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X:\Airport Traffic data\"/>
    </mc:Choice>
  </mc:AlternateContent>
  <bookViews>
    <workbookView xWindow="3270" yWindow="285" windowWidth="17820" windowHeight="11295" tabRatio="601"/>
  </bookViews>
  <sheets>
    <sheet name="TOTALS" sheetId="9" r:id="rId1"/>
    <sheet name="TOP10" sheetId="10" r:id="rId2"/>
    <sheet name="Airport Passengers" sheetId="4" r:id="rId3"/>
    <sheet name="Aircraft Movements" sheetId="5" r:id="rId4"/>
    <sheet name="International Air Freight" sheetId="6" r:id="rId5"/>
    <sheet name="Notes" sheetId="7" r:id="rId6"/>
  </sheets>
  <definedNames>
    <definedName name="_xlnm._FilterDatabase" localSheetId="3" hidden="1">'Aircraft Movements'!$B$7:$M$2736</definedName>
    <definedName name="_xlnm._FilterDatabase" localSheetId="2" hidden="1">'Airport Passengers'!$B$7:$M$2738</definedName>
    <definedName name="ADELAIDE">#REF!</definedName>
    <definedName name="ALBANY">#REF!</definedName>
    <definedName name="ALBURY">#REF!</definedName>
    <definedName name="ALICE_SPRINGS">#REF!</definedName>
    <definedName name="ARMIDALE">#REF!</definedName>
    <definedName name="AYERS_ROCK__YULARA">#REF!</definedName>
    <definedName name="BALLINA">#REF!</definedName>
    <definedName name="BAMAGA">#REF!</definedName>
    <definedName name="BANKSTOWN">#REF!</definedName>
    <definedName name="BATHURST">#REF!</definedName>
    <definedName name="BATHURST_ISLAND">#REF!</definedName>
    <definedName name="BELMONT__NEWCASTLE">#REF!</definedName>
    <definedName name="BLACKWATER">#REF!</definedName>
    <definedName name="BRAMPTON_ISLAND">#REF!</definedName>
    <definedName name="BRISBANE">#REF!</definedName>
    <definedName name="BROKEN_HILL">#REF!</definedName>
    <definedName name="BROOME">#REF!</definedName>
    <definedName name="BUNDABERG">#REF!</definedName>
    <definedName name="BURNIE">#REF!</definedName>
    <definedName name="CAIRNS">#REF!</definedName>
    <definedName name="CANBERRA">#REF!</definedName>
    <definedName name="CARNARVON">#REF!</definedName>
    <definedName name="CASINO">#REF!</definedName>
    <definedName name="CEDUNA">#REF!</definedName>
    <definedName name="CHARLEVILLE">#REF!</definedName>
    <definedName name="CHRISTMAS_ISLAND">#REF!</definedName>
    <definedName name="COCOS_ISLAND">#REF!</definedName>
    <definedName name="COFFS_HARBOUR">#REF!</definedName>
    <definedName name="COOBER_PEDY">#REF!</definedName>
    <definedName name="COOKTOWN">#REF!</definedName>
    <definedName name="COOLANGATTA">#REF!</definedName>
    <definedName name="COOMA">#REF!</definedName>
    <definedName name="DARWIN">#REF!</definedName>
    <definedName name="DERBY">#REF!</definedName>
    <definedName name="DEVONPORT">#REF!</definedName>
    <definedName name="DUBBO">#REF!</definedName>
    <definedName name="DUNK_ISLAND">#REF!</definedName>
    <definedName name="ELCHO_ISLAND">#REF!</definedName>
    <definedName name="EMERALD">#REF!</definedName>
    <definedName name="ESPERANCE">#REF!</definedName>
    <definedName name="ESSENDON">#REF!</definedName>
    <definedName name="FLINDERS_ISLAND">#REF!</definedName>
    <definedName name="GERALDTON">#REF!</definedName>
    <definedName name="GLADSTONE">#REF!</definedName>
    <definedName name="GLEN_INNES">#REF!</definedName>
    <definedName name="GOVE">#REF!</definedName>
    <definedName name="GRAFTON">#REF!</definedName>
    <definedName name="GREAT_KEPPEL_ISLAND">#REF!</definedName>
    <definedName name="GRIFFITH">#REF!</definedName>
    <definedName name="GROOTE_EYLANDT">#REF!</definedName>
    <definedName name="GUNNEDAH">#REF!</definedName>
    <definedName name="HAMILTON_ISLAND">#REF!</definedName>
    <definedName name="HERVEY_BAY">#REF!</definedName>
    <definedName name="HOBART">#REF!</definedName>
    <definedName name="INVERELL">#REF!</definedName>
    <definedName name="KALGOORLIE">#REF!</definedName>
    <definedName name="KARRATHA">#REF!</definedName>
    <definedName name="KATHERINE_TINDAL">#REF!</definedName>
    <definedName name="KEMPSEY">#REF!</definedName>
    <definedName name="KING_ISLAND">#REF!</definedName>
    <definedName name="KINGS_CANYON">#REF!</definedName>
    <definedName name="KINGSCOTE">#REF!</definedName>
    <definedName name="KUNUNURRA">#REF!</definedName>
    <definedName name="LATROBE_VALLEY">#REF!</definedName>
    <definedName name="LAUNCESTON">#REF!</definedName>
    <definedName name="LEARMONTH">#REF!</definedName>
    <definedName name="LEINSTER">#REF!</definedName>
    <definedName name="LEONORA">#REF!</definedName>
    <definedName name="LISMORE">#REF!</definedName>
    <definedName name="LIZARD_ISLAND">#REF!</definedName>
    <definedName name="LONGREACH">#REF!</definedName>
    <definedName name="LORD_HOWE_ISLAND">#REF!</definedName>
    <definedName name="MACKAY">#REF!</definedName>
    <definedName name="MANINGRIDA">#REF!</definedName>
    <definedName name="MAROOCHYDORE">#REF!</definedName>
    <definedName name="MARYBOROUGH">#REF!</definedName>
    <definedName name="MCARTHUR_RIVER">#REF!</definedName>
    <definedName name="MELBOURNE">#REF!</definedName>
    <definedName name="MERIMBULA">#REF!</definedName>
    <definedName name="MILDURA">#REF!</definedName>
    <definedName name="MILINGIMBI">#REF!</definedName>
    <definedName name="MOORABBIN">#REF!</definedName>
    <definedName name="MOREE">#REF!</definedName>
    <definedName name="MORUYA">#REF!</definedName>
    <definedName name="MOUNT_GAMBIER">#REF!</definedName>
    <definedName name="MOUNT_ISA">#REF!</definedName>
    <definedName name="MOUNT_KEITH">#REF!</definedName>
    <definedName name="NARRABRI">#REF!</definedName>
    <definedName name="NARRANDERA">#REF!</definedName>
    <definedName name="NEWMAN">#REF!</definedName>
    <definedName name="NORFOLK_ISLAND">#REF!</definedName>
    <definedName name="OLYMPIC_DAM">#REF!</definedName>
    <definedName name="ORANGE">#REF!</definedName>
    <definedName name="PARABURDOO">#REF!</definedName>
    <definedName name="PARKES">#REF!</definedName>
    <definedName name="PERTH">#REF!</definedName>
    <definedName name="PORT_AUGUSTA">#REF!</definedName>
    <definedName name="PORT_HEDLAND">#REF!</definedName>
    <definedName name="PORT_LINCOLN">#REF!</definedName>
    <definedName name="PORT_MACQUARIE">#REF!</definedName>
    <definedName name="PORTLAND__VICTORIA">#REF!</definedName>
    <definedName name="_xlnm.Print_Titles" localSheetId="3">'Aircraft Movements'!$1:$6</definedName>
    <definedName name="_xlnm.Print_Titles" localSheetId="2">'Airport Passengers'!$1:$6</definedName>
    <definedName name="_xlnm.Print_Titles" localSheetId="4">'International Air Freight'!$1:$6</definedName>
    <definedName name="PROSERPINE">#REF!</definedName>
    <definedName name="ROCKHAMPTON">#REF!</definedName>
    <definedName name="ROMA">#REF!</definedName>
    <definedName name="ROTTNEST_ISLAND">#REF!</definedName>
    <definedName name="SALE">#REF!</definedName>
    <definedName name="SYDNEY">#REF!</definedName>
    <definedName name="TAMWORTH">#REF!</definedName>
    <definedName name="TAREE">#REF!</definedName>
    <definedName name="TELFER">#REF!</definedName>
    <definedName name="TENNANT_CREEK">#REF!</definedName>
    <definedName name="THANGOOL">#REF!</definedName>
    <definedName name="THURSDAY_ISLAND">#REF!</definedName>
    <definedName name="TOOWOOMBA">#REF!</definedName>
    <definedName name="TOWNSVILLE">#REF!</definedName>
    <definedName name="WAGGA_WAGGA">#REF!</definedName>
    <definedName name="WEIPA">#REF!</definedName>
    <definedName name="WHYALLA">#REF!</definedName>
    <definedName name="WILLIAMTOWN__NEWCASTLE">#REF!</definedName>
  </definedNames>
  <calcPr calcId="162913"/>
</workbook>
</file>

<file path=xl/calcChain.xml><?xml version="1.0" encoding="utf-8"?>
<calcChain xmlns="http://schemas.openxmlformats.org/spreadsheetml/2006/main">
  <c r="Q646" i="10" l="1"/>
  <c r="P646" i="10"/>
  <c r="O646" i="10"/>
  <c r="Q645" i="10"/>
  <c r="P645" i="10"/>
  <c r="O645" i="10"/>
  <c r="Q644" i="10"/>
  <c r="P644" i="10"/>
  <c r="O644" i="10"/>
  <c r="Q641" i="10"/>
  <c r="P641" i="10"/>
  <c r="O641" i="10"/>
  <c r="Q640" i="10"/>
  <c r="P640" i="10"/>
  <c r="O640" i="10"/>
  <c r="Q639" i="10"/>
  <c r="P639" i="10"/>
  <c r="O639" i="10"/>
  <c r="Q592" i="10"/>
  <c r="P592" i="10"/>
  <c r="O592" i="10"/>
  <c r="Q591" i="10"/>
  <c r="P591" i="10"/>
  <c r="O591" i="10"/>
  <c r="Q590" i="10"/>
  <c r="P590" i="10"/>
  <c r="O590" i="10"/>
  <c r="Q587" i="10"/>
  <c r="P587" i="10"/>
  <c r="O587" i="10"/>
  <c r="Q586" i="10"/>
  <c r="P586" i="10"/>
  <c r="O586" i="10"/>
  <c r="Q585" i="10"/>
  <c r="P585" i="10"/>
  <c r="O585" i="10"/>
  <c r="Q538" i="10"/>
  <c r="P538" i="10"/>
  <c r="O538" i="10"/>
  <c r="Q537" i="10"/>
  <c r="P537" i="10"/>
  <c r="O537" i="10"/>
  <c r="Q536" i="10"/>
  <c r="P536" i="10"/>
  <c r="O536" i="10"/>
  <c r="Q533" i="10"/>
  <c r="P533" i="10"/>
  <c r="O533" i="10"/>
  <c r="Q532" i="10"/>
  <c r="P532" i="10"/>
  <c r="O532" i="10"/>
  <c r="Q531" i="10"/>
  <c r="P531" i="10"/>
  <c r="O531" i="10"/>
  <c r="Q484" i="10"/>
  <c r="P484" i="10"/>
  <c r="O484" i="10"/>
  <c r="Q483" i="10"/>
  <c r="P483" i="10"/>
  <c r="O483" i="10"/>
  <c r="Q482" i="10"/>
  <c r="P482" i="10"/>
  <c r="O482" i="10"/>
  <c r="Q479" i="10"/>
  <c r="P479" i="10"/>
  <c r="O479" i="10"/>
  <c r="Q478" i="10"/>
  <c r="P478" i="10"/>
  <c r="O478" i="10"/>
  <c r="Q477" i="10"/>
  <c r="P477" i="10"/>
  <c r="O477" i="10"/>
  <c r="Q430" i="10"/>
  <c r="P430" i="10"/>
  <c r="O430" i="10"/>
  <c r="Q429" i="10"/>
  <c r="P429" i="10"/>
  <c r="O429" i="10"/>
  <c r="Q428" i="10"/>
  <c r="P428" i="10"/>
  <c r="O428" i="10"/>
  <c r="Q425" i="10"/>
  <c r="P425" i="10"/>
  <c r="O425" i="10"/>
  <c r="Q424" i="10"/>
  <c r="P424" i="10"/>
  <c r="O424" i="10"/>
  <c r="Q423" i="10"/>
  <c r="P423" i="10"/>
  <c r="O423" i="10"/>
  <c r="Q376" i="10"/>
  <c r="P376" i="10"/>
  <c r="O376" i="10"/>
  <c r="Q375" i="10"/>
  <c r="P375" i="10"/>
  <c r="O375" i="10"/>
  <c r="Q374" i="10"/>
  <c r="P374" i="10"/>
  <c r="O374" i="10"/>
  <c r="Q371" i="10"/>
  <c r="P371" i="10"/>
  <c r="O371" i="10"/>
  <c r="Q370" i="10"/>
  <c r="P370" i="10"/>
  <c r="O370" i="10"/>
  <c r="Q369" i="10"/>
  <c r="P369" i="10"/>
  <c r="O369" i="10"/>
  <c r="Q322" i="10"/>
  <c r="P322" i="10"/>
  <c r="O322" i="10"/>
  <c r="Q321" i="10"/>
  <c r="P321" i="10"/>
  <c r="O321" i="10"/>
  <c r="Q320" i="10"/>
  <c r="P320" i="10"/>
  <c r="O320" i="10"/>
  <c r="Q317" i="10"/>
  <c r="P317" i="10"/>
  <c r="O317" i="10"/>
  <c r="Q316" i="10"/>
  <c r="P316" i="10"/>
  <c r="O316" i="10"/>
  <c r="Q315" i="10"/>
  <c r="P315" i="10"/>
  <c r="O315" i="10"/>
  <c r="Q268" i="10"/>
  <c r="P268" i="10"/>
  <c r="O268" i="10"/>
  <c r="Q267" i="10"/>
  <c r="P267" i="10"/>
  <c r="O267" i="10"/>
  <c r="Q266" i="10"/>
  <c r="P266" i="10"/>
  <c r="O266" i="10"/>
  <c r="Q263" i="10"/>
  <c r="P263" i="10"/>
  <c r="O263" i="10"/>
  <c r="Q262" i="10"/>
  <c r="P262" i="10"/>
  <c r="O262" i="10"/>
  <c r="Q261" i="10"/>
  <c r="P261" i="10"/>
  <c r="O261" i="10"/>
  <c r="Q214" i="10"/>
  <c r="P214" i="10"/>
  <c r="O214" i="10"/>
  <c r="Q213" i="10"/>
  <c r="P213" i="10"/>
  <c r="O213" i="10"/>
  <c r="Q212" i="10"/>
  <c r="P212" i="10"/>
  <c r="O212" i="10"/>
  <c r="Q209" i="10"/>
  <c r="P209" i="10"/>
  <c r="O209" i="10"/>
  <c r="Q208" i="10"/>
  <c r="P208" i="10"/>
  <c r="O208" i="10"/>
  <c r="Q207" i="10"/>
  <c r="P207" i="10"/>
  <c r="O207" i="10"/>
  <c r="Q160" i="10"/>
  <c r="P160" i="10"/>
  <c r="O160" i="10"/>
  <c r="Q159" i="10"/>
  <c r="P159" i="10"/>
  <c r="O159" i="10"/>
  <c r="Q158" i="10"/>
  <c r="P158" i="10"/>
  <c r="O158" i="10"/>
  <c r="Q155" i="10"/>
  <c r="P155" i="10"/>
  <c r="O155" i="10"/>
  <c r="Q154" i="10"/>
  <c r="P154" i="10"/>
  <c r="O154" i="10"/>
  <c r="Q153" i="10"/>
  <c r="P153" i="10"/>
  <c r="O153" i="10"/>
  <c r="P104" i="10"/>
  <c r="Q104" i="10"/>
  <c r="P105" i="10"/>
  <c r="Q105" i="10"/>
  <c r="P106" i="10"/>
  <c r="Q106" i="10"/>
  <c r="O106" i="10"/>
  <c r="O105" i="10"/>
  <c r="O104" i="10"/>
  <c r="P99" i="10"/>
  <c r="Q99" i="10"/>
  <c r="P100" i="10"/>
  <c r="Q100" i="10"/>
  <c r="P101" i="10"/>
  <c r="Q101" i="10"/>
  <c r="O101" i="10"/>
  <c r="O100" i="10"/>
  <c r="O99" i="10"/>
  <c r="P50" i="10"/>
  <c r="Q50" i="10"/>
  <c r="P51" i="10"/>
  <c r="Q51" i="10"/>
  <c r="P52" i="10"/>
  <c r="Q52" i="10"/>
  <c r="O52" i="10"/>
  <c r="O51" i="10"/>
  <c r="O50" i="10"/>
  <c r="P46" i="10"/>
  <c r="Q46" i="10"/>
  <c r="P47" i="10"/>
  <c r="Q47" i="10"/>
  <c r="O47" i="10"/>
  <c r="O46" i="10"/>
  <c r="C635" i="10"/>
  <c r="G635" i="10" s="1"/>
  <c r="D635" i="10"/>
  <c r="E635" i="10"/>
  <c r="I635" i="10" s="1"/>
  <c r="H635" i="10"/>
  <c r="C581" i="10"/>
  <c r="G581" i="10" s="1"/>
  <c r="D581" i="10"/>
  <c r="H581" i="10" s="1"/>
  <c r="E581" i="10"/>
  <c r="I581" i="10" s="1"/>
  <c r="C527" i="10"/>
  <c r="G527" i="10" s="1"/>
  <c r="D527" i="10"/>
  <c r="H527" i="10" s="1"/>
  <c r="E527" i="10"/>
  <c r="I527" i="10" s="1"/>
  <c r="C473" i="10"/>
  <c r="G473" i="10" s="1"/>
  <c r="D473" i="10"/>
  <c r="H473" i="10" s="1"/>
  <c r="E473" i="10"/>
  <c r="I473" i="10" s="1"/>
  <c r="C419" i="10"/>
  <c r="G419" i="10" s="1"/>
  <c r="D419" i="10"/>
  <c r="H419" i="10" s="1"/>
  <c r="E419" i="10"/>
  <c r="I419" i="10" s="1"/>
  <c r="C365" i="10"/>
  <c r="G365" i="10" s="1"/>
  <c r="D365" i="10"/>
  <c r="H365" i="10" s="1"/>
  <c r="E365" i="10"/>
  <c r="I365" i="10" s="1"/>
  <c r="C311" i="10"/>
  <c r="G311" i="10" s="1"/>
  <c r="D311" i="10"/>
  <c r="H311" i="10" s="1"/>
  <c r="E311" i="10"/>
  <c r="I311" i="10" s="1"/>
  <c r="C257" i="10"/>
  <c r="G257" i="10" s="1"/>
  <c r="D257" i="10"/>
  <c r="H257" i="10" s="1"/>
  <c r="E257" i="10"/>
  <c r="I257" i="10" s="1"/>
  <c r="C203" i="10"/>
  <c r="G203" i="10" s="1"/>
  <c r="D203" i="10"/>
  <c r="H203" i="10" s="1"/>
  <c r="E203" i="10"/>
  <c r="I203" i="10" s="1"/>
  <c r="C149" i="10"/>
  <c r="G149" i="10" s="1"/>
  <c r="D149" i="10"/>
  <c r="H149" i="10" s="1"/>
  <c r="E149" i="10"/>
  <c r="I149" i="10" s="1"/>
  <c r="C95" i="10"/>
  <c r="G95" i="10" s="1"/>
  <c r="D95" i="10"/>
  <c r="H95" i="10" s="1"/>
  <c r="E95" i="10"/>
  <c r="I95" i="10" s="1"/>
  <c r="C42" i="10"/>
  <c r="G42" i="10" s="1"/>
  <c r="D42" i="10"/>
  <c r="H42" i="10" s="1"/>
  <c r="E42" i="10"/>
  <c r="I42" i="10" s="1"/>
  <c r="D52" i="9" l="1"/>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51" i="9"/>
  <c r="G49" i="9"/>
  <c r="G5"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7" i="9"/>
  <c r="A42" i="4"/>
  <c r="A43" i="4"/>
  <c r="A44"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474" i="5"/>
  <c r="A3475" i="5"/>
  <c r="A3476" i="5"/>
  <c r="A3477" i="5"/>
  <c r="A3478" i="5"/>
  <c r="A3479" i="5"/>
  <c r="A3480" i="5"/>
  <c r="A3481" i="5"/>
  <c r="A3482" i="5"/>
  <c r="A3483" i="5"/>
  <c r="A3484" i="5"/>
  <c r="A3485" i="5"/>
  <c r="A3486" i="5"/>
  <c r="A3487" i="5"/>
  <c r="A3488" i="5"/>
  <c r="A3489" i="5"/>
  <c r="A3490" i="5"/>
  <c r="A3491" i="5"/>
  <c r="A3492" i="5"/>
  <c r="A3493" i="5"/>
  <c r="A3494" i="5"/>
  <c r="A3495" i="5"/>
  <c r="A3496" i="5"/>
  <c r="A3497" i="5"/>
  <c r="A3498" i="5"/>
  <c r="A3499" i="5"/>
  <c r="A3500" i="5"/>
  <c r="A3501" i="5"/>
  <c r="A3502" i="5"/>
  <c r="A3503" i="5"/>
  <c r="A3504" i="5"/>
  <c r="A3505" i="5"/>
  <c r="A3506" i="5"/>
  <c r="A3507" i="5"/>
  <c r="A3508" i="5"/>
  <c r="A3509" i="5"/>
  <c r="A3510" i="5"/>
  <c r="A3511" i="5"/>
  <c r="A3512" i="5"/>
  <c r="A3513" i="5"/>
  <c r="A3514" i="5"/>
  <c r="A3515" i="5"/>
  <c r="A3516" i="5"/>
  <c r="A3517" i="5"/>
  <c r="A3518" i="5"/>
  <c r="A3519" i="5"/>
  <c r="A3520" i="5"/>
  <c r="A3521" i="5"/>
  <c r="A3522" i="5"/>
  <c r="A3523" i="5"/>
  <c r="A3524" i="5"/>
  <c r="A3525" i="5"/>
  <c r="A3526" i="5"/>
  <c r="A3527" i="5"/>
  <c r="A3528" i="5"/>
  <c r="A3529" i="5"/>
  <c r="A3530" i="5"/>
  <c r="A3531" i="5"/>
  <c r="A3532" i="5"/>
  <c r="A3533" i="5"/>
  <c r="A3534" i="5"/>
  <c r="A3535" i="5"/>
  <c r="A3536" i="5"/>
  <c r="A3537" i="5"/>
  <c r="A3538" i="5"/>
  <c r="A3539" i="5"/>
  <c r="A3540" i="5"/>
  <c r="A3541" i="5"/>
  <c r="A3542" i="5"/>
  <c r="A3543" i="5"/>
  <c r="A3544" i="5"/>
  <c r="A3545" i="5"/>
  <c r="A3546" i="5"/>
  <c r="A3547" i="5"/>
  <c r="A3548" i="5"/>
  <c r="A3549" i="5"/>
  <c r="A3550" i="5"/>
  <c r="A3551" i="5"/>
  <c r="A3552" i="5"/>
  <c r="A3553" i="5"/>
  <c r="A3554" i="5"/>
  <c r="A3555" i="5"/>
  <c r="A3556" i="5"/>
  <c r="A3557" i="5"/>
  <c r="A3558" i="5"/>
  <c r="A3559" i="5"/>
  <c r="A3560" i="5"/>
  <c r="A3561" i="5"/>
  <c r="A3562" i="5"/>
  <c r="A3563" i="5"/>
  <c r="A3564" i="5"/>
  <c r="A3565" i="5"/>
  <c r="A3566" i="5"/>
  <c r="A3567" i="5"/>
  <c r="A3568" i="5"/>
  <c r="A3569" i="5"/>
  <c r="A3570" i="5"/>
  <c r="A3571" i="5"/>
  <c r="A3572" i="5"/>
  <c r="A3573" i="5"/>
  <c r="A3574" i="5"/>
  <c r="A3575" i="5"/>
  <c r="A3576" i="5"/>
  <c r="A3577" i="5"/>
  <c r="E90" i="9" l="1"/>
  <c r="E88" i="9"/>
  <c r="E45" i="9"/>
  <c r="E46" i="9"/>
  <c r="E41" i="9"/>
  <c r="E44" i="9"/>
  <c r="E85" i="9"/>
  <c r="E89" i="9"/>
  <c r="K3476" i="5"/>
  <c r="L3476" i="5"/>
  <c r="M3476" i="5"/>
  <c r="K3477" i="5"/>
  <c r="L3477" i="5"/>
  <c r="M3477" i="5"/>
  <c r="K3478" i="5"/>
  <c r="L3478" i="5"/>
  <c r="M3478" i="5"/>
  <c r="K3479" i="5"/>
  <c r="L3479" i="5"/>
  <c r="M3479" i="5"/>
  <c r="K3480" i="5"/>
  <c r="L3480" i="5"/>
  <c r="M3480" i="5"/>
  <c r="K3481" i="5"/>
  <c r="L3481" i="5"/>
  <c r="M3481" i="5"/>
  <c r="K3482" i="5"/>
  <c r="L3482" i="5"/>
  <c r="M3482" i="5"/>
  <c r="K3483" i="5"/>
  <c r="L3483" i="5"/>
  <c r="M3483" i="5"/>
  <c r="K3484" i="5"/>
  <c r="L3484" i="5"/>
  <c r="M3484" i="5"/>
  <c r="K3485" i="5"/>
  <c r="L3485" i="5"/>
  <c r="M3485" i="5"/>
  <c r="K3486" i="5"/>
  <c r="L3486" i="5"/>
  <c r="M3486" i="5"/>
  <c r="K3487" i="5"/>
  <c r="L3487" i="5"/>
  <c r="M3487" i="5"/>
  <c r="K3488" i="5"/>
  <c r="L3488" i="5"/>
  <c r="M3488" i="5"/>
  <c r="K3489" i="5"/>
  <c r="L3489" i="5"/>
  <c r="M3489" i="5"/>
  <c r="K3490" i="5"/>
  <c r="L3490" i="5"/>
  <c r="M3490" i="5"/>
  <c r="K3491" i="5"/>
  <c r="L3491" i="5"/>
  <c r="M3491" i="5"/>
  <c r="K3492" i="5"/>
  <c r="L3492" i="5"/>
  <c r="M3492" i="5"/>
  <c r="K3493" i="5"/>
  <c r="L3493" i="5"/>
  <c r="M3493" i="5"/>
  <c r="K3494" i="5"/>
  <c r="L3494" i="5"/>
  <c r="M3494" i="5"/>
  <c r="K3495" i="5"/>
  <c r="L3495" i="5"/>
  <c r="M3495" i="5"/>
  <c r="K3496" i="5"/>
  <c r="L3496" i="5"/>
  <c r="M3496" i="5"/>
  <c r="K3497" i="5"/>
  <c r="L3497" i="5"/>
  <c r="M3497" i="5"/>
  <c r="K3498" i="5"/>
  <c r="L3498" i="5"/>
  <c r="M3498" i="5"/>
  <c r="K3499" i="5"/>
  <c r="L3499" i="5"/>
  <c r="M3499" i="5"/>
  <c r="K3500" i="5"/>
  <c r="L3500" i="5"/>
  <c r="M3500" i="5"/>
  <c r="K3501" i="5"/>
  <c r="L3501" i="5"/>
  <c r="M3501" i="5"/>
  <c r="K3502" i="5"/>
  <c r="L3502" i="5"/>
  <c r="M3502" i="5"/>
  <c r="K3503" i="5"/>
  <c r="L3503" i="5"/>
  <c r="M3503" i="5"/>
  <c r="K3504" i="5"/>
  <c r="L3504" i="5"/>
  <c r="M3504" i="5"/>
  <c r="K3505" i="5"/>
  <c r="L3505" i="5"/>
  <c r="M3505" i="5"/>
  <c r="K3506" i="5"/>
  <c r="L3506" i="5"/>
  <c r="M3506" i="5"/>
  <c r="K3507" i="5"/>
  <c r="L3507" i="5"/>
  <c r="M3507" i="5"/>
  <c r="K3508" i="5"/>
  <c r="L3508" i="5"/>
  <c r="M3508" i="5"/>
  <c r="K3509" i="5"/>
  <c r="L3509" i="5"/>
  <c r="M3509" i="5"/>
  <c r="K3510" i="5"/>
  <c r="L3510" i="5"/>
  <c r="M3510" i="5"/>
  <c r="K3511" i="5"/>
  <c r="L3511" i="5"/>
  <c r="M3511" i="5"/>
  <c r="K3512" i="5"/>
  <c r="L3512" i="5"/>
  <c r="M3512" i="5"/>
  <c r="K3513" i="5"/>
  <c r="L3513" i="5"/>
  <c r="M3513" i="5"/>
  <c r="K3514" i="5"/>
  <c r="L3514" i="5"/>
  <c r="M3514" i="5"/>
  <c r="K3515" i="5"/>
  <c r="L3515" i="5"/>
  <c r="M3515" i="5"/>
  <c r="K3516" i="5"/>
  <c r="L3516" i="5"/>
  <c r="M3516" i="5"/>
  <c r="K3517" i="5"/>
  <c r="L3517" i="5"/>
  <c r="M3517" i="5"/>
  <c r="K3518" i="5"/>
  <c r="L3518" i="5"/>
  <c r="M3518" i="5"/>
  <c r="K3519" i="5"/>
  <c r="L3519" i="5"/>
  <c r="M3519" i="5"/>
  <c r="K3520" i="5"/>
  <c r="L3520" i="5"/>
  <c r="M3520" i="5"/>
  <c r="K3521" i="5"/>
  <c r="L3521" i="5"/>
  <c r="M3521" i="5"/>
  <c r="K3522" i="5"/>
  <c r="L3522" i="5"/>
  <c r="M3522" i="5"/>
  <c r="K3523" i="5"/>
  <c r="L3523" i="5"/>
  <c r="M3523" i="5"/>
  <c r="K3524" i="5"/>
  <c r="L3524" i="5"/>
  <c r="M3524" i="5"/>
  <c r="K3525" i="5"/>
  <c r="L3525" i="5"/>
  <c r="M3525" i="5"/>
  <c r="K3526" i="5"/>
  <c r="L3526" i="5"/>
  <c r="M3526" i="5"/>
  <c r="K3527" i="5"/>
  <c r="L3527" i="5"/>
  <c r="M3527" i="5"/>
  <c r="K3528" i="5"/>
  <c r="L3528" i="5"/>
  <c r="M3528" i="5"/>
  <c r="K3529" i="5"/>
  <c r="L3529" i="5"/>
  <c r="M3529" i="5"/>
  <c r="K3530" i="5"/>
  <c r="L3530" i="5"/>
  <c r="M3530" i="5"/>
  <c r="K3531" i="5"/>
  <c r="L3531" i="5"/>
  <c r="M3531" i="5"/>
  <c r="K3532" i="5"/>
  <c r="L3532" i="5"/>
  <c r="M3532" i="5"/>
  <c r="K3533" i="5"/>
  <c r="L3533" i="5"/>
  <c r="M3533" i="5"/>
  <c r="K3534" i="5"/>
  <c r="L3534" i="5"/>
  <c r="M3534" i="5"/>
  <c r="K3535" i="5"/>
  <c r="L3535" i="5"/>
  <c r="M3535" i="5"/>
  <c r="K3536" i="5"/>
  <c r="L3536" i="5"/>
  <c r="M3536" i="5"/>
  <c r="K3537" i="5"/>
  <c r="L3537" i="5"/>
  <c r="M3537" i="5"/>
  <c r="K3538" i="5"/>
  <c r="L3538" i="5"/>
  <c r="M3538" i="5"/>
  <c r="K3539" i="5"/>
  <c r="L3539" i="5"/>
  <c r="M3539" i="5"/>
  <c r="K3540" i="5"/>
  <c r="L3540" i="5"/>
  <c r="M3540" i="5"/>
  <c r="K3541" i="5"/>
  <c r="L3541" i="5"/>
  <c r="M3541" i="5"/>
  <c r="K3542" i="5"/>
  <c r="L3542" i="5"/>
  <c r="M3542" i="5"/>
  <c r="K3543" i="5"/>
  <c r="L3543" i="5"/>
  <c r="M3543" i="5"/>
  <c r="K3544" i="5"/>
  <c r="L3544" i="5"/>
  <c r="M3544" i="5"/>
  <c r="K3545" i="5"/>
  <c r="L3545" i="5"/>
  <c r="M3545" i="5"/>
  <c r="K3546" i="5"/>
  <c r="L3546" i="5"/>
  <c r="M3546" i="5"/>
  <c r="K3547" i="5"/>
  <c r="L3547" i="5"/>
  <c r="M3547" i="5"/>
  <c r="K3548" i="5"/>
  <c r="L3548" i="5"/>
  <c r="M3548" i="5"/>
  <c r="K3549" i="5"/>
  <c r="L3549" i="5"/>
  <c r="M3549" i="5"/>
  <c r="K3550" i="5"/>
  <c r="L3550" i="5"/>
  <c r="M3550" i="5"/>
  <c r="K3551" i="5"/>
  <c r="L3551" i="5"/>
  <c r="M3551" i="5"/>
  <c r="K3552" i="5"/>
  <c r="L3552" i="5"/>
  <c r="M3552" i="5"/>
  <c r="K3553" i="5"/>
  <c r="L3553" i="5"/>
  <c r="M3553" i="5"/>
  <c r="K3554" i="5"/>
  <c r="L3554" i="5"/>
  <c r="M3554" i="5"/>
  <c r="K3555" i="5"/>
  <c r="L3555" i="5"/>
  <c r="M3555" i="5"/>
  <c r="K3556" i="5"/>
  <c r="L3556" i="5"/>
  <c r="M3556" i="5"/>
  <c r="K3557" i="5"/>
  <c r="L3557" i="5"/>
  <c r="M3557" i="5"/>
  <c r="K3558" i="5"/>
  <c r="L3558" i="5"/>
  <c r="M3558" i="5"/>
  <c r="K3559" i="5"/>
  <c r="L3559" i="5"/>
  <c r="M3559" i="5"/>
  <c r="K3560" i="5"/>
  <c r="L3560" i="5"/>
  <c r="M3560" i="5"/>
  <c r="K3561" i="5"/>
  <c r="L3561" i="5"/>
  <c r="M3561" i="5"/>
  <c r="K3562" i="5"/>
  <c r="L3562" i="5"/>
  <c r="M3562" i="5"/>
  <c r="K3563" i="5"/>
  <c r="L3563" i="5"/>
  <c r="M3563" i="5"/>
  <c r="K3564" i="5"/>
  <c r="L3564" i="5"/>
  <c r="M3564" i="5"/>
  <c r="K3565" i="5"/>
  <c r="L3565" i="5"/>
  <c r="M3565" i="5"/>
  <c r="K3566" i="5"/>
  <c r="L3566" i="5"/>
  <c r="M3566" i="5"/>
  <c r="K3567" i="5"/>
  <c r="L3567" i="5"/>
  <c r="M3567" i="5"/>
  <c r="K3568" i="5"/>
  <c r="L3568" i="5"/>
  <c r="M3568" i="5"/>
  <c r="K3569" i="5"/>
  <c r="L3569" i="5"/>
  <c r="M3569" i="5"/>
  <c r="K3570" i="5"/>
  <c r="L3570" i="5"/>
  <c r="M3570" i="5"/>
  <c r="K3571" i="5"/>
  <c r="L3571" i="5"/>
  <c r="M3571" i="5"/>
  <c r="K3572" i="5"/>
  <c r="L3572" i="5"/>
  <c r="M3572" i="5"/>
  <c r="K3573" i="5"/>
  <c r="L3573" i="5"/>
  <c r="M3573" i="5"/>
  <c r="K3574" i="5"/>
  <c r="L3574" i="5"/>
  <c r="M3574" i="5"/>
  <c r="K3575" i="5"/>
  <c r="L3575" i="5"/>
  <c r="M3575" i="5"/>
  <c r="K3576" i="5"/>
  <c r="L3576" i="5"/>
  <c r="M3576" i="5"/>
  <c r="K3577" i="5"/>
  <c r="L3577" i="5"/>
  <c r="M3577" i="5"/>
  <c r="K3474" i="4"/>
  <c r="L3474" i="4"/>
  <c r="M3474" i="4"/>
  <c r="K3475" i="4"/>
  <c r="L3475" i="4"/>
  <c r="M3475" i="4"/>
  <c r="K3476" i="4"/>
  <c r="L3476" i="4"/>
  <c r="M3476" i="4"/>
  <c r="K3477" i="4"/>
  <c r="L3477" i="4"/>
  <c r="M3477" i="4"/>
  <c r="K3478" i="4"/>
  <c r="L3478" i="4"/>
  <c r="M3478" i="4"/>
  <c r="K3479" i="4"/>
  <c r="L3479" i="4"/>
  <c r="M3479" i="4"/>
  <c r="K3480" i="4"/>
  <c r="L3480" i="4"/>
  <c r="M3480" i="4"/>
  <c r="K3481" i="4"/>
  <c r="L3481" i="4"/>
  <c r="M3481" i="4"/>
  <c r="K3482" i="4"/>
  <c r="L3482" i="4"/>
  <c r="M3482" i="4"/>
  <c r="K3483" i="4"/>
  <c r="L3483" i="4"/>
  <c r="M3483" i="4"/>
  <c r="K3484" i="4"/>
  <c r="L3484" i="4"/>
  <c r="M3484" i="4"/>
  <c r="K3485" i="4"/>
  <c r="L3485" i="4"/>
  <c r="M3485" i="4"/>
  <c r="K3486" i="4"/>
  <c r="L3486" i="4"/>
  <c r="M3486" i="4"/>
  <c r="K3487" i="4"/>
  <c r="L3487" i="4"/>
  <c r="M3487" i="4"/>
  <c r="K3488" i="4"/>
  <c r="L3488" i="4"/>
  <c r="M3488" i="4"/>
  <c r="K3489" i="4"/>
  <c r="L3489" i="4"/>
  <c r="M3489" i="4"/>
  <c r="K3490" i="4"/>
  <c r="L3490" i="4"/>
  <c r="M3490" i="4"/>
  <c r="K3491" i="4"/>
  <c r="L3491" i="4"/>
  <c r="M3491" i="4"/>
  <c r="K3492" i="4"/>
  <c r="L3492" i="4"/>
  <c r="M3492" i="4"/>
  <c r="K3493" i="4"/>
  <c r="L3493" i="4"/>
  <c r="M3493" i="4"/>
  <c r="K3494" i="4"/>
  <c r="L3494" i="4"/>
  <c r="M3494" i="4"/>
  <c r="K3495" i="4"/>
  <c r="L3495" i="4"/>
  <c r="M3495" i="4"/>
  <c r="K3496" i="4"/>
  <c r="L3496" i="4"/>
  <c r="M3496" i="4"/>
  <c r="K3497" i="4"/>
  <c r="L3497" i="4"/>
  <c r="M3497" i="4"/>
  <c r="K3498" i="4"/>
  <c r="L3498" i="4"/>
  <c r="M3498" i="4"/>
  <c r="K3499" i="4"/>
  <c r="L3499" i="4"/>
  <c r="M3499" i="4"/>
  <c r="K3500" i="4"/>
  <c r="L3500" i="4"/>
  <c r="M3500" i="4"/>
  <c r="K3501" i="4"/>
  <c r="L3501" i="4"/>
  <c r="M3501" i="4"/>
  <c r="K3502" i="4"/>
  <c r="L3502" i="4"/>
  <c r="M3502" i="4"/>
  <c r="K3503" i="4"/>
  <c r="L3503" i="4"/>
  <c r="M3503" i="4"/>
  <c r="K3504" i="4"/>
  <c r="L3504" i="4"/>
  <c r="M3504" i="4"/>
  <c r="K3505" i="4"/>
  <c r="L3505" i="4"/>
  <c r="M3505" i="4"/>
  <c r="K3506" i="4"/>
  <c r="L3506" i="4"/>
  <c r="M3506" i="4"/>
  <c r="K3507" i="4"/>
  <c r="L3507" i="4"/>
  <c r="M3507" i="4"/>
  <c r="K3508" i="4"/>
  <c r="L3508" i="4"/>
  <c r="M3508" i="4"/>
  <c r="K3509" i="4"/>
  <c r="L3509" i="4"/>
  <c r="M3509" i="4"/>
  <c r="K3510" i="4"/>
  <c r="L3510" i="4"/>
  <c r="M3510" i="4"/>
  <c r="K3511" i="4"/>
  <c r="L3511" i="4"/>
  <c r="M3511" i="4"/>
  <c r="K3512" i="4"/>
  <c r="L3512" i="4"/>
  <c r="M3512" i="4"/>
  <c r="K3513" i="4"/>
  <c r="L3513" i="4"/>
  <c r="M3513" i="4"/>
  <c r="K3514" i="4"/>
  <c r="L3514" i="4"/>
  <c r="M3514" i="4"/>
  <c r="K3515" i="4"/>
  <c r="L3515" i="4"/>
  <c r="M3515" i="4"/>
  <c r="K3516" i="4"/>
  <c r="L3516" i="4"/>
  <c r="M3516" i="4"/>
  <c r="K3517" i="4"/>
  <c r="L3517" i="4"/>
  <c r="M3517" i="4"/>
  <c r="K3518" i="4"/>
  <c r="L3518" i="4"/>
  <c r="M3518" i="4"/>
  <c r="K3519" i="4"/>
  <c r="L3519" i="4"/>
  <c r="M3519" i="4"/>
  <c r="K3520" i="4"/>
  <c r="L3520" i="4"/>
  <c r="M3520" i="4"/>
  <c r="K3521" i="4"/>
  <c r="L3521" i="4"/>
  <c r="M3521" i="4"/>
  <c r="K3522" i="4"/>
  <c r="L3522" i="4"/>
  <c r="M3522" i="4"/>
  <c r="K3523" i="4"/>
  <c r="L3523" i="4"/>
  <c r="M3523" i="4"/>
  <c r="K3524" i="4"/>
  <c r="L3524" i="4"/>
  <c r="M3524" i="4"/>
  <c r="K3525" i="4"/>
  <c r="L3525" i="4"/>
  <c r="M3525" i="4"/>
  <c r="K3526" i="4"/>
  <c r="L3526" i="4"/>
  <c r="M3526" i="4"/>
  <c r="K3527" i="4"/>
  <c r="L3527" i="4"/>
  <c r="M3527" i="4"/>
  <c r="K3528" i="4"/>
  <c r="L3528" i="4"/>
  <c r="M3528" i="4"/>
  <c r="K3529" i="4"/>
  <c r="L3529" i="4"/>
  <c r="M3529" i="4"/>
  <c r="K3530" i="4"/>
  <c r="L3530" i="4"/>
  <c r="M3530" i="4"/>
  <c r="K3531" i="4"/>
  <c r="L3531" i="4"/>
  <c r="M3531" i="4"/>
  <c r="K3532" i="4"/>
  <c r="L3532" i="4"/>
  <c r="M3532" i="4"/>
  <c r="K3533" i="4"/>
  <c r="L3533" i="4"/>
  <c r="M3533" i="4"/>
  <c r="K3534" i="4"/>
  <c r="L3534" i="4"/>
  <c r="M3534" i="4"/>
  <c r="K3535" i="4"/>
  <c r="L3535" i="4"/>
  <c r="M3535" i="4"/>
  <c r="K3536" i="4"/>
  <c r="L3536" i="4"/>
  <c r="M3536" i="4"/>
  <c r="K3537" i="4"/>
  <c r="L3537" i="4"/>
  <c r="M3537" i="4"/>
  <c r="K3538" i="4"/>
  <c r="L3538" i="4"/>
  <c r="M3538" i="4"/>
  <c r="K3539" i="4"/>
  <c r="L3539" i="4"/>
  <c r="M3539" i="4"/>
  <c r="K3540" i="4"/>
  <c r="L3540" i="4"/>
  <c r="M3540" i="4"/>
  <c r="K3541" i="4"/>
  <c r="L3541" i="4"/>
  <c r="M3541" i="4"/>
  <c r="K3542" i="4"/>
  <c r="L3542" i="4"/>
  <c r="M3542" i="4"/>
  <c r="K3543" i="4"/>
  <c r="L3543" i="4"/>
  <c r="M3543" i="4"/>
  <c r="K3544" i="4"/>
  <c r="L3544" i="4"/>
  <c r="M3544" i="4"/>
  <c r="K3545" i="4"/>
  <c r="L3545" i="4"/>
  <c r="M3545" i="4"/>
  <c r="K3546" i="4"/>
  <c r="L3546" i="4"/>
  <c r="M3546" i="4"/>
  <c r="K3547" i="4"/>
  <c r="L3547" i="4"/>
  <c r="M3547" i="4"/>
  <c r="K3548" i="4"/>
  <c r="L3548" i="4"/>
  <c r="M3548" i="4"/>
  <c r="K3549" i="4"/>
  <c r="L3549" i="4"/>
  <c r="M3549" i="4"/>
  <c r="K3550" i="4"/>
  <c r="L3550" i="4"/>
  <c r="M3550" i="4"/>
  <c r="K3551" i="4"/>
  <c r="L3551" i="4"/>
  <c r="M3551" i="4"/>
  <c r="K3552" i="4"/>
  <c r="L3552" i="4"/>
  <c r="M3552" i="4"/>
  <c r="K3553" i="4"/>
  <c r="L3553" i="4"/>
  <c r="M3553" i="4"/>
  <c r="K3554" i="4"/>
  <c r="L3554" i="4"/>
  <c r="M3554" i="4"/>
  <c r="K3555" i="4"/>
  <c r="L3555" i="4"/>
  <c r="M3555" i="4"/>
  <c r="K3556" i="4"/>
  <c r="L3556" i="4"/>
  <c r="M3556" i="4"/>
  <c r="K3557" i="4"/>
  <c r="L3557" i="4"/>
  <c r="M3557" i="4"/>
  <c r="K3558" i="4"/>
  <c r="L3558" i="4"/>
  <c r="M3558" i="4"/>
  <c r="K3559" i="4"/>
  <c r="L3559" i="4"/>
  <c r="M3559" i="4"/>
  <c r="K3560" i="4"/>
  <c r="L3560" i="4"/>
  <c r="M3560" i="4"/>
  <c r="K3561" i="4"/>
  <c r="L3561" i="4"/>
  <c r="M3561" i="4"/>
  <c r="K3562" i="4"/>
  <c r="L3562" i="4"/>
  <c r="M3562" i="4"/>
  <c r="K3563" i="4"/>
  <c r="L3563" i="4"/>
  <c r="M3563" i="4"/>
  <c r="K3564" i="4"/>
  <c r="L3564" i="4"/>
  <c r="M3564" i="4"/>
  <c r="K3565" i="4"/>
  <c r="L3565" i="4"/>
  <c r="M3565" i="4"/>
  <c r="K3566" i="4"/>
  <c r="L3566" i="4"/>
  <c r="M3566" i="4"/>
  <c r="K3567" i="4"/>
  <c r="L3567" i="4"/>
  <c r="M3567" i="4"/>
  <c r="K3568" i="4"/>
  <c r="L3568" i="4"/>
  <c r="M3568" i="4"/>
  <c r="K3569" i="4"/>
  <c r="L3569" i="4"/>
  <c r="M3569" i="4"/>
  <c r="K3570" i="4"/>
  <c r="L3570" i="4"/>
  <c r="M3570" i="4"/>
  <c r="K3571" i="4"/>
  <c r="L3571" i="4"/>
  <c r="M3571" i="4"/>
  <c r="K3572" i="4"/>
  <c r="L3572" i="4"/>
  <c r="M3572" i="4"/>
  <c r="K3573" i="4"/>
  <c r="L3573" i="4"/>
  <c r="M3573" i="4"/>
  <c r="K3574" i="4"/>
  <c r="L3574" i="4"/>
  <c r="M3574" i="4"/>
  <c r="K3575" i="4"/>
  <c r="L3575" i="4"/>
  <c r="M3575" i="4"/>
  <c r="K3576" i="4"/>
  <c r="L3576" i="4"/>
  <c r="M3576" i="4"/>
  <c r="K3577" i="4"/>
  <c r="L3577" i="4"/>
  <c r="M3577" i="4"/>
  <c r="A41" i="4" l="1"/>
  <c r="A41" i="5"/>
  <c r="A42" i="5"/>
  <c r="K3136" i="5"/>
  <c r="L3136" i="5"/>
  <c r="M3136" i="5"/>
  <c r="K2150" i="5"/>
  <c r="L2150" i="5"/>
  <c r="M2150" i="5"/>
  <c r="K416" i="5"/>
  <c r="L416" i="5"/>
  <c r="M416" i="5"/>
  <c r="K2864" i="5"/>
  <c r="L2864" i="5"/>
  <c r="M2864" i="5"/>
  <c r="K620" i="5"/>
  <c r="L620" i="5"/>
  <c r="M620" i="5"/>
  <c r="K3306" i="5"/>
  <c r="L3306" i="5"/>
  <c r="M3306" i="5"/>
  <c r="K1878" i="5"/>
  <c r="L1878" i="5"/>
  <c r="M1878" i="5"/>
  <c r="K1368" i="5"/>
  <c r="L1368" i="5"/>
  <c r="M1368" i="5"/>
  <c r="K1028" i="5"/>
  <c r="L1028" i="5"/>
  <c r="M1028" i="5"/>
  <c r="K110" i="5"/>
  <c r="L110" i="5"/>
  <c r="M110" i="5"/>
  <c r="K1606" i="5"/>
  <c r="L1606" i="5"/>
  <c r="M1606" i="5"/>
  <c r="K1742" i="5"/>
  <c r="L1742" i="5"/>
  <c r="M1742" i="5"/>
  <c r="K586" i="5"/>
  <c r="L586" i="5"/>
  <c r="M586" i="5"/>
  <c r="K994" i="5"/>
  <c r="L994" i="5"/>
  <c r="M994" i="5"/>
  <c r="K3034" i="5"/>
  <c r="L3034" i="5"/>
  <c r="M3034" i="5"/>
  <c r="K2592" i="5"/>
  <c r="L2592" i="5"/>
  <c r="M2592" i="5"/>
  <c r="K552" i="5"/>
  <c r="L552" i="5"/>
  <c r="M552" i="5"/>
  <c r="K2932" i="5"/>
  <c r="L2932" i="5"/>
  <c r="M2932" i="5"/>
  <c r="K858" i="5"/>
  <c r="L858" i="5"/>
  <c r="M858" i="5"/>
  <c r="K2728" i="5"/>
  <c r="L2728" i="5"/>
  <c r="M2728" i="5"/>
  <c r="K2082" i="5"/>
  <c r="L2082" i="5"/>
  <c r="M2082" i="5"/>
  <c r="K144" i="5"/>
  <c r="L144" i="5"/>
  <c r="M144" i="5"/>
  <c r="K518" i="5"/>
  <c r="L518" i="5"/>
  <c r="M518" i="5"/>
  <c r="K2898" i="5"/>
  <c r="L2898" i="5"/>
  <c r="M2898" i="5"/>
  <c r="K3340" i="5"/>
  <c r="L3340" i="5"/>
  <c r="M3340" i="5"/>
  <c r="K1946" i="5"/>
  <c r="L1946" i="5"/>
  <c r="M1946" i="5"/>
  <c r="K1674" i="5"/>
  <c r="L1674" i="5"/>
  <c r="M1674" i="5"/>
  <c r="K178" i="5"/>
  <c r="L178" i="5"/>
  <c r="M178" i="5"/>
  <c r="K2218" i="5"/>
  <c r="L2218" i="5"/>
  <c r="M2218" i="5"/>
  <c r="K2966" i="5"/>
  <c r="L2966" i="5"/>
  <c r="M2966" i="5"/>
  <c r="K1640" i="5"/>
  <c r="L1640" i="5"/>
  <c r="M1640" i="5"/>
  <c r="K3170" i="5"/>
  <c r="L3170" i="5"/>
  <c r="M3170" i="5"/>
  <c r="K3408" i="5"/>
  <c r="L3408" i="5"/>
  <c r="M3408" i="5"/>
  <c r="K1334" i="5"/>
  <c r="L1334" i="5"/>
  <c r="M1334" i="5"/>
  <c r="K2422" i="5"/>
  <c r="L2422" i="5"/>
  <c r="M2422" i="5"/>
  <c r="K3102" i="5"/>
  <c r="L3102" i="5"/>
  <c r="M3102" i="5"/>
  <c r="K1300" i="5"/>
  <c r="L1300" i="5"/>
  <c r="M1300" i="5"/>
  <c r="K3204" i="5"/>
  <c r="L3204" i="5"/>
  <c r="M3204" i="5"/>
  <c r="K1130" i="5"/>
  <c r="L1130" i="5"/>
  <c r="M1130" i="5"/>
  <c r="K1062" i="5"/>
  <c r="L1062" i="5"/>
  <c r="M1062" i="5"/>
  <c r="K2048" i="5"/>
  <c r="L2048" i="5"/>
  <c r="M2048" i="5"/>
  <c r="K2456" i="5"/>
  <c r="L2456" i="5"/>
  <c r="M2456" i="5"/>
  <c r="K382" i="5"/>
  <c r="L382" i="5"/>
  <c r="M382" i="5"/>
  <c r="K246" i="5"/>
  <c r="L246" i="5"/>
  <c r="M246" i="5"/>
  <c r="K1402" i="5"/>
  <c r="L1402" i="5"/>
  <c r="M1402" i="5"/>
  <c r="K1708" i="5"/>
  <c r="L1708" i="5"/>
  <c r="M1708" i="5"/>
  <c r="K2830" i="5"/>
  <c r="L2830" i="5"/>
  <c r="M2830" i="5"/>
  <c r="K450" i="5"/>
  <c r="L450" i="5"/>
  <c r="M450" i="5"/>
  <c r="K1436" i="5"/>
  <c r="L1436" i="5"/>
  <c r="M1436" i="5"/>
  <c r="K1844" i="5"/>
  <c r="L1844" i="5"/>
  <c r="M1844" i="5"/>
  <c r="K1266" i="5"/>
  <c r="L1266" i="5"/>
  <c r="M1266" i="5"/>
  <c r="K1232" i="5"/>
  <c r="L1232" i="5"/>
  <c r="M1232" i="5"/>
  <c r="K960" i="5"/>
  <c r="L960" i="5"/>
  <c r="M960" i="5"/>
  <c r="K3000" i="5"/>
  <c r="L3000" i="5"/>
  <c r="M3000" i="5"/>
  <c r="K2796" i="5"/>
  <c r="L2796" i="5"/>
  <c r="M2796" i="5"/>
  <c r="K484" i="5"/>
  <c r="L484" i="5"/>
  <c r="M484" i="5"/>
  <c r="K3374" i="5"/>
  <c r="L3374" i="5"/>
  <c r="M3374" i="5"/>
  <c r="K2184" i="5"/>
  <c r="L2184" i="5"/>
  <c r="M2184" i="5"/>
  <c r="K2626" i="5"/>
  <c r="L2626" i="5"/>
  <c r="M2626" i="5"/>
  <c r="K654" i="5"/>
  <c r="L654" i="5"/>
  <c r="M654" i="5"/>
  <c r="K1198" i="5"/>
  <c r="L1198" i="5"/>
  <c r="M1198" i="5"/>
  <c r="K348" i="5"/>
  <c r="L348" i="5"/>
  <c r="M348" i="5"/>
  <c r="K2660" i="5"/>
  <c r="L2660" i="5"/>
  <c r="M2660" i="5"/>
  <c r="K1538" i="5"/>
  <c r="L1538" i="5"/>
  <c r="M1538" i="5"/>
  <c r="K2694" i="5"/>
  <c r="L2694" i="5"/>
  <c r="M2694" i="5"/>
  <c r="K2762" i="5"/>
  <c r="L2762" i="5"/>
  <c r="M2762" i="5"/>
  <c r="K2490" i="5"/>
  <c r="L2490" i="5"/>
  <c r="M2490" i="5"/>
  <c r="K76" i="5"/>
  <c r="L76" i="5"/>
  <c r="M76" i="5"/>
  <c r="K3068" i="5"/>
  <c r="L3068" i="5"/>
  <c r="M3068" i="5"/>
  <c r="K1912" i="5"/>
  <c r="L1912" i="5"/>
  <c r="M1912" i="5"/>
  <c r="K2558" i="5"/>
  <c r="L2558" i="5"/>
  <c r="M2558" i="5"/>
  <c r="K1470" i="5"/>
  <c r="L1470" i="5"/>
  <c r="M1470" i="5"/>
  <c r="K892" i="5"/>
  <c r="L892" i="5"/>
  <c r="M892" i="5"/>
  <c r="K2388" i="5"/>
  <c r="L2388" i="5"/>
  <c r="M2388" i="5"/>
  <c r="K2320" i="5"/>
  <c r="L2320" i="5"/>
  <c r="M2320" i="5"/>
  <c r="K2524" i="5"/>
  <c r="L2524" i="5"/>
  <c r="M2524" i="5"/>
  <c r="K1164" i="5"/>
  <c r="L1164" i="5"/>
  <c r="M1164" i="5"/>
  <c r="K1980" i="5"/>
  <c r="L1980" i="5"/>
  <c r="M1980" i="5"/>
  <c r="K722" i="5"/>
  <c r="L722" i="5"/>
  <c r="M722" i="5"/>
  <c r="K3238" i="5"/>
  <c r="L3238" i="5"/>
  <c r="M3238" i="5"/>
  <c r="K1504" i="5"/>
  <c r="L1504" i="5"/>
  <c r="M1504" i="5"/>
  <c r="K1572" i="5"/>
  <c r="L1572" i="5"/>
  <c r="M1572" i="5"/>
  <c r="K790" i="5"/>
  <c r="L790" i="5"/>
  <c r="M790" i="5"/>
  <c r="K1776" i="5"/>
  <c r="L1776" i="5"/>
  <c r="M1776" i="5"/>
  <c r="K212" i="5"/>
  <c r="L212" i="5"/>
  <c r="M212" i="5"/>
  <c r="K1096" i="5"/>
  <c r="L1096" i="5"/>
  <c r="M1096" i="5"/>
  <c r="K2014" i="5"/>
  <c r="L2014" i="5"/>
  <c r="M2014" i="5"/>
  <c r="K926" i="5"/>
  <c r="L926" i="5"/>
  <c r="M926" i="5"/>
  <c r="K2286" i="5"/>
  <c r="L2286" i="5"/>
  <c r="M2286" i="5"/>
  <c r="K314" i="5"/>
  <c r="L314" i="5"/>
  <c r="M314" i="5"/>
  <c r="K2354" i="5"/>
  <c r="L2354" i="5"/>
  <c r="M2354" i="5"/>
  <c r="K3442" i="5"/>
  <c r="L3442" i="5"/>
  <c r="M3442" i="5"/>
  <c r="K688" i="5"/>
  <c r="L688" i="5"/>
  <c r="M688" i="5"/>
  <c r="K280" i="5"/>
  <c r="L280" i="5"/>
  <c r="M280" i="5"/>
  <c r="K756" i="5"/>
  <c r="L756" i="5"/>
  <c r="M756" i="5"/>
  <c r="K824" i="5"/>
  <c r="L824" i="5"/>
  <c r="M824" i="5"/>
  <c r="K1810" i="5"/>
  <c r="L1810" i="5"/>
  <c r="M1810" i="5"/>
  <c r="K2116" i="5"/>
  <c r="L2116" i="5"/>
  <c r="M2116" i="5"/>
  <c r="K2252" i="5"/>
  <c r="L2252" i="5"/>
  <c r="M2252" i="5"/>
  <c r="K3272" i="5"/>
  <c r="L3272" i="5"/>
  <c r="M3272" i="5"/>
  <c r="K3137" i="5"/>
  <c r="L3137" i="5"/>
  <c r="M3137" i="5"/>
  <c r="K2151" i="5"/>
  <c r="L2151" i="5"/>
  <c r="M2151" i="5"/>
  <c r="K417" i="5"/>
  <c r="L417" i="5"/>
  <c r="M417" i="5"/>
  <c r="K43" i="5"/>
  <c r="L43" i="5"/>
  <c r="M43" i="5"/>
  <c r="K2865" i="5"/>
  <c r="L2865" i="5"/>
  <c r="M2865" i="5"/>
  <c r="K621" i="5"/>
  <c r="L621" i="5"/>
  <c r="M621" i="5"/>
  <c r="K3307" i="5"/>
  <c r="L3307" i="5"/>
  <c r="M3307" i="5"/>
  <c r="K1369" i="5"/>
  <c r="L1369" i="5"/>
  <c r="M1369" i="5"/>
  <c r="K1879" i="5"/>
  <c r="L1879" i="5"/>
  <c r="M1879" i="5"/>
  <c r="K587" i="5"/>
  <c r="L587" i="5"/>
  <c r="M587" i="5"/>
  <c r="K995" i="5"/>
  <c r="L995" i="5"/>
  <c r="M995" i="5"/>
  <c r="K1607" i="5"/>
  <c r="L1607" i="5"/>
  <c r="M1607" i="5"/>
  <c r="K1029" i="5"/>
  <c r="L1029" i="5"/>
  <c r="M1029" i="5"/>
  <c r="K111" i="5"/>
  <c r="L111" i="5"/>
  <c r="M111" i="5"/>
  <c r="K3035" i="5"/>
  <c r="L3035" i="5"/>
  <c r="M3035" i="5"/>
  <c r="K859" i="5"/>
  <c r="L859" i="5"/>
  <c r="M859" i="5"/>
  <c r="K2729" i="5"/>
  <c r="L2729" i="5"/>
  <c r="M2729" i="5"/>
  <c r="K145" i="5"/>
  <c r="L145" i="5"/>
  <c r="M145" i="5"/>
  <c r="K1743" i="5"/>
  <c r="L1743" i="5"/>
  <c r="M1743" i="5"/>
  <c r="K2593" i="5"/>
  <c r="L2593" i="5"/>
  <c r="M2593" i="5"/>
  <c r="K2083" i="5"/>
  <c r="L2083" i="5"/>
  <c r="M2083" i="5"/>
  <c r="K553" i="5"/>
  <c r="L553" i="5"/>
  <c r="M553" i="5"/>
  <c r="K2933" i="5"/>
  <c r="L2933" i="5"/>
  <c r="M2933" i="5"/>
  <c r="K519" i="5"/>
  <c r="L519" i="5"/>
  <c r="M519" i="5"/>
  <c r="K2219" i="5"/>
  <c r="L2219" i="5"/>
  <c r="M2219" i="5"/>
  <c r="K2967" i="5"/>
  <c r="L2967" i="5"/>
  <c r="M2967" i="5"/>
  <c r="K1947" i="5"/>
  <c r="L1947" i="5"/>
  <c r="M1947" i="5"/>
  <c r="K3341" i="5"/>
  <c r="L3341" i="5"/>
  <c r="M3341" i="5"/>
  <c r="K179" i="5"/>
  <c r="L179" i="5"/>
  <c r="M179" i="5"/>
  <c r="K2899" i="5"/>
  <c r="L2899" i="5"/>
  <c r="M2899" i="5"/>
  <c r="K1675" i="5"/>
  <c r="L1675" i="5"/>
  <c r="M1675" i="5"/>
  <c r="K1335" i="5"/>
  <c r="L1335" i="5"/>
  <c r="M1335" i="5"/>
  <c r="K3409" i="5"/>
  <c r="L3409" i="5"/>
  <c r="M3409" i="5"/>
  <c r="K3171" i="5"/>
  <c r="L3171" i="5"/>
  <c r="M3171" i="5"/>
  <c r="K1641" i="5"/>
  <c r="L1641" i="5"/>
  <c r="M1641" i="5"/>
  <c r="K2423" i="5"/>
  <c r="L2423" i="5"/>
  <c r="M2423" i="5"/>
  <c r="K3103" i="5"/>
  <c r="L3103" i="5"/>
  <c r="M3103" i="5"/>
  <c r="K1301" i="5"/>
  <c r="L1301" i="5"/>
  <c r="M1301" i="5"/>
  <c r="K3205" i="5"/>
  <c r="L3205" i="5"/>
  <c r="M3205" i="5"/>
  <c r="K1131" i="5"/>
  <c r="L1131" i="5"/>
  <c r="M1131" i="5"/>
  <c r="K2049" i="5"/>
  <c r="L2049" i="5"/>
  <c r="M2049" i="5"/>
  <c r="K2457" i="5"/>
  <c r="L2457" i="5"/>
  <c r="M2457" i="5"/>
  <c r="K1233" i="5"/>
  <c r="L1233" i="5"/>
  <c r="M1233" i="5"/>
  <c r="K1063" i="5"/>
  <c r="L1063" i="5"/>
  <c r="M1063" i="5"/>
  <c r="K1709" i="5"/>
  <c r="L1709" i="5"/>
  <c r="M1709" i="5"/>
  <c r="K383" i="5"/>
  <c r="L383" i="5"/>
  <c r="M383" i="5"/>
  <c r="K247" i="5"/>
  <c r="L247" i="5"/>
  <c r="M247" i="5"/>
  <c r="K451" i="5"/>
  <c r="L451" i="5"/>
  <c r="M451" i="5"/>
  <c r="K1539" i="5"/>
  <c r="L1539" i="5"/>
  <c r="M1539" i="5"/>
  <c r="K2831" i="5"/>
  <c r="L2831" i="5"/>
  <c r="M2831" i="5"/>
  <c r="K1403" i="5"/>
  <c r="L1403" i="5"/>
  <c r="M1403" i="5"/>
  <c r="K2695" i="5"/>
  <c r="L2695" i="5"/>
  <c r="M2695" i="5"/>
  <c r="K3375" i="5"/>
  <c r="L3375" i="5"/>
  <c r="M3375" i="5"/>
  <c r="K961" i="5"/>
  <c r="L961" i="5"/>
  <c r="M961" i="5"/>
  <c r="K3001" i="5"/>
  <c r="L3001" i="5"/>
  <c r="M3001" i="5"/>
  <c r="K1267" i="5"/>
  <c r="L1267" i="5"/>
  <c r="M1267" i="5"/>
  <c r="K485" i="5"/>
  <c r="L485" i="5"/>
  <c r="M485" i="5"/>
  <c r="K1845" i="5"/>
  <c r="L1845" i="5"/>
  <c r="M1845" i="5"/>
  <c r="K349" i="5"/>
  <c r="L349" i="5"/>
  <c r="M349" i="5"/>
  <c r="K2661" i="5"/>
  <c r="L2661" i="5"/>
  <c r="M2661" i="5"/>
  <c r="K2185" i="5"/>
  <c r="L2185" i="5"/>
  <c r="M2185" i="5"/>
  <c r="K1437" i="5"/>
  <c r="L1437" i="5"/>
  <c r="M1437" i="5"/>
  <c r="K1471" i="5"/>
  <c r="L1471" i="5"/>
  <c r="M1471" i="5"/>
  <c r="K1199" i="5"/>
  <c r="L1199" i="5"/>
  <c r="M1199" i="5"/>
  <c r="K2763" i="5"/>
  <c r="L2763" i="5"/>
  <c r="M2763" i="5"/>
  <c r="K2797" i="5"/>
  <c r="L2797" i="5"/>
  <c r="M2797" i="5"/>
  <c r="K2627" i="5"/>
  <c r="L2627" i="5"/>
  <c r="M2627" i="5"/>
  <c r="K77" i="5"/>
  <c r="L77" i="5"/>
  <c r="M77" i="5"/>
  <c r="K2491" i="5"/>
  <c r="L2491" i="5"/>
  <c r="M2491" i="5"/>
  <c r="K655" i="5"/>
  <c r="L655" i="5"/>
  <c r="M655" i="5"/>
  <c r="K3069" i="5"/>
  <c r="L3069" i="5"/>
  <c r="M3069" i="5"/>
  <c r="K1165" i="5"/>
  <c r="L1165" i="5"/>
  <c r="M1165" i="5"/>
  <c r="K2559" i="5"/>
  <c r="L2559" i="5"/>
  <c r="M2559" i="5"/>
  <c r="K1505" i="5"/>
  <c r="L1505" i="5"/>
  <c r="M1505" i="5"/>
  <c r="K2389" i="5"/>
  <c r="L2389" i="5"/>
  <c r="M2389" i="5"/>
  <c r="K3239" i="5"/>
  <c r="L3239" i="5"/>
  <c r="M3239" i="5"/>
  <c r="K2321" i="5"/>
  <c r="L2321" i="5"/>
  <c r="M2321" i="5"/>
  <c r="K2525" i="5"/>
  <c r="L2525" i="5"/>
  <c r="M2525" i="5"/>
  <c r="K723" i="5"/>
  <c r="L723" i="5"/>
  <c r="M723" i="5"/>
  <c r="K1981" i="5"/>
  <c r="L1981" i="5"/>
  <c r="M1981" i="5"/>
  <c r="K1913" i="5"/>
  <c r="L1913" i="5"/>
  <c r="M1913" i="5"/>
  <c r="K2015" i="5"/>
  <c r="L2015" i="5"/>
  <c r="M2015" i="5"/>
  <c r="K927" i="5"/>
  <c r="L927" i="5"/>
  <c r="M927" i="5"/>
  <c r="K213" i="5"/>
  <c r="L213" i="5"/>
  <c r="M213" i="5"/>
  <c r="K1573" i="5"/>
  <c r="L1573" i="5"/>
  <c r="M1573" i="5"/>
  <c r="K1777" i="5"/>
  <c r="L1777" i="5"/>
  <c r="M1777" i="5"/>
  <c r="K1097" i="5"/>
  <c r="L1097" i="5"/>
  <c r="M1097" i="5"/>
  <c r="K2287" i="5"/>
  <c r="L2287" i="5"/>
  <c r="M2287" i="5"/>
  <c r="K791" i="5"/>
  <c r="L791" i="5"/>
  <c r="M791" i="5"/>
  <c r="K315" i="5"/>
  <c r="L315" i="5"/>
  <c r="M315" i="5"/>
  <c r="K2355" i="5"/>
  <c r="L2355" i="5"/>
  <c r="M2355" i="5"/>
  <c r="K893" i="5"/>
  <c r="L893" i="5"/>
  <c r="M893" i="5"/>
  <c r="K281" i="5"/>
  <c r="L281" i="5"/>
  <c r="M281" i="5"/>
  <c r="K689" i="5"/>
  <c r="L689" i="5"/>
  <c r="M689" i="5"/>
  <c r="K3443" i="5"/>
  <c r="L3443" i="5"/>
  <c r="M3443" i="5"/>
  <c r="K757" i="5"/>
  <c r="L757" i="5"/>
  <c r="M757" i="5"/>
  <c r="K825" i="5"/>
  <c r="L825" i="5"/>
  <c r="M825" i="5"/>
  <c r="K1811" i="5"/>
  <c r="L1811" i="5"/>
  <c r="M1811" i="5"/>
  <c r="K2117" i="5"/>
  <c r="L2117" i="5"/>
  <c r="M2117" i="5"/>
  <c r="K2253" i="5"/>
  <c r="L2253" i="5"/>
  <c r="M2253" i="5"/>
  <c r="K3273" i="5"/>
  <c r="L3273" i="5"/>
  <c r="M3273" i="5"/>
  <c r="K3138" i="5"/>
  <c r="L3138" i="5"/>
  <c r="M3138" i="5"/>
  <c r="K2152" i="5"/>
  <c r="L2152" i="5"/>
  <c r="M2152" i="5"/>
  <c r="K418" i="5"/>
  <c r="L418" i="5"/>
  <c r="M418" i="5"/>
  <c r="K44" i="5"/>
  <c r="L44" i="5"/>
  <c r="M44" i="5"/>
  <c r="K2866" i="5"/>
  <c r="L2866" i="5"/>
  <c r="M2866" i="5"/>
  <c r="K622" i="5"/>
  <c r="L622" i="5"/>
  <c r="M622" i="5"/>
  <c r="K1370" i="5"/>
  <c r="L1370" i="5"/>
  <c r="M1370" i="5"/>
  <c r="K588" i="5"/>
  <c r="L588" i="5"/>
  <c r="M588" i="5"/>
  <c r="K3308" i="5"/>
  <c r="L3308" i="5"/>
  <c r="M3308" i="5"/>
  <c r="K1880" i="5"/>
  <c r="L1880" i="5"/>
  <c r="M1880" i="5"/>
  <c r="K996" i="5"/>
  <c r="L996" i="5"/>
  <c r="M996" i="5"/>
  <c r="K1608" i="5"/>
  <c r="L1608" i="5"/>
  <c r="M1608" i="5"/>
  <c r="K3036" i="5"/>
  <c r="L3036" i="5"/>
  <c r="M3036" i="5"/>
  <c r="K112" i="5"/>
  <c r="L112" i="5"/>
  <c r="M112" i="5"/>
  <c r="K146" i="5"/>
  <c r="L146" i="5"/>
  <c r="M146" i="5"/>
  <c r="K860" i="5"/>
  <c r="L860" i="5"/>
  <c r="M860" i="5"/>
  <c r="K1030" i="5"/>
  <c r="L1030" i="5"/>
  <c r="M1030" i="5"/>
  <c r="K2730" i="5"/>
  <c r="L2730" i="5"/>
  <c r="M2730" i="5"/>
  <c r="K2084" i="5"/>
  <c r="L2084" i="5"/>
  <c r="M2084" i="5"/>
  <c r="K2594" i="5"/>
  <c r="L2594" i="5"/>
  <c r="M2594" i="5"/>
  <c r="K554" i="5"/>
  <c r="L554" i="5"/>
  <c r="M554" i="5"/>
  <c r="K1744" i="5"/>
  <c r="L1744" i="5"/>
  <c r="M1744" i="5"/>
  <c r="K2968" i="5"/>
  <c r="L2968" i="5"/>
  <c r="M2968" i="5"/>
  <c r="K1336" i="5"/>
  <c r="L1336" i="5"/>
  <c r="M1336" i="5"/>
  <c r="K3342" i="5"/>
  <c r="L3342" i="5"/>
  <c r="M3342" i="5"/>
  <c r="K3104" i="5"/>
  <c r="L3104" i="5"/>
  <c r="M3104" i="5"/>
  <c r="K2220" i="5"/>
  <c r="L2220" i="5"/>
  <c r="M2220" i="5"/>
  <c r="K180" i="5"/>
  <c r="L180" i="5"/>
  <c r="M180" i="5"/>
  <c r="K2424" i="5"/>
  <c r="L2424" i="5"/>
  <c r="M2424" i="5"/>
  <c r="K2934" i="5"/>
  <c r="L2934" i="5"/>
  <c r="M2934" i="5"/>
  <c r="K2900" i="5"/>
  <c r="L2900" i="5"/>
  <c r="M2900" i="5"/>
  <c r="K1676" i="5"/>
  <c r="L1676" i="5"/>
  <c r="M1676" i="5"/>
  <c r="K3172" i="5"/>
  <c r="L3172" i="5"/>
  <c r="M3172" i="5"/>
  <c r="K1710" i="5"/>
  <c r="L1710" i="5"/>
  <c r="M1710" i="5"/>
  <c r="K520" i="5"/>
  <c r="L520" i="5"/>
  <c r="M520" i="5"/>
  <c r="K1948" i="5"/>
  <c r="L1948" i="5"/>
  <c r="M1948" i="5"/>
  <c r="K1132" i="5"/>
  <c r="L1132" i="5"/>
  <c r="M1132" i="5"/>
  <c r="K1642" i="5"/>
  <c r="L1642" i="5"/>
  <c r="M1642" i="5"/>
  <c r="K1064" i="5"/>
  <c r="L1064" i="5"/>
  <c r="M1064" i="5"/>
  <c r="K282" i="5"/>
  <c r="L282" i="5"/>
  <c r="M282" i="5"/>
  <c r="K1234" i="5"/>
  <c r="L1234" i="5"/>
  <c r="M1234" i="5"/>
  <c r="K3206" i="5"/>
  <c r="L3206" i="5"/>
  <c r="M3206" i="5"/>
  <c r="K248" i="5"/>
  <c r="L248" i="5"/>
  <c r="M248" i="5"/>
  <c r="K2050" i="5"/>
  <c r="L2050" i="5"/>
  <c r="M2050" i="5"/>
  <c r="K3410" i="5"/>
  <c r="L3410" i="5"/>
  <c r="M3410" i="5"/>
  <c r="K1540" i="5"/>
  <c r="L1540" i="5"/>
  <c r="M1540" i="5"/>
  <c r="K2254" i="5"/>
  <c r="L2254" i="5"/>
  <c r="M2254" i="5"/>
  <c r="K1404" i="5"/>
  <c r="L1404" i="5"/>
  <c r="M1404" i="5"/>
  <c r="K384" i="5"/>
  <c r="L384" i="5"/>
  <c r="M384" i="5"/>
  <c r="K1302" i="5"/>
  <c r="L1302" i="5"/>
  <c r="M1302" i="5"/>
  <c r="K2696" i="5"/>
  <c r="L2696" i="5"/>
  <c r="M2696" i="5"/>
  <c r="K452" i="5"/>
  <c r="L452" i="5"/>
  <c r="M452" i="5"/>
  <c r="K1166" i="5"/>
  <c r="L1166" i="5"/>
  <c r="M1166" i="5"/>
  <c r="K1268" i="5"/>
  <c r="L1268" i="5"/>
  <c r="M1268" i="5"/>
  <c r="K2832" i="5"/>
  <c r="L2832" i="5"/>
  <c r="M2832" i="5"/>
  <c r="K3240" i="5"/>
  <c r="L3240" i="5"/>
  <c r="M3240" i="5"/>
  <c r="K2458" i="5"/>
  <c r="L2458" i="5"/>
  <c r="M2458" i="5"/>
  <c r="K1574" i="5"/>
  <c r="L1574" i="5"/>
  <c r="M1574" i="5"/>
  <c r="K3002" i="5"/>
  <c r="L3002" i="5"/>
  <c r="M3002" i="5"/>
  <c r="K962" i="5"/>
  <c r="L962" i="5"/>
  <c r="M962" i="5"/>
  <c r="K486" i="5"/>
  <c r="L486" i="5"/>
  <c r="M486" i="5"/>
  <c r="K1846" i="5"/>
  <c r="L1846" i="5"/>
  <c r="M1846" i="5"/>
  <c r="K3376" i="5"/>
  <c r="L3376" i="5"/>
  <c r="M3376" i="5"/>
  <c r="K350" i="5"/>
  <c r="L350" i="5"/>
  <c r="M350" i="5"/>
  <c r="K2662" i="5"/>
  <c r="L2662" i="5"/>
  <c r="M2662" i="5"/>
  <c r="K2186" i="5"/>
  <c r="L2186" i="5"/>
  <c r="M2186" i="5"/>
  <c r="K2492" i="5"/>
  <c r="L2492" i="5"/>
  <c r="M2492" i="5"/>
  <c r="K1200" i="5"/>
  <c r="L1200" i="5"/>
  <c r="M1200" i="5"/>
  <c r="K1982" i="5"/>
  <c r="L1982" i="5"/>
  <c r="M1982" i="5"/>
  <c r="K2628" i="5"/>
  <c r="L2628" i="5"/>
  <c r="M2628" i="5"/>
  <c r="K2798" i="5"/>
  <c r="L2798" i="5"/>
  <c r="M2798" i="5"/>
  <c r="K78" i="5"/>
  <c r="L78" i="5"/>
  <c r="M78" i="5"/>
  <c r="K1438" i="5"/>
  <c r="L1438" i="5"/>
  <c r="M1438" i="5"/>
  <c r="K316" i="5"/>
  <c r="L316" i="5"/>
  <c r="M316" i="5"/>
  <c r="K656" i="5"/>
  <c r="L656" i="5"/>
  <c r="M656" i="5"/>
  <c r="K1812" i="5"/>
  <c r="L1812" i="5"/>
  <c r="M1812" i="5"/>
  <c r="K2560" i="5"/>
  <c r="L2560" i="5"/>
  <c r="M2560" i="5"/>
  <c r="K1472" i="5"/>
  <c r="L1472" i="5"/>
  <c r="M1472" i="5"/>
  <c r="K2390" i="5"/>
  <c r="L2390" i="5"/>
  <c r="M2390" i="5"/>
  <c r="K928" i="5"/>
  <c r="L928" i="5"/>
  <c r="M928" i="5"/>
  <c r="K1506" i="5"/>
  <c r="L1506" i="5"/>
  <c r="M1506" i="5"/>
  <c r="K2322" i="5"/>
  <c r="L2322" i="5"/>
  <c r="M2322" i="5"/>
  <c r="K2526" i="5"/>
  <c r="L2526" i="5"/>
  <c r="M2526" i="5"/>
  <c r="K1914" i="5"/>
  <c r="L1914" i="5"/>
  <c r="M1914" i="5"/>
  <c r="K690" i="5"/>
  <c r="L690" i="5"/>
  <c r="M690" i="5"/>
  <c r="K894" i="5"/>
  <c r="L894" i="5"/>
  <c r="M894" i="5"/>
  <c r="K2764" i="5"/>
  <c r="L2764" i="5"/>
  <c r="M2764" i="5"/>
  <c r="K2288" i="5"/>
  <c r="L2288" i="5"/>
  <c r="M2288" i="5"/>
  <c r="K3444" i="5"/>
  <c r="L3444" i="5"/>
  <c r="M3444" i="5"/>
  <c r="K1778" i="5"/>
  <c r="L1778" i="5"/>
  <c r="M1778" i="5"/>
  <c r="K214" i="5"/>
  <c r="L214" i="5"/>
  <c r="M214" i="5"/>
  <c r="K1098" i="5"/>
  <c r="L1098" i="5"/>
  <c r="M1098" i="5"/>
  <c r="K2356" i="5"/>
  <c r="L2356" i="5"/>
  <c r="M2356" i="5"/>
  <c r="K2118" i="5"/>
  <c r="L2118" i="5"/>
  <c r="M2118" i="5"/>
  <c r="K724" i="5"/>
  <c r="L724" i="5"/>
  <c r="M724" i="5"/>
  <c r="K758" i="5"/>
  <c r="L758" i="5"/>
  <c r="M758" i="5"/>
  <c r="K792" i="5"/>
  <c r="L792" i="5"/>
  <c r="M792" i="5"/>
  <c r="K826" i="5"/>
  <c r="L826" i="5"/>
  <c r="M826" i="5"/>
  <c r="K2016" i="5"/>
  <c r="L2016" i="5"/>
  <c r="M2016" i="5"/>
  <c r="K3070" i="5"/>
  <c r="L3070" i="5"/>
  <c r="M3070" i="5"/>
  <c r="K3274" i="5"/>
  <c r="L3274" i="5"/>
  <c r="M3274" i="5"/>
  <c r="K3139" i="5"/>
  <c r="L3139" i="5"/>
  <c r="M3139" i="5"/>
  <c r="K2153" i="5"/>
  <c r="L2153" i="5"/>
  <c r="M2153" i="5"/>
  <c r="K419" i="5"/>
  <c r="L419" i="5"/>
  <c r="M419" i="5"/>
  <c r="K45" i="5"/>
  <c r="L45" i="5"/>
  <c r="M45" i="5"/>
  <c r="K2867" i="5"/>
  <c r="L2867" i="5"/>
  <c r="M2867" i="5"/>
  <c r="K1371" i="5"/>
  <c r="L1371" i="5"/>
  <c r="M1371" i="5"/>
  <c r="K623" i="5"/>
  <c r="L623" i="5"/>
  <c r="M623" i="5"/>
  <c r="K589" i="5"/>
  <c r="L589" i="5"/>
  <c r="M589" i="5"/>
  <c r="K3309" i="5"/>
  <c r="L3309" i="5"/>
  <c r="M3309" i="5"/>
  <c r="K1881" i="5"/>
  <c r="L1881" i="5"/>
  <c r="M1881" i="5"/>
  <c r="K3037" i="5"/>
  <c r="L3037" i="5"/>
  <c r="M3037" i="5"/>
  <c r="K997" i="5"/>
  <c r="L997" i="5"/>
  <c r="M997" i="5"/>
  <c r="K2085" i="5"/>
  <c r="L2085" i="5"/>
  <c r="M2085" i="5"/>
  <c r="K1609" i="5"/>
  <c r="L1609" i="5"/>
  <c r="M1609" i="5"/>
  <c r="K147" i="5"/>
  <c r="L147" i="5"/>
  <c r="M147" i="5"/>
  <c r="K113" i="5"/>
  <c r="L113" i="5"/>
  <c r="M113" i="5"/>
  <c r="K861" i="5"/>
  <c r="L861" i="5"/>
  <c r="M861" i="5"/>
  <c r="K2731" i="5"/>
  <c r="L2731" i="5"/>
  <c r="M2731" i="5"/>
  <c r="K1031" i="5"/>
  <c r="L1031" i="5"/>
  <c r="M1031" i="5"/>
  <c r="K521" i="5"/>
  <c r="L521" i="5"/>
  <c r="M521" i="5"/>
  <c r="K2595" i="5"/>
  <c r="L2595" i="5"/>
  <c r="M2595" i="5"/>
  <c r="K555" i="5"/>
  <c r="L555" i="5"/>
  <c r="M555" i="5"/>
  <c r="K1065" i="5"/>
  <c r="L1065" i="5"/>
  <c r="M1065" i="5"/>
  <c r="K1745" i="5"/>
  <c r="L1745" i="5"/>
  <c r="M1745" i="5"/>
  <c r="K2935" i="5"/>
  <c r="L2935" i="5"/>
  <c r="M2935" i="5"/>
  <c r="K2969" i="5"/>
  <c r="L2969" i="5"/>
  <c r="M2969" i="5"/>
  <c r="K2425" i="5"/>
  <c r="L2425" i="5"/>
  <c r="M2425" i="5"/>
  <c r="K3343" i="5"/>
  <c r="L3343" i="5"/>
  <c r="M3343" i="5"/>
  <c r="K1337" i="5"/>
  <c r="L1337" i="5"/>
  <c r="M1337" i="5"/>
  <c r="K2221" i="5"/>
  <c r="L2221" i="5"/>
  <c r="M2221" i="5"/>
  <c r="K2255" i="5"/>
  <c r="L2255" i="5"/>
  <c r="M2255" i="5"/>
  <c r="K1235" i="5"/>
  <c r="L1235" i="5"/>
  <c r="M1235" i="5"/>
  <c r="K1711" i="5"/>
  <c r="L1711" i="5"/>
  <c r="M1711" i="5"/>
  <c r="K3105" i="5"/>
  <c r="L3105" i="5"/>
  <c r="M3105" i="5"/>
  <c r="K181" i="5"/>
  <c r="L181" i="5"/>
  <c r="M181" i="5"/>
  <c r="K283" i="5"/>
  <c r="L283" i="5"/>
  <c r="M283" i="5"/>
  <c r="K2901" i="5"/>
  <c r="L2901" i="5"/>
  <c r="M2901" i="5"/>
  <c r="K3173" i="5"/>
  <c r="L3173" i="5"/>
  <c r="M3173" i="5"/>
  <c r="K1133" i="5"/>
  <c r="L1133" i="5"/>
  <c r="M1133" i="5"/>
  <c r="K1677" i="5"/>
  <c r="L1677" i="5"/>
  <c r="M1677" i="5"/>
  <c r="K1643" i="5"/>
  <c r="L1643" i="5"/>
  <c r="M1643" i="5"/>
  <c r="K1949" i="5"/>
  <c r="L1949" i="5"/>
  <c r="M1949" i="5"/>
  <c r="K3241" i="5"/>
  <c r="L3241" i="5"/>
  <c r="M3241" i="5"/>
  <c r="K2833" i="5"/>
  <c r="L2833" i="5"/>
  <c r="M2833" i="5"/>
  <c r="K1541" i="5"/>
  <c r="L1541" i="5"/>
  <c r="M1541" i="5"/>
  <c r="K3411" i="5"/>
  <c r="L3411" i="5"/>
  <c r="M3411" i="5"/>
  <c r="K3207" i="5"/>
  <c r="L3207" i="5"/>
  <c r="M3207" i="5"/>
  <c r="K2051" i="5"/>
  <c r="L2051" i="5"/>
  <c r="M2051" i="5"/>
  <c r="K1405" i="5"/>
  <c r="L1405" i="5"/>
  <c r="M1405" i="5"/>
  <c r="K2493" i="5"/>
  <c r="L2493" i="5"/>
  <c r="M2493" i="5"/>
  <c r="K249" i="5"/>
  <c r="L249" i="5"/>
  <c r="M249" i="5"/>
  <c r="K453" i="5"/>
  <c r="L453" i="5"/>
  <c r="M453" i="5"/>
  <c r="K487" i="5"/>
  <c r="L487" i="5"/>
  <c r="M487" i="5"/>
  <c r="K1269" i="5"/>
  <c r="L1269" i="5"/>
  <c r="M1269" i="5"/>
  <c r="K1847" i="5"/>
  <c r="L1847" i="5"/>
  <c r="M1847" i="5"/>
  <c r="K1303" i="5"/>
  <c r="L1303" i="5"/>
  <c r="M1303" i="5"/>
  <c r="K2697" i="5"/>
  <c r="L2697" i="5"/>
  <c r="M2697" i="5"/>
  <c r="K1167" i="5"/>
  <c r="L1167" i="5"/>
  <c r="M1167" i="5"/>
  <c r="K385" i="5"/>
  <c r="L385" i="5"/>
  <c r="M385" i="5"/>
  <c r="K2459" i="5"/>
  <c r="L2459" i="5"/>
  <c r="M2459" i="5"/>
  <c r="K3377" i="5"/>
  <c r="L3377" i="5"/>
  <c r="M3377" i="5"/>
  <c r="K3003" i="5"/>
  <c r="L3003" i="5"/>
  <c r="M3003" i="5"/>
  <c r="K963" i="5"/>
  <c r="L963" i="5"/>
  <c r="M963" i="5"/>
  <c r="K1575" i="5"/>
  <c r="L1575" i="5"/>
  <c r="M1575" i="5"/>
  <c r="K1813" i="5"/>
  <c r="L1813" i="5"/>
  <c r="M1813" i="5"/>
  <c r="K1439" i="5"/>
  <c r="L1439" i="5"/>
  <c r="M1439" i="5"/>
  <c r="K2663" i="5"/>
  <c r="L2663" i="5"/>
  <c r="M2663" i="5"/>
  <c r="K351" i="5"/>
  <c r="L351" i="5"/>
  <c r="M351" i="5"/>
  <c r="K317" i="5"/>
  <c r="L317" i="5"/>
  <c r="M317" i="5"/>
  <c r="K2629" i="5"/>
  <c r="L2629" i="5"/>
  <c r="M2629" i="5"/>
  <c r="K1201" i="5"/>
  <c r="L1201" i="5"/>
  <c r="M1201" i="5"/>
  <c r="K2187" i="5"/>
  <c r="L2187" i="5"/>
  <c r="M2187" i="5"/>
  <c r="K1983" i="5"/>
  <c r="L1983" i="5"/>
  <c r="M1983" i="5"/>
  <c r="K2799" i="5"/>
  <c r="L2799" i="5"/>
  <c r="M2799" i="5"/>
  <c r="K79" i="5"/>
  <c r="L79" i="5"/>
  <c r="M79" i="5"/>
  <c r="K1473" i="5"/>
  <c r="L1473" i="5"/>
  <c r="M1473" i="5"/>
  <c r="K657" i="5"/>
  <c r="L657" i="5"/>
  <c r="M657" i="5"/>
  <c r="K2323" i="5"/>
  <c r="L2323" i="5"/>
  <c r="M2323" i="5"/>
  <c r="K2527" i="5"/>
  <c r="L2527" i="5"/>
  <c r="M2527" i="5"/>
  <c r="K2561" i="5"/>
  <c r="L2561" i="5"/>
  <c r="M2561" i="5"/>
  <c r="K2391" i="5"/>
  <c r="L2391" i="5"/>
  <c r="M2391" i="5"/>
  <c r="K1915" i="5"/>
  <c r="L1915" i="5"/>
  <c r="M1915" i="5"/>
  <c r="K929" i="5"/>
  <c r="L929" i="5"/>
  <c r="M929" i="5"/>
  <c r="K1507" i="5"/>
  <c r="L1507" i="5"/>
  <c r="M1507" i="5"/>
  <c r="K691" i="5"/>
  <c r="L691" i="5"/>
  <c r="M691" i="5"/>
  <c r="K2289" i="5"/>
  <c r="L2289" i="5"/>
  <c r="M2289" i="5"/>
  <c r="K895" i="5"/>
  <c r="L895" i="5"/>
  <c r="M895" i="5"/>
  <c r="K215" i="5"/>
  <c r="L215" i="5"/>
  <c r="M215" i="5"/>
  <c r="K725" i="5"/>
  <c r="L725" i="5"/>
  <c r="M725" i="5"/>
  <c r="K759" i="5"/>
  <c r="L759" i="5"/>
  <c r="M759" i="5"/>
  <c r="K793" i="5"/>
  <c r="L793" i="5"/>
  <c r="M793" i="5"/>
  <c r="K827" i="5"/>
  <c r="L827" i="5"/>
  <c r="M827" i="5"/>
  <c r="K1099" i="5"/>
  <c r="L1099" i="5"/>
  <c r="M1099" i="5"/>
  <c r="K1779" i="5"/>
  <c r="L1779" i="5"/>
  <c r="M1779" i="5"/>
  <c r="K2017" i="5"/>
  <c r="L2017" i="5"/>
  <c r="M2017" i="5"/>
  <c r="K2119" i="5"/>
  <c r="L2119" i="5"/>
  <c r="M2119" i="5"/>
  <c r="K2357" i="5"/>
  <c r="L2357" i="5"/>
  <c r="M2357" i="5"/>
  <c r="K2765" i="5"/>
  <c r="L2765" i="5"/>
  <c r="M2765" i="5"/>
  <c r="K3071" i="5"/>
  <c r="L3071" i="5"/>
  <c r="M3071" i="5"/>
  <c r="K3275" i="5"/>
  <c r="L3275" i="5"/>
  <c r="M3275" i="5"/>
  <c r="K3445" i="5"/>
  <c r="L3445" i="5"/>
  <c r="M3445" i="5"/>
  <c r="K3140" i="5"/>
  <c r="L3140" i="5"/>
  <c r="M3140" i="5"/>
  <c r="K2154" i="5"/>
  <c r="L2154" i="5"/>
  <c r="M2154" i="5"/>
  <c r="K420" i="5"/>
  <c r="L420" i="5"/>
  <c r="M420" i="5"/>
  <c r="K46" i="5"/>
  <c r="L46" i="5"/>
  <c r="M46" i="5"/>
  <c r="K2868" i="5"/>
  <c r="L2868" i="5"/>
  <c r="M2868" i="5"/>
  <c r="K1372" i="5"/>
  <c r="L1372" i="5"/>
  <c r="M1372" i="5"/>
  <c r="K624" i="5"/>
  <c r="L624" i="5"/>
  <c r="M624" i="5"/>
  <c r="K590" i="5"/>
  <c r="L590" i="5"/>
  <c r="M590" i="5"/>
  <c r="K1882" i="5"/>
  <c r="L1882" i="5"/>
  <c r="M1882" i="5"/>
  <c r="K3310" i="5"/>
  <c r="L3310" i="5"/>
  <c r="M3310" i="5"/>
  <c r="K522" i="5"/>
  <c r="L522" i="5"/>
  <c r="M522" i="5"/>
  <c r="K3038" i="5"/>
  <c r="L3038" i="5"/>
  <c r="M3038" i="5"/>
  <c r="K862" i="5"/>
  <c r="L862" i="5"/>
  <c r="M862" i="5"/>
  <c r="K1610" i="5"/>
  <c r="L1610" i="5"/>
  <c r="M1610" i="5"/>
  <c r="K2256" i="5"/>
  <c r="L2256" i="5"/>
  <c r="M2256" i="5"/>
  <c r="K556" i="5"/>
  <c r="L556" i="5"/>
  <c r="M556" i="5"/>
  <c r="K2086" i="5"/>
  <c r="L2086" i="5"/>
  <c r="M2086" i="5"/>
  <c r="K2970" i="5"/>
  <c r="L2970" i="5"/>
  <c r="M2970" i="5"/>
  <c r="K114" i="5"/>
  <c r="L114" i="5"/>
  <c r="M114" i="5"/>
  <c r="K1066" i="5"/>
  <c r="L1066" i="5"/>
  <c r="M1066" i="5"/>
  <c r="K1338" i="5"/>
  <c r="L1338" i="5"/>
  <c r="M1338" i="5"/>
  <c r="K2426" i="5"/>
  <c r="L2426" i="5"/>
  <c r="M2426" i="5"/>
  <c r="K2732" i="5"/>
  <c r="L2732" i="5"/>
  <c r="M2732" i="5"/>
  <c r="K148" i="5"/>
  <c r="L148" i="5"/>
  <c r="M148" i="5"/>
  <c r="K3208" i="5"/>
  <c r="L3208" i="5"/>
  <c r="M3208" i="5"/>
  <c r="K2596" i="5"/>
  <c r="L2596" i="5"/>
  <c r="M2596" i="5"/>
  <c r="K2936" i="5"/>
  <c r="L2936" i="5"/>
  <c r="M2936" i="5"/>
  <c r="K1950" i="5"/>
  <c r="L1950" i="5"/>
  <c r="M1950" i="5"/>
  <c r="K1032" i="5"/>
  <c r="L1032" i="5"/>
  <c r="M1032" i="5"/>
  <c r="K284" i="5"/>
  <c r="L284" i="5"/>
  <c r="M284" i="5"/>
  <c r="K2222" i="5"/>
  <c r="L2222" i="5"/>
  <c r="M2222" i="5"/>
  <c r="K998" i="5"/>
  <c r="L998" i="5"/>
  <c r="M998" i="5"/>
  <c r="K3344" i="5"/>
  <c r="L3344" i="5"/>
  <c r="M3344" i="5"/>
  <c r="K1712" i="5"/>
  <c r="L1712" i="5"/>
  <c r="M1712" i="5"/>
  <c r="K3174" i="5"/>
  <c r="L3174" i="5"/>
  <c r="M3174" i="5"/>
  <c r="K182" i="5"/>
  <c r="L182" i="5"/>
  <c r="M182" i="5"/>
  <c r="K1134" i="5"/>
  <c r="L1134" i="5"/>
  <c r="M1134" i="5"/>
  <c r="K1644" i="5"/>
  <c r="L1644" i="5"/>
  <c r="M1644" i="5"/>
  <c r="K2834" i="5"/>
  <c r="L2834" i="5"/>
  <c r="M2834" i="5"/>
  <c r="K1746" i="5"/>
  <c r="L1746" i="5"/>
  <c r="M1746" i="5"/>
  <c r="K2902" i="5"/>
  <c r="L2902" i="5"/>
  <c r="M2902" i="5"/>
  <c r="K3106" i="5"/>
  <c r="L3106" i="5"/>
  <c r="M3106" i="5"/>
  <c r="K1168" i="5"/>
  <c r="L1168" i="5"/>
  <c r="M1168" i="5"/>
  <c r="K1236" i="5"/>
  <c r="L1236" i="5"/>
  <c r="M1236" i="5"/>
  <c r="K2052" i="5"/>
  <c r="L2052" i="5"/>
  <c r="M2052" i="5"/>
  <c r="K1678" i="5"/>
  <c r="L1678" i="5"/>
  <c r="M1678" i="5"/>
  <c r="K3412" i="5"/>
  <c r="L3412" i="5"/>
  <c r="M3412" i="5"/>
  <c r="K454" i="5"/>
  <c r="L454" i="5"/>
  <c r="M454" i="5"/>
  <c r="K1270" i="5"/>
  <c r="L1270" i="5"/>
  <c r="M1270" i="5"/>
  <c r="K2494" i="5"/>
  <c r="L2494" i="5"/>
  <c r="M2494" i="5"/>
  <c r="K1304" i="5"/>
  <c r="L1304" i="5"/>
  <c r="M1304" i="5"/>
  <c r="K1406" i="5"/>
  <c r="L1406" i="5"/>
  <c r="M1406" i="5"/>
  <c r="K2188" i="5"/>
  <c r="L2188" i="5"/>
  <c r="M2188" i="5"/>
  <c r="K488" i="5"/>
  <c r="L488" i="5"/>
  <c r="M488" i="5"/>
  <c r="K964" i="5"/>
  <c r="L964" i="5"/>
  <c r="M964" i="5"/>
  <c r="K2392" i="5"/>
  <c r="L2392" i="5"/>
  <c r="M2392" i="5"/>
  <c r="K1576" i="5"/>
  <c r="L1576" i="5"/>
  <c r="M1576" i="5"/>
  <c r="K1542" i="5"/>
  <c r="L1542" i="5"/>
  <c r="M1542" i="5"/>
  <c r="K1848" i="5"/>
  <c r="L1848" i="5"/>
  <c r="M1848" i="5"/>
  <c r="K2698" i="5"/>
  <c r="L2698" i="5"/>
  <c r="M2698" i="5"/>
  <c r="K1440" i="5"/>
  <c r="L1440" i="5"/>
  <c r="M1440" i="5"/>
  <c r="K3242" i="5"/>
  <c r="L3242" i="5"/>
  <c r="M3242" i="5"/>
  <c r="K2664" i="5"/>
  <c r="L2664" i="5"/>
  <c r="M2664" i="5"/>
  <c r="K250" i="5"/>
  <c r="L250" i="5"/>
  <c r="M250" i="5"/>
  <c r="K1202" i="5"/>
  <c r="L1202" i="5"/>
  <c r="M1202" i="5"/>
  <c r="K80" i="5"/>
  <c r="L80" i="5"/>
  <c r="M80" i="5"/>
  <c r="K352" i="5"/>
  <c r="L352" i="5"/>
  <c r="M352" i="5"/>
  <c r="K2630" i="5"/>
  <c r="L2630" i="5"/>
  <c r="M2630" i="5"/>
  <c r="K3004" i="5"/>
  <c r="L3004" i="5"/>
  <c r="M3004" i="5"/>
  <c r="K2528" i="5"/>
  <c r="L2528" i="5"/>
  <c r="M2528" i="5"/>
  <c r="K2800" i="5"/>
  <c r="L2800" i="5"/>
  <c r="M2800" i="5"/>
  <c r="K1474" i="5"/>
  <c r="L1474" i="5"/>
  <c r="M1474" i="5"/>
  <c r="K1814" i="5"/>
  <c r="L1814" i="5"/>
  <c r="M1814" i="5"/>
  <c r="K2324" i="5"/>
  <c r="L2324" i="5"/>
  <c r="M2324" i="5"/>
  <c r="K1984" i="5"/>
  <c r="L1984" i="5"/>
  <c r="M1984" i="5"/>
  <c r="K318" i="5"/>
  <c r="L318" i="5"/>
  <c r="M318" i="5"/>
  <c r="K658" i="5"/>
  <c r="L658" i="5"/>
  <c r="M658" i="5"/>
  <c r="K2562" i="5"/>
  <c r="L2562" i="5"/>
  <c r="M2562" i="5"/>
  <c r="K692" i="5"/>
  <c r="L692" i="5"/>
  <c r="M692" i="5"/>
  <c r="K2460" i="5"/>
  <c r="L2460" i="5"/>
  <c r="M2460" i="5"/>
  <c r="K896" i="5"/>
  <c r="L896" i="5"/>
  <c r="M896" i="5"/>
  <c r="K3378" i="5"/>
  <c r="L3378" i="5"/>
  <c r="M3378" i="5"/>
  <c r="K1916" i="5"/>
  <c r="L1916" i="5"/>
  <c r="M1916" i="5"/>
  <c r="K1508" i="5"/>
  <c r="L1508" i="5"/>
  <c r="M1508" i="5"/>
  <c r="K930" i="5"/>
  <c r="L930" i="5"/>
  <c r="M930" i="5"/>
  <c r="K2290" i="5"/>
  <c r="L2290" i="5"/>
  <c r="M2290" i="5"/>
  <c r="K216" i="5"/>
  <c r="L216" i="5"/>
  <c r="M216" i="5"/>
  <c r="K386" i="5"/>
  <c r="L386" i="5"/>
  <c r="M386" i="5"/>
  <c r="K726" i="5"/>
  <c r="L726" i="5"/>
  <c r="M726" i="5"/>
  <c r="K760" i="5"/>
  <c r="L760" i="5"/>
  <c r="M760" i="5"/>
  <c r="K794" i="5"/>
  <c r="L794" i="5"/>
  <c r="M794" i="5"/>
  <c r="K828" i="5"/>
  <c r="L828" i="5"/>
  <c r="M828" i="5"/>
  <c r="K1100" i="5"/>
  <c r="L1100" i="5"/>
  <c r="M1100" i="5"/>
  <c r="K1780" i="5"/>
  <c r="L1780" i="5"/>
  <c r="M1780" i="5"/>
  <c r="K2018" i="5"/>
  <c r="L2018" i="5"/>
  <c r="M2018" i="5"/>
  <c r="K2120" i="5"/>
  <c r="L2120" i="5"/>
  <c r="M2120" i="5"/>
  <c r="K2358" i="5"/>
  <c r="L2358" i="5"/>
  <c r="M2358" i="5"/>
  <c r="K2766" i="5"/>
  <c r="L2766" i="5"/>
  <c r="M2766" i="5"/>
  <c r="K3072" i="5"/>
  <c r="L3072" i="5"/>
  <c r="M3072" i="5"/>
  <c r="K3276" i="5"/>
  <c r="L3276" i="5"/>
  <c r="M3276" i="5"/>
  <c r="K3446" i="5"/>
  <c r="L3446" i="5"/>
  <c r="M3446" i="5"/>
  <c r="K3141" i="5"/>
  <c r="L3141" i="5"/>
  <c r="M3141" i="5"/>
  <c r="K2155" i="5"/>
  <c r="L2155" i="5"/>
  <c r="M2155" i="5"/>
  <c r="K421" i="5"/>
  <c r="L421" i="5"/>
  <c r="M421" i="5"/>
  <c r="K47" i="5"/>
  <c r="L47" i="5"/>
  <c r="M47" i="5"/>
  <c r="K2869" i="5"/>
  <c r="L2869" i="5"/>
  <c r="M2869" i="5"/>
  <c r="K591" i="5"/>
  <c r="L591" i="5"/>
  <c r="M591" i="5"/>
  <c r="K1373" i="5"/>
  <c r="L1373" i="5"/>
  <c r="M1373" i="5"/>
  <c r="K625" i="5"/>
  <c r="L625" i="5"/>
  <c r="M625" i="5"/>
  <c r="K1883" i="5"/>
  <c r="L1883" i="5"/>
  <c r="M1883" i="5"/>
  <c r="K3311" i="5"/>
  <c r="L3311" i="5"/>
  <c r="M3311" i="5"/>
  <c r="K3039" i="5"/>
  <c r="L3039" i="5"/>
  <c r="M3039" i="5"/>
  <c r="K1611" i="5"/>
  <c r="L1611" i="5"/>
  <c r="M1611" i="5"/>
  <c r="K149" i="5"/>
  <c r="L149" i="5"/>
  <c r="M149" i="5"/>
  <c r="K2597" i="5"/>
  <c r="L2597" i="5"/>
  <c r="M2597" i="5"/>
  <c r="K3209" i="5"/>
  <c r="L3209" i="5"/>
  <c r="M3209" i="5"/>
  <c r="K2257" i="5"/>
  <c r="L2257" i="5"/>
  <c r="M2257" i="5"/>
  <c r="K2087" i="5"/>
  <c r="L2087" i="5"/>
  <c r="M2087" i="5"/>
  <c r="K115" i="5"/>
  <c r="L115" i="5"/>
  <c r="M115" i="5"/>
  <c r="K863" i="5"/>
  <c r="L863" i="5"/>
  <c r="M863" i="5"/>
  <c r="K557" i="5"/>
  <c r="L557" i="5"/>
  <c r="M557" i="5"/>
  <c r="K2971" i="5"/>
  <c r="L2971" i="5"/>
  <c r="M2971" i="5"/>
  <c r="K1067" i="5"/>
  <c r="L1067" i="5"/>
  <c r="M1067" i="5"/>
  <c r="K2427" i="5"/>
  <c r="L2427" i="5"/>
  <c r="M2427" i="5"/>
  <c r="K2733" i="5"/>
  <c r="L2733" i="5"/>
  <c r="M2733" i="5"/>
  <c r="K1033" i="5"/>
  <c r="L1033" i="5"/>
  <c r="M1033" i="5"/>
  <c r="K1951" i="5"/>
  <c r="L1951" i="5"/>
  <c r="M1951" i="5"/>
  <c r="K1339" i="5"/>
  <c r="L1339" i="5"/>
  <c r="M1339" i="5"/>
  <c r="K999" i="5"/>
  <c r="L999" i="5"/>
  <c r="M999" i="5"/>
  <c r="K523" i="5"/>
  <c r="L523" i="5"/>
  <c r="M523" i="5"/>
  <c r="K1713" i="5"/>
  <c r="L1713" i="5"/>
  <c r="M1713" i="5"/>
  <c r="K2937" i="5"/>
  <c r="L2937" i="5"/>
  <c r="M2937" i="5"/>
  <c r="K285" i="5"/>
  <c r="L285" i="5"/>
  <c r="M285" i="5"/>
  <c r="K2223" i="5"/>
  <c r="L2223" i="5"/>
  <c r="M2223" i="5"/>
  <c r="K3345" i="5"/>
  <c r="L3345" i="5"/>
  <c r="M3345" i="5"/>
  <c r="K3175" i="5"/>
  <c r="L3175" i="5"/>
  <c r="M3175" i="5"/>
  <c r="K1271" i="5"/>
  <c r="L1271" i="5"/>
  <c r="M1271" i="5"/>
  <c r="K183" i="5"/>
  <c r="L183" i="5"/>
  <c r="M183" i="5"/>
  <c r="K1747" i="5"/>
  <c r="L1747" i="5"/>
  <c r="M1747" i="5"/>
  <c r="K1135" i="5"/>
  <c r="L1135" i="5"/>
  <c r="M1135" i="5"/>
  <c r="K3107" i="5"/>
  <c r="L3107" i="5"/>
  <c r="M3107" i="5"/>
  <c r="K3413" i="5"/>
  <c r="L3413" i="5"/>
  <c r="M3413" i="5"/>
  <c r="K2903" i="5"/>
  <c r="L2903" i="5"/>
  <c r="M2903" i="5"/>
  <c r="K1407" i="5"/>
  <c r="L1407" i="5"/>
  <c r="M1407" i="5"/>
  <c r="K1679" i="5"/>
  <c r="L1679" i="5"/>
  <c r="M1679" i="5"/>
  <c r="K1645" i="5"/>
  <c r="L1645" i="5"/>
  <c r="M1645" i="5"/>
  <c r="K2835" i="5"/>
  <c r="L2835" i="5"/>
  <c r="M2835" i="5"/>
  <c r="K1543" i="5"/>
  <c r="L1543" i="5"/>
  <c r="M1543" i="5"/>
  <c r="K1305" i="5"/>
  <c r="L1305" i="5"/>
  <c r="M1305" i="5"/>
  <c r="K455" i="5"/>
  <c r="L455" i="5"/>
  <c r="M455" i="5"/>
  <c r="K251" i="5"/>
  <c r="L251" i="5"/>
  <c r="M251" i="5"/>
  <c r="K1475" i="5"/>
  <c r="L1475" i="5"/>
  <c r="M1475" i="5"/>
  <c r="K1169" i="5"/>
  <c r="L1169" i="5"/>
  <c r="M1169" i="5"/>
  <c r="K489" i="5"/>
  <c r="L489" i="5"/>
  <c r="M489" i="5"/>
  <c r="K2461" i="5"/>
  <c r="L2461" i="5"/>
  <c r="M2461" i="5"/>
  <c r="K2189" i="5"/>
  <c r="L2189" i="5"/>
  <c r="M2189" i="5"/>
  <c r="K3243" i="5"/>
  <c r="L3243" i="5"/>
  <c r="M3243" i="5"/>
  <c r="K2495" i="5"/>
  <c r="L2495" i="5"/>
  <c r="M2495" i="5"/>
  <c r="K2393" i="5"/>
  <c r="L2393" i="5"/>
  <c r="M2393" i="5"/>
  <c r="K1237" i="5"/>
  <c r="L1237" i="5"/>
  <c r="M1237" i="5"/>
  <c r="K1849" i="5"/>
  <c r="L1849" i="5"/>
  <c r="M1849" i="5"/>
  <c r="K965" i="5"/>
  <c r="L965" i="5"/>
  <c r="M965" i="5"/>
  <c r="K1577" i="5"/>
  <c r="L1577" i="5"/>
  <c r="M1577" i="5"/>
  <c r="K2563" i="5"/>
  <c r="L2563" i="5"/>
  <c r="M2563" i="5"/>
  <c r="K1441" i="5"/>
  <c r="L1441" i="5"/>
  <c r="M1441" i="5"/>
  <c r="K3379" i="5"/>
  <c r="L3379" i="5"/>
  <c r="M3379" i="5"/>
  <c r="K2699" i="5"/>
  <c r="L2699" i="5"/>
  <c r="M2699" i="5"/>
  <c r="K2631" i="5"/>
  <c r="L2631" i="5"/>
  <c r="M2631" i="5"/>
  <c r="K319" i="5"/>
  <c r="L319" i="5"/>
  <c r="M319" i="5"/>
  <c r="K2053" i="5"/>
  <c r="L2053" i="5"/>
  <c r="M2053" i="5"/>
  <c r="K2665" i="5"/>
  <c r="L2665" i="5"/>
  <c r="M2665" i="5"/>
  <c r="K353" i="5"/>
  <c r="L353" i="5"/>
  <c r="M353" i="5"/>
  <c r="K1203" i="5"/>
  <c r="L1203" i="5"/>
  <c r="M1203" i="5"/>
  <c r="K2801" i="5"/>
  <c r="L2801" i="5"/>
  <c r="M2801" i="5"/>
  <c r="K81" i="5"/>
  <c r="L81" i="5"/>
  <c r="M81" i="5"/>
  <c r="K3005" i="5"/>
  <c r="L3005" i="5"/>
  <c r="M3005" i="5"/>
  <c r="K2325" i="5"/>
  <c r="L2325" i="5"/>
  <c r="M2325" i="5"/>
  <c r="K2529" i="5"/>
  <c r="L2529" i="5"/>
  <c r="M2529" i="5"/>
  <c r="K659" i="5"/>
  <c r="L659" i="5"/>
  <c r="M659" i="5"/>
  <c r="K931" i="5"/>
  <c r="L931" i="5"/>
  <c r="M931" i="5"/>
  <c r="K1985" i="5"/>
  <c r="L1985" i="5"/>
  <c r="M1985" i="5"/>
  <c r="K1509" i="5"/>
  <c r="L1509" i="5"/>
  <c r="M1509" i="5"/>
  <c r="K897" i="5"/>
  <c r="L897" i="5"/>
  <c r="M897" i="5"/>
  <c r="K1917" i="5"/>
  <c r="L1917" i="5"/>
  <c r="M1917" i="5"/>
  <c r="K2019" i="5"/>
  <c r="L2019" i="5"/>
  <c r="M2019" i="5"/>
  <c r="K2359" i="5"/>
  <c r="L2359" i="5"/>
  <c r="M2359" i="5"/>
  <c r="K693" i="5"/>
  <c r="L693" i="5"/>
  <c r="M693" i="5"/>
  <c r="K1101" i="5"/>
  <c r="L1101" i="5"/>
  <c r="M1101" i="5"/>
  <c r="K3073" i="5"/>
  <c r="L3073" i="5"/>
  <c r="M3073" i="5"/>
  <c r="K1815" i="5"/>
  <c r="L1815" i="5"/>
  <c r="M1815" i="5"/>
  <c r="K1781" i="5"/>
  <c r="L1781" i="5"/>
  <c r="M1781" i="5"/>
  <c r="K217" i="5"/>
  <c r="L217" i="5"/>
  <c r="M217" i="5"/>
  <c r="K727" i="5"/>
  <c r="L727" i="5"/>
  <c r="M727" i="5"/>
  <c r="K795" i="5"/>
  <c r="L795" i="5"/>
  <c r="M795" i="5"/>
  <c r="K2121" i="5"/>
  <c r="L2121" i="5"/>
  <c r="M2121" i="5"/>
  <c r="K2291" i="5"/>
  <c r="L2291" i="5"/>
  <c r="M2291" i="5"/>
  <c r="K387" i="5"/>
  <c r="L387" i="5"/>
  <c r="M387" i="5"/>
  <c r="K761" i="5"/>
  <c r="L761" i="5"/>
  <c r="M761" i="5"/>
  <c r="K829" i="5"/>
  <c r="L829" i="5"/>
  <c r="M829" i="5"/>
  <c r="K2767" i="5"/>
  <c r="L2767" i="5"/>
  <c r="M2767" i="5"/>
  <c r="K3277" i="5"/>
  <c r="L3277" i="5"/>
  <c r="M3277" i="5"/>
  <c r="K3447" i="5"/>
  <c r="L3447" i="5"/>
  <c r="M3447" i="5"/>
  <c r="K3142" i="5"/>
  <c r="L3142" i="5"/>
  <c r="M3142" i="5"/>
  <c r="K2156" i="5"/>
  <c r="L2156" i="5"/>
  <c r="M2156" i="5"/>
  <c r="K422" i="5"/>
  <c r="L422" i="5"/>
  <c r="M422" i="5"/>
  <c r="K48" i="5"/>
  <c r="L48" i="5"/>
  <c r="M48" i="5"/>
  <c r="K2870" i="5"/>
  <c r="L2870" i="5"/>
  <c r="M2870" i="5"/>
  <c r="K592" i="5"/>
  <c r="L592" i="5"/>
  <c r="M592" i="5"/>
  <c r="K1374" i="5"/>
  <c r="L1374" i="5"/>
  <c r="M1374" i="5"/>
  <c r="K626" i="5"/>
  <c r="L626" i="5"/>
  <c r="M626" i="5"/>
  <c r="K1884" i="5"/>
  <c r="L1884" i="5"/>
  <c r="M1884" i="5"/>
  <c r="K3312" i="5"/>
  <c r="L3312" i="5"/>
  <c r="M3312" i="5"/>
  <c r="K1000" i="5"/>
  <c r="L1000" i="5"/>
  <c r="M1000" i="5"/>
  <c r="K3040" i="5"/>
  <c r="L3040" i="5"/>
  <c r="M3040" i="5"/>
  <c r="K524" i="5"/>
  <c r="L524" i="5"/>
  <c r="M524" i="5"/>
  <c r="K1612" i="5"/>
  <c r="L1612" i="5"/>
  <c r="M1612" i="5"/>
  <c r="K150" i="5"/>
  <c r="L150" i="5"/>
  <c r="M150" i="5"/>
  <c r="K2088" i="5"/>
  <c r="L2088" i="5"/>
  <c r="M2088" i="5"/>
  <c r="K1340" i="5"/>
  <c r="L1340" i="5"/>
  <c r="M1340" i="5"/>
  <c r="K2598" i="5"/>
  <c r="L2598" i="5"/>
  <c r="M2598" i="5"/>
  <c r="K864" i="5"/>
  <c r="L864" i="5"/>
  <c r="M864" i="5"/>
  <c r="K116" i="5"/>
  <c r="L116" i="5"/>
  <c r="M116" i="5"/>
  <c r="K2972" i="5"/>
  <c r="L2972" i="5"/>
  <c r="M2972" i="5"/>
  <c r="K558" i="5"/>
  <c r="L558" i="5"/>
  <c r="M558" i="5"/>
  <c r="K2258" i="5"/>
  <c r="L2258" i="5"/>
  <c r="M2258" i="5"/>
  <c r="K3346" i="5"/>
  <c r="L3346" i="5"/>
  <c r="M3346" i="5"/>
  <c r="K1748" i="5"/>
  <c r="L1748" i="5"/>
  <c r="M1748" i="5"/>
  <c r="K1952" i="5"/>
  <c r="L1952" i="5"/>
  <c r="M1952" i="5"/>
  <c r="K1034" i="5"/>
  <c r="L1034" i="5"/>
  <c r="M1034" i="5"/>
  <c r="K3176" i="5"/>
  <c r="L3176" i="5"/>
  <c r="M3176" i="5"/>
  <c r="K1068" i="5"/>
  <c r="L1068" i="5"/>
  <c r="M1068" i="5"/>
  <c r="K2428" i="5"/>
  <c r="L2428" i="5"/>
  <c r="M2428" i="5"/>
  <c r="K3210" i="5"/>
  <c r="L3210" i="5"/>
  <c r="M3210" i="5"/>
  <c r="K2938" i="5"/>
  <c r="L2938" i="5"/>
  <c r="M2938" i="5"/>
  <c r="K1714" i="5"/>
  <c r="L1714" i="5"/>
  <c r="M1714" i="5"/>
  <c r="K2224" i="5"/>
  <c r="L2224" i="5"/>
  <c r="M2224" i="5"/>
  <c r="K3244" i="5"/>
  <c r="L3244" i="5"/>
  <c r="M3244" i="5"/>
  <c r="K286" i="5"/>
  <c r="L286" i="5"/>
  <c r="M286" i="5"/>
  <c r="K184" i="5"/>
  <c r="L184" i="5"/>
  <c r="M184" i="5"/>
  <c r="K2734" i="5"/>
  <c r="L2734" i="5"/>
  <c r="M2734" i="5"/>
  <c r="K1272" i="5"/>
  <c r="L1272" i="5"/>
  <c r="M1272" i="5"/>
  <c r="K3414" i="5"/>
  <c r="L3414" i="5"/>
  <c r="M3414" i="5"/>
  <c r="K1408" i="5"/>
  <c r="L1408" i="5"/>
  <c r="M1408" i="5"/>
  <c r="K1136" i="5"/>
  <c r="L1136" i="5"/>
  <c r="M1136" i="5"/>
  <c r="K2462" i="5"/>
  <c r="L2462" i="5"/>
  <c r="M2462" i="5"/>
  <c r="K1680" i="5"/>
  <c r="L1680" i="5"/>
  <c r="M1680" i="5"/>
  <c r="K2904" i="5"/>
  <c r="L2904" i="5"/>
  <c r="M2904" i="5"/>
  <c r="K1646" i="5"/>
  <c r="L1646" i="5"/>
  <c r="M1646" i="5"/>
  <c r="K1544" i="5"/>
  <c r="L1544" i="5"/>
  <c r="M1544" i="5"/>
  <c r="K1170" i="5"/>
  <c r="L1170" i="5"/>
  <c r="M1170" i="5"/>
  <c r="K1306" i="5"/>
  <c r="L1306" i="5"/>
  <c r="M1306" i="5"/>
  <c r="K456" i="5"/>
  <c r="L456" i="5"/>
  <c r="M456" i="5"/>
  <c r="K1578" i="5"/>
  <c r="L1578" i="5"/>
  <c r="M1578" i="5"/>
  <c r="K320" i="5"/>
  <c r="L320" i="5"/>
  <c r="M320" i="5"/>
  <c r="K490" i="5"/>
  <c r="L490" i="5"/>
  <c r="M490" i="5"/>
  <c r="K354" i="5"/>
  <c r="L354" i="5"/>
  <c r="M354" i="5"/>
  <c r="K1476" i="5"/>
  <c r="L1476" i="5"/>
  <c r="M1476" i="5"/>
  <c r="K252" i="5"/>
  <c r="L252" i="5"/>
  <c r="M252" i="5"/>
  <c r="K2394" i="5"/>
  <c r="L2394" i="5"/>
  <c r="M2394" i="5"/>
  <c r="K2054" i="5"/>
  <c r="L2054" i="5"/>
  <c r="M2054" i="5"/>
  <c r="K3108" i="5"/>
  <c r="L3108" i="5"/>
  <c r="M3108" i="5"/>
  <c r="K1850" i="5"/>
  <c r="L1850" i="5"/>
  <c r="M1850" i="5"/>
  <c r="K1238" i="5"/>
  <c r="L1238" i="5"/>
  <c r="M1238" i="5"/>
  <c r="K1442" i="5"/>
  <c r="L1442" i="5"/>
  <c r="M1442" i="5"/>
  <c r="K2190" i="5"/>
  <c r="L2190" i="5"/>
  <c r="M2190" i="5"/>
  <c r="K388" i="5"/>
  <c r="L388" i="5"/>
  <c r="M388" i="5"/>
  <c r="K966" i="5"/>
  <c r="L966" i="5"/>
  <c r="M966" i="5"/>
  <c r="K2122" i="5"/>
  <c r="L2122" i="5"/>
  <c r="M2122" i="5"/>
  <c r="K2836" i="5"/>
  <c r="L2836" i="5"/>
  <c r="M2836" i="5"/>
  <c r="K2666" i="5"/>
  <c r="L2666" i="5"/>
  <c r="M2666" i="5"/>
  <c r="K2632" i="5"/>
  <c r="L2632" i="5"/>
  <c r="M2632" i="5"/>
  <c r="K2326" i="5"/>
  <c r="L2326" i="5"/>
  <c r="M2326" i="5"/>
  <c r="K2700" i="5"/>
  <c r="L2700" i="5"/>
  <c r="M2700" i="5"/>
  <c r="K2530" i="5"/>
  <c r="L2530" i="5"/>
  <c r="M2530" i="5"/>
  <c r="K932" i="5"/>
  <c r="L932" i="5"/>
  <c r="M932" i="5"/>
  <c r="K2802" i="5"/>
  <c r="L2802" i="5"/>
  <c r="M2802" i="5"/>
  <c r="K2496" i="5"/>
  <c r="L2496" i="5"/>
  <c r="M2496" i="5"/>
  <c r="K1204" i="5"/>
  <c r="L1204" i="5"/>
  <c r="M1204" i="5"/>
  <c r="K3074" i="5"/>
  <c r="L3074" i="5"/>
  <c r="M3074" i="5"/>
  <c r="K1986" i="5"/>
  <c r="L1986" i="5"/>
  <c r="M1986" i="5"/>
  <c r="K1816" i="5"/>
  <c r="L1816" i="5"/>
  <c r="M1816" i="5"/>
  <c r="K2564" i="5"/>
  <c r="L2564" i="5"/>
  <c r="M2564" i="5"/>
  <c r="K3380" i="5"/>
  <c r="L3380" i="5"/>
  <c r="M3380" i="5"/>
  <c r="K82" i="5"/>
  <c r="L82" i="5"/>
  <c r="M82" i="5"/>
  <c r="K2020" i="5"/>
  <c r="L2020" i="5"/>
  <c r="M2020" i="5"/>
  <c r="K2360" i="5"/>
  <c r="L2360" i="5"/>
  <c r="M2360" i="5"/>
  <c r="K1510" i="5"/>
  <c r="L1510" i="5"/>
  <c r="M1510" i="5"/>
  <c r="K728" i="5"/>
  <c r="L728" i="5"/>
  <c r="M728" i="5"/>
  <c r="K660" i="5"/>
  <c r="L660" i="5"/>
  <c r="M660" i="5"/>
  <c r="K3006" i="5"/>
  <c r="L3006" i="5"/>
  <c r="M3006" i="5"/>
  <c r="K694" i="5"/>
  <c r="L694" i="5"/>
  <c r="M694" i="5"/>
  <c r="K1918" i="5"/>
  <c r="L1918" i="5"/>
  <c r="M1918" i="5"/>
  <c r="K898" i="5"/>
  <c r="L898" i="5"/>
  <c r="M898" i="5"/>
  <c r="K1782" i="5"/>
  <c r="L1782" i="5"/>
  <c r="M1782" i="5"/>
  <c r="K1102" i="5"/>
  <c r="L1102" i="5"/>
  <c r="M1102" i="5"/>
  <c r="K218" i="5"/>
  <c r="L218" i="5"/>
  <c r="M218" i="5"/>
  <c r="K796" i="5"/>
  <c r="L796" i="5"/>
  <c r="M796" i="5"/>
  <c r="K762" i="5"/>
  <c r="L762" i="5"/>
  <c r="M762" i="5"/>
  <c r="K830" i="5"/>
  <c r="L830" i="5"/>
  <c r="M830" i="5"/>
  <c r="K2292" i="5"/>
  <c r="L2292" i="5"/>
  <c r="M2292" i="5"/>
  <c r="K2768" i="5"/>
  <c r="L2768" i="5"/>
  <c r="M2768" i="5"/>
  <c r="K3278" i="5"/>
  <c r="L3278" i="5"/>
  <c r="M3278" i="5"/>
  <c r="K3448" i="5"/>
  <c r="L3448" i="5"/>
  <c r="M3448" i="5"/>
  <c r="K3143" i="5"/>
  <c r="L3143" i="5"/>
  <c r="M3143" i="5"/>
  <c r="K2157" i="5"/>
  <c r="L2157" i="5"/>
  <c r="M2157" i="5"/>
  <c r="K423" i="5"/>
  <c r="L423" i="5"/>
  <c r="M423" i="5"/>
  <c r="K49" i="5"/>
  <c r="L49" i="5"/>
  <c r="M49" i="5"/>
  <c r="K2871" i="5"/>
  <c r="L2871" i="5"/>
  <c r="M2871" i="5"/>
  <c r="K593" i="5"/>
  <c r="L593" i="5"/>
  <c r="M593" i="5"/>
  <c r="K627" i="5"/>
  <c r="L627" i="5"/>
  <c r="M627" i="5"/>
  <c r="K1375" i="5"/>
  <c r="L1375" i="5"/>
  <c r="M1375" i="5"/>
  <c r="K1001" i="5"/>
  <c r="L1001" i="5"/>
  <c r="M1001" i="5"/>
  <c r="K3313" i="5"/>
  <c r="L3313" i="5"/>
  <c r="M3313" i="5"/>
  <c r="K1885" i="5"/>
  <c r="L1885" i="5"/>
  <c r="M1885" i="5"/>
  <c r="K865" i="5"/>
  <c r="L865" i="5"/>
  <c r="M865" i="5"/>
  <c r="K3041" i="5"/>
  <c r="L3041" i="5"/>
  <c r="M3041" i="5"/>
  <c r="K151" i="5"/>
  <c r="L151" i="5"/>
  <c r="M151" i="5"/>
  <c r="K1613" i="5"/>
  <c r="L1613" i="5"/>
  <c r="M1613" i="5"/>
  <c r="K3347" i="5"/>
  <c r="L3347" i="5"/>
  <c r="M3347" i="5"/>
  <c r="K2089" i="5"/>
  <c r="L2089" i="5"/>
  <c r="M2089" i="5"/>
  <c r="K117" i="5"/>
  <c r="L117" i="5"/>
  <c r="M117" i="5"/>
  <c r="K2599" i="5"/>
  <c r="L2599" i="5"/>
  <c r="M2599" i="5"/>
  <c r="K1749" i="5"/>
  <c r="L1749" i="5"/>
  <c r="M1749" i="5"/>
  <c r="K3177" i="5"/>
  <c r="L3177" i="5"/>
  <c r="M3177" i="5"/>
  <c r="K2973" i="5"/>
  <c r="L2973" i="5"/>
  <c r="M2973" i="5"/>
  <c r="K559" i="5"/>
  <c r="L559" i="5"/>
  <c r="M559" i="5"/>
  <c r="K525" i="5"/>
  <c r="L525" i="5"/>
  <c r="M525" i="5"/>
  <c r="K1341" i="5"/>
  <c r="L1341" i="5"/>
  <c r="M1341" i="5"/>
  <c r="K1953" i="5"/>
  <c r="L1953" i="5"/>
  <c r="M1953" i="5"/>
  <c r="K1035" i="5"/>
  <c r="L1035" i="5"/>
  <c r="M1035" i="5"/>
  <c r="K2259" i="5"/>
  <c r="L2259" i="5"/>
  <c r="M2259" i="5"/>
  <c r="K185" i="5"/>
  <c r="L185" i="5"/>
  <c r="M185" i="5"/>
  <c r="K1069" i="5"/>
  <c r="L1069" i="5"/>
  <c r="M1069" i="5"/>
  <c r="K2429" i="5"/>
  <c r="L2429" i="5"/>
  <c r="M2429" i="5"/>
  <c r="K2225" i="5"/>
  <c r="L2225" i="5"/>
  <c r="M2225" i="5"/>
  <c r="K2939" i="5"/>
  <c r="L2939" i="5"/>
  <c r="M2939" i="5"/>
  <c r="K1715" i="5"/>
  <c r="L1715" i="5"/>
  <c r="M1715" i="5"/>
  <c r="K3245" i="5"/>
  <c r="L3245" i="5"/>
  <c r="M3245" i="5"/>
  <c r="K2123" i="5"/>
  <c r="L2123" i="5"/>
  <c r="M2123" i="5"/>
  <c r="K3415" i="5"/>
  <c r="L3415" i="5"/>
  <c r="M3415" i="5"/>
  <c r="K2735" i="5"/>
  <c r="L2735" i="5"/>
  <c r="M2735" i="5"/>
  <c r="K3211" i="5"/>
  <c r="L3211" i="5"/>
  <c r="M3211" i="5"/>
  <c r="K1273" i="5"/>
  <c r="L1273" i="5"/>
  <c r="M1273" i="5"/>
  <c r="K1579" i="5"/>
  <c r="L1579" i="5"/>
  <c r="M1579" i="5"/>
  <c r="K389" i="5"/>
  <c r="L389" i="5"/>
  <c r="M389" i="5"/>
  <c r="K1681" i="5"/>
  <c r="L1681" i="5"/>
  <c r="M1681" i="5"/>
  <c r="K355" i="5"/>
  <c r="L355" i="5"/>
  <c r="M355" i="5"/>
  <c r="K1137" i="5"/>
  <c r="L1137" i="5"/>
  <c r="M1137" i="5"/>
  <c r="K1409" i="5"/>
  <c r="L1409" i="5"/>
  <c r="M1409" i="5"/>
  <c r="K2905" i="5"/>
  <c r="L2905" i="5"/>
  <c r="M2905" i="5"/>
  <c r="K253" i="5"/>
  <c r="L253" i="5"/>
  <c r="M253" i="5"/>
  <c r="K1647" i="5"/>
  <c r="L1647" i="5"/>
  <c r="M1647" i="5"/>
  <c r="K3109" i="5"/>
  <c r="L3109" i="5"/>
  <c r="M3109" i="5"/>
  <c r="K1545" i="5"/>
  <c r="L1545" i="5"/>
  <c r="M1545" i="5"/>
  <c r="K2463" i="5"/>
  <c r="L2463" i="5"/>
  <c r="M2463" i="5"/>
  <c r="K1171" i="5"/>
  <c r="L1171" i="5"/>
  <c r="M1171" i="5"/>
  <c r="K287" i="5"/>
  <c r="L287" i="5"/>
  <c r="M287" i="5"/>
  <c r="K1307" i="5"/>
  <c r="L1307" i="5"/>
  <c r="M1307" i="5"/>
  <c r="K2395" i="5"/>
  <c r="L2395" i="5"/>
  <c r="M2395" i="5"/>
  <c r="K457" i="5"/>
  <c r="L457" i="5"/>
  <c r="M457" i="5"/>
  <c r="K321" i="5"/>
  <c r="L321" i="5"/>
  <c r="M321" i="5"/>
  <c r="K491" i="5"/>
  <c r="L491" i="5"/>
  <c r="M491" i="5"/>
  <c r="K2055" i="5"/>
  <c r="L2055" i="5"/>
  <c r="M2055" i="5"/>
  <c r="K1477" i="5"/>
  <c r="L1477" i="5"/>
  <c r="M1477" i="5"/>
  <c r="K1851" i="5"/>
  <c r="L1851" i="5"/>
  <c r="M1851" i="5"/>
  <c r="K2191" i="5"/>
  <c r="L2191" i="5"/>
  <c r="M2191" i="5"/>
  <c r="K2837" i="5"/>
  <c r="L2837" i="5"/>
  <c r="M2837" i="5"/>
  <c r="K967" i="5"/>
  <c r="L967" i="5"/>
  <c r="M967" i="5"/>
  <c r="K1443" i="5"/>
  <c r="L1443" i="5"/>
  <c r="M1443" i="5"/>
  <c r="K2701" i="5"/>
  <c r="L2701" i="5"/>
  <c r="M2701" i="5"/>
  <c r="K2633" i="5"/>
  <c r="L2633" i="5"/>
  <c r="M2633" i="5"/>
  <c r="K2327" i="5"/>
  <c r="L2327" i="5"/>
  <c r="M2327" i="5"/>
  <c r="K2667" i="5"/>
  <c r="L2667" i="5"/>
  <c r="M2667" i="5"/>
  <c r="K1817" i="5"/>
  <c r="L1817" i="5"/>
  <c r="M1817" i="5"/>
  <c r="K3075" i="5"/>
  <c r="L3075" i="5"/>
  <c r="M3075" i="5"/>
  <c r="K2531" i="5"/>
  <c r="L2531" i="5"/>
  <c r="M2531" i="5"/>
  <c r="K1239" i="5"/>
  <c r="L1239" i="5"/>
  <c r="M1239" i="5"/>
  <c r="K2565" i="5"/>
  <c r="L2565" i="5"/>
  <c r="M2565" i="5"/>
  <c r="K933" i="5"/>
  <c r="L933" i="5"/>
  <c r="M933" i="5"/>
  <c r="K2803" i="5"/>
  <c r="L2803" i="5"/>
  <c r="M2803" i="5"/>
  <c r="K1205" i="5"/>
  <c r="L1205" i="5"/>
  <c r="M1205" i="5"/>
  <c r="K1987" i="5"/>
  <c r="L1987" i="5"/>
  <c r="M1987" i="5"/>
  <c r="K83" i="5"/>
  <c r="L83" i="5"/>
  <c r="M83" i="5"/>
  <c r="K2497" i="5"/>
  <c r="L2497" i="5"/>
  <c r="M2497" i="5"/>
  <c r="K729" i="5"/>
  <c r="L729" i="5"/>
  <c r="M729" i="5"/>
  <c r="K2361" i="5"/>
  <c r="L2361" i="5"/>
  <c r="M2361" i="5"/>
  <c r="K3007" i="5"/>
  <c r="L3007" i="5"/>
  <c r="M3007" i="5"/>
  <c r="K1511" i="5"/>
  <c r="L1511" i="5"/>
  <c r="M1511" i="5"/>
  <c r="K2021" i="5"/>
  <c r="L2021" i="5"/>
  <c r="M2021" i="5"/>
  <c r="K3381" i="5"/>
  <c r="L3381" i="5"/>
  <c r="M3381" i="5"/>
  <c r="K661" i="5"/>
  <c r="L661" i="5"/>
  <c r="M661" i="5"/>
  <c r="K899" i="5"/>
  <c r="L899" i="5"/>
  <c r="M899" i="5"/>
  <c r="K695" i="5"/>
  <c r="L695" i="5"/>
  <c r="M695" i="5"/>
  <c r="K1919" i="5"/>
  <c r="L1919" i="5"/>
  <c r="M1919" i="5"/>
  <c r="K797" i="5"/>
  <c r="L797" i="5"/>
  <c r="M797" i="5"/>
  <c r="K1783" i="5"/>
  <c r="L1783" i="5"/>
  <c r="M1783" i="5"/>
  <c r="K1103" i="5"/>
  <c r="L1103" i="5"/>
  <c r="M1103" i="5"/>
  <c r="K219" i="5"/>
  <c r="L219" i="5"/>
  <c r="M219" i="5"/>
  <c r="K763" i="5"/>
  <c r="L763" i="5"/>
  <c r="M763" i="5"/>
  <c r="K831" i="5"/>
  <c r="L831" i="5"/>
  <c r="M831" i="5"/>
  <c r="K2293" i="5"/>
  <c r="L2293" i="5"/>
  <c r="M2293" i="5"/>
  <c r="K2769" i="5"/>
  <c r="L2769" i="5"/>
  <c r="M2769" i="5"/>
  <c r="K3279" i="5"/>
  <c r="L3279" i="5"/>
  <c r="M3279" i="5"/>
  <c r="K3449" i="5"/>
  <c r="L3449" i="5"/>
  <c r="M3449" i="5"/>
  <c r="K3144" i="5"/>
  <c r="L3144" i="5"/>
  <c r="M3144" i="5"/>
  <c r="K2158" i="5"/>
  <c r="L2158" i="5"/>
  <c r="M2158" i="5"/>
  <c r="K424" i="5"/>
  <c r="L424" i="5"/>
  <c r="M424" i="5"/>
  <c r="K50" i="5"/>
  <c r="L50" i="5"/>
  <c r="M50" i="5"/>
  <c r="K2872" i="5"/>
  <c r="L2872" i="5"/>
  <c r="M2872" i="5"/>
  <c r="K594" i="5"/>
  <c r="L594" i="5"/>
  <c r="M594" i="5"/>
  <c r="K628" i="5"/>
  <c r="L628" i="5"/>
  <c r="M628" i="5"/>
  <c r="K1376" i="5"/>
  <c r="L1376" i="5"/>
  <c r="M1376" i="5"/>
  <c r="K1002" i="5"/>
  <c r="L1002" i="5"/>
  <c r="M1002" i="5"/>
  <c r="K3314" i="5"/>
  <c r="L3314" i="5"/>
  <c r="M3314" i="5"/>
  <c r="K866" i="5"/>
  <c r="L866" i="5"/>
  <c r="M866" i="5"/>
  <c r="K1886" i="5"/>
  <c r="L1886" i="5"/>
  <c r="M1886" i="5"/>
  <c r="K152" i="5"/>
  <c r="L152" i="5"/>
  <c r="M152" i="5"/>
  <c r="K3042" i="5"/>
  <c r="L3042" i="5"/>
  <c r="M3042" i="5"/>
  <c r="K118" i="5"/>
  <c r="L118" i="5"/>
  <c r="M118" i="5"/>
  <c r="K2974" i="5"/>
  <c r="L2974" i="5"/>
  <c r="M2974" i="5"/>
  <c r="K1614" i="5"/>
  <c r="L1614" i="5"/>
  <c r="M1614" i="5"/>
  <c r="K2090" i="5"/>
  <c r="L2090" i="5"/>
  <c r="M2090" i="5"/>
  <c r="K2600" i="5"/>
  <c r="L2600" i="5"/>
  <c r="M2600" i="5"/>
  <c r="K1954" i="5"/>
  <c r="L1954" i="5"/>
  <c r="M1954" i="5"/>
  <c r="K526" i="5"/>
  <c r="L526" i="5"/>
  <c r="M526" i="5"/>
  <c r="K560" i="5"/>
  <c r="L560" i="5"/>
  <c r="M560" i="5"/>
  <c r="K1342" i="5"/>
  <c r="L1342" i="5"/>
  <c r="M1342" i="5"/>
  <c r="K2260" i="5"/>
  <c r="L2260" i="5"/>
  <c r="M2260" i="5"/>
  <c r="K3178" i="5"/>
  <c r="L3178" i="5"/>
  <c r="M3178" i="5"/>
  <c r="K1750" i="5"/>
  <c r="L1750" i="5"/>
  <c r="M1750" i="5"/>
  <c r="K186" i="5"/>
  <c r="L186" i="5"/>
  <c r="M186" i="5"/>
  <c r="K3348" i="5"/>
  <c r="L3348" i="5"/>
  <c r="M3348" i="5"/>
  <c r="K1036" i="5"/>
  <c r="L1036" i="5"/>
  <c r="M1036" i="5"/>
  <c r="K1070" i="5"/>
  <c r="L1070" i="5"/>
  <c r="M1070" i="5"/>
  <c r="K2430" i="5"/>
  <c r="L2430" i="5"/>
  <c r="M2430" i="5"/>
  <c r="K1716" i="5"/>
  <c r="L1716" i="5"/>
  <c r="M1716" i="5"/>
  <c r="K2940" i="5"/>
  <c r="L2940" i="5"/>
  <c r="M2940" i="5"/>
  <c r="K2226" i="5"/>
  <c r="L2226" i="5"/>
  <c r="M2226" i="5"/>
  <c r="K2736" i="5"/>
  <c r="L2736" i="5"/>
  <c r="M2736" i="5"/>
  <c r="K3110" i="5"/>
  <c r="L3110" i="5"/>
  <c r="M3110" i="5"/>
  <c r="K254" i="5"/>
  <c r="L254" i="5"/>
  <c r="M254" i="5"/>
  <c r="K2124" i="5"/>
  <c r="L2124" i="5"/>
  <c r="M2124" i="5"/>
  <c r="K1580" i="5"/>
  <c r="L1580" i="5"/>
  <c r="M1580" i="5"/>
  <c r="K1274" i="5"/>
  <c r="L1274" i="5"/>
  <c r="M1274" i="5"/>
  <c r="K3416" i="5"/>
  <c r="L3416" i="5"/>
  <c r="M3416" i="5"/>
  <c r="K3212" i="5"/>
  <c r="L3212" i="5"/>
  <c r="M3212" i="5"/>
  <c r="K1682" i="5"/>
  <c r="L1682" i="5"/>
  <c r="M1682" i="5"/>
  <c r="K1546" i="5"/>
  <c r="L1546" i="5"/>
  <c r="M1546" i="5"/>
  <c r="K2906" i="5"/>
  <c r="L2906" i="5"/>
  <c r="M2906" i="5"/>
  <c r="K1648" i="5"/>
  <c r="L1648" i="5"/>
  <c r="M1648" i="5"/>
  <c r="K356" i="5"/>
  <c r="L356" i="5"/>
  <c r="M356" i="5"/>
  <c r="K1138" i="5"/>
  <c r="L1138" i="5"/>
  <c r="M1138" i="5"/>
  <c r="K2464" i="5"/>
  <c r="L2464" i="5"/>
  <c r="M2464" i="5"/>
  <c r="K1410" i="5"/>
  <c r="L1410" i="5"/>
  <c r="M1410" i="5"/>
  <c r="K492" i="5"/>
  <c r="L492" i="5"/>
  <c r="M492" i="5"/>
  <c r="K390" i="5"/>
  <c r="L390" i="5"/>
  <c r="M390" i="5"/>
  <c r="K1308" i="5"/>
  <c r="L1308" i="5"/>
  <c r="M1308" i="5"/>
  <c r="K1172" i="5"/>
  <c r="L1172" i="5"/>
  <c r="M1172" i="5"/>
  <c r="K1852" i="5"/>
  <c r="L1852" i="5"/>
  <c r="M1852" i="5"/>
  <c r="K458" i="5"/>
  <c r="L458" i="5"/>
  <c r="M458" i="5"/>
  <c r="K3246" i="5"/>
  <c r="L3246" i="5"/>
  <c r="M3246" i="5"/>
  <c r="K2396" i="5"/>
  <c r="L2396" i="5"/>
  <c r="M2396" i="5"/>
  <c r="K2192" i="5"/>
  <c r="L2192" i="5"/>
  <c r="M2192" i="5"/>
  <c r="K1478" i="5"/>
  <c r="L1478" i="5"/>
  <c r="M1478" i="5"/>
  <c r="K2838" i="5"/>
  <c r="L2838" i="5"/>
  <c r="M2838" i="5"/>
  <c r="K1444" i="5"/>
  <c r="L1444" i="5"/>
  <c r="M1444" i="5"/>
  <c r="K2566" i="5"/>
  <c r="L2566" i="5"/>
  <c r="M2566" i="5"/>
  <c r="K968" i="5"/>
  <c r="L968" i="5"/>
  <c r="M968" i="5"/>
  <c r="K288" i="5"/>
  <c r="L288" i="5"/>
  <c r="M288" i="5"/>
  <c r="K3008" i="5"/>
  <c r="L3008" i="5"/>
  <c r="M3008" i="5"/>
  <c r="K2702" i="5"/>
  <c r="L2702" i="5"/>
  <c r="M2702" i="5"/>
  <c r="K1240" i="5"/>
  <c r="L1240" i="5"/>
  <c r="M1240" i="5"/>
  <c r="K322" i="5"/>
  <c r="L322" i="5"/>
  <c r="M322" i="5"/>
  <c r="K2634" i="5"/>
  <c r="L2634" i="5"/>
  <c r="M2634" i="5"/>
  <c r="K3076" i="5"/>
  <c r="L3076" i="5"/>
  <c r="M3076" i="5"/>
  <c r="K2328" i="5"/>
  <c r="L2328" i="5"/>
  <c r="M2328" i="5"/>
  <c r="K2532" i="5"/>
  <c r="L2532" i="5"/>
  <c r="M2532" i="5"/>
  <c r="K1206" i="5"/>
  <c r="L1206" i="5"/>
  <c r="M1206" i="5"/>
  <c r="K730" i="5"/>
  <c r="L730" i="5"/>
  <c r="M730" i="5"/>
  <c r="K2804" i="5"/>
  <c r="L2804" i="5"/>
  <c r="M2804" i="5"/>
  <c r="K84" i="5"/>
  <c r="L84" i="5"/>
  <c r="M84" i="5"/>
  <c r="K934" i="5"/>
  <c r="L934" i="5"/>
  <c r="M934" i="5"/>
  <c r="K2362" i="5"/>
  <c r="L2362" i="5"/>
  <c r="M2362" i="5"/>
  <c r="K2498" i="5"/>
  <c r="L2498" i="5"/>
  <c r="M2498" i="5"/>
  <c r="K2668" i="5"/>
  <c r="L2668" i="5"/>
  <c r="M2668" i="5"/>
  <c r="K1512" i="5"/>
  <c r="L1512" i="5"/>
  <c r="M1512" i="5"/>
  <c r="K662" i="5"/>
  <c r="L662" i="5"/>
  <c r="M662" i="5"/>
  <c r="K1920" i="5"/>
  <c r="L1920" i="5"/>
  <c r="M1920" i="5"/>
  <c r="K900" i="5"/>
  <c r="L900" i="5"/>
  <c r="M900" i="5"/>
  <c r="K2022" i="5"/>
  <c r="L2022" i="5"/>
  <c r="M2022" i="5"/>
  <c r="K1988" i="5"/>
  <c r="L1988" i="5"/>
  <c r="M1988" i="5"/>
  <c r="K3382" i="5"/>
  <c r="L3382" i="5"/>
  <c r="M3382" i="5"/>
  <c r="K696" i="5"/>
  <c r="L696" i="5"/>
  <c r="M696" i="5"/>
  <c r="K2056" i="5"/>
  <c r="L2056" i="5"/>
  <c r="M2056" i="5"/>
  <c r="K764" i="5"/>
  <c r="L764" i="5"/>
  <c r="M764" i="5"/>
  <c r="K1784" i="5"/>
  <c r="L1784" i="5"/>
  <c r="M1784" i="5"/>
  <c r="K798" i="5"/>
  <c r="L798" i="5"/>
  <c r="M798" i="5"/>
  <c r="K1104" i="5"/>
  <c r="L1104" i="5"/>
  <c r="M1104" i="5"/>
  <c r="K1818" i="5"/>
  <c r="L1818" i="5"/>
  <c r="M1818" i="5"/>
  <c r="K832" i="5"/>
  <c r="L832" i="5"/>
  <c r="M832" i="5"/>
  <c r="K220" i="5"/>
  <c r="L220" i="5"/>
  <c r="M220" i="5"/>
  <c r="K2294" i="5"/>
  <c r="L2294" i="5"/>
  <c r="M2294" i="5"/>
  <c r="K2770" i="5"/>
  <c r="L2770" i="5"/>
  <c r="M2770" i="5"/>
  <c r="K3280" i="5"/>
  <c r="L3280" i="5"/>
  <c r="M3280" i="5"/>
  <c r="K3450" i="5"/>
  <c r="L3450" i="5"/>
  <c r="M3450" i="5"/>
  <c r="K3145" i="5"/>
  <c r="L3145" i="5"/>
  <c r="M3145" i="5"/>
  <c r="K2159" i="5"/>
  <c r="L2159" i="5"/>
  <c r="M2159" i="5"/>
  <c r="K425" i="5"/>
  <c r="L425" i="5"/>
  <c r="M425" i="5"/>
  <c r="K51" i="5"/>
  <c r="L51" i="5"/>
  <c r="M51" i="5"/>
  <c r="K2873" i="5"/>
  <c r="L2873" i="5"/>
  <c r="M2873" i="5"/>
  <c r="K595" i="5"/>
  <c r="L595" i="5"/>
  <c r="M595" i="5"/>
  <c r="K629" i="5"/>
  <c r="L629" i="5"/>
  <c r="M629" i="5"/>
  <c r="K1377" i="5"/>
  <c r="L1377" i="5"/>
  <c r="M1377" i="5"/>
  <c r="K1003" i="5"/>
  <c r="L1003" i="5"/>
  <c r="M1003" i="5"/>
  <c r="K3315" i="5"/>
  <c r="L3315" i="5"/>
  <c r="M3315" i="5"/>
  <c r="K153" i="5"/>
  <c r="L153" i="5"/>
  <c r="M153" i="5"/>
  <c r="K3043" i="5"/>
  <c r="L3043" i="5"/>
  <c r="M3043" i="5"/>
  <c r="K1887" i="5"/>
  <c r="L1887" i="5"/>
  <c r="M1887" i="5"/>
  <c r="K119" i="5"/>
  <c r="L119" i="5"/>
  <c r="M119" i="5"/>
  <c r="K1615" i="5"/>
  <c r="L1615" i="5"/>
  <c r="M1615" i="5"/>
  <c r="K2091" i="5"/>
  <c r="L2091" i="5"/>
  <c r="M2091" i="5"/>
  <c r="K2601" i="5"/>
  <c r="L2601" i="5"/>
  <c r="M2601" i="5"/>
  <c r="K2975" i="5"/>
  <c r="L2975" i="5"/>
  <c r="M2975" i="5"/>
  <c r="K867" i="5"/>
  <c r="L867" i="5"/>
  <c r="M867" i="5"/>
  <c r="K1751" i="5"/>
  <c r="L1751" i="5"/>
  <c r="M1751" i="5"/>
  <c r="K3179" i="5"/>
  <c r="L3179" i="5"/>
  <c r="M3179" i="5"/>
  <c r="K561" i="5"/>
  <c r="L561" i="5"/>
  <c r="M561" i="5"/>
  <c r="K1071" i="5"/>
  <c r="L1071" i="5"/>
  <c r="M1071" i="5"/>
  <c r="K1343" i="5"/>
  <c r="L1343" i="5"/>
  <c r="M1343" i="5"/>
  <c r="K527" i="5"/>
  <c r="L527" i="5"/>
  <c r="M527" i="5"/>
  <c r="K2261" i="5"/>
  <c r="L2261" i="5"/>
  <c r="M2261" i="5"/>
  <c r="K1037" i="5"/>
  <c r="L1037" i="5"/>
  <c r="M1037" i="5"/>
  <c r="K2431" i="5"/>
  <c r="L2431" i="5"/>
  <c r="M2431" i="5"/>
  <c r="K187" i="5"/>
  <c r="L187" i="5"/>
  <c r="M187" i="5"/>
  <c r="K3349" i="5"/>
  <c r="L3349" i="5"/>
  <c r="M3349" i="5"/>
  <c r="K3111" i="5"/>
  <c r="L3111" i="5"/>
  <c r="M3111" i="5"/>
  <c r="K1955" i="5"/>
  <c r="L1955" i="5"/>
  <c r="M1955" i="5"/>
  <c r="K1717" i="5"/>
  <c r="L1717" i="5"/>
  <c r="M1717" i="5"/>
  <c r="K2737" i="5"/>
  <c r="L2737" i="5"/>
  <c r="M2737" i="5"/>
  <c r="K255" i="5"/>
  <c r="L255" i="5"/>
  <c r="M255" i="5"/>
  <c r="K2227" i="5"/>
  <c r="L2227" i="5"/>
  <c r="M2227" i="5"/>
  <c r="K2941" i="5"/>
  <c r="L2941" i="5"/>
  <c r="M2941" i="5"/>
  <c r="K1649" i="5"/>
  <c r="L1649" i="5"/>
  <c r="M1649" i="5"/>
  <c r="K1683" i="5"/>
  <c r="L1683" i="5"/>
  <c r="M1683" i="5"/>
  <c r="K1581" i="5"/>
  <c r="L1581" i="5"/>
  <c r="M1581" i="5"/>
  <c r="K3417" i="5"/>
  <c r="L3417" i="5"/>
  <c r="M3417" i="5"/>
  <c r="K2125" i="5"/>
  <c r="L2125" i="5"/>
  <c r="M2125" i="5"/>
  <c r="K493" i="5"/>
  <c r="L493" i="5"/>
  <c r="M493" i="5"/>
  <c r="K1547" i="5"/>
  <c r="L1547" i="5"/>
  <c r="M1547" i="5"/>
  <c r="K1139" i="5"/>
  <c r="L1139" i="5"/>
  <c r="M1139" i="5"/>
  <c r="K1275" i="5"/>
  <c r="L1275" i="5"/>
  <c r="M1275" i="5"/>
  <c r="K2907" i="5"/>
  <c r="L2907" i="5"/>
  <c r="M2907" i="5"/>
  <c r="K1411" i="5"/>
  <c r="L1411" i="5"/>
  <c r="M1411" i="5"/>
  <c r="K2465" i="5"/>
  <c r="L2465" i="5"/>
  <c r="M2465" i="5"/>
  <c r="K3213" i="5"/>
  <c r="L3213" i="5"/>
  <c r="M3213" i="5"/>
  <c r="K1853" i="5"/>
  <c r="L1853" i="5"/>
  <c r="M1853" i="5"/>
  <c r="K357" i="5"/>
  <c r="L357" i="5"/>
  <c r="M357" i="5"/>
  <c r="K2397" i="5"/>
  <c r="L2397" i="5"/>
  <c r="M2397" i="5"/>
  <c r="K391" i="5"/>
  <c r="L391" i="5"/>
  <c r="M391" i="5"/>
  <c r="K3009" i="5"/>
  <c r="L3009" i="5"/>
  <c r="M3009" i="5"/>
  <c r="K1309" i="5"/>
  <c r="L1309" i="5"/>
  <c r="M1309" i="5"/>
  <c r="K459" i="5"/>
  <c r="L459" i="5"/>
  <c r="M459" i="5"/>
  <c r="K2193" i="5"/>
  <c r="L2193" i="5"/>
  <c r="M2193" i="5"/>
  <c r="K1479" i="5"/>
  <c r="L1479" i="5"/>
  <c r="M1479" i="5"/>
  <c r="K1173" i="5"/>
  <c r="L1173" i="5"/>
  <c r="M1173" i="5"/>
  <c r="K289" i="5"/>
  <c r="L289" i="5"/>
  <c r="M289" i="5"/>
  <c r="K969" i="5"/>
  <c r="L969" i="5"/>
  <c r="M969" i="5"/>
  <c r="K1445" i="5"/>
  <c r="L1445" i="5"/>
  <c r="M1445" i="5"/>
  <c r="K2839" i="5"/>
  <c r="L2839" i="5"/>
  <c r="M2839" i="5"/>
  <c r="K2703" i="5"/>
  <c r="L2703" i="5"/>
  <c r="M2703" i="5"/>
  <c r="K3247" i="5"/>
  <c r="L3247" i="5"/>
  <c r="M3247" i="5"/>
  <c r="K2567" i="5"/>
  <c r="L2567" i="5"/>
  <c r="M2567" i="5"/>
  <c r="K935" i="5"/>
  <c r="L935" i="5"/>
  <c r="M935" i="5"/>
  <c r="K1207" i="5"/>
  <c r="L1207" i="5"/>
  <c r="M1207" i="5"/>
  <c r="K3077" i="5"/>
  <c r="L3077" i="5"/>
  <c r="M3077" i="5"/>
  <c r="K323" i="5"/>
  <c r="L323" i="5"/>
  <c r="M323" i="5"/>
  <c r="K2635" i="5"/>
  <c r="L2635" i="5"/>
  <c r="M2635" i="5"/>
  <c r="K2329" i="5"/>
  <c r="L2329" i="5"/>
  <c r="M2329" i="5"/>
  <c r="K2533" i="5"/>
  <c r="L2533" i="5"/>
  <c r="M2533" i="5"/>
  <c r="K2805" i="5"/>
  <c r="L2805" i="5"/>
  <c r="M2805" i="5"/>
  <c r="K85" i="5"/>
  <c r="L85" i="5"/>
  <c r="M85" i="5"/>
  <c r="K1513" i="5"/>
  <c r="L1513" i="5"/>
  <c r="M1513" i="5"/>
  <c r="K731" i="5"/>
  <c r="L731" i="5"/>
  <c r="M731" i="5"/>
  <c r="K2363" i="5"/>
  <c r="L2363" i="5"/>
  <c r="M2363" i="5"/>
  <c r="K2669" i="5"/>
  <c r="L2669" i="5"/>
  <c r="M2669" i="5"/>
  <c r="K1241" i="5"/>
  <c r="L1241" i="5"/>
  <c r="M1241" i="5"/>
  <c r="K2499" i="5"/>
  <c r="L2499" i="5"/>
  <c r="M2499" i="5"/>
  <c r="K2023" i="5"/>
  <c r="L2023" i="5"/>
  <c r="M2023" i="5"/>
  <c r="K1921" i="5"/>
  <c r="L1921" i="5"/>
  <c r="M1921" i="5"/>
  <c r="K663" i="5"/>
  <c r="L663" i="5"/>
  <c r="M663" i="5"/>
  <c r="K765" i="5"/>
  <c r="L765" i="5"/>
  <c r="M765" i="5"/>
  <c r="K901" i="5"/>
  <c r="L901" i="5"/>
  <c r="M901" i="5"/>
  <c r="K3383" i="5"/>
  <c r="L3383" i="5"/>
  <c r="M3383" i="5"/>
  <c r="K2057" i="5"/>
  <c r="L2057" i="5"/>
  <c r="M2057" i="5"/>
  <c r="K697" i="5"/>
  <c r="L697" i="5"/>
  <c r="M697" i="5"/>
  <c r="K1785" i="5"/>
  <c r="L1785" i="5"/>
  <c r="M1785" i="5"/>
  <c r="K799" i="5"/>
  <c r="L799" i="5"/>
  <c r="M799" i="5"/>
  <c r="K1105" i="5"/>
  <c r="L1105" i="5"/>
  <c r="M1105" i="5"/>
  <c r="K833" i="5"/>
  <c r="L833" i="5"/>
  <c r="M833" i="5"/>
  <c r="K1989" i="5"/>
  <c r="L1989" i="5"/>
  <c r="M1989" i="5"/>
  <c r="K3451" i="5"/>
  <c r="L3451" i="5"/>
  <c r="M3451" i="5"/>
  <c r="K221" i="5"/>
  <c r="L221" i="5"/>
  <c r="M221" i="5"/>
  <c r="K1819" i="5"/>
  <c r="L1819" i="5"/>
  <c r="M1819" i="5"/>
  <c r="K2295" i="5"/>
  <c r="L2295" i="5"/>
  <c r="M2295" i="5"/>
  <c r="K2771" i="5"/>
  <c r="L2771" i="5"/>
  <c r="M2771" i="5"/>
  <c r="K3281" i="5"/>
  <c r="L3281" i="5"/>
  <c r="M3281" i="5"/>
  <c r="K3146" i="5"/>
  <c r="L3146" i="5"/>
  <c r="M3146" i="5"/>
  <c r="K2160" i="5"/>
  <c r="L2160" i="5"/>
  <c r="M2160" i="5"/>
  <c r="K426" i="5"/>
  <c r="L426" i="5"/>
  <c r="M426" i="5"/>
  <c r="K52" i="5"/>
  <c r="L52" i="5"/>
  <c r="M52" i="5"/>
  <c r="K2874" i="5"/>
  <c r="L2874" i="5"/>
  <c r="M2874" i="5"/>
  <c r="K596" i="5"/>
  <c r="L596" i="5"/>
  <c r="M596" i="5"/>
  <c r="K630" i="5"/>
  <c r="L630" i="5"/>
  <c r="M630" i="5"/>
  <c r="K1378" i="5"/>
  <c r="L1378" i="5"/>
  <c r="M1378" i="5"/>
  <c r="K1004" i="5"/>
  <c r="L1004" i="5"/>
  <c r="M1004" i="5"/>
  <c r="K3316" i="5"/>
  <c r="L3316" i="5"/>
  <c r="M3316" i="5"/>
  <c r="K3044" i="5"/>
  <c r="L3044" i="5"/>
  <c r="M3044" i="5"/>
  <c r="K154" i="5"/>
  <c r="L154" i="5"/>
  <c r="M154" i="5"/>
  <c r="K120" i="5"/>
  <c r="L120" i="5"/>
  <c r="M120" i="5"/>
  <c r="K2092" i="5"/>
  <c r="L2092" i="5"/>
  <c r="M2092" i="5"/>
  <c r="K1888" i="5"/>
  <c r="L1888" i="5"/>
  <c r="M1888" i="5"/>
  <c r="K2602" i="5"/>
  <c r="L2602" i="5"/>
  <c r="M2602" i="5"/>
  <c r="K1616" i="5"/>
  <c r="L1616" i="5"/>
  <c r="M1616" i="5"/>
  <c r="K2976" i="5"/>
  <c r="L2976" i="5"/>
  <c r="M2976" i="5"/>
  <c r="K868" i="5"/>
  <c r="L868" i="5"/>
  <c r="M868" i="5"/>
  <c r="K1072" i="5"/>
  <c r="L1072" i="5"/>
  <c r="M1072" i="5"/>
  <c r="K1752" i="5"/>
  <c r="L1752" i="5"/>
  <c r="M1752" i="5"/>
  <c r="K562" i="5"/>
  <c r="L562" i="5"/>
  <c r="M562" i="5"/>
  <c r="K3180" i="5"/>
  <c r="L3180" i="5"/>
  <c r="M3180" i="5"/>
  <c r="K3112" i="5"/>
  <c r="L3112" i="5"/>
  <c r="M3112" i="5"/>
  <c r="K3350" i="5"/>
  <c r="L3350" i="5"/>
  <c r="M3350" i="5"/>
  <c r="K1344" i="5"/>
  <c r="L1344" i="5"/>
  <c r="M1344" i="5"/>
  <c r="K2262" i="5"/>
  <c r="L2262" i="5"/>
  <c r="M2262" i="5"/>
  <c r="K528" i="5"/>
  <c r="L528" i="5"/>
  <c r="M528" i="5"/>
  <c r="K256" i="5"/>
  <c r="L256" i="5"/>
  <c r="M256" i="5"/>
  <c r="K494" i="5"/>
  <c r="L494" i="5"/>
  <c r="M494" i="5"/>
  <c r="K1038" i="5"/>
  <c r="L1038" i="5"/>
  <c r="M1038" i="5"/>
  <c r="K188" i="5"/>
  <c r="L188" i="5"/>
  <c r="M188" i="5"/>
  <c r="K2432" i="5"/>
  <c r="L2432" i="5"/>
  <c r="M2432" i="5"/>
  <c r="K1956" i="5"/>
  <c r="L1956" i="5"/>
  <c r="M1956" i="5"/>
  <c r="K2942" i="5"/>
  <c r="L2942" i="5"/>
  <c r="M2942" i="5"/>
  <c r="K1718" i="5"/>
  <c r="L1718" i="5"/>
  <c r="M1718" i="5"/>
  <c r="K2228" i="5"/>
  <c r="L2228" i="5"/>
  <c r="M2228" i="5"/>
  <c r="K2126" i="5"/>
  <c r="L2126" i="5"/>
  <c r="M2126" i="5"/>
  <c r="K1140" i="5"/>
  <c r="L1140" i="5"/>
  <c r="M1140" i="5"/>
  <c r="K1684" i="5"/>
  <c r="L1684" i="5"/>
  <c r="M1684" i="5"/>
  <c r="K2738" i="5"/>
  <c r="L2738" i="5"/>
  <c r="M2738" i="5"/>
  <c r="K1412" i="5"/>
  <c r="L1412" i="5"/>
  <c r="M1412" i="5"/>
  <c r="K3418" i="5"/>
  <c r="L3418" i="5"/>
  <c r="M3418" i="5"/>
  <c r="K2908" i="5"/>
  <c r="L2908" i="5"/>
  <c r="M2908" i="5"/>
  <c r="K1854" i="5"/>
  <c r="L1854" i="5"/>
  <c r="M1854" i="5"/>
  <c r="K1650" i="5"/>
  <c r="L1650" i="5"/>
  <c r="M1650" i="5"/>
  <c r="K1548" i="5"/>
  <c r="L1548" i="5"/>
  <c r="M1548" i="5"/>
  <c r="K2398" i="5"/>
  <c r="L2398" i="5"/>
  <c r="M2398" i="5"/>
  <c r="K2466" i="5"/>
  <c r="L2466" i="5"/>
  <c r="M2466" i="5"/>
  <c r="K3214" i="5"/>
  <c r="L3214" i="5"/>
  <c r="M3214" i="5"/>
  <c r="K1310" i="5"/>
  <c r="L1310" i="5"/>
  <c r="M1310" i="5"/>
  <c r="K1582" i="5"/>
  <c r="L1582" i="5"/>
  <c r="M1582" i="5"/>
  <c r="K2194" i="5"/>
  <c r="L2194" i="5"/>
  <c r="M2194" i="5"/>
  <c r="K358" i="5"/>
  <c r="L358" i="5"/>
  <c r="M358" i="5"/>
  <c r="K392" i="5"/>
  <c r="L392" i="5"/>
  <c r="M392" i="5"/>
  <c r="K3010" i="5"/>
  <c r="L3010" i="5"/>
  <c r="M3010" i="5"/>
  <c r="K1276" i="5"/>
  <c r="L1276" i="5"/>
  <c r="M1276" i="5"/>
  <c r="K460" i="5"/>
  <c r="L460" i="5"/>
  <c r="M460" i="5"/>
  <c r="K1174" i="5"/>
  <c r="L1174" i="5"/>
  <c r="M1174" i="5"/>
  <c r="K290" i="5"/>
  <c r="L290" i="5"/>
  <c r="M290" i="5"/>
  <c r="K936" i="5"/>
  <c r="L936" i="5"/>
  <c r="M936" i="5"/>
  <c r="K970" i="5"/>
  <c r="L970" i="5"/>
  <c r="M970" i="5"/>
  <c r="K2636" i="5"/>
  <c r="L2636" i="5"/>
  <c r="M2636" i="5"/>
  <c r="K3248" i="5"/>
  <c r="L3248" i="5"/>
  <c r="M3248" i="5"/>
  <c r="K1480" i="5"/>
  <c r="L1480" i="5"/>
  <c r="M1480" i="5"/>
  <c r="K2704" i="5"/>
  <c r="L2704" i="5"/>
  <c r="M2704" i="5"/>
  <c r="K2840" i="5"/>
  <c r="L2840" i="5"/>
  <c r="M2840" i="5"/>
  <c r="K1446" i="5"/>
  <c r="L1446" i="5"/>
  <c r="M1446" i="5"/>
  <c r="K2330" i="5"/>
  <c r="L2330" i="5"/>
  <c r="M2330" i="5"/>
  <c r="K3078" i="5"/>
  <c r="L3078" i="5"/>
  <c r="M3078" i="5"/>
  <c r="K324" i="5"/>
  <c r="L324" i="5"/>
  <c r="M324" i="5"/>
  <c r="K2534" i="5"/>
  <c r="L2534" i="5"/>
  <c r="M2534" i="5"/>
  <c r="K2806" i="5"/>
  <c r="L2806" i="5"/>
  <c r="M2806" i="5"/>
  <c r="K1922" i="5"/>
  <c r="L1922" i="5"/>
  <c r="M1922" i="5"/>
  <c r="K664" i="5"/>
  <c r="L664" i="5"/>
  <c r="M664" i="5"/>
  <c r="K1514" i="5"/>
  <c r="L1514" i="5"/>
  <c r="M1514" i="5"/>
  <c r="K1208" i="5"/>
  <c r="L1208" i="5"/>
  <c r="M1208" i="5"/>
  <c r="K2568" i="5"/>
  <c r="L2568" i="5"/>
  <c r="M2568" i="5"/>
  <c r="K86" i="5"/>
  <c r="L86" i="5"/>
  <c r="M86" i="5"/>
  <c r="K2500" i="5"/>
  <c r="L2500" i="5"/>
  <c r="M2500" i="5"/>
  <c r="K2364" i="5"/>
  <c r="L2364" i="5"/>
  <c r="M2364" i="5"/>
  <c r="K732" i="5"/>
  <c r="L732" i="5"/>
  <c r="M732" i="5"/>
  <c r="K2670" i="5"/>
  <c r="L2670" i="5"/>
  <c r="M2670" i="5"/>
  <c r="K2024" i="5"/>
  <c r="L2024" i="5"/>
  <c r="M2024" i="5"/>
  <c r="K698" i="5"/>
  <c r="L698" i="5"/>
  <c r="M698" i="5"/>
  <c r="K2058" i="5"/>
  <c r="L2058" i="5"/>
  <c r="M2058" i="5"/>
  <c r="K766" i="5"/>
  <c r="L766" i="5"/>
  <c r="M766" i="5"/>
  <c r="K902" i="5"/>
  <c r="L902" i="5"/>
  <c r="M902" i="5"/>
  <c r="K3384" i="5"/>
  <c r="L3384" i="5"/>
  <c r="M3384" i="5"/>
  <c r="K800" i="5"/>
  <c r="L800" i="5"/>
  <c r="M800" i="5"/>
  <c r="K1786" i="5"/>
  <c r="L1786" i="5"/>
  <c r="M1786" i="5"/>
  <c r="K1106" i="5"/>
  <c r="L1106" i="5"/>
  <c r="M1106" i="5"/>
  <c r="K834" i="5"/>
  <c r="L834" i="5"/>
  <c r="M834" i="5"/>
  <c r="K1990" i="5"/>
  <c r="L1990" i="5"/>
  <c r="M1990" i="5"/>
  <c r="K1242" i="5"/>
  <c r="L1242" i="5"/>
  <c r="M1242" i="5"/>
  <c r="K222" i="5"/>
  <c r="L222" i="5"/>
  <c r="M222" i="5"/>
  <c r="K1820" i="5"/>
  <c r="L1820" i="5"/>
  <c r="M1820" i="5"/>
  <c r="K2296" i="5"/>
  <c r="L2296" i="5"/>
  <c r="M2296" i="5"/>
  <c r="K2772" i="5"/>
  <c r="L2772" i="5"/>
  <c r="M2772" i="5"/>
  <c r="K3282" i="5"/>
  <c r="L3282" i="5"/>
  <c r="M3282" i="5"/>
  <c r="K3452" i="5"/>
  <c r="L3452" i="5"/>
  <c r="M3452" i="5"/>
  <c r="K3147" i="5"/>
  <c r="L3147" i="5"/>
  <c r="M3147" i="5"/>
  <c r="K2161" i="5"/>
  <c r="L2161" i="5"/>
  <c r="M2161" i="5"/>
  <c r="K427" i="5"/>
  <c r="L427" i="5"/>
  <c r="M427" i="5"/>
  <c r="K53" i="5"/>
  <c r="L53" i="5"/>
  <c r="M53" i="5"/>
  <c r="K2875" i="5"/>
  <c r="L2875" i="5"/>
  <c r="M2875" i="5"/>
  <c r="K597" i="5"/>
  <c r="L597" i="5"/>
  <c r="M597" i="5"/>
  <c r="K631" i="5"/>
  <c r="L631" i="5"/>
  <c r="M631" i="5"/>
  <c r="K1005" i="5"/>
  <c r="L1005" i="5"/>
  <c r="M1005" i="5"/>
  <c r="K1379" i="5"/>
  <c r="L1379" i="5"/>
  <c r="M1379" i="5"/>
  <c r="K3317" i="5"/>
  <c r="L3317" i="5"/>
  <c r="M3317" i="5"/>
  <c r="K3045" i="5"/>
  <c r="L3045" i="5"/>
  <c r="M3045" i="5"/>
  <c r="K155" i="5"/>
  <c r="L155" i="5"/>
  <c r="M155" i="5"/>
  <c r="K2093" i="5"/>
  <c r="L2093" i="5"/>
  <c r="M2093" i="5"/>
  <c r="K1889" i="5"/>
  <c r="L1889" i="5"/>
  <c r="M1889" i="5"/>
  <c r="K121" i="5"/>
  <c r="L121" i="5"/>
  <c r="M121" i="5"/>
  <c r="K2603" i="5"/>
  <c r="L2603" i="5"/>
  <c r="M2603" i="5"/>
  <c r="K869" i="5"/>
  <c r="L869" i="5"/>
  <c r="M869" i="5"/>
  <c r="K1073" i="5"/>
  <c r="L1073" i="5"/>
  <c r="M1073" i="5"/>
  <c r="K2977" i="5"/>
  <c r="L2977" i="5"/>
  <c r="M2977" i="5"/>
  <c r="K1753" i="5"/>
  <c r="L1753" i="5"/>
  <c r="M1753" i="5"/>
  <c r="K1617" i="5"/>
  <c r="L1617" i="5"/>
  <c r="M1617" i="5"/>
  <c r="K563" i="5"/>
  <c r="L563" i="5"/>
  <c r="M563" i="5"/>
  <c r="K257" i="5"/>
  <c r="L257" i="5"/>
  <c r="M257" i="5"/>
  <c r="K3351" i="5"/>
  <c r="L3351" i="5"/>
  <c r="M3351" i="5"/>
  <c r="K1345" i="5"/>
  <c r="L1345" i="5"/>
  <c r="M1345" i="5"/>
  <c r="K3181" i="5"/>
  <c r="L3181" i="5"/>
  <c r="M3181" i="5"/>
  <c r="K3113" i="5"/>
  <c r="L3113" i="5"/>
  <c r="M3113" i="5"/>
  <c r="K1039" i="5"/>
  <c r="L1039" i="5"/>
  <c r="M1039" i="5"/>
  <c r="K529" i="5"/>
  <c r="L529" i="5"/>
  <c r="M529" i="5"/>
  <c r="K2943" i="5"/>
  <c r="L2943" i="5"/>
  <c r="M2943" i="5"/>
  <c r="K2433" i="5"/>
  <c r="L2433" i="5"/>
  <c r="M2433" i="5"/>
  <c r="K2263" i="5"/>
  <c r="L2263" i="5"/>
  <c r="M2263" i="5"/>
  <c r="K495" i="5"/>
  <c r="L495" i="5"/>
  <c r="M495" i="5"/>
  <c r="K189" i="5"/>
  <c r="L189" i="5"/>
  <c r="M189" i="5"/>
  <c r="K2229" i="5"/>
  <c r="L2229" i="5"/>
  <c r="M2229" i="5"/>
  <c r="K2127" i="5"/>
  <c r="L2127" i="5"/>
  <c r="M2127" i="5"/>
  <c r="K1719" i="5"/>
  <c r="L1719" i="5"/>
  <c r="M1719" i="5"/>
  <c r="K1957" i="5"/>
  <c r="L1957" i="5"/>
  <c r="M1957" i="5"/>
  <c r="K1685" i="5"/>
  <c r="L1685" i="5"/>
  <c r="M1685" i="5"/>
  <c r="K1413" i="5"/>
  <c r="L1413" i="5"/>
  <c r="M1413" i="5"/>
  <c r="K2909" i="5"/>
  <c r="L2909" i="5"/>
  <c r="M2909" i="5"/>
  <c r="K1651" i="5"/>
  <c r="L1651" i="5"/>
  <c r="M1651" i="5"/>
  <c r="K3419" i="5"/>
  <c r="L3419" i="5"/>
  <c r="M3419" i="5"/>
  <c r="K2739" i="5"/>
  <c r="L2739" i="5"/>
  <c r="M2739" i="5"/>
  <c r="K1141" i="5"/>
  <c r="L1141" i="5"/>
  <c r="M1141" i="5"/>
  <c r="K2467" i="5"/>
  <c r="L2467" i="5"/>
  <c r="M2467" i="5"/>
  <c r="K1549" i="5"/>
  <c r="L1549" i="5"/>
  <c r="M1549" i="5"/>
  <c r="K2399" i="5"/>
  <c r="L2399" i="5"/>
  <c r="M2399" i="5"/>
  <c r="K1583" i="5"/>
  <c r="L1583" i="5"/>
  <c r="M1583" i="5"/>
  <c r="K1311" i="5"/>
  <c r="L1311" i="5"/>
  <c r="M1311" i="5"/>
  <c r="K1277" i="5"/>
  <c r="L1277" i="5"/>
  <c r="M1277" i="5"/>
  <c r="K359" i="5"/>
  <c r="L359" i="5"/>
  <c r="M359" i="5"/>
  <c r="K3215" i="5"/>
  <c r="L3215" i="5"/>
  <c r="M3215" i="5"/>
  <c r="K393" i="5"/>
  <c r="L393" i="5"/>
  <c r="M393" i="5"/>
  <c r="K1855" i="5"/>
  <c r="L1855" i="5"/>
  <c r="M1855" i="5"/>
  <c r="K2195" i="5"/>
  <c r="L2195" i="5"/>
  <c r="M2195" i="5"/>
  <c r="K3011" i="5"/>
  <c r="L3011" i="5"/>
  <c r="M3011" i="5"/>
  <c r="K461" i="5"/>
  <c r="L461" i="5"/>
  <c r="M461" i="5"/>
  <c r="K291" i="5"/>
  <c r="L291" i="5"/>
  <c r="M291" i="5"/>
  <c r="K1175" i="5"/>
  <c r="L1175" i="5"/>
  <c r="M1175" i="5"/>
  <c r="K2705" i="5"/>
  <c r="L2705" i="5"/>
  <c r="M2705" i="5"/>
  <c r="K3249" i="5"/>
  <c r="L3249" i="5"/>
  <c r="M3249" i="5"/>
  <c r="K1481" i="5"/>
  <c r="L1481" i="5"/>
  <c r="M1481" i="5"/>
  <c r="K2841" i="5"/>
  <c r="L2841" i="5"/>
  <c r="M2841" i="5"/>
  <c r="K1447" i="5"/>
  <c r="L1447" i="5"/>
  <c r="M1447" i="5"/>
  <c r="K2331" i="5"/>
  <c r="L2331" i="5"/>
  <c r="M2331" i="5"/>
  <c r="K971" i="5"/>
  <c r="L971" i="5"/>
  <c r="M971" i="5"/>
  <c r="K1515" i="5"/>
  <c r="L1515" i="5"/>
  <c r="M1515" i="5"/>
  <c r="K3079" i="5"/>
  <c r="L3079" i="5"/>
  <c r="M3079" i="5"/>
  <c r="K2535" i="5"/>
  <c r="L2535" i="5"/>
  <c r="M2535" i="5"/>
  <c r="K2637" i="5"/>
  <c r="L2637" i="5"/>
  <c r="M2637" i="5"/>
  <c r="K2501" i="5"/>
  <c r="L2501" i="5"/>
  <c r="M2501" i="5"/>
  <c r="K1923" i="5"/>
  <c r="L1923" i="5"/>
  <c r="M1923" i="5"/>
  <c r="K937" i="5"/>
  <c r="L937" i="5"/>
  <c r="M937" i="5"/>
  <c r="K2569" i="5"/>
  <c r="L2569" i="5"/>
  <c r="M2569" i="5"/>
  <c r="K699" i="5"/>
  <c r="L699" i="5"/>
  <c r="M699" i="5"/>
  <c r="K665" i="5"/>
  <c r="L665" i="5"/>
  <c r="M665" i="5"/>
  <c r="K2807" i="5"/>
  <c r="L2807" i="5"/>
  <c r="M2807" i="5"/>
  <c r="K87" i="5"/>
  <c r="L87" i="5"/>
  <c r="M87" i="5"/>
  <c r="K1209" i="5"/>
  <c r="L1209" i="5"/>
  <c r="M1209" i="5"/>
  <c r="K2365" i="5"/>
  <c r="L2365" i="5"/>
  <c r="M2365" i="5"/>
  <c r="K733" i="5"/>
  <c r="L733" i="5"/>
  <c r="M733" i="5"/>
  <c r="K2059" i="5"/>
  <c r="L2059" i="5"/>
  <c r="M2059" i="5"/>
  <c r="K801" i="5"/>
  <c r="L801" i="5"/>
  <c r="M801" i="5"/>
  <c r="K2025" i="5"/>
  <c r="L2025" i="5"/>
  <c r="M2025" i="5"/>
  <c r="K2671" i="5"/>
  <c r="L2671" i="5"/>
  <c r="M2671" i="5"/>
  <c r="K325" i="5"/>
  <c r="L325" i="5"/>
  <c r="M325" i="5"/>
  <c r="K903" i="5"/>
  <c r="L903" i="5"/>
  <c r="M903" i="5"/>
  <c r="K3385" i="5"/>
  <c r="L3385" i="5"/>
  <c r="M3385" i="5"/>
  <c r="K1991" i="5"/>
  <c r="L1991" i="5"/>
  <c r="M1991" i="5"/>
  <c r="K1787" i="5"/>
  <c r="L1787" i="5"/>
  <c r="M1787" i="5"/>
  <c r="K1107" i="5"/>
  <c r="L1107" i="5"/>
  <c r="M1107" i="5"/>
  <c r="K767" i="5"/>
  <c r="L767" i="5"/>
  <c r="M767" i="5"/>
  <c r="K223" i="5"/>
  <c r="L223" i="5"/>
  <c r="M223" i="5"/>
  <c r="K1243" i="5"/>
  <c r="L1243" i="5"/>
  <c r="M1243" i="5"/>
  <c r="K835" i="5"/>
  <c r="L835" i="5"/>
  <c r="M835" i="5"/>
  <c r="K3453" i="5"/>
  <c r="L3453" i="5"/>
  <c r="M3453" i="5"/>
  <c r="K1821" i="5"/>
  <c r="L1821" i="5"/>
  <c r="M1821" i="5"/>
  <c r="K2297" i="5"/>
  <c r="L2297" i="5"/>
  <c r="M2297" i="5"/>
  <c r="K2773" i="5"/>
  <c r="L2773" i="5"/>
  <c r="M2773" i="5"/>
  <c r="K3283" i="5"/>
  <c r="L3283" i="5"/>
  <c r="M3283" i="5"/>
  <c r="K3148" i="5"/>
  <c r="L3148" i="5"/>
  <c r="M3148" i="5"/>
  <c r="K2162" i="5"/>
  <c r="L2162" i="5"/>
  <c r="M2162" i="5"/>
  <c r="K428" i="5"/>
  <c r="L428" i="5"/>
  <c r="M428" i="5"/>
  <c r="K54" i="5"/>
  <c r="L54" i="5"/>
  <c r="M54" i="5"/>
  <c r="K2876" i="5"/>
  <c r="L2876" i="5"/>
  <c r="M2876" i="5"/>
  <c r="K598" i="5"/>
  <c r="L598" i="5"/>
  <c r="M598" i="5"/>
  <c r="K632" i="5"/>
  <c r="L632" i="5"/>
  <c r="M632" i="5"/>
  <c r="K1006" i="5"/>
  <c r="L1006" i="5"/>
  <c r="M1006" i="5"/>
  <c r="K1380" i="5"/>
  <c r="L1380" i="5"/>
  <c r="M1380" i="5"/>
  <c r="K3318" i="5"/>
  <c r="L3318" i="5"/>
  <c r="M3318" i="5"/>
  <c r="K2604" i="5"/>
  <c r="L2604" i="5"/>
  <c r="M2604" i="5"/>
  <c r="K156" i="5"/>
  <c r="L156" i="5"/>
  <c r="M156" i="5"/>
  <c r="K3046" i="5"/>
  <c r="L3046" i="5"/>
  <c r="M3046" i="5"/>
  <c r="K2094" i="5"/>
  <c r="L2094" i="5"/>
  <c r="M2094" i="5"/>
  <c r="K1754" i="5"/>
  <c r="L1754" i="5"/>
  <c r="M1754" i="5"/>
  <c r="K1890" i="5"/>
  <c r="L1890" i="5"/>
  <c r="M1890" i="5"/>
  <c r="K122" i="5"/>
  <c r="L122" i="5"/>
  <c r="M122" i="5"/>
  <c r="K2978" i="5"/>
  <c r="L2978" i="5"/>
  <c r="M2978" i="5"/>
  <c r="K870" i="5"/>
  <c r="L870" i="5"/>
  <c r="M870" i="5"/>
  <c r="K1074" i="5"/>
  <c r="L1074" i="5"/>
  <c r="M1074" i="5"/>
  <c r="K1618" i="5"/>
  <c r="L1618" i="5"/>
  <c r="M1618" i="5"/>
  <c r="K258" i="5"/>
  <c r="L258" i="5"/>
  <c r="M258" i="5"/>
  <c r="K3182" i="5"/>
  <c r="L3182" i="5"/>
  <c r="M3182" i="5"/>
  <c r="K564" i="5"/>
  <c r="L564" i="5"/>
  <c r="M564" i="5"/>
  <c r="K3352" i="5"/>
  <c r="L3352" i="5"/>
  <c r="M3352" i="5"/>
  <c r="K1346" i="5"/>
  <c r="L1346" i="5"/>
  <c r="M1346" i="5"/>
  <c r="K2434" i="5"/>
  <c r="L2434" i="5"/>
  <c r="M2434" i="5"/>
  <c r="K2944" i="5"/>
  <c r="L2944" i="5"/>
  <c r="M2944" i="5"/>
  <c r="K1040" i="5"/>
  <c r="L1040" i="5"/>
  <c r="M1040" i="5"/>
  <c r="K2128" i="5"/>
  <c r="L2128" i="5"/>
  <c r="M2128" i="5"/>
  <c r="K530" i="5"/>
  <c r="L530" i="5"/>
  <c r="M530" i="5"/>
  <c r="K2230" i="5"/>
  <c r="L2230" i="5"/>
  <c r="M2230" i="5"/>
  <c r="K190" i="5"/>
  <c r="L190" i="5"/>
  <c r="M190" i="5"/>
  <c r="K1720" i="5"/>
  <c r="L1720" i="5"/>
  <c r="M1720" i="5"/>
  <c r="K3114" i="5"/>
  <c r="L3114" i="5"/>
  <c r="M3114" i="5"/>
  <c r="K2264" i="5"/>
  <c r="L2264" i="5"/>
  <c r="M2264" i="5"/>
  <c r="K496" i="5"/>
  <c r="L496" i="5"/>
  <c r="M496" i="5"/>
  <c r="K1414" i="5"/>
  <c r="L1414" i="5"/>
  <c r="M1414" i="5"/>
  <c r="K1686" i="5"/>
  <c r="L1686" i="5"/>
  <c r="M1686" i="5"/>
  <c r="K3420" i="5"/>
  <c r="L3420" i="5"/>
  <c r="M3420" i="5"/>
  <c r="K1652" i="5"/>
  <c r="L1652" i="5"/>
  <c r="M1652" i="5"/>
  <c r="K1142" i="5"/>
  <c r="L1142" i="5"/>
  <c r="M1142" i="5"/>
  <c r="K2740" i="5"/>
  <c r="L2740" i="5"/>
  <c r="M2740" i="5"/>
  <c r="K2910" i="5"/>
  <c r="L2910" i="5"/>
  <c r="M2910" i="5"/>
  <c r="K1278" i="5"/>
  <c r="L1278" i="5"/>
  <c r="M1278" i="5"/>
  <c r="K2468" i="5"/>
  <c r="L2468" i="5"/>
  <c r="M2468" i="5"/>
  <c r="K1550" i="5"/>
  <c r="L1550" i="5"/>
  <c r="M1550" i="5"/>
  <c r="K2400" i="5"/>
  <c r="L2400" i="5"/>
  <c r="M2400" i="5"/>
  <c r="K1584" i="5"/>
  <c r="L1584" i="5"/>
  <c r="M1584" i="5"/>
  <c r="K360" i="5"/>
  <c r="L360" i="5"/>
  <c r="M360" i="5"/>
  <c r="K1312" i="5"/>
  <c r="L1312" i="5"/>
  <c r="M1312" i="5"/>
  <c r="K3012" i="5"/>
  <c r="L3012" i="5"/>
  <c r="M3012" i="5"/>
  <c r="K394" i="5"/>
  <c r="L394" i="5"/>
  <c r="M394" i="5"/>
  <c r="K2196" i="5"/>
  <c r="L2196" i="5"/>
  <c r="M2196" i="5"/>
  <c r="K2706" i="5"/>
  <c r="L2706" i="5"/>
  <c r="M2706" i="5"/>
  <c r="K462" i="5"/>
  <c r="L462" i="5"/>
  <c r="M462" i="5"/>
  <c r="K292" i="5"/>
  <c r="L292" i="5"/>
  <c r="M292" i="5"/>
  <c r="K1958" i="5"/>
  <c r="L1958" i="5"/>
  <c r="M1958" i="5"/>
  <c r="K1856" i="5"/>
  <c r="L1856" i="5"/>
  <c r="M1856" i="5"/>
  <c r="K3216" i="5"/>
  <c r="L3216" i="5"/>
  <c r="M3216" i="5"/>
  <c r="K1482" i="5"/>
  <c r="L1482" i="5"/>
  <c r="M1482" i="5"/>
  <c r="K1176" i="5"/>
  <c r="L1176" i="5"/>
  <c r="M1176" i="5"/>
  <c r="K972" i="5"/>
  <c r="L972" i="5"/>
  <c r="M972" i="5"/>
  <c r="K2842" i="5"/>
  <c r="L2842" i="5"/>
  <c r="M2842" i="5"/>
  <c r="K1448" i="5"/>
  <c r="L1448" i="5"/>
  <c r="M1448" i="5"/>
  <c r="K1516" i="5"/>
  <c r="L1516" i="5"/>
  <c r="M1516" i="5"/>
  <c r="K3250" i="5"/>
  <c r="L3250" i="5"/>
  <c r="M3250" i="5"/>
  <c r="K3080" i="5"/>
  <c r="L3080" i="5"/>
  <c r="M3080" i="5"/>
  <c r="K2672" i="5"/>
  <c r="L2672" i="5"/>
  <c r="M2672" i="5"/>
  <c r="K2570" i="5"/>
  <c r="L2570" i="5"/>
  <c r="M2570" i="5"/>
  <c r="K2332" i="5"/>
  <c r="L2332" i="5"/>
  <c r="M2332" i="5"/>
  <c r="K2536" i="5"/>
  <c r="L2536" i="5"/>
  <c r="M2536" i="5"/>
  <c r="K2638" i="5"/>
  <c r="L2638" i="5"/>
  <c r="M2638" i="5"/>
  <c r="K700" i="5"/>
  <c r="L700" i="5"/>
  <c r="M700" i="5"/>
  <c r="K2060" i="5"/>
  <c r="L2060" i="5"/>
  <c r="M2060" i="5"/>
  <c r="K2502" i="5"/>
  <c r="L2502" i="5"/>
  <c r="M2502" i="5"/>
  <c r="K938" i="5"/>
  <c r="L938" i="5"/>
  <c r="M938" i="5"/>
  <c r="K2808" i="5"/>
  <c r="L2808" i="5"/>
  <c r="M2808" i="5"/>
  <c r="K88" i="5"/>
  <c r="L88" i="5"/>
  <c r="M88" i="5"/>
  <c r="K734" i="5"/>
  <c r="L734" i="5"/>
  <c r="M734" i="5"/>
  <c r="K2366" i="5"/>
  <c r="L2366" i="5"/>
  <c r="M2366" i="5"/>
  <c r="K802" i="5"/>
  <c r="L802" i="5"/>
  <c r="M802" i="5"/>
  <c r="K1210" i="5"/>
  <c r="L1210" i="5"/>
  <c r="M1210" i="5"/>
  <c r="K666" i="5"/>
  <c r="L666" i="5"/>
  <c r="M666" i="5"/>
  <c r="K2026" i="5"/>
  <c r="L2026" i="5"/>
  <c r="M2026" i="5"/>
  <c r="K1924" i="5"/>
  <c r="L1924" i="5"/>
  <c r="M1924" i="5"/>
  <c r="K326" i="5"/>
  <c r="L326" i="5"/>
  <c r="M326" i="5"/>
  <c r="K3386" i="5"/>
  <c r="L3386" i="5"/>
  <c r="M3386" i="5"/>
  <c r="K904" i="5"/>
  <c r="L904" i="5"/>
  <c r="M904" i="5"/>
  <c r="K1244" i="5"/>
  <c r="L1244" i="5"/>
  <c r="M1244" i="5"/>
  <c r="K1992" i="5"/>
  <c r="L1992" i="5"/>
  <c r="M1992" i="5"/>
  <c r="K1108" i="5"/>
  <c r="L1108" i="5"/>
  <c r="M1108" i="5"/>
  <c r="K1788" i="5"/>
  <c r="L1788" i="5"/>
  <c r="M1788" i="5"/>
  <c r="K224" i="5"/>
  <c r="L224" i="5"/>
  <c r="M224" i="5"/>
  <c r="K768" i="5"/>
  <c r="L768" i="5"/>
  <c r="M768" i="5"/>
  <c r="K836" i="5"/>
  <c r="L836" i="5"/>
  <c r="M836" i="5"/>
  <c r="K1822" i="5"/>
  <c r="L1822" i="5"/>
  <c r="M1822" i="5"/>
  <c r="K2298" i="5"/>
  <c r="L2298" i="5"/>
  <c r="M2298" i="5"/>
  <c r="K2774" i="5"/>
  <c r="L2774" i="5"/>
  <c r="M2774" i="5"/>
  <c r="K3284" i="5"/>
  <c r="L3284" i="5"/>
  <c r="M3284" i="5"/>
  <c r="K3454" i="5"/>
  <c r="L3454" i="5"/>
  <c r="M3454" i="5"/>
  <c r="K3149" i="5"/>
  <c r="L3149" i="5"/>
  <c r="M3149" i="5"/>
  <c r="K2163" i="5"/>
  <c r="L2163" i="5"/>
  <c r="M2163" i="5"/>
  <c r="K429" i="5"/>
  <c r="L429" i="5"/>
  <c r="M429" i="5"/>
  <c r="K55" i="5"/>
  <c r="L55" i="5"/>
  <c r="M55" i="5"/>
  <c r="K2877" i="5"/>
  <c r="L2877" i="5"/>
  <c r="M2877" i="5"/>
  <c r="K599" i="5"/>
  <c r="L599" i="5"/>
  <c r="M599" i="5"/>
  <c r="K633" i="5"/>
  <c r="L633" i="5"/>
  <c r="M633" i="5"/>
  <c r="K1007" i="5"/>
  <c r="L1007" i="5"/>
  <c r="M1007" i="5"/>
  <c r="K1381" i="5"/>
  <c r="L1381" i="5"/>
  <c r="M1381" i="5"/>
  <c r="K3319" i="5"/>
  <c r="L3319" i="5"/>
  <c r="M3319" i="5"/>
  <c r="K2605" i="5"/>
  <c r="L2605" i="5"/>
  <c r="M2605" i="5"/>
  <c r="K157" i="5"/>
  <c r="L157" i="5"/>
  <c r="M157" i="5"/>
  <c r="K2095" i="5"/>
  <c r="L2095" i="5"/>
  <c r="M2095" i="5"/>
  <c r="K123" i="5"/>
  <c r="L123" i="5"/>
  <c r="M123" i="5"/>
  <c r="K1891" i="5"/>
  <c r="L1891" i="5"/>
  <c r="M1891" i="5"/>
  <c r="K1755" i="5"/>
  <c r="L1755" i="5"/>
  <c r="M1755" i="5"/>
  <c r="K565" i="5"/>
  <c r="L565" i="5"/>
  <c r="M565" i="5"/>
  <c r="K3047" i="5"/>
  <c r="L3047" i="5"/>
  <c r="M3047" i="5"/>
  <c r="K1075" i="5"/>
  <c r="L1075" i="5"/>
  <c r="M1075" i="5"/>
  <c r="K2979" i="5"/>
  <c r="L2979" i="5"/>
  <c r="M2979" i="5"/>
  <c r="K1619" i="5"/>
  <c r="L1619" i="5"/>
  <c r="M1619" i="5"/>
  <c r="K1041" i="5"/>
  <c r="L1041" i="5"/>
  <c r="M1041" i="5"/>
  <c r="K871" i="5"/>
  <c r="L871" i="5"/>
  <c r="M871" i="5"/>
  <c r="K3183" i="5"/>
  <c r="L3183" i="5"/>
  <c r="M3183" i="5"/>
  <c r="K1721" i="5"/>
  <c r="L1721" i="5"/>
  <c r="M1721" i="5"/>
  <c r="K3115" i="5"/>
  <c r="L3115" i="5"/>
  <c r="M3115" i="5"/>
  <c r="K3353" i="5"/>
  <c r="L3353" i="5"/>
  <c r="M3353" i="5"/>
  <c r="K259" i="5"/>
  <c r="L259" i="5"/>
  <c r="M259" i="5"/>
  <c r="K1347" i="5"/>
  <c r="L1347" i="5"/>
  <c r="M1347" i="5"/>
  <c r="K2231" i="5"/>
  <c r="L2231" i="5"/>
  <c r="M2231" i="5"/>
  <c r="K2129" i="5"/>
  <c r="L2129" i="5"/>
  <c r="M2129" i="5"/>
  <c r="K2435" i="5"/>
  <c r="L2435" i="5"/>
  <c r="M2435" i="5"/>
  <c r="K191" i="5"/>
  <c r="L191" i="5"/>
  <c r="M191" i="5"/>
  <c r="K2945" i="5"/>
  <c r="L2945" i="5"/>
  <c r="M2945" i="5"/>
  <c r="K531" i="5"/>
  <c r="L531" i="5"/>
  <c r="M531" i="5"/>
  <c r="K2469" i="5"/>
  <c r="L2469" i="5"/>
  <c r="M2469" i="5"/>
  <c r="K2265" i="5"/>
  <c r="L2265" i="5"/>
  <c r="M2265" i="5"/>
  <c r="K1415" i="5"/>
  <c r="L1415" i="5"/>
  <c r="M1415" i="5"/>
  <c r="K497" i="5"/>
  <c r="L497" i="5"/>
  <c r="M497" i="5"/>
  <c r="K3421" i="5"/>
  <c r="L3421" i="5"/>
  <c r="M3421" i="5"/>
  <c r="K1653" i="5"/>
  <c r="L1653" i="5"/>
  <c r="M1653" i="5"/>
  <c r="K1687" i="5"/>
  <c r="L1687" i="5"/>
  <c r="M1687" i="5"/>
  <c r="K1143" i="5"/>
  <c r="L1143" i="5"/>
  <c r="M1143" i="5"/>
  <c r="K1279" i="5"/>
  <c r="L1279" i="5"/>
  <c r="M1279" i="5"/>
  <c r="K2401" i="5"/>
  <c r="L2401" i="5"/>
  <c r="M2401" i="5"/>
  <c r="K1551" i="5"/>
  <c r="L1551" i="5"/>
  <c r="M1551" i="5"/>
  <c r="K2911" i="5"/>
  <c r="L2911" i="5"/>
  <c r="M2911" i="5"/>
  <c r="K1585" i="5"/>
  <c r="L1585" i="5"/>
  <c r="M1585" i="5"/>
  <c r="K2741" i="5"/>
  <c r="L2741" i="5"/>
  <c r="M2741" i="5"/>
  <c r="K361" i="5"/>
  <c r="L361" i="5"/>
  <c r="M361" i="5"/>
  <c r="K3013" i="5"/>
  <c r="L3013" i="5"/>
  <c r="M3013" i="5"/>
  <c r="K293" i="5"/>
  <c r="L293" i="5"/>
  <c r="M293" i="5"/>
  <c r="K1313" i="5"/>
  <c r="L1313" i="5"/>
  <c r="M1313" i="5"/>
  <c r="K463" i="5"/>
  <c r="L463" i="5"/>
  <c r="M463" i="5"/>
  <c r="K2197" i="5"/>
  <c r="L2197" i="5"/>
  <c r="M2197" i="5"/>
  <c r="K1483" i="5"/>
  <c r="L1483" i="5"/>
  <c r="M1483" i="5"/>
  <c r="K2707" i="5"/>
  <c r="L2707" i="5"/>
  <c r="M2707" i="5"/>
  <c r="K803" i="5"/>
  <c r="L803" i="5"/>
  <c r="M803" i="5"/>
  <c r="K3217" i="5"/>
  <c r="L3217" i="5"/>
  <c r="M3217" i="5"/>
  <c r="K395" i="5"/>
  <c r="L395" i="5"/>
  <c r="M395" i="5"/>
  <c r="K1177" i="5"/>
  <c r="L1177" i="5"/>
  <c r="M1177" i="5"/>
  <c r="K1959" i="5"/>
  <c r="L1959" i="5"/>
  <c r="M1959" i="5"/>
  <c r="K1857" i="5"/>
  <c r="L1857" i="5"/>
  <c r="M1857" i="5"/>
  <c r="K3251" i="5"/>
  <c r="L3251" i="5"/>
  <c r="M3251" i="5"/>
  <c r="K3455" i="5"/>
  <c r="L3455" i="5"/>
  <c r="M3455" i="5"/>
  <c r="K973" i="5"/>
  <c r="L973" i="5"/>
  <c r="M973" i="5"/>
  <c r="K2571" i="5"/>
  <c r="L2571" i="5"/>
  <c r="M2571" i="5"/>
  <c r="K2843" i="5"/>
  <c r="L2843" i="5"/>
  <c r="M2843" i="5"/>
  <c r="K1517" i="5"/>
  <c r="L1517" i="5"/>
  <c r="M1517" i="5"/>
  <c r="K1449" i="5"/>
  <c r="L1449" i="5"/>
  <c r="M1449" i="5"/>
  <c r="K3081" i="5"/>
  <c r="L3081" i="5"/>
  <c r="M3081" i="5"/>
  <c r="K2333" i="5"/>
  <c r="L2333" i="5"/>
  <c r="M2333" i="5"/>
  <c r="K2537" i="5"/>
  <c r="L2537" i="5"/>
  <c r="M2537" i="5"/>
  <c r="K2673" i="5"/>
  <c r="L2673" i="5"/>
  <c r="M2673" i="5"/>
  <c r="K2061" i="5"/>
  <c r="L2061" i="5"/>
  <c r="M2061" i="5"/>
  <c r="K2639" i="5"/>
  <c r="L2639" i="5"/>
  <c r="M2639" i="5"/>
  <c r="K89" i="5"/>
  <c r="L89" i="5"/>
  <c r="M89" i="5"/>
  <c r="K2503" i="5"/>
  <c r="L2503" i="5"/>
  <c r="M2503" i="5"/>
  <c r="K939" i="5"/>
  <c r="L939" i="5"/>
  <c r="M939" i="5"/>
  <c r="K701" i="5"/>
  <c r="L701" i="5"/>
  <c r="M701" i="5"/>
  <c r="K735" i="5"/>
  <c r="L735" i="5"/>
  <c r="M735" i="5"/>
  <c r="K2367" i="5"/>
  <c r="L2367" i="5"/>
  <c r="M2367" i="5"/>
  <c r="K2809" i="5"/>
  <c r="L2809" i="5"/>
  <c r="M2809" i="5"/>
  <c r="K327" i="5"/>
  <c r="L327" i="5"/>
  <c r="M327" i="5"/>
  <c r="K1211" i="5"/>
  <c r="L1211" i="5"/>
  <c r="M1211" i="5"/>
  <c r="K2027" i="5"/>
  <c r="L2027" i="5"/>
  <c r="M2027" i="5"/>
  <c r="K3387" i="5"/>
  <c r="L3387" i="5"/>
  <c r="M3387" i="5"/>
  <c r="K667" i="5"/>
  <c r="L667" i="5"/>
  <c r="M667" i="5"/>
  <c r="K1925" i="5"/>
  <c r="L1925" i="5"/>
  <c r="M1925" i="5"/>
  <c r="K905" i="5"/>
  <c r="L905" i="5"/>
  <c r="M905" i="5"/>
  <c r="K1993" i="5"/>
  <c r="L1993" i="5"/>
  <c r="M1993" i="5"/>
  <c r="K1109" i="5"/>
  <c r="L1109" i="5"/>
  <c r="M1109" i="5"/>
  <c r="K1789" i="5"/>
  <c r="L1789" i="5"/>
  <c r="M1789" i="5"/>
  <c r="K1245" i="5"/>
  <c r="L1245" i="5"/>
  <c r="M1245" i="5"/>
  <c r="K225" i="5"/>
  <c r="L225" i="5"/>
  <c r="M225" i="5"/>
  <c r="K769" i="5"/>
  <c r="L769" i="5"/>
  <c r="M769" i="5"/>
  <c r="K837" i="5"/>
  <c r="L837" i="5"/>
  <c r="M837" i="5"/>
  <c r="K1823" i="5"/>
  <c r="L1823" i="5"/>
  <c r="M1823" i="5"/>
  <c r="K2299" i="5"/>
  <c r="L2299" i="5"/>
  <c r="M2299" i="5"/>
  <c r="K2775" i="5"/>
  <c r="L2775" i="5"/>
  <c r="M2775" i="5"/>
  <c r="K3285" i="5"/>
  <c r="L3285" i="5"/>
  <c r="M3285" i="5"/>
  <c r="K3150" i="5"/>
  <c r="L3150" i="5"/>
  <c r="M3150" i="5"/>
  <c r="K2164" i="5"/>
  <c r="L2164" i="5"/>
  <c r="M2164" i="5"/>
  <c r="K430" i="5"/>
  <c r="L430" i="5"/>
  <c r="M430" i="5"/>
  <c r="K56" i="5"/>
  <c r="L56" i="5"/>
  <c r="M56" i="5"/>
  <c r="K2878" i="5"/>
  <c r="L2878" i="5"/>
  <c r="M2878" i="5"/>
  <c r="K600" i="5"/>
  <c r="L600" i="5"/>
  <c r="M600" i="5"/>
  <c r="K634" i="5"/>
  <c r="L634" i="5"/>
  <c r="M634" i="5"/>
  <c r="K1008" i="5"/>
  <c r="L1008" i="5"/>
  <c r="M1008" i="5"/>
  <c r="K1382" i="5"/>
  <c r="L1382" i="5"/>
  <c r="M1382" i="5"/>
  <c r="K3320" i="5"/>
  <c r="L3320" i="5"/>
  <c r="M3320" i="5"/>
  <c r="K2606" i="5"/>
  <c r="L2606" i="5"/>
  <c r="M2606" i="5"/>
  <c r="K158" i="5"/>
  <c r="L158" i="5"/>
  <c r="M158" i="5"/>
  <c r="K2096" i="5"/>
  <c r="L2096" i="5"/>
  <c r="M2096" i="5"/>
  <c r="K872" i="5"/>
  <c r="L872" i="5"/>
  <c r="M872" i="5"/>
  <c r="K1892" i="5"/>
  <c r="L1892" i="5"/>
  <c r="M1892" i="5"/>
  <c r="K124" i="5"/>
  <c r="L124" i="5"/>
  <c r="M124" i="5"/>
  <c r="K3048" i="5"/>
  <c r="L3048" i="5"/>
  <c r="M3048" i="5"/>
  <c r="K1620" i="5"/>
  <c r="L1620" i="5"/>
  <c r="M1620" i="5"/>
  <c r="K2980" i="5"/>
  <c r="L2980" i="5"/>
  <c r="M2980" i="5"/>
  <c r="K3184" i="5"/>
  <c r="L3184" i="5"/>
  <c r="M3184" i="5"/>
  <c r="K1076" i="5"/>
  <c r="L1076" i="5"/>
  <c r="M1076" i="5"/>
  <c r="K3116" i="5"/>
  <c r="L3116" i="5"/>
  <c r="M3116" i="5"/>
  <c r="K1756" i="5"/>
  <c r="L1756" i="5"/>
  <c r="M1756" i="5"/>
  <c r="K260" i="5"/>
  <c r="L260" i="5"/>
  <c r="M260" i="5"/>
  <c r="K3354" i="5"/>
  <c r="L3354" i="5"/>
  <c r="M3354" i="5"/>
  <c r="K566" i="5"/>
  <c r="L566" i="5"/>
  <c r="M566" i="5"/>
  <c r="K1348" i="5"/>
  <c r="L1348" i="5"/>
  <c r="M1348" i="5"/>
  <c r="K2232" i="5"/>
  <c r="L2232" i="5"/>
  <c r="M2232" i="5"/>
  <c r="K1042" i="5"/>
  <c r="L1042" i="5"/>
  <c r="M1042" i="5"/>
  <c r="K2436" i="5"/>
  <c r="L2436" i="5"/>
  <c r="M2436" i="5"/>
  <c r="K192" i="5"/>
  <c r="L192" i="5"/>
  <c r="M192" i="5"/>
  <c r="K498" i="5"/>
  <c r="L498" i="5"/>
  <c r="M498" i="5"/>
  <c r="K532" i="5"/>
  <c r="L532" i="5"/>
  <c r="M532" i="5"/>
  <c r="K2946" i="5"/>
  <c r="L2946" i="5"/>
  <c r="M2946" i="5"/>
  <c r="K2470" i="5"/>
  <c r="L2470" i="5"/>
  <c r="M2470" i="5"/>
  <c r="K1416" i="5"/>
  <c r="L1416" i="5"/>
  <c r="M1416" i="5"/>
  <c r="K1654" i="5"/>
  <c r="L1654" i="5"/>
  <c r="M1654" i="5"/>
  <c r="K3422" i="5"/>
  <c r="L3422" i="5"/>
  <c r="M3422" i="5"/>
  <c r="K2130" i="5"/>
  <c r="L2130" i="5"/>
  <c r="M2130" i="5"/>
  <c r="K1552" i="5"/>
  <c r="L1552" i="5"/>
  <c r="M1552" i="5"/>
  <c r="K1144" i="5"/>
  <c r="L1144" i="5"/>
  <c r="M1144" i="5"/>
  <c r="K294" i="5"/>
  <c r="L294" i="5"/>
  <c r="M294" i="5"/>
  <c r="K1688" i="5"/>
  <c r="L1688" i="5"/>
  <c r="M1688" i="5"/>
  <c r="K2402" i="5"/>
  <c r="L2402" i="5"/>
  <c r="M2402" i="5"/>
  <c r="K1586" i="5"/>
  <c r="L1586" i="5"/>
  <c r="M1586" i="5"/>
  <c r="K1314" i="5"/>
  <c r="L1314" i="5"/>
  <c r="M1314" i="5"/>
  <c r="K1722" i="5"/>
  <c r="L1722" i="5"/>
  <c r="M1722" i="5"/>
  <c r="K1280" i="5"/>
  <c r="L1280" i="5"/>
  <c r="M1280" i="5"/>
  <c r="K464" i="5"/>
  <c r="L464" i="5"/>
  <c r="M464" i="5"/>
  <c r="K2742" i="5"/>
  <c r="L2742" i="5"/>
  <c r="M2742" i="5"/>
  <c r="K362" i="5"/>
  <c r="L362" i="5"/>
  <c r="M362" i="5"/>
  <c r="K3218" i="5"/>
  <c r="L3218" i="5"/>
  <c r="M3218" i="5"/>
  <c r="K3014" i="5"/>
  <c r="L3014" i="5"/>
  <c r="M3014" i="5"/>
  <c r="K1484" i="5"/>
  <c r="L1484" i="5"/>
  <c r="M1484" i="5"/>
  <c r="K3252" i="5"/>
  <c r="L3252" i="5"/>
  <c r="M3252" i="5"/>
  <c r="K2708" i="5"/>
  <c r="L2708" i="5"/>
  <c r="M2708" i="5"/>
  <c r="K804" i="5"/>
  <c r="L804" i="5"/>
  <c r="M804" i="5"/>
  <c r="K2198" i="5"/>
  <c r="L2198" i="5"/>
  <c r="M2198" i="5"/>
  <c r="K1178" i="5"/>
  <c r="L1178" i="5"/>
  <c r="M1178" i="5"/>
  <c r="K1960" i="5"/>
  <c r="L1960" i="5"/>
  <c r="M1960" i="5"/>
  <c r="K1858" i="5"/>
  <c r="L1858" i="5"/>
  <c r="M1858" i="5"/>
  <c r="K1450" i="5"/>
  <c r="L1450" i="5"/>
  <c r="M1450" i="5"/>
  <c r="K2334" i="5"/>
  <c r="L2334" i="5"/>
  <c r="M2334" i="5"/>
  <c r="K2572" i="5"/>
  <c r="L2572" i="5"/>
  <c r="M2572" i="5"/>
  <c r="K2844" i="5"/>
  <c r="L2844" i="5"/>
  <c r="M2844" i="5"/>
  <c r="K1518" i="5"/>
  <c r="L1518" i="5"/>
  <c r="M1518" i="5"/>
  <c r="K2912" i="5"/>
  <c r="L2912" i="5"/>
  <c r="M2912" i="5"/>
  <c r="K974" i="5"/>
  <c r="L974" i="5"/>
  <c r="M974" i="5"/>
  <c r="K396" i="5"/>
  <c r="L396" i="5"/>
  <c r="M396" i="5"/>
  <c r="K3456" i="5"/>
  <c r="L3456" i="5"/>
  <c r="M3456" i="5"/>
  <c r="K3082" i="5"/>
  <c r="L3082" i="5"/>
  <c r="M3082" i="5"/>
  <c r="K2538" i="5"/>
  <c r="L2538" i="5"/>
  <c r="M2538" i="5"/>
  <c r="K328" i="5"/>
  <c r="L328" i="5"/>
  <c r="M328" i="5"/>
  <c r="K2266" i="5"/>
  <c r="L2266" i="5"/>
  <c r="M2266" i="5"/>
  <c r="K90" i="5"/>
  <c r="L90" i="5"/>
  <c r="M90" i="5"/>
  <c r="K2674" i="5"/>
  <c r="L2674" i="5"/>
  <c r="M2674" i="5"/>
  <c r="K2640" i="5"/>
  <c r="L2640" i="5"/>
  <c r="M2640" i="5"/>
  <c r="K2504" i="5"/>
  <c r="L2504" i="5"/>
  <c r="M2504" i="5"/>
  <c r="K940" i="5"/>
  <c r="L940" i="5"/>
  <c r="M940" i="5"/>
  <c r="K736" i="5"/>
  <c r="L736" i="5"/>
  <c r="M736" i="5"/>
  <c r="K2810" i="5"/>
  <c r="L2810" i="5"/>
  <c r="M2810" i="5"/>
  <c r="K2368" i="5"/>
  <c r="L2368" i="5"/>
  <c r="M2368" i="5"/>
  <c r="K1212" i="5"/>
  <c r="L1212" i="5"/>
  <c r="M1212" i="5"/>
  <c r="K2062" i="5"/>
  <c r="L2062" i="5"/>
  <c r="M2062" i="5"/>
  <c r="K1926" i="5"/>
  <c r="L1926" i="5"/>
  <c r="M1926" i="5"/>
  <c r="K2028" i="5"/>
  <c r="L2028" i="5"/>
  <c r="M2028" i="5"/>
  <c r="K3388" i="5"/>
  <c r="L3388" i="5"/>
  <c r="M3388" i="5"/>
  <c r="K668" i="5"/>
  <c r="L668" i="5"/>
  <c r="M668" i="5"/>
  <c r="K702" i="5"/>
  <c r="L702" i="5"/>
  <c r="M702" i="5"/>
  <c r="K1994" i="5"/>
  <c r="L1994" i="5"/>
  <c r="M1994" i="5"/>
  <c r="K906" i="5"/>
  <c r="L906" i="5"/>
  <c r="M906" i="5"/>
  <c r="K1110" i="5"/>
  <c r="L1110" i="5"/>
  <c r="M1110" i="5"/>
  <c r="K1790" i="5"/>
  <c r="L1790" i="5"/>
  <c r="M1790" i="5"/>
  <c r="K1246" i="5"/>
  <c r="L1246" i="5"/>
  <c r="M1246" i="5"/>
  <c r="K226" i="5"/>
  <c r="L226" i="5"/>
  <c r="M226" i="5"/>
  <c r="K770" i="5"/>
  <c r="L770" i="5"/>
  <c r="M770" i="5"/>
  <c r="K838" i="5"/>
  <c r="L838" i="5"/>
  <c r="M838" i="5"/>
  <c r="K1824" i="5"/>
  <c r="L1824" i="5"/>
  <c r="M1824" i="5"/>
  <c r="K2300" i="5"/>
  <c r="L2300" i="5"/>
  <c r="M2300" i="5"/>
  <c r="K2776" i="5"/>
  <c r="L2776" i="5"/>
  <c r="M2776" i="5"/>
  <c r="K3286" i="5"/>
  <c r="L3286" i="5"/>
  <c r="M3286" i="5"/>
  <c r="K3151" i="5"/>
  <c r="L3151" i="5"/>
  <c r="M3151" i="5"/>
  <c r="K2165" i="5"/>
  <c r="L2165" i="5"/>
  <c r="M2165" i="5"/>
  <c r="K431" i="5"/>
  <c r="L431" i="5"/>
  <c r="M431" i="5"/>
  <c r="K57" i="5"/>
  <c r="L57" i="5"/>
  <c r="M57" i="5"/>
  <c r="K2879" i="5"/>
  <c r="L2879" i="5"/>
  <c r="M2879" i="5"/>
  <c r="K635" i="5"/>
  <c r="L635" i="5"/>
  <c r="M635" i="5"/>
  <c r="K601" i="5"/>
  <c r="L601" i="5"/>
  <c r="M601" i="5"/>
  <c r="K1009" i="5"/>
  <c r="L1009" i="5"/>
  <c r="M1009" i="5"/>
  <c r="K1383" i="5"/>
  <c r="L1383" i="5"/>
  <c r="M1383" i="5"/>
  <c r="K3321" i="5"/>
  <c r="L3321" i="5"/>
  <c r="M3321" i="5"/>
  <c r="K2607" i="5"/>
  <c r="L2607" i="5"/>
  <c r="M2607" i="5"/>
  <c r="K1621" i="5"/>
  <c r="L1621" i="5"/>
  <c r="M1621" i="5"/>
  <c r="K2097" i="5"/>
  <c r="L2097" i="5"/>
  <c r="M2097" i="5"/>
  <c r="K125" i="5"/>
  <c r="L125" i="5"/>
  <c r="M125" i="5"/>
  <c r="K873" i="5"/>
  <c r="L873" i="5"/>
  <c r="M873" i="5"/>
  <c r="K1893" i="5"/>
  <c r="L1893" i="5"/>
  <c r="M1893" i="5"/>
  <c r="K3185" i="5"/>
  <c r="L3185" i="5"/>
  <c r="M3185" i="5"/>
  <c r="K159" i="5"/>
  <c r="L159" i="5"/>
  <c r="M159" i="5"/>
  <c r="K3049" i="5"/>
  <c r="L3049" i="5"/>
  <c r="M3049" i="5"/>
  <c r="K1077" i="5"/>
  <c r="L1077" i="5"/>
  <c r="M1077" i="5"/>
  <c r="K3117" i="5"/>
  <c r="L3117" i="5"/>
  <c r="M3117" i="5"/>
  <c r="K1757" i="5"/>
  <c r="L1757" i="5"/>
  <c r="M1757" i="5"/>
  <c r="K3355" i="5"/>
  <c r="L3355" i="5"/>
  <c r="M3355" i="5"/>
  <c r="K2981" i="5"/>
  <c r="L2981" i="5"/>
  <c r="M2981" i="5"/>
  <c r="K193" i="5"/>
  <c r="L193" i="5"/>
  <c r="M193" i="5"/>
  <c r="K1043" i="5"/>
  <c r="L1043" i="5"/>
  <c r="M1043" i="5"/>
  <c r="K261" i="5"/>
  <c r="L261" i="5"/>
  <c r="M261" i="5"/>
  <c r="K1349" i="5"/>
  <c r="L1349" i="5"/>
  <c r="M1349" i="5"/>
  <c r="K499" i="5"/>
  <c r="L499" i="5"/>
  <c r="M499" i="5"/>
  <c r="K567" i="5"/>
  <c r="L567" i="5"/>
  <c r="M567" i="5"/>
  <c r="K2437" i="5"/>
  <c r="L2437" i="5"/>
  <c r="M2437" i="5"/>
  <c r="K2233" i="5"/>
  <c r="L2233" i="5"/>
  <c r="M2233" i="5"/>
  <c r="K2947" i="5"/>
  <c r="L2947" i="5"/>
  <c r="M2947" i="5"/>
  <c r="K533" i="5"/>
  <c r="L533" i="5"/>
  <c r="M533" i="5"/>
  <c r="K3219" i="5"/>
  <c r="L3219" i="5"/>
  <c r="M3219" i="5"/>
  <c r="K295" i="5"/>
  <c r="L295" i="5"/>
  <c r="M295" i="5"/>
  <c r="K1417" i="5"/>
  <c r="L1417" i="5"/>
  <c r="M1417" i="5"/>
  <c r="K2471" i="5"/>
  <c r="L2471" i="5"/>
  <c r="M2471" i="5"/>
  <c r="K1553" i="5"/>
  <c r="L1553" i="5"/>
  <c r="M1553" i="5"/>
  <c r="K1689" i="5"/>
  <c r="L1689" i="5"/>
  <c r="M1689" i="5"/>
  <c r="K3423" i="5"/>
  <c r="L3423" i="5"/>
  <c r="M3423" i="5"/>
  <c r="K1655" i="5"/>
  <c r="L1655" i="5"/>
  <c r="M1655" i="5"/>
  <c r="K2131" i="5"/>
  <c r="L2131" i="5"/>
  <c r="M2131" i="5"/>
  <c r="K1145" i="5"/>
  <c r="L1145" i="5"/>
  <c r="M1145" i="5"/>
  <c r="K1587" i="5"/>
  <c r="L1587" i="5"/>
  <c r="M1587" i="5"/>
  <c r="K1723" i="5"/>
  <c r="L1723" i="5"/>
  <c r="M1723" i="5"/>
  <c r="K2403" i="5"/>
  <c r="L2403" i="5"/>
  <c r="M2403" i="5"/>
  <c r="K1315" i="5"/>
  <c r="L1315" i="5"/>
  <c r="M1315" i="5"/>
  <c r="K2743" i="5"/>
  <c r="L2743" i="5"/>
  <c r="M2743" i="5"/>
  <c r="K363" i="5"/>
  <c r="L363" i="5"/>
  <c r="M363" i="5"/>
  <c r="K2913" i="5"/>
  <c r="L2913" i="5"/>
  <c r="M2913" i="5"/>
  <c r="K1485" i="5"/>
  <c r="L1485" i="5"/>
  <c r="M1485" i="5"/>
  <c r="K465" i="5"/>
  <c r="L465" i="5"/>
  <c r="M465" i="5"/>
  <c r="K2199" i="5"/>
  <c r="L2199" i="5"/>
  <c r="M2199" i="5"/>
  <c r="K805" i="5"/>
  <c r="L805" i="5"/>
  <c r="M805" i="5"/>
  <c r="K1179" i="5"/>
  <c r="L1179" i="5"/>
  <c r="M1179" i="5"/>
  <c r="K1961" i="5"/>
  <c r="L1961" i="5"/>
  <c r="M1961" i="5"/>
  <c r="K2709" i="5"/>
  <c r="L2709" i="5"/>
  <c r="M2709" i="5"/>
  <c r="K1859" i="5"/>
  <c r="L1859" i="5"/>
  <c r="M1859" i="5"/>
  <c r="K2335" i="5"/>
  <c r="L2335" i="5"/>
  <c r="M2335" i="5"/>
  <c r="K1451" i="5"/>
  <c r="L1451" i="5"/>
  <c r="M1451" i="5"/>
  <c r="K2573" i="5"/>
  <c r="L2573" i="5"/>
  <c r="M2573" i="5"/>
  <c r="K975" i="5"/>
  <c r="L975" i="5"/>
  <c r="M975" i="5"/>
  <c r="K2845" i="5"/>
  <c r="L2845" i="5"/>
  <c r="M2845" i="5"/>
  <c r="K3253" i="5"/>
  <c r="L3253" i="5"/>
  <c r="M3253" i="5"/>
  <c r="K1519" i="5"/>
  <c r="L1519" i="5"/>
  <c r="M1519" i="5"/>
  <c r="K3083" i="5"/>
  <c r="L3083" i="5"/>
  <c r="M3083" i="5"/>
  <c r="K3015" i="5"/>
  <c r="L3015" i="5"/>
  <c r="M3015" i="5"/>
  <c r="K91" i="5"/>
  <c r="L91" i="5"/>
  <c r="M91" i="5"/>
  <c r="K2539" i="5"/>
  <c r="L2539" i="5"/>
  <c r="M2539" i="5"/>
  <c r="K1927" i="5"/>
  <c r="L1927" i="5"/>
  <c r="M1927" i="5"/>
  <c r="K1281" i="5"/>
  <c r="L1281" i="5"/>
  <c r="M1281" i="5"/>
  <c r="K1213" i="5"/>
  <c r="L1213" i="5"/>
  <c r="M1213" i="5"/>
  <c r="K941" i="5"/>
  <c r="L941" i="5"/>
  <c r="M941" i="5"/>
  <c r="K2641" i="5"/>
  <c r="L2641" i="5"/>
  <c r="M2641" i="5"/>
  <c r="K2267" i="5"/>
  <c r="L2267" i="5"/>
  <c r="M2267" i="5"/>
  <c r="K2505" i="5"/>
  <c r="L2505" i="5"/>
  <c r="M2505" i="5"/>
  <c r="K2675" i="5"/>
  <c r="L2675" i="5"/>
  <c r="M2675" i="5"/>
  <c r="K2369" i="5"/>
  <c r="L2369" i="5"/>
  <c r="M2369" i="5"/>
  <c r="K2811" i="5"/>
  <c r="L2811" i="5"/>
  <c r="M2811" i="5"/>
  <c r="K397" i="5"/>
  <c r="L397" i="5"/>
  <c r="M397" i="5"/>
  <c r="K737" i="5"/>
  <c r="L737" i="5"/>
  <c r="M737" i="5"/>
  <c r="K2063" i="5"/>
  <c r="L2063" i="5"/>
  <c r="M2063" i="5"/>
  <c r="K2029" i="5"/>
  <c r="L2029" i="5"/>
  <c r="M2029" i="5"/>
  <c r="K703" i="5"/>
  <c r="L703" i="5"/>
  <c r="M703" i="5"/>
  <c r="K669" i="5"/>
  <c r="L669" i="5"/>
  <c r="M669" i="5"/>
  <c r="K3389" i="5"/>
  <c r="L3389" i="5"/>
  <c r="M3389" i="5"/>
  <c r="K1995" i="5"/>
  <c r="L1995" i="5"/>
  <c r="M1995" i="5"/>
  <c r="K907" i="5"/>
  <c r="L907" i="5"/>
  <c r="M907" i="5"/>
  <c r="K329" i="5"/>
  <c r="L329" i="5"/>
  <c r="M329" i="5"/>
  <c r="K1111" i="5"/>
  <c r="L1111" i="5"/>
  <c r="M1111" i="5"/>
  <c r="K1791" i="5"/>
  <c r="L1791" i="5"/>
  <c r="M1791" i="5"/>
  <c r="K227" i="5"/>
  <c r="L227" i="5"/>
  <c r="M227" i="5"/>
  <c r="K3457" i="5"/>
  <c r="L3457" i="5"/>
  <c r="M3457" i="5"/>
  <c r="K1247" i="5"/>
  <c r="L1247" i="5"/>
  <c r="M1247" i="5"/>
  <c r="K771" i="5"/>
  <c r="L771" i="5"/>
  <c r="M771" i="5"/>
  <c r="K839" i="5"/>
  <c r="L839" i="5"/>
  <c r="M839" i="5"/>
  <c r="K1825" i="5"/>
  <c r="L1825" i="5"/>
  <c r="M1825" i="5"/>
  <c r="K2301" i="5"/>
  <c r="L2301" i="5"/>
  <c r="M2301" i="5"/>
  <c r="K2777" i="5"/>
  <c r="L2777" i="5"/>
  <c r="M2777" i="5"/>
  <c r="K3287" i="5"/>
  <c r="L3287" i="5"/>
  <c r="M3287" i="5"/>
  <c r="K3152" i="5"/>
  <c r="L3152" i="5"/>
  <c r="M3152" i="5"/>
  <c r="K2166" i="5"/>
  <c r="L2166" i="5"/>
  <c r="M2166" i="5"/>
  <c r="K432" i="5"/>
  <c r="L432" i="5"/>
  <c r="M432" i="5"/>
  <c r="K58" i="5"/>
  <c r="L58" i="5"/>
  <c r="M58" i="5"/>
  <c r="K2880" i="5"/>
  <c r="L2880" i="5"/>
  <c r="M2880" i="5"/>
  <c r="K636" i="5"/>
  <c r="L636" i="5"/>
  <c r="M636" i="5"/>
  <c r="K602" i="5"/>
  <c r="L602" i="5"/>
  <c r="M602" i="5"/>
  <c r="K1010" i="5"/>
  <c r="L1010" i="5"/>
  <c r="M1010" i="5"/>
  <c r="K1384" i="5"/>
  <c r="L1384" i="5"/>
  <c r="M1384" i="5"/>
  <c r="K2608" i="5"/>
  <c r="L2608" i="5"/>
  <c r="M2608" i="5"/>
  <c r="K3322" i="5"/>
  <c r="L3322" i="5"/>
  <c r="M3322" i="5"/>
  <c r="K1622" i="5"/>
  <c r="L1622" i="5"/>
  <c r="M1622" i="5"/>
  <c r="K2098" i="5"/>
  <c r="L2098" i="5"/>
  <c r="M2098" i="5"/>
  <c r="K874" i="5"/>
  <c r="L874" i="5"/>
  <c r="M874" i="5"/>
  <c r="K1078" i="5"/>
  <c r="L1078" i="5"/>
  <c r="M1078" i="5"/>
  <c r="K1758" i="5"/>
  <c r="L1758" i="5"/>
  <c r="M1758" i="5"/>
  <c r="K1894" i="5"/>
  <c r="L1894" i="5"/>
  <c r="M1894" i="5"/>
  <c r="K160" i="5"/>
  <c r="L160" i="5"/>
  <c r="M160" i="5"/>
  <c r="K126" i="5"/>
  <c r="L126" i="5"/>
  <c r="M126" i="5"/>
  <c r="K2982" i="5"/>
  <c r="L2982" i="5"/>
  <c r="M2982" i="5"/>
  <c r="K2438" i="5"/>
  <c r="L2438" i="5"/>
  <c r="M2438" i="5"/>
  <c r="K3050" i="5"/>
  <c r="L3050" i="5"/>
  <c r="M3050" i="5"/>
  <c r="K3356" i="5"/>
  <c r="L3356" i="5"/>
  <c r="M3356" i="5"/>
  <c r="K3186" i="5"/>
  <c r="L3186" i="5"/>
  <c r="M3186" i="5"/>
  <c r="K194" i="5"/>
  <c r="L194" i="5"/>
  <c r="M194" i="5"/>
  <c r="K2948" i="5"/>
  <c r="L2948" i="5"/>
  <c r="M2948" i="5"/>
  <c r="K296" i="5"/>
  <c r="L296" i="5"/>
  <c r="M296" i="5"/>
  <c r="K2234" i="5"/>
  <c r="L2234" i="5"/>
  <c r="M2234" i="5"/>
  <c r="K568" i="5"/>
  <c r="L568" i="5"/>
  <c r="M568" i="5"/>
  <c r="K1350" i="5"/>
  <c r="L1350" i="5"/>
  <c r="M1350" i="5"/>
  <c r="K3118" i="5"/>
  <c r="L3118" i="5"/>
  <c r="M3118" i="5"/>
  <c r="K1044" i="5"/>
  <c r="L1044" i="5"/>
  <c r="M1044" i="5"/>
  <c r="K500" i="5"/>
  <c r="L500" i="5"/>
  <c r="M500" i="5"/>
  <c r="K262" i="5"/>
  <c r="L262" i="5"/>
  <c r="M262" i="5"/>
  <c r="K3424" i="5"/>
  <c r="L3424" i="5"/>
  <c r="M3424" i="5"/>
  <c r="K1418" i="5"/>
  <c r="L1418" i="5"/>
  <c r="M1418" i="5"/>
  <c r="K2132" i="5"/>
  <c r="L2132" i="5"/>
  <c r="M2132" i="5"/>
  <c r="K1554" i="5"/>
  <c r="L1554" i="5"/>
  <c r="M1554" i="5"/>
  <c r="K2472" i="5"/>
  <c r="L2472" i="5"/>
  <c r="M2472" i="5"/>
  <c r="K534" i="5"/>
  <c r="L534" i="5"/>
  <c r="M534" i="5"/>
  <c r="K1690" i="5"/>
  <c r="L1690" i="5"/>
  <c r="M1690" i="5"/>
  <c r="K1656" i="5"/>
  <c r="L1656" i="5"/>
  <c r="M1656" i="5"/>
  <c r="K1146" i="5"/>
  <c r="L1146" i="5"/>
  <c r="M1146" i="5"/>
  <c r="K364" i="5"/>
  <c r="L364" i="5"/>
  <c r="M364" i="5"/>
  <c r="K2744" i="5"/>
  <c r="L2744" i="5"/>
  <c r="M2744" i="5"/>
  <c r="K1724" i="5"/>
  <c r="L1724" i="5"/>
  <c r="M1724" i="5"/>
  <c r="K1588" i="5"/>
  <c r="L1588" i="5"/>
  <c r="M1588" i="5"/>
  <c r="K1486" i="5"/>
  <c r="L1486" i="5"/>
  <c r="M1486" i="5"/>
  <c r="K1316" i="5"/>
  <c r="L1316" i="5"/>
  <c r="M1316" i="5"/>
  <c r="K1962" i="5"/>
  <c r="L1962" i="5"/>
  <c r="M1962" i="5"/>
  <c r="K2914" i="5"/>
  <c r="L2914" i="5"/>
  <c r="M2914" i="5"/>
  <c r="K2200" i="5"/>
  <c r="L2200" i="5"/>
  <c r="M2200" i="5"/>
  <c r="K3220" i="5"/>
  <c r="L3220" i="5"/>
  <c r="M3220" i="5"/>
  <c r="K1452" i="5"/>
  <c r="L1452" i="5"/>
  <c r="M1452" i="5"/>
  <c r="K2404" i="5"/>
  <c r="L2404" i="5"/>
  <c r="M2404" i="5"/>
  <c r="K1860" i="5"/>
  <c r="L1860" i="5"/>
  <c r="M1860" i="5"/>
  <c r="K466" i="5"/>
  <c r="L466" i="5"/>
  <c r="M466" i="5"/>
  <c r="K1282" i="5"/>
  <c r="L1282" i="5"/>
  <c r="M1282" i="5"/>
  <c r="K942" i="5"/>
  <c r="L942" i="5"/>
  <c r="M942" i="5"/>
  <c r="K3254" i="5"/>
  <c r="L3254" i="5"/>
  <c r="M3254" i="5"/>
  <c r="K3084" i="5"/>
  <c r="L3084" i="5"/>
  <c r="M3084" i="5"/>
  <c r="K2574" i="5"/>
  <c r="L2574" i="5"/>
  <c r="M2574" i="5"/>
  <c r="K1180" i="5"/>
  <c r="L1180" i="5"/>
  <c r="M1180" i="5"/>
  <c r="K2846" i="5"/>
  <c r="L2846" i="5"/>
  <c r="M2846" i="5"/>
  <c r="K2336" i="5"/>
  <c r="L2336" i="5"/>
  <c r="M2336" i="5"/>
  <c r="K806" i="5"/>
  <c r="L806" i="5"/>
  <c r="M806" i="5"/>
  <c r="K1520" i="5"/>
  <c r="L1520" i="5"/>
  <c r="M1520" i="5"/>
  <c r="K976" i="5"/>
  <c r="L976" i="5"/>
  <c r="M976" i="5"/>
  <c r="K2540" i="5"/>
  <c r="L2540" i="5"/>
  <c r="M2540" i="5"/>
  <c r="K2642" i="5"/>
  <c r="L2642" i="5"/>
  <c r="M2642" i="5"/>
  <c r="K92" i="5"/>
  <c r="L92" i="5"/>
  <c r="M92" i="5"/>
  <c r="K2710" i="5"/>
  <c r="L2710" i="5"/>
  <c r="M2710" i="5"/>
  <c r="K2268" i="5"/>
  <c r="L2268" i="5"/>
  <c r="M2268" i="5"/>
  <c r="K1248" i="5"/>
  <c r="L1248" i="5"/>
  <c r="M1248" i="5"/>
  <c r="K2812" i="5"/>
  <c r="L2812" i="5"/>
  <c r="M2812" i="5"/>
  <c r="K398" i="5"/>
  <c r="L398" i="5"/>
  <c r="M398" i="5"/>
  <c r="K2506" i="5"/>
  <c r="L2506" i="5"/>
  <c r="M2506" i="5"/>
  <c r="K1214" i="5"/>
  <c r="L1214" i="5"/>
  <c r="M1214" i="5"/>
  <c r="K738" i="5"/>
  <c r="L738" i="5"/>
  <c r="M738" i="5"/>
  <c r="K3016" i="5"/>
  <c r="L3016" i="5"/>
  <c r="M3016" i="5"/>
  <c r="K2064" i="5"/>
  <c r="L2064" i="5"/>
  <c r="M2064" i="5"/>
  <c r="K2030" i="5"/>
  <c r="L2030" i="5"/>
  <c r="M2030" i="5"/>
  <c r="K2370" i="5"/>
  <c r="L2370" i="5"/>
  <c r="M2370" i="5"/>
  <c r="K670" i="5"/>
  <c r="L670" i="5"/>
  <c r="M670" i="5"/>
  <c r="K3390" i="5"/>
  <c r="L3390" i="5"/>
  <c r="M3390" i="5"/>
  <c r="K704" i="5"/>
  <c r="L704" i="5"/>
  <c r="M704" i="5"/>
  <c r="K2676" i="5"/>
  <c r="L2676" i="5"/>
  <c r="M2676" i="5"/>
  <c r="K1928" i="5"/>
  <c r="L1928" i="5"/>
  <c r="M1928" i="5"/>
  <c r="K1996" i="5"/>
  <c r="L1996" i="5"/>
  <c r="M1996" i="5"/>
  <c r="K908" i="5"/>
  <c r="L908" i="5"/>
  <c r="M908" i="5"/>
  <c r="K228" i="5"/>
  <c r="L228" i="5"/>
  <c r="M228" i="5"/>
  <c r="K1792" i="5"/>
  <c r="L1792" i="5"/>
  <c r="M1792" i="5"/>
  <c r="K1112" i="5"/>
  <c r="L1112" i="5"/>
  <c r="M1112" i="5"/>
  <c r="K772" i="5"/>
  <c r="L772" i="5"/>
  <c r="M772" i="5"/>
  <c r="K840" i="5"/>
  <c r="L840" i="5"/>
  <c r="M840" i="5"/>
  <c r="K330" i="5"/>
  <c r="L330" i="5"/>
  <c r="M330" i="5"/>
  <c r="K1826" i="5"/>
  <c r="L1826" i="5"/>
  <c r="M1826" i="5"/>
  <c r="K2302" i="5"/>
  <c r="L2302" i="5"/>
  <c r="M2302" i="5"/>
  <c r="K2778" i="5"/>
  <c r="L2778" i="5"/>
  <c r="M2778" i="5"/>
  <c r="K3288" i="5"/>
  <c r="L3288" i="5"/>
  <c r="M3288" i="5"/>
  <c r="K3458" i="5"/>
  <c r="L3458" i="5"/>
  <c r="M3458" i="5"/>
  <c r="K3153" i="5"/>
  <c r="L3153" i="5"/>
  <c r="M3153" i="5"/>
  <c r="K2167" i="5"/>
  <c r="L2167" i="5"/>
  <c r="M2167" i="5"/>
  <c r="K433" i="5"/>
  <c r="L433" i="5"/>
  <c r="M433" i="5"/>
  <c r="K59" i="5"/>
  <c r="L59" i="5"/>
  <c r="M59" i="5"/>
  <c r="K2881" i="5"/>
  <c r="L2881" i="5"/>
  <c r="M2881" i="5"/>
  <c r="K603" i="5"/>
  <c r="L603" i="5"/>
  <c r="M603" i="5"/>
  <c r="K637" i="5"/>
  <c r="L637" i="5"/>
  <c r="M637" i="5"/>
  <c r="K1385" i="5"/>
  <c r="L1385" i="5"/>
  <c r="M1385" i="5"/>
  <c r="K1011" i="5"/>
  <c r="L1011" i="5"/>
  <c r="M1011" i="5"/>
  <c r="K3323" i="5"/>
  <c r="L3323" i="5"/>
  <c r="M3323" i="5"/>
  <c r="K1623" i="5"/>
  <c r="L1623" i="5"/>
  <c r="M1623" i="5"/>
  <c r="K2609" i="5"/>
  <c r="L2609" i="5"/>
  <c r="M2609" i="5"/>
  <c r="K2099" i="5"/>
  <c r="L2099" i="5"/>
  <c r="M2099" i="5"/>
  <c r="K1079" i="5"/>
  <c r="L1079" i="5"/>
  <c r="M1079" i="5"/>
  <c r="K875" i="5"/>
  <c r="L875" i="5"/>
  <c r="M875" i="5"/>
  <c r="K127" i="5"/>
  <c r="L127" i="5"/>
  <c r="M127" i="5"/>
  <c r="K1759" i="5"/>
  <c r="L1759" i="5"/>
  <c r="M1759" i="5"/>
  <c r="K1895" i="5"/>
  <c r="L1895" i="5"/>
  <c r="M1895" i="5"/>
  <c r="K161" i="5"/>
  <c r="L161" i="5"/>
  <c r="M161" i="5"/>
  <c r="K2439" i="5"/>
  <c r="L2439" i="5"/>
  <c r="M2439" i="5"/>
  <c r="K3051" i="5"/>
  <c r="L3051" i="5"/>
  <c r="M3051" i="5"/>
  <c r="K3357" i="5"/>
  <c r="L3357" i="5"/>
  <c r="M3357" i="5"/>
  <c r="K1351" i="5"/>
  <c r="L1351" i="5"/>
  <c r="M1351" i="5"/>
  <c r="K297" i="5"/>
  <c r="L297" i="5"/>
  <c r="M297" i="5"/>
  <c r="K2235" i="5"/>
  <c r="L2235" i="5"/>
  <c r="M2235" i="5"/>
  <c r="K2949" i="5"/>
  <c r="L2949" i="5"/>
  <c r="M2949" i="5"/>
  <c r="K1045" i="5"/>
  <c r="L1045" i="5"/>
  <c r="M1045" i="5"/>
  <c r="K501" i="5"/>
  <c r="L501" i="5"/>
  <c r="M501" i="5"/>
  <c r="K569" i="5"/>
  <c r="L569" i="5"/>
  <c r="M569" i="5"/>
  <c r="K3119" i="5"/>
  <c r="L3119" i="5"/>
  <c r="M3119" i="5"/>
  <c r="K3187" i="5"/>
  <c r="L3187" i="5"/>
  <c r="M3187" i="5"/>
  <c r="K195" i="5"/>
  <c r="L195" i="5"/>
  <c r="M195" i="5"/>
  <c r="K3425" i="5"/>
  <c r="L3425" i="5"/>
  <c r="M3425" i="5"/>
  <c r="K263" i="5"/>
  <c r="L263" i="5"/>
  <c r="M263" i="5"/>
  <c r="K1555" i="5"/>
  <c r="L1555" i="5"/>
  <c r="M1555" i="5"/>
  <c r="K1419" i="5"/>
  <c r="L1419" i="5"/>
  <c r="M1419" i="5"/>
  <c r="K2473" i="5"/>
  <c r="L2473" i="5"/>
  <c r="M2473" i="5"/>
  <c r="K2983" i="5"/>
  <c r="L2983" i="5"/>
  <c r="M2983" i="5"/>
  <c r="K365" i="5"/>
  <c r="L365" i="5"/>
  <c r="M365" i="5"/>
  <c r="K1657" i="5"/>
  <c r="L1657" i="5"/>
  <c r="M1657" i="5"/>
  <c r="K1487" i="5"/>
  <c r="L1487" i="5"/>
  <c r="M1487" i="5"/>
  <c r="K2133" i="5"/>
  <c r="L2133" i="5"/>
  <c r="M2133" i="5"/>
  <c r="K1691" i="5"/>
  <c r="L1691" i="5"/>
  <c r="M1691" i="5"/>
  <c r="K535" i="5"/>
  <c r="L535" i="5"/>
  <c r="M535" i="5"/>
  <c r="K1963" i="5"/>
  <c r="L1963" i="5"/>
  <c r="M1963" i="5"/>
  <c r="K1861" i="5"/>
  <c r="L1861" i="5"/>
  <c r="M1861" i="5"/>
  <c r="K2201" i="5"/>
  <c r="L2201" i="5"/>
  <c r="M2201" i="5"/>
  <c r="K2745" i="5"/>
  <c r="L2745" i="5"/>
  <c r="M2745" i="5"/>
  <c r="K1317" i="5"/>
  <c r="L1317" i="5"/>
  <c r="M1317" i="5"/>
  <c r="K1725" i="5"/>
  <c r="L1725" i="5"/>
  <c r="M1725" i="5"/>
  <c r="K2915" i="5"/>
  <c r="L2915" i="5"/>
  <c r="M2915" i="5"/>
  <c r="K1453" i="5"/>
  <c r="L1453" i="5"/>
  <c r="M1453" i="5"/>
  <c r="K399" i="5"/>
  <c r="L399" i="5"/>
  <c r="M399" i="5"/>
  <c r="K1147" i="5"/>
  <c r="L1147" i="5"/>
  <c r="M1147" i="5"/>
  <c r="K467" i="5"/>
  <c r="L467" i="5"/>
  <c r="M467" i="5"/>
  <c r="K2575" i="5"/>
  <c r="L2575" i="5"/>
  <c r="M2575" i="5"/>
  <c r="K2779" i="5"/>
  <c r="L2779" i="5"/>
  <c r="M2779" i="5"/>
  <c r="K1589" i="5"/>
  <c r="L1589" i="5"/>
  <c r="M1589" i="5"/>
  <c r="K943" i="5"/>
  <c r="L943" i="5"/>
  <c r="M943" i="5"/>
  <c r="K2405" i="5"/>
  <c r="L2405" i="5"/>
  <c r="M2405" i="5"/>
  <c r="K1283" i="5"/>
  <c r="L1283" i="5"/>
  <c r="M1283" i="5"/>
  <c r="K3255" i="5"/>
  <c r="L3255" i="5"/>
  <c r="M3255" i="5"/>
  <c r="K1181" i="5"/>
  <c r="L1181" i="5"/>
  <c r="M1181" i="5"/>
  <c r="K3221" i="5"/>
  <c r="L3221" i="5"/>
  <c r="M3221" i="5"/>
  <c r="K2847" i="5"/>
  <c r="L2847" i="5"/>
  <c r="M2847" i="5"/>
  <c r="K807" i="5"/>
  <c r="L807" i="5"/>
  <c r="M807" i="5"/>
  <c r="K1521" i="5"/>
  <c r="L1521" i="5"/>
  <c r="M1521" i="5"/>
  <c r="K977" i="5"/>
  <c r="L977" i="5"/>
  <c r="M977" i="5"/>
  <c r="K3085" i="5"/>
  <c r="L3085" i="5"/>
  <c r="M3085" i="5"/>
  <c r="K2711" i="5"/>
  <c r="L2711" i="5"/>
  <c r="M2711" i="5"/>
  <c r="K2541" i="5"/>
  <c r="L2541" i="5"/>
  <c r="M2541" i="5"/>
  <c r="K2337" i="5"/>
  <c r="L2337" i="5"/>
  <c r="M2337" i="5"/>
  <c r="K93" i="5"/>
  <c r="L93" i="5"/>
  <c r="M93" i="5"/>
  <c r="K2643" i="5"/>
  <c r="L2643" i="5"/>
  <c r="M2643" i="5"/>
  <c r="K1249" i="5"/>
  <c r="L1249" i="5"/>
  <c r="M1249" i="5"/>
  <c r="K2813" i="5"/>
  <c r="L2813" i="5"/>
  <c r="M2813" i="5"/>
  <c r="K2269" i="5"/>
  <c r="L2269" i="5"/>
  <c r="M2269" i="5"/>
  <c r="K1215" i="5"/>
  <c r="L1215" i="5"/>
  <c r="M1215" i="5"/>
  <c r="K3017" i="5"/>
  <c r="L3017" i="5"/>
  <c r="M3017" i="5"/>
  <c r="K739" i="5"/>
  <c r="L739" i="5"/>
  <c r="M739" i="5"/>
  <c r="K2507" i="5"/>
  <c r="L2507" i="5"/>
  <c r="M2507" i="5"/>
  <c r="K2677" i="5"/>
  <c r="L2677" i="5"/>
  <c r="M2677" i="5"/>
  <c r="K2065" i="5"/>
  <c r="L2065" i="5"/>
  <c r="M2065" i="5"/>
  <c r="K705" i="5"/>
  <c r="L705" i="5"/>
  <c r="M705" i="5"/>
  <c r="K1929" i="5"/>
  <c r="L1929" i="5"/>
  <c r="M1929" i="5"/>
  <c r="K2031" i="5"/>
  <c r="L2031" i="5"/>
  <c r="M2031" i="5"/>
  <c r="K2371" i="5"/>
  <c r="L2371" i="5"/>
  <c r="M2371" i="5"/>
  <c r="K3391" i="5"/>
  <c r="L3391" i="5"/>
  <c r="M3391" i="5"/>
  <c r="K671" i="5"/>
  <c r="L671" i="5"/>
  <c r="M671" i="5"/>
  <c r="K1997" i="5"/>
  <c r="L1997" i="5"/>
  <c r="M1997" i="5"/>
  <c r="K909" i="5"/>
  <c r="L909" i="5"/>
  <c r="M909" i="5"/>
  <c r="K229" i="5"/>
  <c r="L229" i="5"/>
  <c r="M229" i="5"/>
  <c r="K1113" i="5"/>
  <c r="L1113" i="5"/>
  <c r="M1113" i="5"/>
  <c r="K1793" i="5"/>
  <c r="L1793" i="5"/>
  <c r="M1793" i="5"/>
  <c r="K773" i="5"/>
  <c r="L773" i="5"/>
  <c r="M773" i="5"/>
  <c r="K841" i="5"/>
  <c r="L841" i="5"/>
  <c r="M841" i="5"/>
  <c r="K331" i="5"/>
  <c r="L331" i="5"/>
  <c r="M331" i="5"/>
  <c r="K1827" i="5"/>
  <c r="L1827" i="5"/>
  <c r="M1827" i="5"/>
  <c r="K2303" i="5"/>
  <c r="L2303" i="5"/>
  <c r="M2303" i="5"/>
  <c r="K3289" i="5"/>
  <c r="L3289" i="5"/>
  <c r="M3289" i="5"/>
  <c r="K3459" i="5"/>
  <c r="L3459" i="5"/>
  <c r="M3459" i="5"/>
  <c r="K3154" i="5"/>
  <c r="L3154" i="5"/>
  <c r="M3154" i="5"/>
  <c r="K2168" i="5"/>
  <c r="L2168" i="5"/>
  <c r="M2168" i="5"/>
  <c r="K434" i="5"/>
  <c r="L434" i="5"/>
  <c r="M434" i="5"/>
  <c r="K60" i="5"/>
  <c r="L60" i="5"/>
  <c r="M60" i="5"/>
  <c r="K2882" i="5"/>
  <c r="L2882" i="5"/>
  <c r="M2882" i="5"/>
  <c r="K604" i="5"/>
  <c r="L604" i="5"/>
  <c r="M604" i="5"/>
  <c r="K638" i="5"/>
  <c r="L638" i="5"/>
  <c r="M638" i="5"/>
  <c r="K1386" i="5"/>
  <c r="L1386" i="5"/>
  <c r="M1386" i="5"/>
  <c r="K3324" i="5"/>
  <c r="L3324" i="5"/>
  <c r="M3324" i="5"/>
  <c r="K1012" i="5"/>
  <c r="L1012" i="5"/>
  <c r="M1012" i="5"/>
  <c r="K1624" i="5"/>
  <c r="L1624" i="5"/>
  <c r="M1624" i="5"/>
  <c r="K2610" i="5"/>
  <c r="L2610" i="5"/>
  <c r="M2610" i="5"/>
  <c r="K1080" i="5"/>
  <c r="L1080" i="5"/>
  <c r="M1080" i="5"/>
  <c r="K1896" i="5"/>
  <c r="L1896" i="5"/>
  <c r="M1896" i="5"/>
  <c r="K128" i="5"/>
  <c r="L128" i="5"/>
  <c r="M128" i="5"/>
  <c r="K3052" i="5"/>
  <c r="L3052" i="5"/>
  <c r="M3052" i="5"/>
  <c r="K162" i="5"/>
  <c r="L162" i="5"/>
  <c r="M162" i="5"/>
  <c r="K2100" i="5"/>
  <c r="L2100" i="5"/>
  <c r="M2100" i="5"/>
  <c r="K2440" i="5"/>
  <c r="L2440" i="5"/>
  <c r="M2440" i="5"/>
  <c r="K2950" i="5"/>
  <c r="L2950" i="5"/>
  <c r="M2950" i="5"/>
  <c r="K1760" i="5"/>
  <c r="L1760" i="5"/>
  <c r="M1760" i="5"/>
  <c r="K3358" i="5"/>
  <c r="L3358" i="5"/>
  <c r="M3358" i="5"/>
  <c r="K2236" i="5"/>
  <c r="L2236" i="5"/>
  <c r="M2236" i="5"/>
  <c r="K3120" i="5"/>
  <c r="L3120" i="5"/>
  <c r="M3120" i="5"/>
  <c r="K876" i="5"/>
  <c r="L876" i="5"/>
  <c r="M876" i="5"/>
  <c r="K1352" i="5"/>
  <c r="L1352" i="5"/>
  <c r="M1352" i="5"/>
  <c r="K502" i="5"/>
  <c r="L502" i="5"/>
  <c r="M502" i="5"/>
  <c r="K1046" i="5"/>
  <c r="L1046" i="5"/>
  <c r="M1046" i="5"/>
  <c r="K1556" i="5"/>
  <c r="L1556" i="5"/>
  <c r="M1556" i="5"/>
  <c r="K3188" i="5"/>
  <c r="L3188" i="5"/>
  <c r="M3188" i="5"/>
  <c r="K570" i="5"/>
  <c r="L570" i="5"/>
  <c r="M570" i="5"/>
  <c r="K298" i="5"/>
  <c r="L298" i="5"/>
  <c r="M298" i="5"/>
  <c r="K1420" i="5"/>
  <c r="L1420" i="5"/>
  <c r="M1420" i="5"/>
  <c r="K264" i="5"/>
  <c r="L264" i="5"/>
  <c r="M264" i="5"/>
  <c r="K3426" i="5"/>
  <c r="L3426" i="5"/>
  <c r="M3426" i="5"/>
  <c r="K1964" i="5"/>
  <c r="L1964" i="5"/>
  <c r="M1964" i="5"/>
  <c r="K196" i="5"/>
  <c r="L196" i="5"/>
  <c r="M196" i="5"/>
  <c r="K2474" i="5"/>
  <c r="L2474" i="5"/>
  <c r="M2474" i="5"/>
  <c r="K2984" i="5"/>
  <c r="L2984" i="5"/>
  <c r="M2984" i="5"/>
  <c r="K2406" i="5"/>
  <c r="L2406" i="5"/>
  <c r="M2406" i="5"/>
  <c r="K1488" i="5"/>
  <c r="L1488" i="5"/>
  <c r="M1488" i="5"/>
  <c r="K1726" i="5"/>
  <c r="L1726" i="5"/>
  <c r="M1726" i="5"/>
  <c r="K366" i="5"/>
  <c r="L366" i="5"/>
  <c r="M366" i="5"/>
  <c r="K1692" i="5"/>
  <c r="L1692" i="5"/>
  <c r="M1692" i="5"/>
  <c r="K1658" i="5"/>
  <c r="L1658" i="5"/>
  <c r="M1658" i="5"/>
  <c r="K2134" i="5"/>
  <c r="L2134" i="5"/>
  <c r="M2134" i="5"/>
  <c r="K2202" i="5"/>
  <c r="L2202" i="5"/>
  <c r="M2202" i="5"/>
  <c r="K1862" i="5"/>
  <c r="L1862" i="5"/>
  <c r="M1862" i="5"/>
  <c r="K2780" i="5"/>
  <c r="L2780" i="5"/>
  <c r="M2780" i="5"/>
  <c r="K536" i="5"/>
  <c r="L536" i="5"/>
  <c r="M536" i="5"/>
  <c r="K2916" i="5"/>
  <c r="L2916" i="5"/>
  <c r="M2916" i="5"/>
  <c r="K1318" i="5"/>
  <c r="L1318" i="5"/>
  <c r="M1318" i="5"/>
  <c r="K2576" i="5"/>
  <c r="L2576" i="5"/>
  <c r="M2576" i="5"/>
  <c r="K2746" i="5"/>
  <c r="L2746" i="5"/>
  <c r="M2746" i="5"/>
  <c r="K1148" i="5"/>
  <c r="L1148" i="5"/>
  <c r="M1148" i="5"/>
  <c r="K468" i="5"/>
  <c r="L468" i="5"/>
  <c r="M468" i="5"/>
  <c r="K944" i="5"/>
  <c r="L944" i="5"/>
  <c r="M944" i="5"/>
  <c r="K1590" i="5"/>
  <c r="L1590" i="5"/>
  <c r="M1590" i="5"/>
  <c r="K3222" i="5"/>
  <c r="L3222" i="5"/>
  <c r="M3222" i="5"/>
  <c r="K1522" i="5"/>
  <c r="L1522" i="5"/>
  <c r="M1522" i="5"/>
  <c r="K1284" i="5"/>
  <c r="L1284" i="5"/>
  <c r="M1284" i="5"/>
  <c r="K2848" i="5"/>
  <c r="L2848" i="5"/>
  <c r="M2848" i="5"/>
  <c r="K1182" i="5"/>
  <c r="L1182" i="5"/>
  <c r="M1182" i="5"/>
  <c r="K3256" i="5"/>
  <c r="L3256" i="5"/>
  <c r="M3256" i="5"/>
  <c r="K2712" i="5"/>
  <c r="L2712" i="5"/>
  <c r="M2712" i="5"/>
  <c r="K1454" i="5"/>
  <c r="L1454" i="5"/>
  <c r="M1454" i="5"/>
  <c r="K1250" i="5"/>
  <c r="L1250" i="5"/>
  <c r="M1250" i="5"/>
  <c r="K2644" i="5"/>
  <c r="L2644" i="5"/>
  <c r="M2644" i="5"/>
  <c r="K2270" i="5"/>
  <c r="L2270" i="5"/>
  <c r="M2270" i="5"/>
  <c r="K3086" i="5"/>
  <c r="L3086" i="5"/>
  <c r="M3086" i="5"/>
  <c r="K2338" i="5"/>
  <c r="L2338" i="5"/>
  <c r="M2338" i="5"/>
  <c r="K2542" i="5"/>
  <c r="L2542" i="5"/>
  <c r="M2542" i="5"/>
  <c r="K94" i="5"/>
  <c r="L94" i="5"/>
  <c r="M94" i="5"/>
  <c r="K2814" i="5"/>
  <c r="L2814" i="5"/>
  <c r="M2814" i="5"/>
  <c r="K3018" i="5"/>
  <c r="L3018" i="5"/>
  <c r="M3018" i="5"/>
  <c r="K2678" i="5"/>
  <c r="L2678" i="5"/>
  <c r="M2678" i="5"/>
  <c r="K1216" i="5"/>
  <c r="L1216" i="5"/>
  <c r="M1216" i="5"/>
  <c r="K740" i="5"/>
  <c r="L740" i="5"/>
  <c r="M740" i="5"/>
  <c r="K3392" i="5"/>
  <c r="L3392" i="5"/>
  <c r="M3392" i="5"/>
  <c r="K2066" i="5"/>
  <c r="L2066" i="5"/>
  <c r="M2066" i="5"/>
  <c r="K2508" i="5"/>
  <c r="L2508" i="5"/>
  <c r="M2508" i="5"/>
  <c r="K672" i="5"/>
  <c r="L672" i="5"/>
  <c r="M672" i="5"/>
  <c r="K978" i="5"/>
  <c r="L978" i="5"/>
  <c r="M978" i="5"/>
  <c r="K400" i="5"/>
  <c r="L400" i="5"/>
  <c r="M400" i="5"/>
  <c r="K808" i="5"/>
  <c r="L808" i="5"/>
  <c r="M808" i="5"/>
  <c r="K2032" i="5"/>
  <c r="L2032" i="5"/>
  <c r="M2032" i="5"/>
  <c r="K2372" i="5"/>
  <c r="L2372" i="5"/>
  <c r="M2372" i="5"/>
  <c r="K706" i="5"/>
  <c r="L706" i="5"/>
  <c r="M706" i="5"/>
  <c r="K1998" i="5"/>
  <c r="L1998" i="5"/>
  <c r="M1998" i="5"/>
  <c r="K1930" i="5"/>
  <c r="L1930" i="5"/>
  <c r="M1930" i="5"/>
  <c r="K910" i="5"/>
  <c r="L910" i="5"/>
  <c r="M910" i="5"/>
  <c r="K1114" i="5"/>
  <c r="L1114" i="5"/>
  <c r="M1114" i="5"/>
  <c r="K1794" i="5"/>
  <c r="L1794" i="5"/>
  <c r="M1794" i="5"/>
  <c r="K230" i="5"/>
  <c r="L230" i="5"/>
  <c r="M230" i="5"/>
  <c r="K774" i="5"/>
  <c r="L774" i="5"/>
  <c r="M774" i="5"/>
  <c r="K842" i="5"/>
  <c r="L842" i="5"/>
  <c r="M842" i="5"/>
  <c r="K2304" i="5"/>
  <c r="L2304" i="5"/>
  <c r="M2304" i="5"/>
  <c r="K332" i="5"/>
  <c r="L332" i="5"/>
  <c r="M332" i="5"/>
  <c r="K1828" i="5"/>
  <c r="L1828" i="5"/>
  <c r="M1828" i="5"/>
  <c r="K3290" i="5"/>
  <c r="L3290" i="5"/>
  <c r="M3290" i="5"/>
  <c r="K3460" i="5"/>
  <c r="L3460" i="5"/>
  <c r="M3460" i="5"/>
  <c r="K3155" i="5"/>
  <c r="L3155" i="5"/>
  <c r="M3155" i="5"/>
  <c r="K2169" i="5"/>
  <c r="L2169" i="5"/>
  <c r="M2169" i="5"/>
  <c r="K435" i="5"/>
  <c r="L435" i="5"/>
  <c r="M435" i="5"/>
  <c r="K61" i="5"/>
  <c r="L61" i="5"/>
  <c r="M61" i="5"/>
  <c r="K2883" i="5"/>
  <c r="L2883" i="5"/>
  <c r="M2883" i="5"/>
  <c r="K605" i="5"/>
  <c r="L605" i="5"/>
  <c r="M605" i="5"/>
  <c r="K639" i="5"/>
  <c r="L639" i="5"/>
  <c r="M639" i="5"/>
  <c r="K1387" i="5"/>
  <c r="L1387" i="5"/>
  <c r="M1387" i="5"/>
  <c r="K3325" i="5"/>
  <c r="L3325" i="5"/>
  <c r="M3325" i="5"/>
  <c r="K1013" i="5"/>
  <c r="L1013" i="5"/>
  <c r="M1013" i="5"/>
  <c r="K1625" i="5"/>
  <c r="L1625" i="5"/>
  <c r="M1625" i="5"/>
  <c r="K2611" i="5"/>
  <c r="L2611" i="5"/>
  <c r="M2611" i="5"/>
  <c r="K1897" i="5"/>
  <c r="L1897" i="5"/>
  <c r="M1897" i="5"/>
  <c r="K3053" i="5"/>
  <c r="L3053" i="5"/>
  <c r="M3053" i="5"/>
  <c r="K1081" i="5"/>
  <c r="L1081" i="5"/>
  <c r="M1081" i="5"/>
  <c r="K2101" i="5"/>
  <c r="L2101" i="5"/>
  <c r="M2101" i="5"/>
  <c r="K129" i="5"/>
  <c r="L129" i="5"/>
  <c r="M129" i="5"/>
  <c r="K3121" i="5"/>
  <c r="L3121" i="5"/>
  <c r="M3121" i="5"/>
  <c r="K2441" i="5"/>
  <c r="L2441" i="5"/>
  <c r="M2441" i="5"/>
  <c r="K163" i="5"/>
  <c r="L163" i="5"/>
  <c r="M163" i="5"/>
  <c r="K877" i="5"/>
  <c r="L877" i="5"/>
  <c r="M877" i="5"/>
  <c r="K3359" i="5"/>
  <c r="L3359" i="5"/>
  <c r="M3359" i="5"/>
  <c r="K2237" i="5"/>
  <c r="L2237" i="5"/>
  <c r="M2237" i="5"/>
  <c r="K571" i="5"/>
  <c r="L571" i="5"/>
  <c r="M571" i="5"/>
  <c r="K2951" i="5"/>
  <c r="L2951" i="5"/>
  <c r="M2951" i="5"/>
  <c r="K1761" i="5"/>
  <c r="L1761" i="5"/>
  <c r="M1761" i="5"/>
  <c r="K503" i="5"/>
  <c r="L503" i="5"/>
  <c r="M503" i="5"/>
  <c r="K1047" i="5"/>
  <c r="L1047" i="5"/>
  <c r="M1047" i="5"/>
  <c r="K197" i="5"/>
  <c r="L197" i="5"/>
  <c r="M197" i="5"/>
  <c r="K1353" i="5"/>
  <c r="L1353" i="5"/>
  <c r="M1353" i="5"/>
  <c r="K3189" i="5"/>
  <c r="L3189" i="5"/>
  <c r="M3189" i="5"/>
  <c r="K299" i="5"/>
  <c r="L299" i="5"/>
  <c r="M299" i="5"/>
  <c r="K265" i="5"/>
  <c r="L265" i="5"/>
  <c r="M265" i="5"/>
  <c r="K1421" i="5"/>
  <c r="L1421" i="5"/>
  <c r="M1421" i="5"/>
  <c r="K3427" i="5"/>
  <c r="L3427" i="5"/>
  <c r="M3427" i="5"/>
  <c r="K1557" i="5"/>
  <c r="L1557" i="5"/>
  <c r="M1557" i="5"/>
  <c r="K1319" i="5"/>
  <c r="L1319" i="5"/>
  <c r="M1319" i="5"/>
  <c r="K2781" i="5"/>
  <c r="L2781" i="5"/>
  <c r="M2781" i="5"/>
  <c r="K1727" i="5"/>
  <c r="L1727" i="5"/>
  <c r="M1727" i="5"/>
  <c r="K2475" i="5"/>
  <c r="L2475" i="5"/>
  <c r="M2475" i="5"/>
  <c r="K1489" i="5"/>
  <c r="L1489" i="5"/>
  <c r="M1489" i="5"/>
  <c r="K1693" i="5"/>
  <c r="L1693" i="5"/>
  <c r="M1693" i="5"/>
  <c r="K2985" i="5"/>
  <c r="L2985" i="5"/>
  <c r="M2985" i="5"/>
  <c r="K1659" i="5"/>
  <c r="L1659" i="5"/>
  <c r="M1659" i="5"/>
  <c r="K2407" i="5"/>
  <c r="L2407" i="5"/>
  <c r="M2407" i="5"/>
  <c r="K537" i="5"/>
  <c r="L537" i="5"/>
  <c r="M537" i="5"/>
  <c r="K2917" i="5"/>
  <c r="L2917" i="5"/>
  <c r="M2917" i="5"/>
  <c r="K2203" i="5"/>
  <c r="L2203" i="5"/>
  <c r="M2203" i="5"/>
  <c r="K1965" i="5"/>
  <c r="L1965" i="5"/>
  <c r="M1965" i="5"/>
  <c r="K1863" i="5"/>
  <c r="L1863" i="5"/>
  <c r="M1863" i="5"/>
  <c r="K2577" i="5"/>
  <c r="L2577" i="5"/>
  <c r="M2577" i="5"/>
  <c r="K1591" i="5"/>
  <c r="L1591" i="5"/>
  <c r="M1591" i="5"/>
  <c r="K1251" i="5"/>
  <c r="L1251" i="5"/>
  <c r="M1251" i="5"/>
  <c r="K2135" i="5"/>
  <c r="L2135" i="5"/>
  <c r="M2135" i="5"/>
  <c r="K3223" i="5"/>
  <c r="L3223" i="5"/>
  <c r="M3223" i="5"/>
  <c r="K2747" i="5"/>
  <c r="L2747" i="5"/>
  <c r="M2747" i="5"/>
  <c r="K945" i="5"/>
  <c r="L945" i="5"/>
  <c r="M945" i="5"/>
  <c r="K469" i="5"/>
  <c r="L469" i="5"/>
  <c r="M469" i="5"/>
  <c r="K1149" i="5"/>
  <c r="L1149" i="5"/>
  <c r="M1149" i="5"/>
  <c r="K367" i="5"/>
  <c r="L367" i="5"/>
  <c r="M367" i="5"/>
  <c r="K1183" i="5"/>
  <c r="L1183" i="5"/>
  <c r="M1183" i="5"/>
  <c r="K1523" i="5"/>
  <c r="L1523" i="5"/>
  <c r="M1523" i="5"/>
  <c r="K3019" i="5"/>
  <c r="L3019" i="5"/>
  <c r="M3019" i="5"/>
  <c r="K1285" i="5"/>
  <c r="L1285" i="5"/>
  <c r="M1285" i="5"/>
  <c r="K2849" i="5"/>
  <c r="L2849" i="5"/>
  <c r="M2849" i="5"/>
  <c r="K3257" i="5"/>
  <c r="L3257" i="5"/>
  <c r="M3257" i="5"/>
  <c r="K2713" i="5"/>
  <c r="L2713" i="5"/>
  <c r="M2713" i="5"/>
  <c r="K2645" i="5"/>
  <c r="L2645" i="5"/>
  <c r="M2645" i="5"/>
  <c r="K2271" i="5"/>
  <c r="L2271" i="5"/>
  <c r="M2271" i="5"/>
  <c r="K3087" i="5"/>
  <c r="L3087" i="5"/>
  <c r="M3087" i="5"/>
  <c r="K95" i="5"/>
  <c r="L95" i="5"/>
  <c r="M95" i="5"/>
  <c r="K2543" i="5"/>
  <c r="L2543" i="5"/>
  <c r="M2543" i="5"/>
  <c r="K2339" i="5"/>
  <c r="L2339" i="5"/>
  <c r="M2339" i="5"/>
  <c r="K1217" i="5"/>
  <c r="L1217" i="5"/>
  <c r="M1217" i="5"/>
  <c r="K2815" i="5"/>
  <c r="L2815" i="5"/>
  <c r="M2815" i="5"/>
  <c r="K3393" i="5"/>
  <c r="L3393" i="5"/>
  <c r="M3393" i="5"/>
  <c r="K1455" i="5"/>
  <c r="L1455" i="5"/>
  <c r="M1455" i="5"/>
  <c r="K2509" i="5"/>
  <c r="L2509" i="5"/>
  <c r="M2509" i="5"/>
  <c r="K741" i="5"/>
  <c r="L741" i="5"/>
  <c r="M741" i="5"/>
  <c r="K2067" i="5"/>
  <c r="L2067" i="5"/>
  <c r="M2067" i="5"/>
  <c r="K707" i="5"/>
  <c r="L707" i="5"/>
  <c r="M707" i="5"/>
  <c r="K2679" i="5"/>
  <c r="L2679" i="5"/>
  <c r="M2679" i="5"/>
  <c r="K2373" i="5"/>
  <c r="L2373" i="5"/>
  <c r="M2373" i="5"/>
  <c r="K2033" i="5"/>
  <c r="L2033" i="5"/>
  <c r="M2033" i="5"/>
  <c r="K1931" i="5"/>
  <c r="L1931" i="5"/>
  <c r="M1931" i="5"/>
  <c r="K673" i="5"/>
  <c r="L673" i="5"/>
  <c r="M673" i="5"/>
  <c r="K1999" i="5"/>
  <c r="L1999" i="5"/>
  <c r="M1999" i="5"/>
  <c r="K2305" i="5"/>
  <c r="L2305" i="5"/>
  <c r="M2305" i="5"/>
  <c r="K809" i="5"/>
  <c r="L809" i="5"/>
  <c r="M809" i="5"/>
  <c r="K1795" i="5"/>
  <c r="L1795" i="5"/>
  <c r="M1795" i="5"/>
  <c r="K911" i="5"/>
  <c r="L911" i="5"/>
  <c r="M911" i="5"/>
  <c r="K1115" i="5"/>
  <c r="L1115" i="5"/>
  <c r="M1115" i="5"/>
  <c r="K231" i="5"/>
  <c r="L231" i="5"/>
  <c r="M231" i="5"/>
  <c r="K775" i="5"/>
  <c r="L775" i="5"/>
  <c r="M775" i="5"/>
  <c r="K843" i="5"/>
  <c r="L843" i="5"/>
  <c r="M843" i="5"/>
  <c r="K979" i="5"/>
  <c r="L979" i="5"/>
  <c r="M979" i="5"/>
  <c r="K3461" i="5"/>
  <c r="L3461" i="5"/>
  <c r="M3461" i="5"/>
  <c r="K333" i="5"/>
  <c r="L333" i="5"/>
  <c r="M333" i="5"/>
  <c r="K401" i="5"/>
  <c r="L401" i="5"/>
  <c r="M401" i="5"/>
  <c r="K1829" i="5"/>
  <c r="L1829" i="5"/>
  <c r="M1829" i="5"/>
  <c r="K3291" i="5"/>
  <c r="L3291" i="5"/>
  <c r="M3291" i="5"/>
  <c r="K3156" i="5"/>
  <c r="L3156" i="5"/>
  <c r="M3156" i="5"/>
  <c r="K2170" i="5"/>
  <c r="L2170" i="5"/>
  <c r="M2170" i="5"/>
  <c r="K436" i="5"/>
  <c r="L436" i="5"/>
  <c r="M436" i="5"/>
  <c r="K62" i="5"/>
  <c r="L62" i="5"/>
  <c r="M62" i="5"/>
  <c r="K2884" i="5"/>
  <c r="L2884" i="5"/>
  <c r="M2884" i="5"/>
  <c r="K606" i="5"/>
  <c r="L606" i="5"/>
  <c r="M606" i="5"/>
  <c r="K640" i="5"/>
  <c r="L640" i="5"/>
  <c r="M640" i="5"/>
  <c r="K1388" i="5"/>
  <c r="L1388" i="5"/>
  <c r="M1388" i="5"/>
  <c r="K3326" i="5"/>
  <c r="L3326" i="5"/>
  <c r="M3326" i="5"/>
  <c r="K1014" i="5"/>
  <c r="L1014" i="5"/>
  <c r="M1014" i="5"/>
  <c r="K2612" i="5"/>
  <c r="L2612" i="5"/>
  <c r="M2612" i="5"/>
  <c r="K1626" i="5"/>
  <c r="L1626" i="5"/>
  <c r="M1626" i="5"/>
  <c r="K3054" i="5"/>
  <c r="L3054" i="5"/>
  <c r="M3054" i="5"/>
  <c r="K1898" i="5"/>
  <c r="L1898" i="5"/>
  <c r="M1898" i="5"/>
  <c r="K1082" i="5"/>
  <c r="L1082" i="5"/>
  <c r="M1082" i="5"/>
  <c r="K2102" i="5"/>
  <c r="L2102" i="5"/>
  <c r="M2102" i="5"/>
  <c r="K130" i="5"/>
  <c r="L130" i="5"/>
  <c r="M130" i="5"/>
  <c r="K878" i="5"/>
  <c r="L878" i="5"/>
  <c r="M878" i="5"/>
  <c r="K2442" i="5"/>
  <c r="L2442" i="5"/>
  <c r="M2442" i="5"/>
  <c r="K2238" i="5"/>
  <c r="L2238" i="5"/>
  <c r="M2238" i="5"/>
  <c r="K3360" i="5"/>
  <c r="L3360" i="5"/>
  <c r="M3360" i="5"/>
  <c r="K572" i="5"/>
  <c r="L572" i="5"/>
  <c r="M572" i="5"/>
  <c r="K164" i="5"/>
  <c r="L164" i="5"/>
  <c r="M164" i="5"/>
  <c r="K2952" i="5"/>
  <c r="L2952" i="5"/>
  <c r="M2952" i="5"/>
  <c r="K3122" i="5"/>
  <c r="L3122" i="5"/>
  <c r="M3122" i="5"/>
  <c r="K504" i="5"/>
  <c r="L504" i="5"/>
  <c r="M504" i="5"/>
  <c r="K198" i="5"/>
  <c r="L198" i="5"/>
  <c r="M198" i="5"/>
  <c r="K1354" i="5"/>
  <c r="L1354" i="5"/>
  <c r="M1354" i="5"/>
  <c r="K3190" i="5"/>
  <c r="L3190" i="5"/>
  <c r="M3190" i="5"/>
  <c r="K1558" i="5"/>
  <c r="L1558" i="5"/>
  <c r="M1558" i="5"/>
  <c r="K3428" i="5"/>
  <c r="L3428" i="5"/>
  <c r="M3428" i="5"/>
  <c r="K266" i="5"/>
  <c r="L266" i="5"/>
  <c r="M266" i="5"/>
  <c r="K2986" i="5"/>
  <c r="L2986" i="5"/>
  <c r="M2986" i="5"/>
  <c r="K1048" i="5"/>
  <c r="L1048" i="5"/>
  <c r="M1048" i="5"/>
  <c r="K300" i="5"/>
  <c r="L300" i="5"/>
  <c r="M300" i="5"/>
  <c r="K2782" i="5"/>
  <c r="L2782" i="5"/>
  <c r="M2782" i="5"/>
  <c r="K1592" i="5"/>
  <c r="L1592" i="5"/>
  <c r="M1592" i="5"/>
  <c r="K2476" i="5"/>
  <c r="L2476" i="5"/>
  <c r="M2476" i="5"/>
  <c r="K1422" i="5"/>
  <c r="L1422" i="5"/>
  <c r="M1422" i="5"/>
  <c r="K1320" i="5"/>
  <c r="L1320" i="5"/>
  <c r="M1320" i="5"/>
  <c r="K1762" i="5"/>
  <c r="L1762" i="5"/>
  <c r="M1762" i="5"/>
  <c r="K1694" i="5"/>
  <c r="L1694" i="5"/>
  <c r="M1694" i="5"/>
  <c r="K1728" i="5"/>
  <c r="L1728" i="5"/>
  <c r="M1728" i="5"/>
  <c r="K538" i="5"/>
  <c r="L538" i="5"/>
  <c r="M538" i="5"/>
  <c r="K1490" i="5"/>
  <c r="L1490" i="5"/>
  <c r="M1490" i="5"/>
  <c r="K1660" i="5"/>
  <c r="L1660" i="5"/>
  <c r="M1660" i="5"/>
  <c r="K2578" i="5"/>
  <c r="L2578" i="5"/>
  <c r="M2578" i="5"/>
  <c r="K2204" i="5"/>
  <c r="L2204" i="5"/>
  <c r="M2204" i="5"/>
  <c r="K1966" i="5"/>
  <c r="L1966" i="5"/>
  <c r="M1966" i="5"/>
  <c r="K946" i="5"/>
  <c r="L946" i="5"/>
  <c r="M946" i="5"/>
  <c r="K2408" i="5"/>
  <c r="L2408" i="5"/>
  <c r="M2408" i="5"/>
  <c r="K1864" i="5"/>
  <c r="L1864" i="5"/>
  <c r="M1864" i="5"/>
  <c r="K2748" i="5"/>
  <c r="L2748" i="5"/>
  <c r="M2748" i="5"/>
  <c r="K3224" i="5"/>
  <c r="L3224" i="5"/>
  <c r="M3224" i="5"/>
  <c r="K470" i="5"/>
  <c r="L470" i="5"/>
  <c r="M470" i="5"/>
  <c r="K1184" i="5"/>
  <c r="L1184" i="5"/>
  <c r="M1184" i="5"/>
  <c r="K2136" i="5"/>
  <c r="L2136" i="5"/>
  <c r="M2136" i="5"/>
  <c r="K1286" i="5"/>
  <c r="L1286" i="5"/>
  <c r="M1286" i="5"/>
  <c r="K1252" i="5"/>
  <c r="L1252" i="5"/>
  <c r="M1252" i="5"/>
  <c r="K1524" i="5"/>
  <c r="L1524" i="5"/>
  <c r="M1524" i="5"/>
  <c r="K368" i="5"/>
  <c r="L368" i="5"/>
  <c r="M368" i="5"/>
  <c r="K2918" i="5"/>
  <c r="L2918" i="5"/>
  <c r="M2918" i="5"/>
  <c r="K1150" i="5"/>
  <c r="L1150" i="5"/>
  <c r="M1150" i="5"/>
  <c r="K3020" i="5"/>
  <c r="L3020" i="5"/>
  <c r="M3020" i="5"/>
  <c r="K2714" i="5"/>
  <c r="L2714" i="5"/>
  <c r="M2714" i="5"/>
  <c r="K2850" i="5"/>
  <c r="L2850" i="5"/>
  <c r="M2850" i="5"/>
  <c r="K2272" i="5"/>
  <c r="L2272" i="5"/>
  <c r="M2272" i="5"/>
  <c r="K3258" i="5"/>
  <c r="L3258" i="5"/>
  <c r="M3258" i="5"/>
  <c r="K96" i="5"/>
  <c r="L96" i="5"/>
  <c r="M96" i="5"/>
  <c r="K3088" i="5"/>
  <c r="L3088" i="5"/>
  <c r="M3088" i="5"/>
  <c r="K2646" i="5"/>
  <c r="L2646" i="5"/>
  <c r="M2646" i="5"/>
  <c r="K1456" i="5"/>
  <c r="L1456" i="5"/>
  <c r="M1456" i="5"/>
  <c r="K2544" i="5"/>
  <c r="L2544" i="5"/>
  <c r="M2544" i="5"/>
  <c r="K2340" i="5"/>
  <c r="L2340" i="5"/>
  <c r="M2340" i="5"/>
  <c r="K2816" i="5"/>
  <c r="L2816" i="5"/>
  <c r="M2816" i="5"/>
  <c r="K3394" i="5"/>
  <c r="L3394" i="5"/>
  <c r="M3394" i="5"/>
  <c r="K1218" i="5"/>
  <c r="L1218" i="5"/>
  <c r="M1218" i="5"/>
  <c r="K2510" i="5"/>
  <c r="L2510" i="5"/>
  <c r="M2510" i="5"/>
  <c r="K2068" i="5"/>
  <c r="L2068" i="5"/>
  <c r="M2068" i="5"/>
  <c r="K708" i="5"/>
  <c r="L708" i="5"/>
  <c r="M708" i="5"/>
  <c r="K742" i="5"/>
  <c r="L742" i="5"/>
  <c r="M742" i="5"/>
  <c r="K2374" i="5"/>
  <c r="L2374" i="5"/>
  <c r="M2374" i="5"/>
  <c r="K2034" i="5"/>
  <c r="L2034" i="5"/>
  <c r="M2034" i="5"/>
  <c r="K1932" i="5"/>
  <c r="L1932" i="5"/>
  <c r="M1932" i="5"/>
  <c r="K674" i="5"/>
  <c r="L674" i="5"/>
  <c r="M674" i="5"/>
  <c r="K980" i="5"/>
  <c r="L980" i="5"/>
  <c r="M980" i="5"/>
  <c r="K2306" i="5"/>
  <c r="L2306" i="5"/>
  <c r="M2306" i="5"/>
  <c r="K1796" i="5"/>
  <c r="L1796" i="5"/>
  <c r="M1796" i="5"/>
  <c r="K3462" i="5"/>
  <c r="L3462" i="5"/>
  <c r="M3462" i="5"/>
  <c r="K2000" i="5"/>
  <c r="L2000" i="5"/>
  <c r="M2000" i="5"/>
  <c r="K912" i="5"/>
  <c r="L912" i="5"/>
  <c r="M912" i="5"/>
  <c r="K2680" i="5"/>
  <c r="L2680" i="5"/>
  <c r="M2680" i="5"/>
  <c r="K810" i="5"/>
  <c r="L810" i="5"/>
  <c r="M810" i="5"/>
  <c r="K232" i="5"/>
  <c r="L232" i="5"/>
  <c r="M232" i="5"/>
  <c r="K1116" i="5"/>
  <c r="L1116" i="5"/>
  <c r="M1116" i="5"/>
  <c r="K776" i="5"/>
  <c r="L776" i="5"/>
  <c r="M776" i="5"/>
  <c r="K844" i="5"/>
  <c r="L844" i="5"/>
  <c r="M844" i="5"/>
  <c r="K334" i="5"/>
  <c r="L334" i="5"/>
  <c r="M334" i="5"/>
  <c r="K402" i="5"/>
  <c r="L402" i="5"/>
  <c r="M402" i="5"/>
  <c r="K1830" i="5"/>
  <c r="L1830" i="5"/>
  <c r="M1830" i="5"/>
  <c r="K3292" i="5"/>
  <c r="L3292" i="5"/>
  <c r="M3292" i="5"/>
  <c r="K3157" i="5"/>
  <c r="L3157" i="5"/>
  <c r="M3157" i="5"/>
  <c r="K2171" i="5"/>
  <c r="L2171" i="5"/>
  <c r="M2171" i="5"/>
  <c r="K437" i="5"/>
  <c r="L437" i="5"/>
  <c r="M437" i="5"/>
  <c r="K63" i="5"/>
  <c r="L63" i="5"/>
  <c r="M63" i="5"/>
  <c r="K2885" i="5"/>
  <c r="L2885" i="5"/>
  <c r="M2885" i="5"/>
  <c r="K607" i="5"/>
  <c r="L607" i="5"/>
  <c r="M607" i="5"/>
  <c r="K641" i="5"/>
  <c r="L641" i="5"/>
  <c r="M641" i="5"/>
  <c r="K1389" i="5"/>
  <c r="L1389" i="5"/>
  <c r="M1389" i="5"/>
  <c r="K3327" i="5"/>
  <c r="L3327" i="5"/>
  <c r="M3327" i="5"/>
  <c r="K1015" i="5"/>
  <c r="L1015" i="5"/>
  <c r="M1015" i="5"/>
  <c r="K2613" i="5"/>
  <c r="L2613" i="5"/>
  <c r="M2613" i="5"/>
  <c r="K1627" i="5"/>
  <c r="L1627" i="5"/>
  <c r="M1627" i="5"/>
  <c r="K1899" i="5"/>
  <c r="L1899" i="5"/>
  <c r="M1899" i="5"/>
  <c r="K3055" i="5"/>
  <c r="L3055" i="5"/>
  <c r="M3055" i="5"/>
  <c r="K1083" i="5"/>
  <c r="L1083" i="5"/>
  <c r="M1083" i="5"/>
  <c r="K2103" i="5"/>
  <c r="L2103" i="5"/>
  <c r="M2103" i="5"/>
  <c r="K131" i="5"/>
  <c r="L131" i="5"/>
  <c r="M131" i="5"/>
  <c r="K3361" i="5"/>
  <c r="L3361" i="5"/>
  <c r="M3361" i="5"/>
  <c r="K879" i="5"/>
  <c r="L879" i="5"/>
  <c r="M879" i="5"/>
  <c r="K2443" i="5"/>
  <c r="L2443" i="5"/>
  <c r="M2443" i="5"/>
  <c r="K2239" i="5"/>
  <c r="L2239" i="5"/>
  <c r="M2239" i="5"/>
  <c r="K573" i="5"/>
  <c r="L573" i="5"/>
  <c r="M573" i="5"/>
  <c r="K165" i="5"/>
  <c r="L165" i="5"/>
  <c r="M165" i="5"/>
  <c r="K3123" i="5"/>
  <c r="L3123" i="5"/>
  <c r="M3123" i="5"/>
  <c r="K2987" i="5"/>
  <c r="L2987" i="5"/>
  <c r="M2987" i="5"/>
  <c r="K505" i="5"/>
  <c r="L505" i="5"/>
  <c r="M505" i="5"/>
  <c r="K1355" i="5"/>
  <c r="L1355" i="5"/>
  <c r="M1355" i="5"/>
  <c r="K2953" i="5"/>
  <c r="L2953" i="5"/>
  <c r="M2953" i="5"/>
  <c r="K3429" i="5"/>
  <c r="L3429" i="5"/>
  <c r="M3429" i="5"/>
  <c r="K1559" i="5"/>
  <c r="L1559" i="5"/>
  <c r="M1559" i="5"/>
  <c r="K301" i="5"/>
  <c r="L301" i="5"/>
  <c r="M301" i="5"/>
  <c r="K1049" i="5"/>
  <c r="L1049" i="5"/>
  <c r="M1049" i="5"/>
  <c r="K267" i="5"/>
  <c r="L267" i="5"/>
  <c r="M267" i="5"/>
  <c r="K2477" i="5"/>
  <c r="L2477" i="5"/>
  <c r="M2477" i="5"/>
  <c r="K1763" i="5"/>
  <c r="L1763" i="5"/>
  <c r="M1763" i="5"/>
  <c r="K3191" i="5"/>
  <c r="L3191" i="5"/>
  <c r="M3191" i="5"/>
  <c r="K1321" i="5"/>
  <c r="L1321" i="5"/>
  <c r="M1321" i="5"/>
  <c r="K1729" i="5"/>
  <c r="L1729" i="5"/>
  <c r="M1729" i="5"/>
  <c r="K1287" i="5"/>
  <c r="L1287" i="5"/>
  <c r="M1287" i="5"/>
  <c r="K1593" i="5"/>
  <c r="L1593" i="5"/>
  <c r="M1593" i="5"/>
  <c r="K2783" i="5"/>
  <c r="L2783" i="5"/>
  <c r="M2783" i="5"/>
  <c r="K1423" i="5"/>
  <c r="L1423" i="5"/>
  <c r="M1423" i="5"/>
  <c r="K539" i="5"/>
  <c r="L539" i="5"/>
  <c r="M539" i="5"/>
  <c r="K1865" i="5"/>
  <c r="L1865" i="5"/>
  <c r="M1865" i="5"/>
  <c r="K1695" i="5"/>
  <c r="L1695" i="5"/>
  <c r="M1695" i="5"/>
  <c r="K2205" i="5"/>
  <c r="L2205" i="5"/>
  <c r="M2205" i="5"/>
  <c r="K199" i="5"/>
  <c r="L199" i="5"/>
  <c r="M199" i="5"/>
  <c r="K1967" i="5"/>
  <c r="L1967" i="5"/>
  <c r="M1967" i="5"/>
  <c r="K1525" i="5"/>
  <c r="L1525" i="5"/>
  <c r="M1525" i="5"/>
  <c r="K1661" i="5"/>
  <c r="L1661" i="5"/>
  <c r="M1661" i="5"/>
  <c r="K2409" i="5"/>
  <c r="L2409" i="5"/>
  <c r="M2409" i="5"/>
  <c r="K1491" i="5"/>
  <c r="L1491" i="5"/>
  <c r="M1491" i="5"/>
  <c r="K2715" i="5"/>
  <c r="L2715" i="5"/>
  <c r="M2715" i="5"/>
  <c r="K2749" i="5"/>
  <c r="L2749" i="5"/>
  <c r="M2749" i="5"/>
  <c r="K2579" i="5"/>
  <c r="L2579" i="5"/>
  <c r="M2579" i="5"/>
  <c r="K947" i="5"/>
  <c r="L947" i="5"/>
  <c r="M947" i="5"/>
  <c r="K471" i="5"/>
  <c r="L471" i="5"/>
  <c r="M471" i="5"/>
  <c r="K2137" i="5"/>
  <c r="L2137" i="5"/>
  <c r="M2137" i="5"/>
  <c r="K1185" i="5"/>
  <c r="L1185" i="5"/>
  <c r="M1185" i="5"/>
  <c r="K2919" i="5"/>
  <c r="L2919" i="5"/>
  <c r="M2919" i="5"/>
  <c r="K2273" i="5"/>
  <c r="L2273" i="5"/>
  <c r="M2273" i="5"/>
  <c r="K3225" i="5"/>
  <c r="L3225" i="5"/>
  <c r="M3225" i="5"/>
  <c r="K369" i="5"/>
  <c r="L369" i="5"/>
  <c r="M369" i="5"/>
  <c r="K3021" i="5"/>
  <c r="L3021" i="5"/>
  <c r="M3021" i="5"/>
  <c r="K3259" i="5"/>
  <c r="L3259" i="5"/>
  <c r="M3259" i="5"/>
  <c r="K2851" i="5"/>
  <c r="L2851" i="5"/>
  <c r="M2851" i="5"/>
  <c r="K3089" i="5"/>
  <c r="L3089" i="5"/>
  <c r="M3089" i="5"/>
  <c r="K1253" i="5"/>
  <c r="L1253" i="5"/>
  <c r="M1253" i="5"/>
  <c r="K97" i="5"/>
  <c r="L97" i="5"/>
  <c r="M97" i="5"/>
  <c r="K2647" i="5"/>
  <c r="L2647" i="5"/>
  <c r="M2647" i="5"/>
  <c r="K3395" i="5"/>
  <c r="L3395" i="5"/>
  <c r="M3395" i="5"/>
  <c r="K2511" i="5"/>
  <c r="L2511" i="5"/>
  <c r="M2511" i="5"/>
  <c r="K2545" i="5"/>
  <c r="L2545" i="5"/>
  <c r="M2545" i="5"/>
  <c r="K2341" i="5"/>
  <c r="L2341" i="5"/>
  <c r="M2341" i="5"/>
  <c r="K1219" i="5"/>
  <c r="L1219" i="5"/>
  <c r="M1219" i="5"/>
  <c r="K2817" i="5"/>
  <c r="L2817" i="5"/>
  <c r="M2817" i="5"/>
  <c r="K2069" i="5"/>
  <c r="L2069" i="5"/>
  <c r="M2069" i="5"/>
  <c r="K709" i="5"/>
  <c r="L709" i="5"/>
  <c r="M709" i="5"/>
  <c r="K743" i="5"/>
  <c r="L743" i="5"/>
  <c r="M743" i="5"/>
  <c r="K2375" i="5"/>
  <c r="L2375" i="5"/>
  <c r="M2375" i="5"/>
  <c r="K1933" i="5"/>
  <c r="L1933" i="5"/>
  <c r="M1933" i="5"/>
  <c r="K1457" i="5"/>
  <c r="L1457" i="5"/>
  <c r="M1457" i="5"/>
  <c r="K2035" i="5"/>
  <c r="L2035" i="5"/>
  <c r="M2035" i="5"/>
  <c r="K2681" i="5"/>
  <c r="L2681" i="5"/>
  <c r="M2681" i="5"/>
  <c r="K675" i="5"/>
  <c r="L675" i="5"/>
  <c r="M675" i="5"/>
  <c r="K981" i="5"/>
  <c r="L981" i="5"/>
  <c r="M981" i="5"/>
  <c r="K1151" i="5"/>
  <c r="L1151" i="5"/>
  <c r="M1151" i="5"/>
  <c r="K2001" i="5"/>
  <c r="L2001" i="5"/>
  <c r="M2001" i="5"/>
  <c r="K811" i="5"/>
  <c r="L811" i="5"/>
  <c r="M811" i="5"/>
  <c r="K2307" i="5"/>
  <c r="L2307" i="5"/>
  <c r="M2307" i="5"/>
  <c r="K3463" i="5"/>
  <c r="L3463" i="5"/>
  <c r="M3463" i="5"/>
  <c r="K913" i="5"/>
  <c r="L913" i="5"/>
  <c r="M913" i="5"/>
  <c r="K233" i="5"/>
  <c r="L233" i="5"/>
  <c r="M233" i="5"/>
  <c r="K1797" i="5"/>
  <c r="L1797" i="5"/>
  <c r="M1797" i="5"/>
  <c r="K1117" i="5"/>
  <c r="L1117" i="5"/>
  <c r="M1117" i="5"/>
  <c r="K777" i="5"/>
  <c r="L777" i="5"/>
  <c r="M777" i="5"/>
  <c r="K845" i="5"/>
  <c r="L845" i="5"/>
  <c r="M845" i="5"/>
  <c r="K335" i="5"/>
  <c r="L335" i="5"/>
  <c r="M335" i="5"/>
  <c r="K403" i="5"/>
  <c r="L403" i="5"/>
  <c r="M403" i="5"/>
  <c r="K1831" i="5"/>
  <c r="L1831" i="5"/>
  <c r="M1831" i="5"/>
  <c r="K3293" i="5"/>
  <c r="L3293" i="5"/>
  <c r="M3293" i="5"/>
  <c r="K3158" i="5"/>
  <c r="L3158" i="5"/>
  <c r="M3158" i="5"/>
  <c r="K2172" i="5"/>
  <c r="L2172" i="5"/>
  <c r="M2172" i="5"/>
  <c r="K438" i="5"/>
  <c r="L438" i="5"/>
  <c r="M438" i="5"/>
  <c r="K64" i="5"/>
  <c r="L64" i="5"/>
  <c r="M64" i="5"/>
  <c r="K2886" i="5"/>
  <c r="L2886" i="5"/>
  <c r="M2886" i="5"/>
  <c r="K608" i="5"/>
  <c r="L608" i="5"/>
  <c r="M608" i="5"/>
  <c r="K642" i="5"/>
  <c r="L642" i="5"/>
  <c r="M642" i="5"/>
  <c r="K1390" i="5"/>
  <c r="L1390" i="5"/>
  <c r="M1390" i="5"/>
  <c r="K3328" i="5"/>
  <c r="L3328" i="5"/>
  <c r="M3328" i="5"/>
  <c r="K1016" i="5"/>
  <c r="L1016" i="5"/>
  <c r="M1016" i="5"/>
  <c r="K2614" i="5"/>
  <c r="L2614" i="5"/>
  <c r="M2614" i="5"/>
  <c r="K1628" i="5"/>
  <c r="L1628" i="5"/>
  <c r="M1628" i="5"/>
  <c r="K1900" i="5"/>
  <c r="L1900" i="5"/>
  <c r="M1900" i="5"/>
  <c r="K3056" i="5"/>
  <c r="L3056" i="5"/>
  <c r="M3056" i="5"/>
  <c r="K2104" i="5"/>
  <c r="L2104" i="5"/>
  <c r="M2104" i="5"/>
  <c r="K1084" i="5"/>
  <c r="L1084" i="5"/>
  <c r="M1084" i="5"/>
  <c r="K132" i="5"/>
  <c r="L132" i="5"/>
  <c r="M132" i="5"/>
  <c r="K3362" i="5"/>
  <c r="L3362" i="5"/>
  <c r="M3362" i="5"/>
  <c r="K880" i="5"/>
  <c r="L880" i="5"/>
  <c r="M880" i="5"/>
  <c r="K2240" i="5"/>
  <c r="L2240" i="5"/>
  <c r="M2240" i="5"/>
  <c r="K574" i="5"/>
  <c r="L574" i="5"/>
  <c r="M574" i="5"/>
  <c r="K3124" i="5"/>
  <c r="L3124" i="5"/>
  <c r="M3124" i="5"/>
  <c r="K166" i="5"/>
  <c r="L166" i="5"/>
  <c r="M166" i="5"/>
  <c r="K2954" i="5"/>
  <c r="L2954" i="5"/>
  <c r="M2954" i="5"/>
  <c r="K1764" i="5"/>
  <c r="L1764" i="5"/>
  <c r="M1764" i="5"/>
  <c r="K2444" i="5"/>
  <c r="L2444" i="5"/>
  <c r="M2444" i="5"/>
  <c r="K2988" i="5"/>
  <c r="L2988" i="5"/>
  <c r="M2988" i="5"/>
  <c r="K1050" i="5"/>
  <c r="L1050" i="5"/>
  <c r="M1050" i="5"/>
  <c r="K506" i="5"/>
  <c r="L506" i="5"/>
  <c r="M506" i="5"/>
  <c r="K1356" i="5"/>
  <c r="L1356" i="5"/>
  <c r="M1356" i="5"/>
  <c r="K2478" i="5"/>
  <c r="L2478" i="5"/>
  <c r="M2478" i="5"/>
  <c r="K268" i="5"/>
  <c r="L268" i="5"/>
  <c r="M268" i="5"/>
  <c r="K1560" i="5"/>
  <c r="L1560" i="5"/>
  <c r="M1560" i="5"/>
  <c r="K1322" i="5"/>
  <c r="L1322" i="5"/>
  <c r="M1322" i="5"/>
  <c r="K302" i="5"/>
  <c r="L302" i="5"/>
  <c r="M302" i="5"/>
  <c r="K1288" i="5"/>
  <c r="L1288" i="5"/>
  <c r="M1288" i="5"/>
  <c r="K1492" i="5"/>
  <c r="L1492" i="5"/>
  <c r="M1492" i="5"/>
  <c r="K1696" i="5"/>
  <c r="L1696" i="5"/>
  <c r="M1696" i="5"/>
  <c r="K3430" i="5"/>
  <c r="L3430" i="5"/>
  <c r="M3430" i="5"/>
  <c r="K3226" i="5"/>
  <c r="L3226" i="5"/>
  <c r="M3226" i="5"/>
  <c r="K3192" i="5"/>
  <c r="L3192" i="5"/>
  <c r="M3192" i="5"/>
  <c r="K1730" i="5"/>
  <c r="L1730" i="5"/>
  <c r="M1730" i="5"/>
  <c r="K1594" i="5"/>
  <c r="L1594" i="5"/>
  <c r="M1594" i="5"/>
  <c r="K1424" i="5"/>
  <c r="L1424" i="5"/>
  <c r="M1424" i="5"/>
  <c r="K200" i="5"/>
  <c r="L200" i="5"/>
  <c r="M200" i="5"/>
  <c r="K2580" i="5"/>
  <c r="L2580" i="5"/>
  <c r="M2580" i="5"/>
  <c r="K1662" i="5"/>
  <c r="L1662" i="5"/>
  <c r="M1662" i="5"/>
  <c r="K540" i="5"/>
  <c r="L540" i="5"/>
  <c r="M540" i="5"/>
  <c r="K1526" i="5"/>
  <c r="L1526" i="5"/>
  <c r="M1526" i="5"/>
  <c r="K2206" i="5"/>
  <c r="L2206" i="5"/>
  <c r="M2206" i="5"/>
  <c r="K1968" i="5"/>
  <c r="L1968" i="5"/>
  <c r="M1968" i="5"/>
  <c r="K472" i="5"/>
  <c r="L472" i="5"/>
  <c r="M472" i="5"/>
  <c r="K1866" i="5"/>
  <c r="L1866" i="5"/>
  <c r="M1866" i="5"/>
  <c r="K2410" i="5"/>
  <c r="L2410" i="5"/>
  <c r="M2410" i="5"/>
  <c r="K2920" i="5"/>
  <c r="L2920" i="5"/>
  <c r="M2920" i="5"/>
  <c r="K2750" i="5"/>
  <c r="L2750" i="5"/>
  <c r="M2750" i="5"/>
  <c r="K2274" i="5"/>
  <c r="L2274" i="5"/>
  <c r="M2274" i="5"/>
  <c r="K2138" i="5"/>
  <c r="L2138" i="5"/>
  <c r="M2138" i="5"/>
  <c r="K1186" i="5"/>
  <c r="L1186" i="5"/>
  <c r="M1186" i="5"/>
  <c r="K2716" i="5"/>
  <c r="L2716" i="5"/>
  <c r="M2716" i="5"/>
  <c r="K2784" i="5"/>
  <c r="L2784" i="5"/>
  <c r="M2784" i="5"/>
  <c r="K3260" i="5"/>
  <c r="L3260" i="5"/>
  <c r="M3260" i="5"/>
  <c r="K370" i="5"/>
  <c r="L370" i="5"/>
  <c r="M370" i="5"/>
  <c r="K3022" i="5"/>
  <c r="L3022" i="5"/>
  <c r="M3022" i="5"/>
  <c r="K2852" i="5"/>
  <c r="L2852" i="5"/>
  <c r="M2852" i="5"/>
  <c r="K2648" i="5"/>
  <c r="L2648" i="5"/>
  <c r="M2648" i="5"/>
  <c r="K1458" i="5"/>
  <c r="L1458" i="5"/>
  <c r="M1458" i="5"/>
  <c r="K98" i="5"/>
  <c r="L98" i="5"/>
  <c r="M98" i="5"/>
  <c r="K3396" i="5"/>
  <c r="L3396" i="5"/>
  <c r="M3396" i="5"/>
  <c r="K3090" i="5"/>
  <c r="L3090" i="5"/>
  <c r="M3090" i="5"/>
  <c r="K2818" i="5"/>
  <c r="L2818" i="5"/>
  <c r="M2818" i="5"/>
  <c r="K1220" i="5"/>
  <c r="L1220" i="5"/>
  <c r="M1220" i="5"/>
  <c r="K948" i="5"/>
  <c r="L948" i="5"/>
  <c r="M948" i="5"/>
  <c r="K1254" i="5"/>
  <c r="L1254" i="5"/>
  <c r="M1254" i="5"/>
  <c r="K2512" i="5"/>
  <c r="L2512" i="5"/>
  <c r="M2512" i="5"/>
  <c r="K1934" i="5"/>
  <c r="L1934" i="5"/>
  <c r="M1934" i="5"/>
  <c r="K2342" i="5"/>
  <c r="L2342" i="5"/>
  <c r="M2342" i="5"/>
  <c r="K2546" i="5"/>
  <c r="L2546" i="5"/>
  <c r="M2546" i="5"/>
  <c r="K2070" i="5"/>
  <c r="L2070" i="5"/>
  <c r="M2070" i="5"/>
  <c r="K710" i="5"/>
  <c r="L710" i="5"/>
  <c r="M710" i="5"/>
  <c r="K744" i="5"/>
  <c r="L744" i="5"/>
  <c r="M744" i="5"/>
  <c r="K2682" i="5"/>
  <c r="L2682" i="5"/>
  <c r="M2682" i="5"/>
  <c r="K2036" i="5"/>
  <c r="L2036" i="5"/>
  <c r="M2036" i="5"/>
  <c r="K676" i="5"/>
  <c r="L676" i="5"/>
  <c r="M676" i="5"/>
  <c r="K2376" i="5"/>
  <c r="L2376" i="5"/>
  <c r="M2376" i="5"/>
  <c r="K1152" i="5"/>
  <c r="L1152" i="5"/>
  <c r="M1152" i="5"/>
  <c r="K812" i="5"/>
  <c r="L812" i="5"/>
  <c r="M812" i="5"/>
  <c r="K3464" i="5"/>
  <c r="L3464" i="5"/>
  <c r="M3464" i="5"/>
  <c r="K2308" i="5"/>
  <c r="L2308" i="5"/>
  <c r="M2308" i="5"/>
  <c r="K914" i="5"/>
  <c r="L914" i="5"/>
  <c r="M914" i="5"/>
  <c r="K982" i="5"/>
  <c r="L982" i="5"/>
  <c r="M982" i="5"/>
  <c r="K234" i="5"/>
  <c r="L234" i="5"/>
  <c r="M234" i="5"/>
  <c r="K2002" i="5"/>
  <c r="L2002" i="5"/>
  <c r="M2002" i="5"/>
  <c r="K778" i="5"/>
  <c r="L778" i="5"/>
  <c r="M778" i="5"/>
  <c r="K1798" i="5"/>
  <c r="L1798" i="5"/>
  <c r="M1798" i="5"/>
  <c r="K1118" i="5"/>
  <c r="L1118" i="5"/>
  <c r="M1118" i="5"/>
  <c r="K846" i="5"/>
  <c r="L846" i="5"/>
  <c r="M846" i="5"/>
  <c r="K336" i="5"/>
  <c r="L336" i="5"/>
  <c r="M336" i="5"/>
  <c r="K404" i="5"/>
  <c r="L404" i="5"/>
  <c r="M404" i="5"/>
  <c r="K1832" i="5"/>
  <c r="L1832" i="5"/>
  <c r="M1832" i="5"/>
  <c r="K3294" i="5"/>
  <c r="L3294" i="5"/>
  <c r="M3294" i="5"/>
  <c r="K3159" i="5"/>
  <c r="L3159" i="5"/>
  <c r="M3159" i="5"/>
  <c r="K2173" i="5"/>
  <c r="L2173" i="5"/>
  <c r="M2173" i="5"/>
  <c r="K439" i="5"/>
  <c r="L439" i="5"/>
  <c r="M439" i="5"/>
  <c r="K2887" i="5"/>
  <c r="L2887" i="5"/>
  <c r="M2887" i="5"/>
  <c r="K65" i="5"/>
  <c r="L65" i="5"/>
  <c r="M65" i="5"/>
  <c r="K643" i="5"/>
  <c r="L643" i="5"/>
  <c r="M643" i="5"/>
  <c r="K609" i="5"/>
  <c r="L609" i="5"/>
  <c r="M609" i="5"/>
  <c r="K1391" i="5"/>
  <c r="L1391" i="5"/>
  <c r="M1391" i="5"/>
  <c r="K1017" i="5"/>
  <c r="L1017" i="5"/>
  <c r="M1017" i="5"/>
  <c r="K3329" i="5"/>
  <c r="L3329" i="5"/>
  <c r="M3329" i="5"/>
  <c r="K2615" i="5"/>
  <c r="L2615" i="5"/>
  <c r="M2615" i="5"/>
  <c r="K1629" i="5"/>
  <c r="L1629" i="5"/>
  <c r="M1629" i="5"/>
  <c r="K1901" i="5"/>
  <c r="L1901" i="5"/>
  <c r="M1901" i="5"/>
  <c r="K3057" i="5"/>
  <c r="L3057" i="5"/>
  <c r="M3057" i="5"/>
  <c r="K2105" i="5"/>
  <c r="L2105" i="5"/>
  <c r="M2105" i="5"/>
  <c r="K133" i="5"/>
  <c r="L133" i="5"/>
  <c r="M133" i="5"/>
  <c r="K3363" i="5"/>
  <c r="L3363" i="5"/>
  <c r="M3363" i="5"/>
  <c r="K1085" i="5"/>
  <c r="L1085" i="5"/>
  <c r="M1085" i="5"/>
  <c r="K881" i="5"/>
  <c r="L881" i="5"/>
  <c r="M881" i="5"/>
  <c r="K167" i="5"/>
  <c r="L167" i="5"/>
  <c r="M167" i="5"/>
  <c r="K575" i="5"/>
  <c r="L575" i="5"/>
  <c r="M575" i="5"/>
  <c r="K2241" i="5"/>
  <c r="L2241" i="5"/>
  <c r="M2241" i="5"/>
  <c r="K3125" i="5"/>
  <c r="L3125" i="5"/>
  <c r="M3125" i="5"/>
  <c r="K2955" i="5"/>
  <c r="L2955" i="5"/>
  <c r="M2955" i="5"/>
  <c r="K2989" i="5"/>
  <c r="L2989" i="5"/>
  <c r="M2989" i="5"/>
  <c r="K1697" i="5"/>
  <c r="L1697" i="5"/>
  <c r="M1697" i="5"/>
  <c r="K507" i="5"/>
  <c r="L507" i="5"/>
  <c r="M507" i="5"/>
  <c r="K1357" i="5"/>
  <c r="L1357" i="5"/>
  <c r="M1357" i="5"/>
  <c r="K1765" i="5"/>
  <c r="L1765" i="5"/>
  <c r="M1765" i="5"/>
  <c r="K1051" i="5"/>
  <c r="L1051" i="5"/>
  <c r="M1051" i="5"/>
  <c r="K2445" i="5"/>
  <c r="L2445" i="5"/>
  <c r="M2445" i="5"/>
  <c r="K1323" i="5"/>
  <c r="L1323" i="5"/>
  <c r="M1323" i="5"/>
  <c r="K303" i="5"/>
  <c r="L303" i="5"/>
  <c r="M303" i="5"/>
  <c r="K269" i="5"/>
  <c r="L269" i="5"/>
  <c r="M269" i="5"/>
  <c r="K1289" i="5"/>
  <c r="L1289" i="5"/>
  <c r="M1289" i="5"/>
  <c r="K1561" i="5"/>
  <c r="L1561" i="5"/>
  <c r="M1561" i="5"/>
  <c r="K3227" i="5"/>
  <c r="L3227" i="5"/>
  <c r="M3227" i="5"/>
  <c r="K2479" i="5"/>
  <c r="L2479" i="5"/>
  <c r="M2479" i="5"/>
  <c r="K3193" i="5"/>
  <c r="L3193" i="5"/>
  <c r="M3193" i="5"/>
  <c r="K1731" i="5"/>
  <c r="L1731" i="5"/>
  <c r="M1731" i="5"/>
  <c r="K1595" i="5"/>
  <c r="L1595" i="5"/>
  <c r="M1595" i="5"/>
  <c r="K1425" i="5"/>
  <c r="L1425" i="5"/>
  <c r="M1425" i="5"/>
  <c r="K1663" i="5"/>
  <c r="L1663" i="5"/>
  <c r="M1663" i="5"/>
  <c r="K3431" i="5"/>
  <c r="L3431" i="5"/>
  <c r="M3431" i="5"/>
  <c r="K2581" i="5"/>
  <c r="L2581" i="5"/>
  <c r="M2581" i="5"/>
  <c r="K1527" i="5"/>
  <c r="L1527" i="5"/>
  <c r="M1527" i="5"/>
  <c r="K2411" i="5"/>
  <c r="L2411" i="5"/>
  <c r="M2411" i="5"/>
  <c r="K1493" i="5"/>
  <c r="L1493" i="5"/>
  <c r="M1493" i="5"/>
  <c r="K2207" i="5"/>
  <c r="L2207" i="5"/>
  <c r="M2207" i="5"/>
  <c r="K2921" i="5"/>
  <c r="L2921" i="5"/>
  <c r="M2921" i="5"/>
  <c r="K1969" i="5"/>
  <c r="L1969" i="5"/>
  <c r="M1969" i="5"/>
  <c r="K473" i="5"/>
  <c r="L473" i="5"/>
  <c r="M473" i="5"/>
  <c r="K541" i="5"/>
  <c r="L541" i="5"/>
  <c r="M541" i="5"/>
  <c r="K2649" i="5"/>
  <c r="L2649" i="5"/>
  <c r="M2649" i="5"/>
  <c r="K201" i="5"/>
  <c r="L201" i="5"/>
  <c r="M201" i="5"/>
  <c r="K1187" i="5"/>
  <c r="L1187" i="5"/>
  <c r="M1187" i="5"/>
  <c r="K2785" i="5"/>
  <c r="L2785" i="5"/>
  <c r="M2785" i="5"/>
  <c r="K1867" i="5"/>
  <c r="L1867" i="5"/>
  <c r="M1867" i="5"/>
  <c r="K2139" i="5"/>
  <c r="L2139" i="5"/>
  <c r="M2139" i="5"/>
  <c r="K2751" i="5"/>
  <c r="L2751" i="5"/>
  <c r="M2751" i="5"/>
  <c r="K3261" i="5"/>
  <c r="L3261" i="5"/>
  <c r="M3261" i="5"/>
  <c r="K2275" i="5"/>
  <c r="L2275" i="5"/>
  <c r="M2275" i="5"/>
  <c r="K2717" i="5"/>
  <c r="L2717" i="5"/>
  <c r="M2717" i="5"/>
  <c r="K3091" i="5"/>
  <c r="L3091" i="5"/>
  <c r="M3091" i="5"/>
  <c r="K405" i="5"/>
  <c r="L405" i="5"/>
  <c r="M405" i="5"/>
  <c r="K371" i="5"/>
  <c r="L371" i="5"/>
  <c r="M371" i="5"/>
  <c r="K1459" i="5"/>
  <c r="L1459" i="5"/>
  <c r="M1459" i="5"/>
  <c r="K99" i="5"/>
  <c r="L99" i="5"/>
  <c r="M99" i="5"/>
  <c r="K2853" i="5"/>
  <c r="L2853" i="5"/>
  <c r="M2853" i="5"/>
  <c r="K2819" i="5"/>
  <c r="L2819" i="5"/>
  <c r="M2819" i="5"/>
  <c r="K3397" i="5"/>
  <c r="L3397" i="5"/>
  <c r="M3397" i="5"/>
  <c r="K1221" i="5"/>
  <c r="L1221" i="5"/>
  <c r="M1221" i="5"/>
  <c r="K3023" i="5"/>
  <c r="L3023" i="5"/>
  <c r="M3023" i="5"/>
  <c r="K1255" i="5"/>
  <c r="L1255" i="5"/>
  <c r="M1255" i="5"/>
  <c r="K2547" i="5"/>
  <c r="L2547" i="5"/>
  <c r="M2547" i="5"/>
  <c r="K2343" i="5"/>
  <c r="L2343" i="5"/>
  <c r="M2343" i="5"/>
  <c r="K2071" i="5"/>
  <c r="L2071" i="5"/>
  <c r="M2071" i="5"/>
  <c r="K1935" i="5"/>
  <c r="L1935" i="5"/>
  <c r="M1935" i="5"/>
  <c r="K711" i="5"/>
  <c r="L711" i="5"/>
  <c r="M711" i="5"/>
  <c r="K949" i="5"/>
  <c r="L949" i="5"/>
  <c r="M949" i="5"/>
  <c r="K2683" i="5"/>
  <c r="L2683" i="5"/>
  <c r="M2683" i="5"/>
  <c r="K677" i="5"/>
  <c r="L677" i="5"/>
  <c r="M677" i="5"/>
  <c r="K1153" i="5"/>
  <c r="L1153" i="5"/>
  <c r="M1153" i="5"/>
  <c r="K745" i="5"/>
  <c r="L745" i="5"/>
  <c r="M745" i="5"/>
  <c r="K2037" i="5"/>
  <c r="L2037" i="5"/>
  <c r="M2037" i="5"/>
  <c r="K813" i="5"/>
  <c r="L813" i="5"/>
  <c r="M813" i="5"/>
  <c r="K2513" i="5"/>
  <c r="L2513" i="5"/>
  <c r="M2513" i="5"/>
  <c r="K915" i="5"/>
  <c r="L915" i="5"/>
  <c r="M915" i="5"/>
  <c r="K337" i="5"/>
  <c r="L337" i="5"/>
  <c r="M337" i="5"/>
  <c r="K2377" i="5"/>
  <c r="L2377" i="5"/>
  <c r="M2377" i="5"/>
  <c r="K1799" i="5"/>
  <c r="L1799" i="5"/>
  <c r="M1799" i="5"/>
  <c r="K235" i="5"/>
  <c r="L235" i="5"/>
  <c r="M235" i="5"/>
  <c r="K1119" i="5"/>
  <c r="L1119" i="5"/>
  <c r="M1119" i="5"/>
  <c r="K2003" i="5"/>
  <c r="L2003" i="5"/>
  <c r="M2003" i="5"/>
  <c r="K2309" i="5"/>
  <c r="L2309" i="5"/>
  <c r="M2309" i="5"/>
  <c r="K779" i="5"/>
  <c r="L779" i="5"/>
  <c r="M779" i="5"/>
  <c r="K847" i="5"/>
  <c r="L847" i="5"/>
  <c r="M847" i="5"/>
  <c r="K1833" i="5"/>
  <c r="L1833" i="5"/>
  <c r="M1833" i="5"/>
  <c r="K3465" i="5"/>
  <c r="L3465" i="5"/>
  <c r="M3465" i="5"/>
  <c r="K983" i="5"/>
  <c r="L983" i="5"/>
  <c r="M983" i="5"/>
  <c r="K3295" i="5"/>
  <c r="L3295" i="5"/>
  <c r="M3295" i="5"/>
  <c r="K3160" i="5"/>
  <c r="L3160" i="5"/>
  <c r="M3160" i="5"/>
  <c r="K2174" i="5"/>
  <c r="L2174" i="5"/>
  <c r="M2174" i="5"/>
  <c r="K440" i="5"/>
  <c r="L440" i="5"/>
  <c r="M440" i="5"/>
  <c r="K2888" i="5"/>
  <c r="L2888" i="5"/>
  <c r="M2888" i="5"/>
  <c r="K66" i="5"/>
  <c r="L66" i="5"/>
  <c r="M66" i="5"/>
  <c r="K644" i="5"/>
  <c r="L644" i="5"/>
  <c r="M644" i="5"/>
  <c r="K610" i="5"/>
  <c r="L610" i="5"/>
  <c r="M610" i="5"/>
  <c r="K1392" i="5"/>
  <c r="L1392" i="5"/>
  <c r="M1392" i="5"/>
  <c r="K1018" i="5"/>
  <c r="L1018" i="5"/>
  <c r="M1018" i="5"/>
  <c r="K3330" i="5"/>
  <c r="L3330" i="5"/>
  <c r="M3330" i="5"/>
  <c r="K1630" i="5"/>
  <c r="L1630" i="5"/>
  <c r="M1630" i="5"/>
  <c r="K2616" i="5"/>
  <c r="L2616" i="5"/>
  <c r="M2616" i="5"/>
  <c r="K3058" i="5"/>
  <c r="L3058" i="5"/>
  <c r="M3058" i="5"/>
  <c r="K2106" i="5"/>
  <c r="L2106" i="5"/>
  <c r="M2106" i="5"/>
  <c r="K1902" i="5"/>
  <c r="L1902" i="5"/>
  <c r="M1902" i="5"/>
  <c r="K134" i="5"/>
  <c r="L134" i="5"/>
  <c r="M134" i="5"/>
  <c r="K3364" i="5"/>
  <c r="L3364" i="5"/>
  <c r="M3364" i="5"/>
  <c r="K882" i="5"/>
  <c r="L882" i="5"/>
  <c r="M882" i="5"/>
  <c r="K168" i="5"/>
  <c r="L168" i="5"/>
  <c r="M168" i="5"/>
  <c r="K2956" i="5"/>
  <c r="L2956" i="5"/>
  <c r="M2956" i="5"/>
  <c r="K1698" i="5"/>
  <c r="L1698" i="5"/>
  <c r="M1698" i="5"/>
  <c r="K1086" i="5"/>
  <c r="L1086" i="5"/>
  <c r="M1086" i="5"/>
  <c r="K3262" i="5"/>
  <c r="L3262" i="5"/>
  <c r="M3262" i="5"/>
  <c r="K2242" i="5"/>
  <c r="L2242" i="5"/>
  <c r="M2242" i="5"/>
  <c r="K3126" i="5"/>
  <c r="L3126" i="5"/>
  <c r="M3126" i="5"/>
  <c r="K508" i="5"/>
  <c r="L508" i="5"/>
  <c r="M508" i="5"/>
  <c r="K2990" i="5"/>
  <c r="L2990" i="5"/>
  <c r="M2990" i="5"/>
  <c r="K1358" i="5"/>
  <c r="L1358" i="5"/>
  <c r="M1358" i="5"/>
  <c r="K576" i="5"/>
  <c r="L576" i="5"/>
  <c r="M576" i="5"/>
  <c r="K2446" i="5"/>
  <c r="L2446" i="5"/>
  <c r="M2446" i="5"/>
  <c r="K1562" i="5"/>
  <c r="L1562" i="5"/>
  <c r="M1562" i="5"/>
  <c r="K1052" i="5"/>
  <c r="L1052" i="5"/>
  <c r="M1052" i="5"/>
  <c r="K1324" i="5"/>
  <c r="L1324" i="5"/>
  <c r="M1324" i="5"/>
  <c r="K2786" i="5"/>
  <c r="L2786" i="5"/>
  <c r="M2786" i="5"/>
  <c r="K3194" i="5"/>
  <c r="L3194" i="5"/>
  <c r="M3194" i="5"/>
  <c r="K2480" i="5"/>
  <c r="L2480" i="5"/>
  <c r="M2480" i="5"/>
  <c r="K304" i="5"/>
  <c r="L304" i="5"/>
  <c r="M304" i="5"/>
  <c r="K2922" i="5"/>
  <c r="L2922" i="5"/>
  <c r="M2922" i="5"/>
  <c r="K3228" i="5"/>
  <c r="L3228" i="5"/>
  <c r="M3228" i="5"/>
  <c r="K270" i="5"/>
  <c r="L270" i="5"/>
  <c r="M270" i="5"/>
  <c r="K1290" i="5"/>
  <c r="L1290" i="5"/>
  <c r="M1290" i="5"/>
  <c r="K1494" i="5"/>
  <c r="L1494" i="5"/>
  <c r="M1494" i="5"/>
  <c r="K1732" i="5"/>
  <c r="L1732" i="5"/>
  <c r="M1732" i="5"/>
  <c r="K1766" i="5"/>
  <c r="L1766" i="5"/>
  <c r="M1766" i="5"/>
  <c r="K2582" i="5"/>
  <c r="L2582" i="5"/>
  <c r="M2582" i="5"/>
  <c r="K2650" i="5"/>
  <c r="L2650" i="5"/>
  <c r="M2650" i="5"/>
  <c r="K1426" i="5"/>
  <c r="L1426" i="5"/>
  <c r="M1426" i="5"/>
  <c r="K1528" i="5"/>
  <c r="L1528" i="5"/>
  <c r="M1528" i="5"/>
  <c r="K1596" i="5"/>
  <c r="L1596" i="5"/>
  <c r="M1596" i="5"/>
  <c r="K2412" i="5"/>
  <c r="L2412" i="5"/>
  <c r="M2412" i="5"/>
  <c r="K1664" i="5"/>
  <c r="L1664" i="5"/>
  <c r="M1664" i="5"/>
  <c r="K2208" i="5"/>
  <c r="L2208" i="5"/>
  <c r="M2208" i="5"/>
  <c r="K3432" i="5"/>
  <c r="L3432" i="5"/>
  <c r="M3432" i="5"/>
  <c r="K202" i="5"/>
  <c r="L202" i="5"/>
  <c r="M202" i="5"/>
  <c r="K406" i="5"/>
  <c r="L406" i="5"/>
  <c r="M406" i="5"/>
  <c r="K474" i="5"/>
  <c r="L474" i="5"/>
  <c r="M474" i="5"/>
  <c r="K1188" i="5"/>
  <c r="L1188" i="5"/>
  <c r="M1188" i="5"/>
  <c r="K1868" i="5"/>
  <c r="L1868" i="5"/>
  <c r="M1868" i="5"/>
  <c r="K542" i="5"/>
  <c r="L542" i="5"/>
  <c r="M542" i="5"/>
  <c r="K1970" i="5"/>
  <c r="L1970" i="5"/>
  <c r="M1970" i="5"/>
  <c r="K2140" i="5"/>
  <c r="L2140" i="5"/>
  <c r="M2140" i="5"/>
  <c r="K2752" i="5"/>
  <c r="L2752" i="5"/>
  <c r="M2752" i="5"/>
  <c r="K1256" i="5"/>
  <c r="L1256" i="5"/>
  <c r="M1256" i="5"/>
  <c r="K2820" i="5"/>
  <c r="L2820" i="5"/>
  <c r="M2820" i="5"/>
  <c r="K372" i="5"/>
  <c r="L372" i="5"/>
  <c r="M372" i="5"/>
  <c r="K3092" i="5"/>
  <c r="L3092" i="5"/>
  <c r="M3092" i="5"/>
  <c r="K2718" i="5"/>
  <c r="L2718" i="5"/>
  <c r="M2718" i="5"/>
  <c r="K2854" i="5"/>
  <c r="L2854" i="5"/>
  <c r="M2854" i="5"/>
  <c r="K100" i="5"/>
  <c r="L100" i="5"/>
  <c r="M100" i="5"/>
  <c r="K1460" i="5"/>
  <c r="L1460" i="5"/>
  <c r="M1460" i="5"/>
  <c r="K950" i="5"/>
  <c r="L950" i="5"/>
  <c r="M950" i="5"/>
  <c r="K1222" i="5"/>
  <c r="L1222" i="5"/>
  <c r="M1222" i="5"/>
  <c r="K1834" i="5"/>
  <c r="L1834" i="5"/>
  <c r="M1834" i="5"/>
  <c r="K3024" i="5"/>
  <c r="L3024" i="5"/>
  <c r="M3024" i="5"/>
  <c r="K1936" i="5"/>
  <c r="L1936" i="5"/>
  <c r="M1936" i="5"/>
  <c r="K2276" i="5"/>
  <c r="L2276" i="5"/>
  <c r="M2276" i="5"/>
  <c r="K2072" i="5"/>
  <c r="L2072" i="5"/>
  <c r="M2072" i="5"/>
  <c r="K2548" i="5"/>
  <c r="L2548" i="5"/>
  <c r="M2548" i="5"/>
  <c r="K3398" i="5"/>
  <c r="L3398" i="5"/>
  <c r="M3398" i="5"/>
  <c r="K712" i="5"/>
  <c r="L712" i="5"/>
  <c r="M712" i="5"/>
  <c r="K678" i="5"/>
  <c r="L678" i="5"/>
  <c r="M678" i="5"/>
  <c r="K2344" i="5"/>
  <c r="L2344" i="5"/>
  <c r="M2344" i="5"/>
  <c r="K814" i="5"/>
  <c r="L814" i="5"/>
  <c r="M814" i="5"/>
  <c r="K2038" i="5"/>
  <c r="L2038" i="5"/>
  <c r="M2038" i="5"/>
  <c r="K338" i="5"/>
  <c r="L338" i="5"/>
  <c r="M338" i="5"/>
  <c r="K2684" i="5"/>
  <c r="L2684" i="5"/>
  <c r="M2684" i="5"/>
  <c r="K2514" i="5"/>
  <c r="L2514" i="5"/>
  <c r="M2514" i="5"/>
  <c r="K1154" i="5"/>
  <c r="L1154" i="5"/>
  <c r="M1154" i="5"/>
  <c r="K746" i="5"/>
  <c r="L746" i="5"/>
  <c r="M746" i="5"/>
  <c r="K916" i="5"/>
  <c r="L916" i="5"/>
  <c r="M916" i="5"/>
  <c r="K236" i="5"/>
  <c r="L236" i="5"/>
  <c r="M236" i="5"/>
  <c r="K2004" i="5"/>
  <c r="L2004" i="5"/>
  <c r="M2004" i="5"/>
  <c r="K2310" i="5"/>
  <c r="L2310" i="5"/>
  <c r="M2310" i="5"/>
  <c r="K1120" i="5"/>
  <c r="L1120" i="5"/>
  <c r="M1120" i="5"/>
  <c r="K1800" i="5"/>
  <c r="L1800" i="5"/>
  <c r="M1800" i="5"/>
  <c r="K780" i="5"/>
  <c r="L780" i="5"/>
  <c r="M780" i="5"/>
  <c r="K848" i="5"/>
  <c r="L848" i="5"/>
  <c r="M848" i="5"/>
  <c r="K984" i="5"/>
  <c r="L984" i="5"/>
  <c r="M984" i="5"/>
  <c r="K2378" i="5"/>
  <c r="L2378" i="5"/>
  <c r="M2378" i="5"/>
  <c r="K3296" i="5"/>
  <c r="L3296" i="5"/>
  <c r="M3296" i="5"/>
  <c r="K3466" i="5"/>
  <c r="L3466" i="5"/>
  <c r="M3466" i="5"/>
  <c r="K3161" i="5"/>
  <c r="L3161" i="5"/>
  <c r="M3161" i="5"/>
  <c r="K2175" i="5"/>
  <c r="L2175" i="5"/>
  <c r="M2175" i="5"/>
  <c r="K441" i="5"/>
  <c r="L441" i="5"/>
  <c r="M441" i="5"/>
  <c r="K2889" i="5"/>
  <c r="L2889" i="5"/>
  <c r="M2889" i="5"/>
  <c r="K67" i="5"/>
  <c r="L67" i="5"/>
  <c r="M67" i="5"/>
  <c r="K645" i="5"/>
  <c r="L645" i="5"/>
  <c r="M645" i="5"/>
  <c r="K611" i="5"/>
  <c r="L611" i="5"/>
  <c r="M611" i="5"/>
  <c r="K1393" i="5"/>
  <c r="L1393" i="5"/>
  <c r="M1393" i="5"/>
  <c r="K3331" i="5"/>
  <c r="L3331" i="5"/>
  <c r="M3331" i="5"/>
  <c r="K1019" i="5"/>
  <c r="L1019" i="5"/>
  <c r="M1019" i="5"/>
  <c r="K1631" i="5"/>
  <c r="L1631" i="5"/>
  <c r="M1631" i="5"/>
  <c r="K2107" i="5"/>
  <c r="L2107" i="5"/>
  <c r="M2107" i="5"/>
  <c r="K2617" i="5"/>
  <c r="L2617" i="5"/>
  <c r="M2617" i="5"/>
  <c r="K3059" i="5"/>
  <c r="L3059" i="5"/>
  <c r="M3059" i="5"/>
  <c r="K1903" i="5"/>
  <c r="L1903" i="5"/>
  <c r="M1903" i="5"/>
  <c r="K135" i="5"/>
  <c r="L135" i="5"/>
  <c r="M135" i="5"/>
  <c r="K1699" i="5"/>
  <c r="L1699" i="5"/>
  <c r="M1699" i="5"/>
  <c r="K2957" i="5"/>
  <c r="L2957" i="5"/>
  <c r="M2957" i="5"/>
  <c r="K3365" i="5"/>
  <c r="L3365" i="5"/>
  <c r="M3365" i="5"/>
  <c r="K3127" i="5"/>
  <c r="L3127" i="5"/>
  <c r="M3127" i="5"/>
  <c r="K883" i="5"/>
  <c r="L883" i="5"/>
  <c r="M883" i="5"/>
  <c r="K1087" i="5"/>
  <c r="L1087" i="5"/>
  <c r="M1087" i="5"/>
  <c r="K169" i="5"/>
  <c r="L169" i="5"/>
  <c r="M169" i="5"/>
  <c r="K3263" i="5"/>
  <c r="L3263" i="5"/>
  <c r="M3263" i="5"/>
  <c r="K2787" i="5"/>
  <c r="L2787" i="5"/>
  <c r="M2787" i="5"/>
  <c r="K509" i="5"/>
  <c r="L509" i="5"/>
  <c r="M509" i="5"/>
  <c r="K2243" i="5"/>
  <c r="L2243" i="5"/>
  <c r="M2243" i="5"/>
  <c r="K1359" i="5"/>
  <c r="L1359" i="5"/>
  <c r="M1359" i="5"/>
  <c r="K2481" i="5"/>
  <c r="L2481" i="5"/>
  <c r="M2481" i="5"/>
  <c r="K2991" i="5"/>
  <c r="L2991" i="5"/>
  <c r="M2991" i="5"/>
  <c r="K2923" i="5"/>
  <c r="L2923" i="5"/>
  <c r="M2923" i="5"/>
  <c r="K3195" i="5"/>
  <c r="L3195" i="5"/>
  <c r="M3195" i="5"/>
  <c r="K1053" i="5"/>
  <c r="L1053" i="5"/>
  <c r="M1053" i="5"/>
  <c r="K2447" i="5"/>
  <c r="L2447" i="5"/>
  <c r="M2447" i="5"/>
  <c r="K1563" i="5"/>
  <c r="L1563" i="5"/>
  <c r="M1563" i="5"/>
  <c r="K271" i="5"/>
  <c r="L271" i="5"/>
  <c r="M271" i="5"/>
  <c r="K305" i="5"/>
  <c r="L305" i="5"/>
  <c r="M305" i="5"/>
  <c r="K1325" i="5"/>
  <c r="L1325" i="5"/>
  <c r="M1325" i="5"/>
  <c r="K1495" i="5"/>
  <c r="L1495" i="5"/>
  <c r="M1495" i="5"/>
  <c r="K3229" i="5"/>
  <c r="L3229" i="5"/>
  <c r="M3229" i="5"/>
  <c r="K1733" i="5"/>
  <c r="L1733" i="5"/>
  <c r="M1733" i="5"/>
  <c r="K1189" i="5"/>
  <c r="L1189" i="5"/>
  <c r="M1189" i="5"/>
  <c r="K203" i="5"/>
  <c r="L203" i="5"/>
  <c r="M203" i="5"/>
  <c r="K577" i="5"/>
  <c r="L577" i="5"/>
  <c r="M577" i="5"/>
  <c r="K2651" i="5"/>
  <c r="L2651" i="5"/>
  <c r="M2651" i="5"/>
  <c r="K1597" i="5"/>
  <c r="L1597" i="5"/>
  <c r="M1597" i="5"/>
  <c r="K2583" i="5"/>
  <c r="L2583" i="5"/>
  <c r="M2583" i="5"/>
  <c r="K2209" i="5"/>
  <c r="L2209" i="5"/>
  <c r="M2209" i="5"/>
  <c r="K2413" i="5"/>
  <c r="L2413" i="5"/>
  <c r="M2413" i="5"/>
  <c r="K475" i="5"/>
  <c r="L475" i="5"/>
  <c r="M475" i="5"/>
  <c r="K3433" i="5"/>
  <c r="L3433" i="5"/>
  <c r="M3433" i="5"/>
  <c r="K543" i="5"/>
  <c r="L543" i="5"/>
  <c r="M543" i="5"/>
  <c r="K1665" i="5"/>
  <c r="L1665" i="5"/>
  <c r="M1665" i="5"/>
  <c r="K1529" i="5"/>
  <c r="L1529" i="5"/>
  <c r="M1529" i="5"/>
  <c r="K2821" i="5"/>
  <c r="L2821" i="5"/>
  <c r="M2821" i="5"/>
  <c r="K1427" i="5"/>
  <c r="L1427" i="5"/>
  <c r="M1427" i="5"/>
  <c r="K407" i="5"/>
  <c r="L407" i="5"/>
  <c r="M407" i="5"/>
  <c r="K1971" i="5"/>
  <c r="L1971" i="5"/>
  <c r="M1971" i="5"/>
  <c r="K2141" i="5"/>
  <c r="L2141" i="5"/>
  <c r="M2141" i="5"/>
  <c r="K1767" i="5"/>
  <c r="L1767" i="5"/>
  <c r="M1767" i="5"/>
  <c r="K3093" i="5"/>
  <c r="L3093" i="5"/>
  <c r="M3093" i="5"/>
  <c r="K2753" i="5"/>
  <c r="L2753" i="5"/>
  <c r="M2753" i="5"/>
  <c r="K1869" i="5"/>
  <c r="L1869" i="5"/>
  <c r="M1869" i="5"/>
  <c r="K1257" i="5"/>
  <c r="L1257" i="5"/>
  <c r="M1257" i="5"/>
  <c r="K1291" i="5"/>
  <c r="L1291" i="5"/>
  <c r="M1291" i="5"/>
  <c r="K373" i="5"/>
  <c r="L373" i="5"/>
  <c r="M373" i="5"/>
  <c r="K2719" i="5"/>
  <c r="L2719" i="5"/>
  <c r="M2719" i="5"/>
  <c r="K101" i="5"/>
  <c r="L101" i="5"/>
  <c r="M101" i="5"/>
  <c r="K2855" i="5"/>
  <c r="L2855" i="5"/>
  <c r="M2855" i="5"/>
  <c r="K1461" i="5"/>
  <c r="L1461" i="5"/>
  <c r="M1461" i="5"/>
  <c r="K1835" i="5"/>
  <c r="L1835" i="5"/>
  <c r="M1835" i="5"/>
  <c r="K1223" i="5"/>
  <c r="L1223" i="5"/>
  <c r="M1223" i="5"/>
  <c r="K2549" i="5"/>
  <c r="L2549" i="5"/>
  <c r="M2549" i="5"/>
  <c r="K2345" i="5"/>
  <c r="L2345" i="5"/>
  <c r="M2345" i="5"/>
  <c r="K1937" i="5"/>
  <c r="L1937" i="5"/>
  <c r="M1937" i="5"/>
  <c r="K3025" i="5"/>
  <c r="L3025" i="5"/>
  <c r="M3025" i="5"/>
  <c r="K951" i="5"/>
  <c r="L951" i="5"/>
  <c r="M951" i="5"/>
  <c r="K2311" i="5"/>
  <c r="L2311" i="5"/>
  <c r="M2311" i="5"/>
  <c r="K2277" i="5"/>
  <c r="L2277" i="5"/>
  <c r="M2277" i="5"/>
  <c r="K2073" i="5"/>
  <c r="L2073" i="5"/>
  <c r="M2073" i="5"/>
  <c r="K2515" i="5"/>
  <c r="L2515" i="5"/>
  <c r="M2515" i="5"/>
  <c r="K713" i="5"/>
  <c r="L713" i="5"/>
  <c r="M713" i="5"/>
  <c r="K747" i="5"/>
  <c r="L747" i="5"/>
  <c r="M747" i="5"/>
  <c r="K3399" i="5"/>
  <c r="L3399" i="5"/>
  <c r="M3399" i="5"/>
  <c r="K815" i="5"/>
  <c r="L815" i="5"/>
  <c r="M815" i="5"/>
  <c r="K679" i="5"/>
  <c r="L679" i="5"/>
  <c r="M679" i="5"/>
  <c r="K2379" i="5"/>
  <c r="L2379" i="5"/>
  <c r="M2379" i="5"/>
  <c r="K2039" i="5"/>
  <c r="L2039" i="5"/>
  <c r="M2039" i="5"/>
  <c r="K2685" i="5"/>
  <c r="L2685" i="5"/>
  <c r="M2685" i="5"/>
  <c r="K985" i="5"/>
  <c r="L985" i="5"/>
  <c r="M985" i="5"/>
  <c r="K339" i="5"/>
  <c r="L339" i="5"/>
  <c r="M339" i="5"/>
  <c r="K1155" i="5"/>
  <c r="L1155" i="5"/>
  <c r="M1155" i="5"/>
  <c r="K917" i="5"/>
  <c r="L917" i="5"/>
  <c r="M917" i="5"/>
  <c r="K237" i="5"/>
  <c r="L237" i="5"/>
  <c r="M237" i="5"/>
  <c r="K2005" i="5"/>
  <c r="L2005" i="5"/>
  <c r="M2005" i="5"/>
  <c r="K781" i="5"/>
  <c r="L781" i="5"/>
  <c r="M781" i="5"/>
  <c r="K1121" i="5"/>
  <c r="L1121" i="5"/>
  <c r="M1121" i="5"/>
  <c r="K1801" i="5"/>
  <c r="L1801" i="5"/>
  <c r="M1801" i="5"/>
  <c r="K849" i="5"/>
  <c r="L849" i="5"/>
  <c r="M849" i="5"/>
  <c r="K3297" i="5"/>
  <c r="L3297" i="5"/>
  <c r="M3297" i="5"/>
  <c r="K3467" i="5"/>
  <c r="L3467" i="5"/>
  <c r="M3467" i="5"/>
  <c r="K3162" i="5"/>
  <c r="L3162" i="5"/>
  <c r="M3162" i="5"/>
  <c r="K2176" i="5"/>
  <c r="L2176" i="5"/>
  <c r="M2176" i="5"/>
  <c r="K442" i="5"/>
  <c r="L442" i="5"/>
  <c r="M442" i="5"/>
  <c r="K2890" i="5"/>
  <c r="L2890" i="5"/>
  <c r="M2890" i="5"/>
  <c r="K68" i="5"/>
  <c r="L68" i="5"/>
  <c r="M68" i="5"/>
  <c r="K612" i="5"/>
  <c r="L612" i="5"/>
  <c r="M612" i="5"/>
  <c r="K646" i="5"/>
  <c r="L646" i="5"/>
  <c r="M646" i="5"/>
  <c r="K1394" i="5"/>
  <c r="L1394" i="5"/>
  <c r="M1394" i="5"/>
  <c r="K3332" i="5"/>
  <c r="L3332" i="5"/>
  <c r="M3332" i="5"/>
  <c r="K1020" i="5"/>
  <c r="L1020" i="5"/>
  <c r="M1020" i="5"/>
  <c r="K2618" i="5"/>
  <c r="L2618" i="5"/>
  <c r="M2618" i="5"/>
  <c r="K2108" i="5"/>
  <c r="L2108" i="5"/>
  <c r="M2108" i="5"/>
  <c r="K1632" i="5"/>
  <c r="L1632" i="5"/>
  <c r="M1632" i="5"/>
  <c r="K3060" i="5"/>
  <c r="L3060" i="5"/>
  <c r="M3060" i="5"/>
  <c r="K1904" i="5"/>
  <c r="L1904" i="5"/>
  <c r="M1904" i="5"/>
  <c r="K136" i="5"/>
  <c r="L136" i="5"/>
  <c r="M136" i="5"/>
  <c r="K1700" i="5"/>
  <c r="L1700" i="5"/>
  <c r="M1700" i="5"/>
  <c r="K1360" i="5"/>
  <c r="L1360" i="5"/>
  <c r="M1360" i="5"/>
  <c r="K3264" i="5"/>
  <c r="L3264" i="5"/>
  <c r="M3264" i="5"/>
  <c r="K2958" i="5"/>
  <c r="L2958" i="5"/>
  <c r="M2958" i="5"/>
  <c r="K3366" i="5"/>
  <c r="L3366" i="5"/>
  <c r="M3366" i="5"/>
  <c r="K1088" i="5"/>
  <c r="L1088" i="5"/>
  <c r="M1088" i="5"/>
  <c r="K170" i="5"/>
  <c r="L170" i="5"/>
  <c r="M170" i="5"/>
  <c r="K2788" i="5"/>
  <c r="L2788" i="5"/>
  <c r="M2788" i="5"/>
  <c r="K884" i="5"/>
  <c r="L884" i="5"/>
  <c r="M884" i="5"/>
  <c r="K510" i="5"/>
  <c r="L510" i="5"/>
  <c r="M510" i="5"/>
  <c r="K2482" i="5"/>
  <c r="L2482" i="5"/>
  <c r="M2482" i="5"/>
  <c r="K2924" i="5"/>
  <c r="L2924" i="5"/>
  <c r="M2924" i="5"/>
  <c r="K3128" i="5"/>
  <c r="L3128" i="5"/>
  <c r="M3128" i="5"/>
  <c r="K2992" i="5"/>
  <c r="L2992" i="5"/>
  <c r="M2992" i="5"/>
  <c r="K2244" i="5"/>
  <c r="L2244" i="5"/>
  <c r="M2244" i="5"/>
  <c r="K3196" i="5"/>
  <c r="L3196" i="5"/>
  <c r="M3196" i="5"/>
  <c r="K1190" i="5"/>
  <c r="L1190" i="5"/>
  <c r="M1190" i="5"/>
  <c r="K2448" i="5"/>
  <c r="L2448" i="5"/>
  <c r="M2448" i="5"/>
  <c r="K1564" i="5"/>
  <c r="L1564" i="5"/>
  <c r="M1564" i="5"/>
  <c r="K272" i="5"/>
  <c r="L272" i="5"/>
  <c r="M272" i="5"/>
  <c r="K578" i="5"/>
  <c r="L578" i="5"/>
  <c r="M578" i="5"/>
  <c r="K306" i="5"/>
  <c r="L306" i="5"/>
  <c r="M306" i="5"/>
  <c r="K1054" i="5"/>
  <c r="L1054" i="5"/>
  <c r="M1054" i="5"/>
  <c r="K1326" i="5"/>
  <c r="L1326" i="5"/>
  <c r="M1326" i="5"/>
  <c r="K3094" i="5"/>
  <c r="L3094" i="5"/>
  <c r="M3094" i="5"/>
  <c r="K1496" i="5"/>
  <c r="L1496" i="5"/>
  <c r="M1496" i="5"/>
  <c r="K1734" i="5"/>
  <c r="L1734" i="5"/>
  <c r="M1734" i="5"/>
  <c r="K2822" i="5"/>
  <c r="L2822" i="5"/>
  <c r="M2822" i="5"/>
  <c r="K204" i="5"/>
  <c r="L204" i="5"/>
  <c r="M204" i="5"/>
  <c r="K2652" i="5"/>
  <c r="L2652" i="5"/>
  <c r="M2652" i="5"/>
  <c r="K3230" i="5"/>
  <c r="L3230" i="5"/>
  <c r="M3230" i="5"/>
  <c r="K2210" i="5"/>
  <c r="L2210" i="5"/>
  <c r="M2210" i="5"/>
  <c r="K2584" i="5"/>
  <c r="L2584" i="5"/>
  <c r="M2584" i="5"/>
  <c r="K3434" i="5"/>
  <c r="L3434" i="5"/>
  <c r="M3434" i="5"/>
  <c r="K2312" i="5"/>
  <c r="L2312" i="5"/>
  <c r="M2312" i="5"/>
  <c r="K1598" i="5"/>
  <c r="L1598" i="5"/>
  <c r="M1598" i="5"/>
  <c r="K1666" i="5"/>
  <c r="L1666" i="5"/>
  <c r="M1666" i="5"/>
  <c r="K476" i="5"/>
  <c r="L476" i="5"/>
  <c r="M476" i="5"/>
  <c r="K1530" i="5"/>
  <c r="L1530" i="5"/>
  <c r="M1530" i="5"/>
  <c r="K544" i="5"/>
  <c r="L544" i="5"/>
  <c r="M544" i="5"/>
  <c r="K1428" i="5"/>
  <c r="L1428" i="5"/>
  <c r="M1428" i="5"/>
  <c r="K2414" i="5"/>
  <c r="L2414" i="5"/>
  <c r="M2414" i="5"/>
  <c r="K2754" i="5"/>
  <c r="L2754" i="5"/>
  <c r="M2754" i="5"/>
  <c r="K2142" i="5"/>
  <c r="L2142" i="5"/>
  <c r="M2142" i="5"/>
  <c r="K2720" i="5"/>
  <c r="L2720" i="5"/>
  <c r="M2720" i="5"/>
  <c r="K408" i="5"/>
  <c r="L408" i="5"/>
  <c r="M408" i="5"/>
  <c r="K1972" i="5"/>
  <c r="L1972" i="5"/>
  <c r="M1972" i="5"/>
  <c r="K1870" i="5"/>
  <c r="L1870" i="5"/>
  <c r="M1870" i="5"/>
  <c r="K1768" i="5"/>
  <c r="L1768" i="5"/>
  <c r="M1768" i="5"/>
  <c r="K2550" i="5"/>
  <c r="L2550" i="5"/>
  <c r="M2550" i="5"/>
  <c r="K1292" i="5"/>
  <c r="L1292" i="5"/>
  <c r="M1292" i="5"/>
  <c r="K102" i="5"/>
  <c r="L102" i="5"/>
  <c r="M102" i="5"/>
  <c r="K1258" i="5"/>
  <c r="L1258" i="5"/>
  <c r="M1258" i="5"/>
  <c r="K1224" i="5"/>
  <c r="L1224" i="5"/>
  <c r="M1224" i="5"/>
  <c r="K374" i="5"/>
  <c r="L374" i="5"/>
  <c r="M374" i="5"/>
  <c r="K2856" i="5"/>
  <c r="L2856" i="5"/>
  <c r="M2856" i="5"/>
  <c r="K1836" i="5"/>
  <c r="L1836" i="5"/>
  <c r="M1836" i="5"/>
  <c r="K1462" i="5"/>
  <c r="L1462" i="5"/>
  <c r="M1462" i="5"/>
  <c r="K1938" i="5"/>
  <c r="L1938" i="5"/>
  <c r="M1938" i="5"/>
  <c r="K3400" i="5"/>
  <c r="L3400" i="5"/>
  <c r="M3400" i="5"/>
  <c r="K3026" i="5"/>
  <c r="L3026" i="5"/>
  <c r="M3026" i="5"/>
  <c r="K2074" i="5"/>
  <c r="L2074" i="5"/>
  <c r="M2074" i="5"/>
  <c r="K952" i="5"/>
  <c r="L952" i="5"/>
  <c r="M952" i="5"/>
  <c r="K748" i="5"/>
  <c r="L748" i="5"/>
  <c r="M748" i="5"/>
  <c r="K2278" i="5"/>
  <c r="L2278" i="5"/>
  <c r="M2278" i="5"/>
  <c r="K2040" i="5"/>
  <c r="L2040" i="5"/>
  <c r="M2040" i="5"/>
  <c r="K2346" i="5"/>
  <c r="L2346" i="5"/>
  <c r="M2346" i="5"/>
  <c r="K714" i="5"/>
  <c r="L714" i="5"/>
  <c r="M714" i="5"/>
  <c r="K2516" i="5"/>
  <c r="L2516" i="5"/>
  <c r="M2516" i="5"/>
  <c r="K680" i="5"/>
  <c r="L680" i="5"/>
  <c r="M680" i="5"/>
  <c r="K2380" i="5"/>
  <c r="L2380" i="5"/>
  <c r="M2380" i="5"/>
  <c r="K816" i="5"/>
  <c r="L816" i="5"/>
  <c r="M816" i="5"/>
  <c r="K2686" i="5"/>
  <c r="L2686" i="5"/>
  <c r="M2686" i="5"/>
  <c r="K782" i="5"/>
  <c r="L782" i="5"/>
  <c r="M782" i="5"/>
  <c r="K340" i="5"/>
  <c r="L340" i="5"/>
  <c r="M340" i="5"/>
  <c r="K1156" i="5"/>
  <c r="L1156" i="5"/>
  <c r="M1156" i="5"/>
  <c r="K918" i="5"/>
  <c r="L918" i="5"/>
  <c r="M918" i="5"/>
  <c r="K2006" i="5"/>
  <c r="L2006" i="5"/>
  <c r="M2006" i="5"/>
  <c r="K238" i="5"/>
  <c r="L238" i="5"/>
  <c r="M238" i="5"/>
  <c r="K1802" i="5"/>
  <c r="L1802" i="5"/>
  <c r="M1802" i="5"/>
  <c r="K1122" i="5"/>
  <c r="L1122" i="5"/>
  <c r="M1122" i="5"/>
  <c r="K986" i="5"/>
  <c r="L986" i="5"/>
  <c r="M986" i="5"/>
  <c r="K850" i="5"/>
  <c r="L850" i="5"/>
  <c r="M850" i="5"/>
  <c r="K3298" i="5"/>
  <c r="L3298" i="5"/>
  <c r="M3298" i="5"/>
  <c r="K3468" i="5"/>
  <c r="L3468" i="5"/>
  <c r="M3468" i="5"/>
  <c r="K3163" i="5"/>
  <c r="L3163" i="5"/>
  <c r="M3163" i="5"/>
  <c r="K2177" i="5"/>
  <c r="L2177" i="5"/>
  <c r="M2177" i="5"/>
  <c r="K443" i="5"/>
  <c r="L443" i="5"/>
  <c r="M443" i="5"/>
  <c r="K2891" i="5"/>
  <c r="L2891" i="5"/>
  <c r="M2891" i="5"/>
  <c r="K69" i="5"/>
  <c r="L69" i="5"/>
  <c r="M69" i="5"/>
  <c r="K613" i="5"/>
  <c r="L613" i="5"/>
  <c r="M613" i="5"/>
  <c r="K647" i="5"/>
  <c r="L647" i="5"/>
  <c r="M647" i="5"/>
  <c r="K1395" i="5"/>
  <c r="L1395" i="5"/>
  <c r="M1395" i="5"/>
  <c r="K3333" i="5"/>
  <c r="L3333" i="5"/>
  <c r="M3333" i="5"/>
  <c r="K1021" i="5"/>
  <c r="L1021" i="5"/>
  <c r="M1021" i="5"/>
  <c r="K2619" i="5"/>
  <c r="L2619" i="5"/>
  <c r="M2619" i="5"/>
  <c r="K1633" i="5"/>
  <c r="L1633" i="5"/>
  <c r="M1633" i="5"/>
  <c r="K2109" i="5"/>
  <c r="L2109" i="5"/>
  <c r="M2109" i="5"/>
  <c r="K1905" i="5"/>
  <c r="L1905" i="5"/>
  <c r="M1905" i="5"/>
  <c r="K3061" i="5"/>
  <c r="L3061" i="5"/>
  <c r="M3061" i="5"/>
  <c r="K1361" i="5"/>
  <c r="L1361" i="5"/>
  <c r="M1361" i="5"/>
  <c r="K1701" i="5"/>
  <c r="L1701" i="5"/>
  <c r="M1701" i="5"/>
  <c r="K137" i="5"/>
  <c r="L137" i="5"/>
  <c r="M137" i="5"/>
  <c r="K2245" i="5"/>
  <c r="L2245" i="5"/>
  <c r="M2245" i="5"/>
  <c r="K1089" i="5"/>
  <c r="L1089" i="5"/>
  <c r="M1089" i="5"/>
  <c r="K3265" i="5"/>
  <c r="L3265" i="5"/>
  <c r="M3265" i="5"/>
  <c r="K2959" i="5"/>
  <c r="L2959" i="5"/>
  <c r="M2959" i="5"/>
  <c r="K3367" i="5"/>
  <c r="L3367" i="5"/>
  <c r="M3367" i="5"/>
  <c r="K171" i="5"/>
  <c r="L171" i="5"/>
  <c r="M171" i="5"/>
  <c r="K1191" i="5"/>
  <c r="L1191" i="5"/>
  <c r="M1191" i="5"/>
  <c r="K2483" i="5"/>
  <c r="L2483" i="5"/>
  <c r="M2483" i="5"/>
  <c r="K2925" i="5"/>
  <c r="L2925" i="5"/>
  <c r="M2925" i="5"/>
  <c r="K885" i="5"/>
  <c r="L885" i="5"/>
  <c r="M885" i="5"/>
  <c r="K511" i="5"/>
  <c r="L511" i="5"/>
  <c r="M511" i="5"/>
  <c r="K3129" i="5"/>
  <c r="L3129" i="5"/>
  <c r="M3129" i="5"/>
  <c r="K2789" i="5"/>
  <c r="L2789" i="5"/>
  <c r="M2789" i="5"/>
  <c r="K2993" i="5"/>
  <c r="L2993" i="5"/>
  <c r="M2993" i="5"/>
  <c r="K2653" i="5"/>
  <c r="L2653" i="5"/>
  <c r="M2653" i="5"/>
  <c r="K3095" i="5"/>
  <c r="L3095" i="5"/>
  <c r="M3095" i="5"/>
  <c r="K3197" i="5"/>
  <c r="L3197" i="5"/>
  <c r="M3197" i="5"/>
  <c r="K307" i="5"/>
  <c r="L307" i="5"/>
  <c r="M307" i="5"/>
  <c r="K1735" i="5"/>
  <c r="L1735" i="5"/>
  <c r="M1735" i="5"/>
  <c r="K2313" i="5"/>
  <c r="L2313" i="5"/>
  <c r="M2313" i="5"/>
  <c r="K2449" i="5"/>
  <c r="L2449" i="5"/>
  <c r="M2449" i="5"/>
  <c r="K579" i="5"/>
  <c r="L579" i="5"/>
  <c r="M579" i="5"/>
  <c r="K1667" i="5"/>
  <c r="L1667" i="5"/>
  <c r="M1667" i="5"/>
  <c r="K1565" i="5"/>
  <c r="L1565" i="5"/>
  <c r="M1565" i="5"/>
  <c r="K477" i="5"/>
  <c r="L477" i="5"/>
  <c r="M477" i="5"/>
  <c r="K1327" i="5"/>
  <c r="L1327" i="5"/>
  <c r="M1327" i="5"/>
  <c r="K2823" i="5"/>
  <c r="L2823" i="5"/>
  <c r="M2823" i="5"/>
  <c r="K3231" i="5"/>
  <c r="L3231" i="5"/>
  <c r="M3231" i="5"/>
  <c r="K2755" i="5"/>
  <c r="L2755" i="5"/>
  <c r="M2755" i="5"/>
  <c r="K1497" i="5"/>
  <c r="L1497" i="5"/>
  <c r="M1497" i="5"/>
  <c r="K205" i="5"/>
  <c r="L205" i="5"/>
  <c r="M205" i="5"/>
  <c r="K273" i="5"/>
  <c r="L273" i="5"/>
  <c r="M273" i="5"/>
  <c r="K545" i="5"/>
  <c r="L545" i="5"/>
  <c r="M545" i="5"/>
  <c r="K3435" i="5"/>
  <c r="L3435" i="5"/>
  <c r="M3435" i="5"/>
  <c r="K1599" i="5"/>
  <c r="L1599" i="5"/>
  <c r="M1599" i="5"/>
  <c r="K2585" i="5"/>
  <c r="L2585" i="5"/>
  <c r="M2585" i="5"/>
  <c r="K2211" i="5"/>
  <c r="L2211" i="5"/>
  <c r="M2211" i="5"/>
  <c r="K1055" i="5"/>
  <c r="L1055" i="5"/>
  <c r="M1055" i="5"/>
  <c r="K1531" i="5"/>
  <c r="L1531" i="5"/>
  <c r="M1531" i="5"/>
  <c r="K1429" i="5"/>
  <c r="L1429" i="5"/>
  <c r="M1429" i="5"/>
  <c r="K2415" i="5"/>
  <c r="L2415" i="5"/>
  <c r="M2415" i="5"/>
  <c r="K2721" i="5"/>
  <c r="L2721" i="5"/>
  <c r="M2721" i="5"/>
  <c r="K2143" i="5"/>
  <c r="L2143" i="5"/>
  <c r="M2143" i="5"/>
  <c r="K1871" i="5"/>
  <c r="L1871" i="5"/>
  <c r="M1871" i="5"/>
  <c r="K409" i="5"/>
  <c r="L409" i="5"/>
  <c r="M409" i="5"/>
  <c r="K1769" i="5"/>
  <c r="L1769" i="5"/>
  <c r="M1769" i="5"/>
  <c r="K103" i="5"/>
  <c r="L103" i="5"/>
  <c r="M103" i="5"/>
  <c r="K1973" i="5"/>
  <c r="L1973" i="5"/>
  <c r="M1973" i="5"/>
  <c r="K1293" i="5"/>
  <c r="L1293" i="5"/>
  <c r="M1293" i="5"/>
  <c r="K1939" i="5"/>
  <c r="L1939" i="5"/>
  <c r="M1939" i="5"/>
  <c r="K3027" i="5"/>
  <c r="L3027" i="5"/>
  <c r="M3027" i="5"/>
  <c r="K1225" i="5"/>
  <c r="L1225" i="5"/>
  <c r="M1225" i="5"/>
  <c r="K375" i="5"/>
  <c r="L375" i="5"/>
  <c r="M375" i="5"/>
  <c r="K2551" i="5"/>
  <c r="L2551" i="5"/>
  <c r="M2551" i="5"/>
  <c r="K2857" i="5"/>
  <c r="L2857" i="5"/>
  <c r="M2857" i="5"/>
  <c r="K3401" i="5"/>
  <c r="L3401" i="5"/>
  <c r="M3401" i="5"/>
  <c r="K1463" i="5"/>
  <c r="L1463" i="5"/>
  <c r="M1463" i="5"/>
  <c r="K1259" i="5"/>
  <c r="L1259" i="5"/>
  <c r="M1259" i="5"/>
  <c r="K1837" i="5"/>
  <c r="L1837" i="5"/>
  <c r="M1837" i="5"/>
  <c r="K953" i="5"/>
  <c r="L953" i="5"/>
  <c r="M953" i="5"/>
  <c r="K2041" i="5"/>
  <c r="L2041" i="5"/>
  <c r="M2041" i="5"/>
  <c r="K2075" i="5"/>
  <c r="L2075" i="5"/>
  <c r="M2075" i="5"/>
  <c r="K2517" i="5"/>
  <c r="L2517" i="5"/>
  <c r="M2517" i="5"/>
  <c r="K2279" i="5"/>
  <c r="L2279" i="5"/>
  <c r="M2279" i="5"/>
  <c r="K2347" i="5"/>
  <c r="L2347" i="5"/>
  <c r="M2347" i="5"/>
  <c r="K715" i="5"/>
  <c r="L715" i="5"/>
  <c r="M715" i="5"/>
  <c r="K681" i="5"/>
  <c r="L681" i="5"/>
  <c r="M681" i="5"/>
  <c r="K749" i="5"/>
  <c r="L749" i="5"/>
  <c r="M749" i="5"/>
  <c r="K2381" i="5"/>
  <c r="L2381" i="5"/>
  <c r="M2381" i="5"/>
  <c r="K817" i="5"/>
  <c r="L817" i="5"/>
  <c r="M817" i="5"/>
  <c r="K783" i="5"/>
  <c r="L783" i="5"/>
  <c r="M783" i="5"/>
  <c r="K1157" i="5"/>
  <c r="L1157" i="5"/>
  <c r="M1157" i="5"/>
  <c r="K919" i="5"/>
  <c r="L919" i="5"/>
  <c r="M919" i="5"/>
  <c r="K2007" i="5"/>
  <c r="L2007" i="5"/>
  <c r="M2007" i="5"/>
  <c r="K341" i="5"/>
  <c r="L341" i="5"/>
  <c r="M341" i="5"/>
  <c r="K2687" i="5"/>
  <c r="L2687" i="5"/>
  <c r="M2687" i="5"/>
  <c r="K239" i="5"/>
  <c r="L239" i="5"/>
  <c r="M239" i="5"/>
  <c r="K1123" i="5"/>
  <c r="L1123" i="5"/>
  <c r="M1123" i="5"/>
  <c r="K1803" i="5"/>
  <c r="L1803" i="5"/>
  <c r="M1803" i="5"/>
  <c r="K851" i="5"/>
  <c r="L851" i="5"/>
  <c r="M851" i="5"/>
  <c r="K987" i="5"/>
  <c r="L987" i="5"/>
  <c r="M987" i="5"/>
  <c r="K3299" i="5"/>
  <c r="L3299" i="5"/>
  <c r="M3299" i="5"/>
  <c r="K3469" i="5"/>
  <c r="L3469" i="5"/>
  <c r="M3469" i="5"/>
  <c r="K3164" i="5"/>
  <c r="L3164" i="5"/>
  <c r="M3164" i="5"/>
  <c r="K2178" i="5"/>
  <c r="L2178" i="5"/>
  <c r="M2178" i="5"/>
  <c r="K444" i="5"/>
  <c r="L444" i="5"/>
  <c r="M444" i="5"/>
  <c r="K2892" i="5"/>
  <c r="L2892" i="5"/>
  <c r="M2892" i="5"/>
  <c r="K70" i="5"/>
  <c r="L70" i="5"/>
  <c r="M70" i="5"/>
  <c r="K614" i="5"/>
  <c r="L614" i="5"/>
  <c r="M614" i="5"/>
  <c r="K648" i="5"/>
  <c r="L648" i="5"/>
  <c r="M648" i="5"/>
  <c r="K1396" i="5"/>
  <c r="L1396" i="5"/>
  <c r="M1396" i="5"/>
  <c r="K1022" i="5"/>
  <c r="L1022" i="5"/>
  <c r="M1022" i="5"/>
  <c r="K3334" i="5"/>
  <c r="L3334" i="5"/>
  <c r="M3334" i="5"/>
  <c r="K1634" i="5"/>
  <c r="L1634" i="5"/>
  <c r="M1634" i="5"/>
  <c r="K2620" i="5"/>
  <c r="L2620" i="5"/>
  <c r="M2620" i="5"/>
  <c r="K1906" i="5"/>
  <c r="L1906" i="5"/>
  <c r="M1906" i="5"/>
  <c r="K2110" i="5"/>
  <c r="L2110" i="5"/>
  <c r="M2110" i="5"/>
  <c r="K3062" i="5"/>
  <c r="L3062" i="5"/>
  <c r="M3062" i="5"/>
  <c r="K1362" i="5"/>
  <c r="L1362" i="5"/>
  <c r="M1362" i="5"/>
  <c r="K1702" i="5"/>
  <c r="L1702" i="5"/>
  <c r="M1702" i="5"/>
  <c r="K138" i="5"/>
  <c r="L138" i="5"/>
  <c r="M138" i="5"/>
  <c r="K1090" i="5"/>
  <c r="L1090" i="5"/>
  <c r="M1090" i="5"/>
  <c r="K172" i="5"/>
  <c r="L172" i="5"/>
  <c r="M172" i="5"/>
  <c r="K2246" i="5"/>
  <c r="L2246" i="5"/>
  <c r="M2246" i="5"/>
  <c r="K3368" i="5"/>
  <c r="L3368" i="5"/>
  <c r="M3368" i="5"/>
  <c r="K2960" i="5"/>
  <c r="L2960" i="5"/>
  <c r="M2960" i="5"/>
  <c r="K3096" i="5"/>
  <c r="L3096" i="5"/>
  <c r="M3096" i="5"/>
  <c r="K3266" i="5"/>
  <c r="L3266" i="5"/>
  <c r="M3266" i="5"/>
  <c r="K3130" i="5"/>
  <c r="L3130" i="5"/>
  <c r="M3130" i="5"/>
  <c r="K1192" i="5"/>
  <c r="L1192" i="5"/>
  <c r="M1192" i="5"/>
  <c r="K2484" i="5"/>
  <c r="L2484" i="5"/>
  <c r="M2484" i="5"/>
  <c r="K886" i="5"/>
  <c r="L886" i="5"/>
  <c r="M886" i="5"/>
  <c r="K2926" i="5"/>
  <c r="L2926" i="5"/>
  <c r="M2926" i="5"/>
  <c r="K2314" i="5"/>
  <c r="L2314" i="5"/>
  <c r="M2314" i="5"/>
  <c r="K512" i="5"/>
  <c r="L512" i="5"/>
  <c r="M512" i="5"/>
  <c r="K2994" i="5"/>
  <c r="L2994" i="5"/>
  <c r="M2994" i="5"/>
  <c r="K2654" i="5"/>
  <c r="L2654" i="5"/>
  <c r="M2654" i="5"/>
  <c r="K2790" i="5"/>
  <c r="L2790" i="5"/>
  <c r="M2790" i="5"/>
  <c r="K308" i="5"/>
  <c r="L308" i="5"/>
  <c r="M308" i="5"/>
  <c r="K3198" i="5"/>
  <c r="L3198" i="5"/>
  <c r="M3198" i="5"/>
  <c r="K1736" i="5"/>
  <c r="L1736" i="5"/>
  <c r="M1736" i="5"/>
  <c r="K1566" i="5"/>
  <c r="L1566" i="5"/>
  <c r="M1566" i="5"/>
  <c r="K2450" i="5"/>
  <c r="L2450" i="5"/>
  <c r="M2450" i="5"/>
  <c r="K580" i="5"/>
  <c r="L580" i="5"/>
  <c r="M580" i="5"/>
  <c r="K1328" i="5"/>
  <c r="L1328" i="5"/>
  <c r="M1328" i="5"/>
  <c r="K1668" i="5"/>
  <c r="L1668" i="5"/>
  <c r="M1668" i="5"/>
  <c r="K478" i="5"/>
  <c r="L478" i="5"/>
  <c r="M478" i="5"/>
  <c r="K546" i="5"/>
  <c r="L546" i="5"/>
  <c r="M546" i="5"/>
  <c r="K206" i="5"/>
  <c r="L206" i="5"/>
  <c r="M206" i="5"/>
  <c r="K1498" i="5"/>
  <c r="L1498" i="5"/>
  <c r="M1498" i="5"/>
  <c r="K3232" i="5"/>
  <c r="L3232" i="5"/>
  <c r="M3232" i="5"/>
  <c r="K2212" i="5"/>
  <c r="L2212" i="5"/>
  <c r="M2212" i="5"/>
  <c r="K2824" i="5"/>
  <c r="L2824" i="5"/>
  <c r="M2824" i="5"/>
  <c r="K1600" i="5"/>
  <c r="L1600" i="5"/>
  <c r="M1600" i="5"/>
  <c r="K2756" i="5"/>
  <c r="L2756" i="5"/>
  <c r="M2756" i="5"/>
  <c r="K3436" i="5"/>
  <c r="L3436" i="5"/>
  <c r="M3436" i="5"/>
  <c r="K2586" i="5"/>
  <c r="L2586" i="5"/>
  <c r="M2586" i="5"/>
  <c r="K1056" i="5"/>
  <c r="L1056" i="5"/>
  <c r="M1056" i="5"/>
  <c r="K2416" i="5"/>
  <c r="L2416" i="5"/>
  <c r="M2416" i="5"/>
  <c r="K1430" i="5"/>
  <c r="L1430" i="5"/>
  <c r="M1430" i="5"/>
  <c r="K274" i="5"/>
  <c r="L274" i="5"/>
  <c r="M274" i="5"/>
  <c r="K1532" i="5"/>
  <c r="L1532" i="5"/>
  <c r="M1532" i="5"/>
  <c r="K2144" i="5"/>
  <c r="L2144" i="5"/>
  <c r="M2144" i="5"/>
  <c r="K410" i="5"/>
  <c r="L410" i="5"/>
  <c r="M410" i="5"/>
  <c r="K1872" i="5"/>
  <c r="L1872" i="5"/>
  <c r="M1872" i="5"/>
  <c r="K2722" i="5"/>
  <c r="L2722" i="5"/>
  <c r="M2722" i="5"/>
  <c r="K1770" i="5"/>
  <c r="L1770" i="5"/>
  <c r="M1770" i="5"/>
  <c r="K3028" i="5"/>
  <c r="L3028" i="5"/>
  <c r="M3028" i="5"/>
  <c r="K104" i="5"/>
  <c r="L104" i="5"/>
  <c r="M104" i="5"/>
  <c r="K1974" i="5"/>
  <c r="L1974" i="5"/>
  <c r="M1974" i="5"/>
  <c r="K376" i="5"/>
  <c r="L376" i="5"/>
  <c r="M376" i="5"/>
  <c r="K1294" i="5"/>
  <c r="L1294" i="5"/>
  <c r="M1294" i="5"/>
  <c r="K1226" i="5"/>
  <c r="L1226" i="5"/>
  <c r="M1226" i="5"/>
  <c r="K2858" i="5"/>
  <c r="L2858" i="5"/>
  <c r="M2858" i="5"/>
  <c r="K3402" i="5"/>
  <c r="L3402" i="5"/>
  <c r="M3402" i="5"/>
  <c r="K1464" i="5"/>
  <c r="L1464" i="5"/>
  <c r="M1464" i="5"/>
  <c r="K1260" i="5"/>
  <c r="L1260" i="5"/>
  <c r="M1260" i="5"/>
  <c r="K1940" i="5"/>
  <c r="L1940" i="5"/>
  <c r="M1940" i="5"/>
  <c r="K2348" i="5"/>
  <c r="L2348" i="5"/>
  <c r="M2348" i="5"/>
  <c r="K1838" i="5"/>
  <c r="L1838" i="5"/>
  <c r="M1838" i="5"/>
  <c r="K2042" i="5"/>
  <c r="L2042" i="5"/>
  <c r="M2042" i="5"/>
  <c r="K954" i="5"/>
  <c r="L954" i="5"/>
  <c r="M954" i="5"/>
  <c r="K2076" i="5"/>
  <c r="L2076" i="5"/>
  <c r="M2076" i="5"/>
  <c r="K2280" i="5"/>
  <c r="L2280" i="5"/>
  <c r="M2280" i="5"/>
  <c r="K716" i="5"/>
  <c r="L716" i="5"/>
  <c r="M716" i="5"/>
  <c r="K750" i="5"/>
  <c r="L750" i="5"/>
  <c r="M750" i="5"/>
  <c r="K682" i="5"/>
  <c r="L682" i="5"/>
  <c r="M682" i="5"/>
  <c r="K818" i="5"/>
  <c r="L818" i="5"/>
  <c r="M818" i="5"/>
  <c r="K2382" i="5"/>
  <c r="L2382" i="5"/>
  <c r="M2382" i="5"/>
  <c r="K2552" i="5"/>
  <c r="L2552" i="5"/>
  <c r="M2552" i="5"/>
  <c r="K784" i="5"/>
  <c r="L784" i="5"/>
  <c r="M784" i="5"/>
  <c r="K1158" i="5"/>
  <c r="L1158" i="5"/>
  <c r="M1158" i="5"/>
  <c r="K920" i="5"/>
  <c r="L920" i="5"/>
  <c r="M920" i="5"/>
  <c r="K2688" i="5"/>
  <c r="L2688" i="5"/>
  <c r="M2688" i="5"/>
  <c r="K240" i="5"/>
  <c r="L240" i="5"/>
  <c r="M240" i="5"/>
  <c r="K2008" i="5"/>
  <c r="L2008" i="5"/>
  <c r="M2008" i="5"/>
  <c r="K342" i="5"/>
  <c r="L342" i="5"/>
  <c r="M342" i="5"/>
  <c r="K2518" i="5"/>
  <c r="L2518" i="5"/>
  <c r="M2518" i="5"/>
  <c r="K1124" i="5"/>
  <c r="L1124" i="5"/>
  <c r="M1124" i="5"/>
  <c r="K1804" i="5"/>
  <c r="L1804" i="5"/>
  <c r="M1804" i="5"/>
  <c r="K852" i="5"/>
  <c r="L852" i="5"/>
  <c r="M852" i="5"/>
  <c r="K988" i="5"/>
  <c r="L988" i="5"/>
  <c r="M988" i="5"/>
  <c r="K3300" i="5"/>
  <c r="L3300" i="5"/>
  <c r="M3300" i="5"/>
  <c r="K3470" i="5"/>
  <c r="L3470" i="5"/>
  <c r="M3470" i="5"/>
  <c r="K3165" i="5"/>
  <c r="L3165" i="5"/>
  <c r="M3165" i="5"/>
  <c r="K2179" i="5"/>
  <c r="L2179" i="5"/>
  <c r="M2179" i="5"/>
  <c r="K445" i="5"/>
  <c r="L445" i="5"/>
  <c r="M445" i="5"/>
  <c r="K2893" i="5"/>
  <c r="L2893" i="5"/>
  <c r="M2893" i="5"/>
  <c r="K71" i="5"/>
  <c r="L71" i="5"/>
  <c r="M71" i="5"/>
  <c r="K615" i="5"/>
  <c r="L615" i="5"/>
  <c r="M615" i="5"/>
  <c r="K1397" i="5"/>
  <c r="L1397" i="5"/>
  <c r="M1397" i="5"/>
  <c r="K649" i="5"/>
  <c r="L649" i="5"/>
  <c r="M649" i="5"/>
  <c r="K1023" i="5"/>
  <c r="L1023" i="5"/>
  <c r="M1023" i="5"/>
  <c r="K3335" i="5"/>
  <c r="L3335" i="5"/>
  <c r="M3335" i="5"/>
  <c r="K1635" i="5"/>
  <c r="L1635" i="5"/>
  <c r="M1635" i="5"/>
  <c r="K1907" i="5"/>
  <c r="L1907" i="5"/>
  <c r="M1907" i="5"/>
  <c r="K2111" i="5"/>
  <c r="L2111" i="5"/>
  <c r="M2111" i="5"/>
  <c r="K2621" i="5"/>
  <c r="L2621" i="5"/>
  <c r="M2621" i="5"/>
  <c r="K3063" i="5"/>
  <c r="L3063" i="5"/>
  <c r="M3063" i="5"/>
  <c r="K1363" i="5"/>
  <c r="L1363" i="5"/>
  <c r="M1363" i="5"/>
  <c r="K1703" i="5"/>
  <c r="L1703" i="5"/>
  <c r="M1703" i="5"/>
  <c r="K139" i="5"/>
  <c r="L139" i="5"/>
  <c r="M139" i="5"/>
  <c r="K2961" i="5"/>
  <c r="L2961" i="5"/>
  <c r="M2961" i="5"/>
  <c r="K3369" i="5"/>
  <c r="L3369" i="5"/>
  <c r="M3369" i="5"/>
  <c r="K2247" i="5"/>
  <c r="L2247" i="5"/>
  <c r="M2247" i="5"/>
  <c r="K1091" i="5"/>
  <c r="L1091" i="5"/>
  <c r="M1091" i="5"/>
  <c r="K173" i="5"/>
  <c r="L173" i="5"/>
  <c r="M173" i="5"/>
  <c r="K3267" i="5"/>
  <c r="L3267" i="5"/>
  <c r="M3267" i="5"/>
  <c r="K3097" i="5"/>
  <c r="L3097" i="5"/>
  <c r="M3097" i="5"/>
  <c r="K2995" i="5"/>
  <c r="L2995" i="5"/>
  <c r="M2995" i="5"/>
  <c r="K3131" i="5"/>
  <c r="L3131" i="5"/>
  <c r="M3131" i="5"/>
  <c r="K1193" i="5"/>
  <c r="L1193" i="5"/>
  <c r="M1193" i="5"/>
  <c r="K887" i="5"/>
  <c r="L887" i="5"/>
  <c r="M887" i="5"/>
  <c r="K2927" i="5"/>
  <c r="L2927" i="5"/>
  <c r="M2927" i="5"/>
  <c r="K2485" i="5"/>
  <c r="L2485" i="5"/>
  <c r="M2485" i="5"/>
  <c r="K2791" i="5"/>
  <c r="L2791" i="5"/>
  <c r="M2791" i="5"/>
  <c r="K513" i="5"/>
  <c r="L513" i="5"/>
  <c r="M513" i="5"/>
  <c r="K207" i="5"/>
  <c r="L207" i="5"/>
  <c r="M207" i="5"/>
  <c r="K2315" i="5"/>
  <c r="L2315" i="5"/>
  <c r="M2315" i="5"/>
  <c r="K2655" i="5"/>
  <c r="L2655" i="5"/>
  <c r="M2655" i="5"/>
  <c r="K1567" i="5"/>
  <c r="L1567" i="5"/>
  <c r="M1567" i="5"/>
  <c r="K309" i="5"/>
  <c r="L309" i="5"/>
  <c r="M309" i="5"/>
  <c r="K1737" i="5"/>
  <c r="L1737" i="5"/>
  <c r="M1737" i="5"/>
  <c r="K2451" i="5"/>
  <c r="L2451" i="5"/>
  <c r="M2451" i="5"/>
  <c r="K581" i="5"/>
  <c r="L581" i="5"/>
  <c r="M581" i="5"/>
  <c r="K547" i="5"/>
  <c r="L547" i="5"/>
  <c r="M547" i="5"/>
  <c r="K3199" i="5"/>
  <c r="L3199" i="5"/>
  <c r="M3199" i="5"/>
  <c r="K1499" i="5"/>
  <c r="L1499" i="5"/>
  <c r="M1499" i="5"/>
  <c r="K479" i="5"/>
  <c r="L479" i="5"/>
  <c r="M479" i="5"/>
  <c r="K1601" i="5"/>
  <c r="L1601" i="5"/>
  <c r="M1601" i="5"/>
  <c r="K1329" i="5"/>
  <c r="L1329" i="5"/>
  <c r="M1329" i="5"/>
  <c r="K1669" i="5"/>
  <c r="L1669" i="5"/>
  <c r="M1669" i="5"/>
  <c r="K275" i="5"/>
  <c r="L275" i="5"/>
  <c r="M275" i="5"/>
  <c r="K2213" i="5"/>
  <c r="L2213" i="5"/>
  <c r="M2213" i="5"/>
  <c r="K3437" i="5"/>
  <c r="L3437" i="5"/>
  <c r="M3437" i="5"/>
  <c r="K2825" i="5"/>
  <c r="L2825" i="5"/>
  <c r="M2825" i="5"/>
  <c r="K2587" i="5"/>
  <c r="L2587" i="5"/>
  <c r="M2587" i="5"/>
  <c r="K1057" i="5"/>
  <c r="L1057" i="5"/>
  <c r="M1057" i="5"/>
  <c r="K2417" i="5"/>
  <c r="L2417" i="5"/>
  <c r="M2417" i="5"/>
  <c r="K2757" i="5"/>
  <c r="L2757" i="5"/>
  <c r="M2757" i="5"/>
  <c r="K2145" i="5"/>
  <c r="L2145" i="5"/>
  <c r="M2145" i="5"/>
  <c r="K3233" i="5"/>
  <c r="L3233" i="5"/>
  <c r="M3233" i="5"/>
  <c r="K411" i="5"/>
  <c r="L411" i="5"/>
  <c r="M411" i="5"/>
  <c r="K3029" i="5"/>
  <c r="L3029" i="5"/>
  <c r="M3029" i="5"/>
  <c r="K2723" i="5"/>
  <c r="L2723" i="5"/>
  <c r="M2723" i="5"/>
  <c r="K1465" i="5"/>
  <c r="L1465" i="5"/>
  <c r="M1465" i="5"/>
  <c r="K1873" i="5"/>
  <c r="L1873" i="5"/>
  <c r="M1873" i="5"/>
  <c r="K1771" i="5"/>
  <c r="L1771" i="5"/>
  <c r="M1771" i="5"/>
  <c r="K1975" i="5"/>
  <c r="L1975" i="5"/>
  <c r="M1975" i="5"/>
  <c r="K1261" i="5"/>
  <c r="L1261" i="5"/>
  <c r="M1261" i="5"/>
  <c r="K1431" i="5"/>
  <c r="L1431" i="5"/>
  <c r="M1431" i="5"/>
  <c r="K2859" i="5"/>
  <c r="L2859" i="5"/>
  <c r="M2859" i="5"/>
  <c r="K105" i="5"/>
  <c r="L105" i="5"/>
  <c r="M105" i="5"/>
  <c r="K3403" i="5"/>
  <c r="L3403" i="5"/>
  <c r="M3403" i="5"/>
  <c r="K377" i="5"/>
  <c r="L377" i="5"/>
  <c r="M377" i="5"/>
  <c r="K1295" i="5"/>
  <c r="L1295" i="5"/>
  <c r="M1295" i="5"/>
  <c r="K1227" i="5"/>
  <c r="L1227" i="5"/>
  <c r="M1227" i="5"/>
  <c r="K955" i="5"/>
  <c r="L955" i="5"/>
  <c r="M955" i="5"/>
  <c r="K1941" i="5"/>
  <c r="L1941" i="5"/>
  <c r="M1941" i="5"/>
  <c r="K1839" i="5"/>
  <c r="L1839" i="5"/>
  <c r="M1839" i="5"/>
  <c r="K2077" i="5"/>
  <c r="L2077" i="5"/>
  <c r="M2077" i="5"/>
  <c r="K2349" i="5"/>
  <c r="L2349" i="5"/>
  <c r="M2349" i="5"/>
  <c r="K1533" i="5"/>
  <c r="L1533" i="5"/>
  <c r="M1533" i="5"/>
  <c r="K2043" i="5"/>
  <c r="L2043" i="5"/>
  <c r="M2043" i="5"/>
  <c r="K2281" i="5"/>
  <c r="L2281" i="5"/>
  <c r="M2281" i="5"/>
  <c r="K717" i="5"/>
  <c r="L717" i="5"/>
  <c r="M717" i="5"/>
  <c r="K751" i="5"/>
  <c r="L751" i="5"/>
  <c r="M751" i="5"/>
  <c r="K683" i="5"/>
  <c r="L683" i="5"/>
  <c r="M683" i="5"/>
  <c r="K3301" i="5"/>
  <c r="L3301" i="5"/>
  <c r="M3301" i="5"/>
  <c r="K819" i="5"/>
  <c r="L819" i="5"/>
  <c r="M819" i="5"/>
  <c r="K2383" i="5"/>
  <c r="L2383" i="5"/>
  <c r="M2383" i="5"/>
  <c r="K1159" i="5"/>
  <c r="L1159" i="5"/>
  <c r="M1159" i="5"/>
  <c r="K1125" i="5"/>
  <c r="L1125" i="5"/>
  <c r="M1125" i="5"/>
  <c r="K1805" i="5"/>
  <c r="L1805" i="5"/>
  <c r="M1805" i="5"/>
  <c r="K343" i="5"/>
  <c r="L343" i="5"/>
  <c r="M343" i="5"/>
  <c r="K921" i="5"/>
  <c r="L921" i="5"/>
  <c r="M921" i="5"/>
  <c r="K2689" i="5"/>
  <c r="L2689" i="5"/>
  <c r="M2689" i="5"/>
  <c r="K241" i="5"/>
  <c r="L241" i="5"/>
  <c r="M241" i="5"/>
  <c r="K785" i="5"/>
  <c r="L785" i="5"/>
  <c r="M785" i="5"/>
  <c r="K2009" i="5"/>
  <c r="L2009" i="5"/>
  <c r="M2009" i="5"/>
  <c r="K853" i="5"/>
  <c r="L853" i="5"/>
  <c r="M853" i="5"/>
  <c r="K2519" i="5"/>
  <c r="L2519" i="5"/>
  <c r="M2519" i="5"/>
  <c r="K989" i="5"/>
  <c r="L989" i="5"/>
  <c r="M989" i="5"/>
  <c r="K2553" i="5"/>
  <c r="L2553" i="5"/>
  <c r="M2553" i="5"/>
  <c r="K3471" i="5"/>
  <c r="L3471" i="5"/>
  <c r="M3471" i="5"/>
  <c r="K3166" i="5"/>
  <c r="L3166" i="5"/>
  <c r="M3166" i="5"/>
  <c r="K2180" i="5"/>
  <c r="L2180" i="5"/>
  <c r="M2180" i="5"/>
  <c r="K446" i="5"/>
  <c r="L446" i="5"/>
  <c r="M446" i="5"/>
  <c r="K2894" i="5"/>
  <c r="L2894" i="5"/>
  <c r="M2894" i="5"/>
  <c r="K72" i="5"/>
  <c r="L72" i="5"/>
  <c r="M72" i="5"/>
  <c r="K616" i="5"/>
  <c r="L616" i="5"/>
  <c r="M616" i="5"/>
  <c r="K1398" i="5"/>
  <c r="L1398" i="5"/>
  <c r="M1398" i="5"/>
  <c r="K650" i="5"/>
  <c r="L650" i="5"/>
  <c r="M650" i="5"/>
  <c r="K1024" i="5"/>
  <c r="L1024" i="5"/>
  <c r="M1024" i="5"/>
  <c r="K3336" i="5"/>
  <c r="L3336" i="5"/>
  <c r="M3336" i="5"/>
  <c r="K1636" i="5"/>
  <c r="L1636" i="5"/>
  <c r="M1636" i="5"/>
  <c r="K2622" i="5"/>
  <c r="L2622" i="5"/>
  <c r="M2622" i="5"/>
  <c r="K1908" i="5"/>
  <c r="L1908" i="5"/>
  <c r="M1908" i="5"/>
  <c r="K2112" i="5"/>
  <c r="L2112" i="5"/>
  <c r="M2112" i="5"/>
  <c r="K3064" i="5"/>
  <c r="L3064" i="5"/>
  <c r="M3064" i="5"/>
  <c r="K1364" i="5"/>
  <c r="L1364" i="5"/>
  <c r="M1364" i="5"/>
  <c r="K1704" i="5"/>
  <c r="L1704" i="5"/>
  <c r="M1704" i="5"/>
  <c r="K140" i="5"/>
  <c r="L140" i="5"/>
  <c r="M140" i="5"/>
  <c r="K2962" i="5"/>
  <c r="L2962" i="5"/>
  <c r="M2962" i="5"/>
  <c r="K2248" i="5"/>
  <c r="L2248" i="5"/>
  <c r="M2248" i="5"/>
  <c r="K1092" i="5"/>
  <c r="L1092" i="5"/>
  <c r="M1092" i="5"/>
  <c r="K3370" i="5"/>
  <c r="L3370" i="5"/>
  <c r="M3370" i="5"/>
  <c r="K174" i="5"/>
  <c r="L174" i="5"/>
  <c r="M174" i="5"/>
  <c r="K3132" i="5"/>
  <c r="L3132" i="5"/>
  <c r="M3132" i="5"/>
  <c r="K3268" i="5"/>
  <c r="L3268" i="5"/>
  <c r="M3268" i="5"/>
  <c r="K888" i="5"/>
  <c r="L888" i="5"/>
  <c r="M888" i="5"/>
  <c r="K2996" i="5"/>
  <c r="L2996" i="5"/>
  <c r="M2996" i="5"/>
  <c r="K1194" i="5"/>
  <c r="L1194" i="5"/>
  <c r="M1194" i="5"/>
  <c r="K2928" i="5"/>
  <c r="L2928" i="5"/>
  <c r="M2928" i="5"/>
  <c r="K2792" i="5"/>
  <c r="L2792" i="5"/>
  <c r="M2792" i="5"/>
  <c r="K514" i="5"/>
  <c r="L514" i="5"/>
  <c r="M514" i="5"/>
  <c r="K2486" i="5"/>
  <c r="L2486" i="5"/>
  <c r="M2486" i="5"/>
  <c r="K208" i="5"/>
  <c r="L208" i="5"/>
  <c r="M208" i="5"/>
  <c r="K1568" i="5"/>
  <c r="L1568" i="5"/>
  <c r="M1568" i="5"/>
  <c r="K2656" i="5"/>
  <c r="L2656" i="5"/>
  <c r="M2656" i="5"/>
  <c r="K1738" i="5"/>
  <c r="L1738" i="5"/>
  <c r="M1738" i="5"/>
  <c r="K310" i="5"/>
  <c r="L310" i="5"/>
  <c r="M310" i="5"/>
  <c r="K3200" i="5"/>
  <c r="L3200" i="5"/>
  <c r="M3200" i="5"/>
  <c r="K548" i="5"/>
  <c r="L548" i="5"/>
  <c r="M548" i="5"/>
  <c r="K2316" i="5"/>
  <c r="L2316" i="5"/>
  <c r="M2316" i="5"/>
  <c r="K3438" i="5"/>
  <c r="L3438" i="5"/>
  <c r="M3438" i="5"/>
  <c r="K2452" i="5"/>
  <c r="L2452" i="5"/>
  <c r="M2452" i="5"/>
  <c r="K582" i="5"/>
  <c r="L582" i="5"/>
  <c r="M582" i="5"/>
  <c r="K1602" i="5"/>
  <c r="L1602" i="5"/>
  <c r="M1602" i="5"/>
  <c r="K1500" i="5"/>
  <c r="L1500" i="5"/>
  <c r="M1500" i="5"/>
  <c r="K480" i="5"/>
  <c r="L480" i="5"/>
  <c r="M480" i="5"/>
  <c r="K1670" i="5"/>
  <c r="L1670" i="5"/>
  <c r="M1670" i="5"/>
  <c r="K276" i="5"/>
  <c r="L276" i="5"/>
  <c r="M276" i="5"/>
  <c r="K3098" i="5"/>
  <c r="L3098" i="5"/>
  <c r="M3098" i="5"/>
  <c r="K2214" i="5"/>
  <c r="L2214" i="5"/>
  <c r="M2214" i="5"/>
  <c r="K1330" i="5"/>
  <c r="L1330" i="5"/>
  <c r="M1330" i="5"/>
  <c r="K2588" i="5"/>
  <c r="L2588" i="5"/>
  <c r="M2588" i="5"/>
  <c r="K1058" i="5"/>
  <c r="L1058" i="5"/>
  <c r="M1058" i="5"/>
  <c r="K2826" i="5"/>
  <c r="L2826" i="5"/>
  <c r="M2826" i="5"/>
  <c r="K3302" i="5"/>
  <c r="L3302" i="5"/>
  <c r="M3302" i="5"/>
  <c r="K2418" i="5"/>
  <c r="L2418" i="5"/>
  <c r="M2418" i="5"/>
  <c r="K3030" i="5"/>
  <c r="L3030" i="5"/>
  <c r="M3030" i="5"/>
  <c r="K1262" i="5"/>
  <c r="L1262" i="5"/>
  <c r="M1262" i="5"/>
  <c r="K412" i="5"/>
  <c r="L412" i="5"/>
  <c r="M412" i="5"/>
  <c r="K2146" i="5"/>
  <c r="L2146" i="5"/>
  <c r="M2146" i="5"/>
  <c r="K1466" i="5"/>
  <c r="L1466" i="5"/>
  <c r="M1466" i="5"/>
  <c r="K2758" i="5"/>
  <c r="L2758" i="5"/>
  <c r="M2758" i="5"/>
  <c r="K3404" i="5"/>
  <c r="L3404" i="5"/>
  <c r="M3404" i="5"/>
  <c r="K1874" i="5"/>
  <c r="L1874" i="5"/>
  <c r="M1874" i="5"/>
  <c r="K1772" i="5"/>
  <c r="L1772" i="5"/>
  <c r="M1772" i="5"/>
  <c r="K1976" i="5"/>
  <c r="L1976" i="5"/>
  <c r="M1976" i="5"/>
  <c r="K2860" i="5"/>
  <c r="L2860" i="5"/>
  <c r="M2860" i="5"/>
  <c r="K378" i="5"/>
  <c r="L378" i="5"/>
  <c r="M378" i="5"/>
  <c r="K1432" i="5"/>
  <c r="L1432" i="5"/>
  <c r="M1432" i="5"/>
  <c r="K106" i="5"/>
  <c r="L106" i="5"/>
  <c r="M106" i="5"/>
  <c r="K1296" i="5"/>
  <c r="L1296" i="5"/>
  <c r="M1296" i="5"/>
  <c r="K3234" i="5"/>
  <c r="L3234" i="5"/>
  <c r="M3234" i="5"/>
  <c r="K2724" i="5"/>
  <c r="L2724" i="5"/>
  <c r="M2724" i="5"/>
  <c r="K1228" i="5"/>
  <c r="L1228" i="5"/>
  <c r="M1228" i="5"/>
  <c r="K2350" i="5"/>
  <c r="L2350" i="5"/>
  <c r="M2350" i="5"/>
  <c r="K1840" i="5"/>
  <c r="L1840" i="5"/>
  <c r="M1840" i="5"/>
  <c r="K2078" i="5"/>
  <c r="L2078" i="5"/>
  <c r="M2078" i="5"/>
  <c r="K956" i="5"/>
  <c r="L956" i="5"/>
  <c r="M956" i="5"/>
  <c r="K1534" i="5"/>
  <c r="L1534" i="5"/>
  <c r="M1534" i="5"/>
  <c r="K2282" i="5"/>
  <c r="L2282" i="5"/>
  <c r="M2282" i="5"/>
  <c r="K1806" i="5"/>
  <c r="L1806" i="5"/>
  <c r="M1806" i="5"/>
  <c r="K2044" i="5"/>
  <c r="L2044" i="5"/>
  <c r="M2044" i="5"/>
  <c r="K1942" i="5"/>
  <c r="L1942" i="5"/>
  <c r="M1942" i="5"/>
  <c r="K718" i="5"/>
  <c r="L718" i="5"/>
  <c r="M718" i="5"/>
  <c r="K752" i="5"/>
  <c r="L752" i="5"/>
  <c r="M752" i="5"/>
  <c r="K2520" i="5"/>
  <c r="L2520" i="5"/>
  <c r="M2520" i="5"/>
  <c r="K2384" i="5"/>
  <c r="L2384" i="5"/>
  <c r="M2384" i="5"/>
  <c r="K1126" i="5"/>
  <c r="L1126" i="5"/>
  <c r="M1126" i="5"/>
  <c r="K344" i="5"/>
  <c r="L344" i="5"/>
  <c r="M344" i="5"/>
  <c r="K820" i="5"/>
  <c r="L820" i="5"/>
  <c r="M820" i="5"/>
  <c r="K684" i="5"/>
  <c r="L684" i="5"/>
  <c r="M684" i="5"/>
  <c r="K1160" i="5"/>
  <c r="L1160" i="5"/>
  <c r="M1160" i="5"/>
  <c r="K242" i="5"/>
  <c r="L242" i="5"/>
  <c r="M242" i="5"/>
  <c r="K922" i="5"/>
  <c r="L922" i="5"/>
  <c r="M922" i="5"/>
  <c r="K2690" i="5"/>
  <c r="L2690" i="5"/>
  <c r="M2690" i="5"/>
  <c r="K2010" i="5"/>
  <c r="L2010" i="5"/>
  <c r="M2010" i="5"/>
  <c r="K786" i="5"/>
  <c r="L786" i="5"/>
  <c r="M786" i="5"/>
  <c r="K854" i="5"/>
  <c r="L854" i="5"/>
  <c r="M854" i="5"/>
  <c r="K990" i="5"/>
  <c r="L990" i="5"/>
  <c r="M990" i="5"/>
  <c r="K2554" i="5"/>
  <c r="L2554" i="5"/>
  <c r="M2554" i="5"/>
  <c r="K3472" i="5"/>
  <c r="L3472" i="5"/>
  <c r="M3472" i="5"/>
  <c r="K3167" i="5"/>
  <c r="L3167" i="5"/>
  <c r="M3167" i="5"/>
  <c r="K2181" i="5"/>
  <c r="L2181" i="5"/>
  <c r="M2181" i="5"/>
  <c r="K447" i="5"/>
  <c r="L447" i="5"/>
  <c r="M447" i="5"/>
  <c r="K2895" i="5"/>
  <c r="L2895" i="5"/>
  <c r="M2895" i="5"/>
  <c r="K73" i="5"/>
  <c r="L73" i="5"/>
  <c r="M73" i="5"/>
  <c r="K617" i="5"/>
  <c r="L617" i="5"/>
  <c r="M617" i="5"/>
  <c r="K1399" i="5"/>
  <c r="L1399" i="5"/>
  <c r="M1399" i="5"/>
  <c r="K651" i="5"/>
  <c r="L651" i="5"/>
  <c r="M651" i="5"/>
  <c r="K1025" i="5"/>
  <c r="L1025" i="5"/>
  <c r="M1025" i="5"/>
  <c r="K3337" i="5"/>
  <c r="L3337" i="5"/>
  <c r="M3337" i="5"/>
  <c r="K1637" i="5"/>
  <c r="L1637" i="5"/>
  <c r="M1637" i="5"/>
  <c r="K2623" i="5"/>
  <c r="L2623" i="5"/>
  <c r="M2623" i="5"/>
  <c r="K1909" i="5"/>
  <c r="L1909" i="5"/>
  <c r="M1909" i="5"/>
  <c r="K2113" i="5"/>
  <c r="L2113" i="5"/>
  <c r="M2113" i="5"/>
  <c r="K3065" i="5"/>
  <c r="L3065" i="5"/>
  <c r="M3065" i="5"/>
  <c r="K1093" i="5"/>
  <c r="L1093" i="5"/>
  <c r="M1093" i="5"/>
  <c r="K141" i="5"/>
  <c r="L141" i="5"/>
  <c r="M141" i="5"/>
  <c r="K3133" i="5"/>
  <c r="L3133" i="5"/>
  <c r="M3133" i="5"/>
  <c r="K2963" i="5"/>
  <c r="L2963" i="5"/>
  <c r="M2963" i="5"/>
  <c r="K3371" i="5"/>
  <c r="L3371" i="5"/>
  <c r="M3371" i="5"/>
  <c r="K2249" i="5"/>
  <c r="L2249" i="5"/>
  <c r="M2249" i="5"/>
  <c r="K175" i="5"/>
  <c r="L175" i="5"/>
  <c r="M175" i="5"/>
  <c r="K3269" i="5"/>
  <c r="L3269" i="5"/>
  <c r="M3269" i="5"/>
  <c r="K1705" i="5"/>
  <c r="L1705" i="5"/>
  <c r="M1705" i="5"/>
  <c r="K889" i="5"/>
  <c r="L889" i="5"/>
  <c r="M889" i="5"/>
  <c r="K1365" i="5"/>
  <c r="L1365" i="5"/>
  <c r="M1365" i="5"/>
  <c r="K2997" i="5"/>
  <c r="L2997" i="5"/>
  <c r="M2997" i="5"/>
  <c r="K1739" i="5"/>
  <c r="L1739" i="5"/>
  <c r="M1739" i="5"/>
  <c r="K3201" i="5"/>
  <c r="L3201" i="5"/>
  <c r="M3201" i="5"/>
  <c r="K2793" i="5"/>
  <c r="L2793" i="5"/>
  <c r="M2793" i="5"/>
  <c r="K1569" i="5"/>
  <c r="L1569" i="5"/>
  <c r="M1569" i="5"/>
  <c r="K2929" i="5"/>
  <c r="L2929" i="5"/>
  <c r="M2929" i="5"/>
  <c r="K2487" i="5"/>
  <c r="L2487" i="5"/>
  <c r="M2487" i="5"/>
  <c r="K209" i="5"/>
  <c r="L209" i="5"/>
  <c r="M209" i="5"/>
  <c r="K515" i="5"/>
  <c r="L515" i="5"/>
  <c r="M515" i="5"/>
  <c r="K311" i="5"/>
  <c r="L311" i="5"/>
  <c r="M311" i="5"/>
  <c r="K1195" i="5"/>
  <c r="L1195" i="5"/>
  <c r="M1195" i="5"/>
  <c r="K2657" i="5"/>
  <c r="L2657" i="5"/>
  <c r="M2657" i="5"/>
  <c r="K2453" i="5"/>
  <c r="L2453" i="5"/>
  <c r="M2453" i="5"/>
  <c r="K583" i="5"/>
  <c r="L583" i="5"/>
  <c r="M583" i="5"/>
  <c r="K549" i="5"/>
  <c r="L549" i="5"/>
  <c r="M549" i="5"/>
  <c r="K1263" i="5"/>
  <c r="L1263" i="5"/>
  <c r="M1263" i="5"/>
  <c r="K3439" i="5"/>
  <c r="L3439" i="5"/>
  <c r="M3439" i="5"/>
  <c r="K3303" i="5"/>
  <c r="L3303" i="5"/>
  <c r="M3303" i="5"/>
  <c r="K1501" i="5"/>
  <c r="L1501" i="5"/>
  <c r="M1501" i="5"/>
  <c r="K481" i="5"/>
  <c r="L481" i="5"/>
  <c r="M481" i="5"/>
  <c r="K1671" i="5"/>
  <c r="L1671" i="5"/>
  <c r="M1671" i="5"/>
  <c r="K2317" i="5"/>
  <c r="L2317" i="5"/>
  <c r="M2317" i="5"/>
  <c r="K1603" i="5"/>
  <c r="L1603" i="5"/>
  <c r="M1603" i="5"/>
  <c r="K277" i="5"/>
  <c r="L277" i="5"/>
  <c r="M277" i="5"/>
  <c r="K2589" i="5"/>
  <c r="L2589" i="5"/>
  <c r="M2589" i="5"/>
  <c r="K2215" i="5"/>
  <c r="L2215" i="5"/>
  <c r="M2215" i="5"/>
  <c r="K413" i="5"/>
  <c r="L413" i="5"/>
  <c r="M413" i="5"/>
  <c r="K1059" i="5"/>
  <c r="L1059" i="5"/>
  <c r="M1059" i="5"/>
  <c r="K2419" i="5"/>
  <c r="L2419" i="5"/>
  <c r="M2419" i="5"/>
  <c r="K2827" i="5"/>
  <c r="L2827" i="5"/>
  <c r="M2827" i="5"/>
  <c r="K2759" i="5"/>
  <c r="L2759" i="5"/>
  <c r="M2759" i="5"/>
  <c r="K3031" i="5"/>
  <c r="L3031" i="5"/>
  <c r="M3031" i="5"/>
  <c r="K1467" i="5"/>
  <c r="L1467" i="5"/>
  <c r="M1467" i="5"/>
  <c r="K1331" i="5"/>
  <c r="L1331" i="5"/>
  <c r="M1331" i="5"/>
  <c r="K107" i="5"/>
  <c r="L107" i="5"/>
  <c r="M107" i="5"/>
  <c r="K2147" i="5"/>
  <c r="L2147" i="5"/>
  <c r="M2147" i="5"/>
  <c r="K3405" i="5"/>
  <c r="L3405" i="5"/>
  <c r="M3405" i="5"/>
  <c r="K1773" i="5"/>
  <c r="L1773" i="5"/>
  <c r="M1773" i="5"/>
  <c r="K1875" i="5"/>
  <c r="L1875" i="5"/>
  <c r="M1875" i="5"/>
  <c r="K3099" i="5"/>
  <c r="L3099" i="5"/>
  <c r="M3099" i="5"/>
  <c r="K1433" i="5"/>
  <c r="L1433" i="5"/>
  <c r="M1433" i="5"/>
  <c r="K1977" i="5"/>
  <c r="L1977" i="5"/>
  <c r="M1977" i="5"/>
  <c r="K379" i="5"/>
  <c r="L379" i="5"/>
  <c r="M379" i="5"/>
  <c r="K1229" i="5"/>
  <c r="L1229" i="5"/>
  <c r="M1229" i="5"/>
  <c r="K1297" i="5"/>
  <c r="L1297" i="5"/>
  <c r="M1297" i="5"/>
  <c r="K3235" i="5"/>
  <c r="L3235" i="5"/>
  <c r="M3235" i="5"/>
  <c r="K2861" i="5"/>
  <c r="L2861" i="5"/>
  <c r="M2861" i="5"/>
  <c r="K957" i="5"/>
  <c r="L957" i="5"/>
  <c r="M957" i="5"/>
  <c r="K2725" i="5"/>
  <c r="L2725" i="5"/>
  <c r="M2725" i="5"/>
  <c r="K1841" i="5"/>
  <c r="L1841" i="5"/>
  <c r="M1841" i="5"/>
  <c r="K2351" i="5"/>
  <c r="L2351" i="5"/>
  <c r="M2351" i="5"/>
  <c r="K2079" i="5"/>
  <c r="L2079" i="5"/>
  <c r="M2079" i="5"/>
  <c r="K1535" i="5"/>
  <c r="L1535" i="5"/>
  <c r="M1535" i="5"/>
  <c r="K1943" i="5"/>
  <c r="L1943" i="5"/>
  <c r="M1943" i="5"/>
  <c r="K2283" i="5"/>
  <c r="L2283" i="5"/>
  <c r="M2283" i="5"/>
  <c r="K1807" i="5"/>
  <c r="L1807" i="5"/>
  <c r="M1807" i="5"/>
  <c r="K719" i="5"/>
  <c r="L719" i="5"/>
  <c r="M719" i="5"/>
  <c r="K1127" i="5"/>
  <c r="L1127" i="5"/>
  <c r="M1127" i="5"/>
  <c r="K2045" i="5"/>
  <c r="L2045" i="5"/>
  <c r="M2045" i="5"/>
  <c r="K753" i="5"/>
  <c r="L753" i="5"/>
  <c r="M753" i="5"/>
  <c r="K821" i="5"/>
  <c r="L821" i="5"/>
  <c r="M821" i="5"/>
  <c r="K345" i="5"/>
  <c r="L345" i="5"/>
  <c r="M345" i="5"/>
  <c r="K685" i="5"/>
  <c r="L685" i="5"/>
  <c r="M685" i="5"/>
  <c r="K2521" i="5"/>
  <c r="L2521" i="5"/>
  <c r="M2521" i="5"/>
  <c r="K2385" i="5"/>
  <c r="L2385" i="5"/>
  <c r="M2385" i="5"/>
  <c r="K243" i="5"/>
  <c r="L243" i="5"/>
  <c r="M243" i="5"/>
  <c r="K1161" i="5"/>
  <c r="L1161" i="5"/>
  <c r="M1161" i="5"/>
  <c r="K991" i="5"/>
  <c r="L991" i="5"/>
  <c r="M991" i="5"/>
  <c r="K923" i="5"/>
  <c r="L923" i="5"/>
  <c r="M923" i="5"/>
  <c r="K2691" i="5"/>
  <c r="L2691" i="5"/>
  <c r="M2691" i="5"/>
  <c r="K2011" i="5"/>
  <c r="L2011" i="5"/>
  <c r="M2011" i="5"/>
  <c r="K855" i="5"/>
  <c r="L855" i="5"/>
  <c r="M855" i="5"/>
  <c r="K787" i="5"/>
  <c r="L787" i="5"/>
  <c r="M787" i="5"/>
  <c r="K2555" i="5"/>
  <c r="L2555" i="5"/>
  <c r="M2555" i="5"/>
  <c r="K3473" i="5"/>
  <c r="L3473" i="5"/>
  <c r="M3473" i="5"/>
  <c r="K3168" i="5"/>
  <c r="L3168" i="5"/>
  <c r="M3168" i="5"/>
  <c r="K2182" i="5"/>
  <c r="L2182" i="5"/>
  <c r="M2182" i="5"/>
  <c r="K448" i="5"/>
  <c r="L448" i="5"/>
  <c r="M448" i="5"/>
  <c r="K2896" i="5"/>
  <c r="L2896" i="5"/>
  <c r="M2896" i="5"/>
  <c r="K74" i="5"/>
  <c r="L74" i="5"/>
  <c r="M74" i="5"/>
  <c r="K618" i="5"/>
  <c r="L618" i="5"/>
  <c r="M618" i="5"/>
  <c r="K1400" i="5"/>
  <c r="L1400" i="5"/>
  <c r="M1400" i="5"/>
  <c r="K652" i="5"/>
  <c r="L652" i="5"/>
  <c r="M652" i="5"/>
  <c r="K1026" i="5"/>
  <c r="L1026" i="5"/>
  <c r="M1026" i="5"/>
  <c r="K3338" i="5"/>
  <c r="L3338" i="5"/>
  <c r="M3338" i="5"/>
  <c r="K1638" i="5"/>
  <c r="L1638" i="5"/>
  <c r="M1638" i="5"/>
  <c r="K2624" i="5"/>
  <c r="L2624" i="5"/>
  <c r="M2624" i="5"/>
  <c r="K1910" i="5"/>
  <c r="L1910" i="5"/>
  <c r="M1910" i="5"/>
  <c r="K2114" i="5"/>
  <c r="L2114" i="5"/>
  <c r="M2114" i="5"/>
  <c r="K3066" i="5"/>
  <c r="L3066" i="5"/>
  <c r="M3066" i="5"/>
  <c r="K3134" i="5"/>
  <c r="L3134" i="5"/>
  <c r="M3134" i="5"/>
  <c r="K142" i="5"/>
  <c r="L142" i="5"/>
  <c r="M142" i="5"/>
  <c r="K1094" i="5"/>
  <c r="L1094" i="5"/>
  <c r="M1094" i="5"/>
  <c r="K3372" i="5"/>
  <c r="L3372" i="5"/>
  <c r="M3372" i="5"/>
  <c r="K176" i="5"/>
  <c r="L176" i="5"/>
  <c r="M176" i="5"/>
  <c r="K2964" i="5"/>
  <c r="L2964" i="5"/>
  <c r="M2964" i="5"/>
  <c r="K2250" i="5"/>
  <c r="L2250" i="5"/>
  <c r="M2250" i="5"/>
  <c r="K3270" i="5"/>
  <c r="L3270" i="5"/>
  <c r="M3270" i="5"/>
  <c r="K1706" i="5"/>
  <c r="L1706" i="5"/>
  <c r="M1706" i="5"/>
  <c r="K890" i="5"/>
  <c r="L890" i="5"/>
  <c r="M890" i="5"/>
  <c r="K1740" i="5"/>
  <c r="L1740" i="5"/>
  <c r="M1740" i="5"/>
  <c r="K3202" i="5"/>
  <c r="L3202" i="5"/>
  <c r="M3202" i="5"/>
  <c r="K516" i="5"/>
  <c r="L516" i="5"/>
  <c r="M516" i="5"/>
  <c r="K2794" i="5"/>
  <c r="L2794" i="5"/>
  <c r="M2794" i="5"/>
  <c r="K210" i="5"/>
  <c r="L210" i="5"/>
  <c r="M210" i="5"/>
  <c r="K1366" i="5"/>
  <c r="L1366" i="5"/>
  <c r="M1366" i="5"/>
  <c r="K2998" i="5"/>
  <c r="L2998" i="5"/>
  <c r="M2998" i="5"/>
  <c r="K2488" i="5"/>
  <c r="L2488" i="5"/>
  <c r="M2488" i="5"/>
  <c r="K1570" i="5"/>
  <c r="L1570" i="5"/>
  <c r="M1570" i="5"/>
  <c r="K2930" i="5"/>
  <c r="L2930" i="5"/>
  <c r="M2930" i="5"/>
  <c r="K312" i="5"/>
  <c r="L312" i="5"/>
  <c r="M312" i="5"/>
  <c r="K2658" i="5"/>
  <c r="L2658" i="5"/>
  <c r="M2658" i="5"/>
  <c r="K584" i="5"/>
  <c r="L584" i="5"/>
  <c r="M584" i="5"/>
  <c r="K3304" i="5"/>
  <c r="L3304" i="5"/>
  <c r="M3304" i="5"/>
  <c r="K2454" i="5"/>
  <c r="L2454" i="5"/>
  <c r="M2454" i="5"/>
  <c r="K1264" i="5"/>
  <c r="L1264" i="5"/>
  <c r="M1264" i="5"/>
  <c r="K1196" i="5"/>
  <c r="L1196" i="5"/>
  <c r="M1196" i="5"/>
  <c r="K3440" i="5"/>
  <c r="L3440" i="5"/>
  <c r="M3440" i="5"/>
  <c r="K1672" i="5"/>
  <c r="L1672" i="5"/>
  <c r="M1672" i="5"/>
  <c r="K1502" i="5"/>
  <c r="L1502" i="5"/>
  <c r="M1502" i="5"/>
  <c r="K550" i="5"/>
  <c r="L550" i="5"/>
  <c r="M550" i="5"/>
  <c r="K482" i="5"/>
  <c r="L482" i="5"/>
  <c r="M482" i="5"/>
  <c r="K278" i="5"/>
  <c r="L278" i="5"/>
  <c r="M278" i="5"/>
  <c r="K2760" i="5"/>
  <c r="L2760" i="5"/>
  <c r="M2760" i="5"/>
  <c r="K3032" i="5"/>
  <c r="L3032" i="5"/>
  <c r="M3032" i="5"/>
  <c r="K2216" i="5"/>
  <c r="L2216" i="5"/>
  <c r="M2216" i="5"/>
  <c r="K1604" i="5"/>
  <c r="L1604" i="5"/>
  <c r="M1604" i="5"/>
  <c r="K414" i="5"/>
  <c r="L414" i="5"/>
  <c r="M414" i="5"/>
  <c r="K1060" i="5"/>
  <c r="L1060" i="5"/>
  <c r="M1060" i="5"/>
  <c r="K2590" i="5"/>
  <c r="L2590" i="5"/>
  <c r="M2590" i="5"/>
  <c r="K2420" i="5"/>
  <c r="L2420" i="5"/>
  <c r="M2420" i="5"/>
  <c r="K2828" i="5"/>
  <c r="L2828" i="5"/>
  <c r="M2828" i="5"/>
  <c r="K108" i="5"/>
  <c r="L108" i="5"/>
  <c r="M108" i="5"/>
  <c r="K1468" i="5"/>
  <c r="L1468" i="5"/>
  <c r="M1468" i="5"/>
  <c r="K2318" i="5"/>
  <c r="L2318" i="5"/>
  <c r="M2318" i="5"/>
  <c r="K1332" i="5"/>
  <c r="L1332" i="5"/>
  <c r="M1332" i="5"/>
  <c r="K1774" i="5"/>
  <c r="L1774" i="5"/>
  <c r="M1774" i="5"/>
  <c r="K3100" i="5"/>
  <c r="L3100" i="5"/>
  <c r="M3100" i="5"/>
  <c r="K2726" i="5"/>
  <c r="L2726" i="5"/>
  <c r="M2726" i="5"/>
  <c r="K380" i="5"/>
  <c r="L380" i="5"/>
  <c r="M380" i="5"/>
  <c r="K1434" i="5"/>
  <c r="L1434" i="5"/>
  <c r="M1434" i="5"/>
  <c r="K1876" i="5"/>
  <c r="L1876" i="5"/>
  <c r="M1876" i="5"/>
  <c r="K1230" i="5"/>
  <c r="L1230" i="5"/>
  <c r="M1230" i="5"/>
  <c r="K1298" i="5"/>
  <c r="L1298" i="5"/>
  <c r="M1298" i="5"/>
  <c r="K958" i="5"/>
  <c r="L958" i="5"/>
  <c r="M958" i="5"/>
  <c r="K3406" i="5"/>
  <c r="L3406" i="5"/>
  <c r="M3406" i="5"/>
  <c r="K1978" i="5"/>
  <c r="L1978" i="5"/>
  <c r="M1978" i="5"/>
  <c r="K1842" i="5"/>
  <c r="L1842" i="5"/>
  <c r="M1842" i="5"/>
  <c r="K2862" i="5"/>
  <c r="L2862" i="5"/>
  <c r="M2862" i="5"/>
  <c r="K2352" i="5"/>
  <c r="L2352" i="5"/>
  <c r="M2352" i="5"/>
  <c r="K2148" i="5"/>
  <c r="L2148" i="5"/>
  <c r="M2148" i="5"/>
  <c r="K3236" i="5"/>
  <c r="L3236" i="5"/>
  <c r="M3236" i="5"/>
  <c r="K2080" i="5"/>
  <c r="L2080" i="5"/>
  <c r="M2080" i="5"/>
  <c r="K1944" i="5"/>
  <c r="L1944" i="5"/>
  <c r="M1944" i="5"/>
  <c r="K2284" i="5"/>
  <c r="L2284" i="5"/>
  <c r="M2284" i="5"/>
  <c r="K1808" i="5"/>
  <c r="L1808" i="5"/>
  <c r="M1808" i="5"/>
  <c r="K1536" i="5"/>
  <c r="L1536" i="5"/>
  <c r="M1536" i="5"/>
  <c r="K1128" i="5"/>
  <c r="L1128" i="5"/>
  <c r="M1128" i="5"/>
  <c r="K720" i="5"/>
  <c r="L720" i="5"/>
  <c r="M720" i="5"/>
  <c r="K754" i="5"/>
  <c r="L754" i="5"/>
  <c r="M754" i="5"/>
  <c r="K822" i="5"/>
  <c r="L822" i="5"/>
  <c r="M822" i="5"/>
  <c r="K2046" i="5"/>
  <c r="L2046" i="5"/>
  <c r="M2046" i="5"/>
  <c r="K346" i="5"/>
  <c r="L346" i="5"/>
  <c r="M346" i="5"/>
  <c r="K2386" i="5"/>
  <c r="L2386" i="5"/>
  <c r="M2386" i="5"/>
  <c r="K3474" i="5"/>
  <c r="L3474" i="5"/>
  <c r="M3474" i="5"/>
  <c r="K2522" i="5"/>
  <c r="L2522" i="5"/>
  <c r="M2522" i="5"/>
  <c r="K1162" i="5"/>
  <c r="L1162" i="5"/>
  <c r="M1162" i="5"/>
  <c r="K686" i="5"/>
  <c r="L686" i="5"/>
  <c r="M686" i="5"/>
  <c r="K244" i="5"/>
  <c r="L244" i="5"/>
  <c r="M244" i="5"/>
  <c r="K992" i="5"/>
  <c r="L992" i="5"/>
  <c r="M992" i="5"/>
  <c r="K2012" i="5"/>
  <c r="L2012" i="5"/>
  <c r="M2012" i="5"/>
  <c r="K2556" i="5"/>
  <c r="L2556" i="5"/>
  <c r="M2556" i="5"/>
  <c r="K924" i="5"/>
  <c r="L924" i="5"/>
  <c r="M924" i="5"/>
  <c r="K2692" i="5"/>
  <c r="L2692" i="5"/>
  <c r="M2692" i="5"/>
  <c r="K788" i="5"/>
  <c r="L788" i="5"/>
  <c r="M788" i="5"/>
  <c r="K856" i="5"/>
  <c r="L856" i="5"/>
  <c r="M856" i="5"/>
  <c r="K3169" i="5"/>
  <c r="L3169" i="5"/>
  <c r="M3169" i="5"/>
  <c r="K2183" i="5"/>
  <c r="L2183" i="5"/>
  <c r="M2183" i="5"/>
  <c r="K449" i="5"/>
  <c r="L449" i="5"/>
  <c r="M449" i="5"/>
  <c r="K2897" i="5"/>
  <c r="L2897" i="5"/>
  <c r="M2897" i="5"/>
  <c r="K75" i="5"/>
  <c r="L75" i="5"/>
  <c r="M75" i="5"/>
  <c r="K619" i="5"/>
  <c r="L619" i="5"/>
  <c r="M619" i="5"/>
  <c r="K1401" i="5"/>
  <c r="L1401" i="5"/>
  <c r="M1401" i="5"/>
  <c r="K653" i="5"/>
  <c r="L653" i="5"/>
  <c r="M653" i="5"/>
  <c r="K1027" i="5"/>
  <c r="L1027" i="5"/>
  <c r="M1027" i="5"/>
  <c r="K3339" i="5"/>
  <c r="L3339" i="5"/>
  <c r="M3339" i="5"/>
  <c r="K1639" i="5"/>
  <c r="L1639" i="5"/>
  <c r="M1639" i="5"/>
  <c r="K1911" i="5"/>
  <c r="L1911" i="5"/>
  <c r="M1911" i="5"/>
  <c r="K2625" i="5"/>
  <c r="L2625" i="5"/>
  <c r="M2625" i="5"/>
  <c r="K2115" i="5"/>
  <c r="L2115" i="5"/>
  <c r="M2115" i="5"/>
  <c r="K3067" i="5"/>
  <c r="L3067" i="5"/>
  <c r="M3067" i="5"/>
  <c r="K3135" i="5"/>
  <c r="L3135" i="5"/>
  <c r="M3135" i="5"/>
  <c r="K143" i="5"/>
  <c r="L143" i="5"/>
  <c r="M143" i="5"/>
  <c r="K2965" i="5"/>
  <c r="L2965" i="5"/>
  <c r="M2965" i="5"/>
  <c r="K1095" i="5"/>
  <c r="L1095" i="5"/>
  <c r="M1095" i="5"/>
  <c r="K177" i="5"/>
  <c r="L177" i="5"/>
  <c r="M177" i="5"/>
  <c r="K3271" i="5"/>
  <c r="L3271" i="5"/>
  <c r="M3271" i="5"/>
  <c r="K3373" i="5"/>
  <c r="L3373" i="5"/>
  <c r="M3373" i="5"/>
  <c r="K2251" i="5"/>
  <c r="L2251" i="5"/>
  <c r="M2251" i="5"/>
  <c r="K1707" i="5"/>
  <c r="L1707" i="5"/>
  <c r="M1707" i="5"/>
  <c r="K891" i="5"/>
  <c r="L891" i="5"/>
  <c r="M891" i="5"/>
  <c r="K1741" i="5"/>
  <c r="L1741" i="5"/>
  <c r="M1741" i="5"/>
  <c r="K517" i="5"/>
  <c r="L517" i="5"/>
  <c r="M517" i="5"/>
  <c r="K2795" i="5"/>
  <c r="L2795" i="5"/>
  <c r="M2795" i="5"/>
  <c r="K211" i="5"/>
  <c r="L211" i="5"/>
  <c r="M211" i="5"/>
  <c r="K3203" i="5"/>
  <c r="L3203" i="5"/>
  <c r="M3203" i="5"/>
  <c r="K2489" i="5"/>
  <c r="L2489" i="5"/>
  <c r="M2489" i="5"/>
  <c r="K1367" i="5"/>
  <c r="L1367" i="5"/>
  <c r="M1367" i="5"/>
  <c r="K2931" i="5"/>
  <c r="L2931" i="5"/>
  <c r="M2931" i="5"/>
  <c r="K1571" i="5"/>
  <c r="L1571" i="5"/>
  <c r="M1571" i="5"/>
  <c r="K313" i="5"/>
  <c r="L313" i="5"/>
  <c r="M313" i="5"/>
  <c r="K2999" i="5"/>
  <c r="L2999" i="5"/>
  <c r="M2999" i="5"/>
  <c r="K1265" i="5"/>
  <c r="L1265" i="5"/>
  <c r="M1265" i="5"/>
  <c r="K1197" i="5"/>
  <c r="L1197" i="5"/>
  <c r="M1197" i="5"/>
  <c r="K1503" i="5"/>
  <c r="L1503" i="5"/>
  <c r="M1503" i="5"/>
  <c r="K2659" i="5"/>
  <c r="L2659" i="5"/>
  <c r="M2659" i="5"/>
  <c r="K585" i="5"/>
  <c r="L585" i="5"/>
  <c r="M585" i="5"/>
  <c r="K1673" i="5"/>
  <c r="L1673" i="5"/>
  <c r="M1673" i="5"/>
  <c r="K3441" i="5"/>
  <c r="L3441" i="5"/>
  <c r="M3441" i="5"/>
  <c r="K279" i="5"/>
  <c r="L279" i="5"/>
  <c r="M279" i="5"/>
  <c r="K2761" i="5"/>
  <c r="L2761" i="5"/>
  <c r="M2761" i="5"/>
  <c r="K2455" i="5"/>
  <c r="L2455" i="5"/>
  <c r="M2455" i="5"/>
  <c r="K483" i="5"/>
  <c r="L483" i="5"/>
  <c r="M483" i="5"/>
  <c r="K551" i="5"/>
  <c r="L551" i="5"/>
  <c r="M551" i="5"/>
  <c r="K3305" i="5"/>
  <c r="L3305" i="5"/>
  <c r="M3305" i="5"/>
  <c r="K2217" i="5"/>
  <c r="L2217" i="5"/>
  <c r="M2217" i="5"/>
  <c r="K3033" i="5"/>
  <c r="L3033" i="5"/>
  <c r="M3033" i="5"/>
  <c r="K2591" i="5"/>
  <c r="L2591" i="5"/>
  <c r="M2591" i="5"/>
  <c r="K1605" i="5"/>
  <c r="L1605" i="5"/>
  <c r="M1605" i="5"/>
  <c r="K1061" i="5"/>
  <c r="L1061" i="5"/>
  <c r="M1061" i="5"/>
  <c r="K415" i="5"/>
  <c r="L415" i="5"/>
  <c r="M415" i="5"/>
  <c r="K2421" i="5"/>
  <c r="L2421" i="5"/>
  <c r="M2421" i="5"/>
  <c r="K2319" i="5"/>
  <c r="L2319" i="5"/>
  <c r="M2319" i="5"/>
  <c r="K109" i="5"/>
  <c r="L109" i="5"/>
  <c r="M109" i="5"/>
  <c r="K2829" i="5"/>
  <c r="L2829" i="5"/>
  <c r="M2829" i="5"/>
  <c r="K1775" i="5"/>
  <c r="L1775" i="5"/>
  <c r="M1775" i="5"/>
  <c r="K3101" i="5"/>
  <c r="L3101" i="5"/>
  <c r="M3101" i="5"/>
  <c r="K1469" i="5"/>
  <c r="L1469" i="5"/>
  <c r="M1469" i="5"/>
  <c r="K2727" i="5"/>
  <c r="L2727" i="5"/>
  <c r="M2727" i="5"/>
  <c r="K1877" i="5"/>
  <c r="L1877" i="5"/>
  <c r="M1877" i="5"/>
  <c r="K1333" i="5"/>
  <c r="L1333" i="5"/>
  <c r="M1333" i="5"/>
  <c r="K2863" i="5"/>
  <c r="L2863" i="5"/>
  <c r="M2863" i="5"/>
  <c r="K381" i="5"/>
  <c r="L381" i="5"/>
  <c r="M381" i="5"/>
  <c r="K1299" i="5"/>
  <c r="L1299" i="5"/>
  <c r="M1299" i="5"/>
  <c r="K1435" i="5"/>
  <c r="L1435" i="5"/>
  <c r="M1435" i="5"/>
  <c r="K1231" i="5"/>
  <c r="L1231" i="5"/>
  <c r="M1231" i="5"/>
  <c r="K959" i="5"/>
  <c r="L959" i="5"/>
  <c r="M959" i="5"/>
  <c r="K1843" i="5"/>
  <c r="L1843" i="5"/>
  <c r="M1843" i="5"/>
  <c r="K2149" i="5"/>
  <c r="L2149" i="5"/>
  <c r="M2149" i="5"/>
  <c r="K3407" i="5"/>
  <c r="L3407" i="5"/>
  <c r="M3407" i="5"/>
  <c r="K2047" i="5"/>
  <c r="L2047" i="5"/>
  <c r="M2047" i="5"/>
  <c r="K1979" i="5"/>
  <c r="L1979" i="5"/>
  <c r="M1979" i="5"/>
  <c r="K2353" i="5"/>
  <c r="L2353" i="5"/>
  <c r="M2353" i="5"/>
  <c r="K2081" i="5"/>
  <c r="L2081" i="5"/>
  <c r="M2081" i="5"/>
  <c r="K721" i="5"/>
  <c r="L721" i="5"/>
  <c r="M721" i="5"/>
  <c r="K687" i="5"/>
  <c r="L687" i="5"/>
  <c r="M687" i="5"/>
  <c r="K1809" i="5"/>
  <c r="L1809" i="5"/>
  <c r="M1809" i="5"/>
  <c r="K755" i="5"/>
  <c r="L755" i="5"/>
  <c r="M755" i="5"/>
  <c r="K1945" i="5"/>
  <c r="L1945" i="5"/>
  <c r="M1945" i="5"/>
  <c r="K2285" i="5"/>
  <c r="L2285" i="5"/>
  <c r="M2285" i="5"/>
  <c r="K1537" i="5"/>
  <c r="L1537" i="5"/>
  <c r="M1537" i="5"/>
  <c r="K1129" i="5"/>
  <c r="L1129" i="5"/>
  <c r="M1129" i="5"/>
  <c r="K3237" i="5"/>
  <c r="L3237" i="5"/>
  <c r="M3237" i="5"/>
  <c r="K823" i="5"/>
  <c r="L823" i="5"/>
  <c r="M823" i="5"/>
  <c r="K347" i="5"/>
  <c r="L347" i="5"/>
  <c r="M347" i="5"/>
  <c r="K2387" i="5"/>
  <c r="L2387" i="5"/>
  <c r="M2387" i="5"/>
  <c r="K2523" i="5"/>
  <c r="L2523" i="5"/>
  <c r="M2523" i="5"/>
  <c r="K2557" i="5"/>
  <c r="L2557" i="5"/>
  <c r="M2557" i="5"/>
  <c r="K3475" i="5"/>
  <c r="L3475" i="5"/>
  <c r="M3475" i="5"/>
  <c r="K245" i="5"/>
  <c r="L245" i="5"/>
  <c r="M245" i="5"/>
  <c r="K2013" i="5"/>
  <c r="L2013" i="5"/>
  <c r="M2013" i="5"/>
  <c r="K993" i="5"/>
  <c r="L993" i="5"/>
  <c r="M993" i="5"/>
  <c r="K1163" i="5"/>
  <c r="L1163" i="5"/>
  <c r="M1163" i="5"/>
  <c r="K925" i="5"/>
  <c r="L925" i="5"/>
  <c r="M925" i="5"/>
  <c r="K2693" i="5"/>
  <c r="L2693" i="5"/>
  <c r="M2693" i="5"/>
  <c r="K789" i="5"/>
  <c r="L789" i="5"/>
  <c r="M789" i="5"/>
  <c r="K857" i="5"/>
  <c r="L857" i="5"/>
  <c r="M857" i="5"/>
  <c r="A3408" i="5" l="1"/>
  <c r="A3409" i="5"/>
  <c r="A3410" i="5"/>
  <c r="A3411" i="5"/>
  <c r="A3412" i="5"/>
  <c r="A3413" i="5"/>
  <c r="A3414" i="5"/>
  <c r="A3415" i="5"/>
  <c r="A3416" i="5"/>
  <c r="A3417" i="5"/>
  <c r="A3418" i="5"/>
  <c r="A3419" i="5"/>
  <c r="A3420" i="5"/>
  <c r="A3421" i="5"/>
  <c r="A3422" i="5"/>
  <c r="A3423" i="5"/>
  <c r="A3424" i="5"/>
  <c r="A3425" i="5"/>
  <c r="A3426" i="5"/>
  <c r="A3427" i="5"/>
  <c r="A3428" i="5"/>
  <c r="A3429" i="5"/>
  <c r="A3430" i="5"/>
  <c r="A3431" i="5"/>
  <c r="A3432" i="5"/>
  <c r="A3433" i="5"/>
  <c r="A3434" i="5"/>
  <c r="A3435" i="5"/>
  <c r="A3436" i="5"/>
  <c r="A3437" i="5"/>
  <c r="A3438" i="5"/>
  <c r="A3439" i="5"/>
  <c r="A3440" i="5"/>
  <c r="A3441" i="5"/>
  <c r="A3442" i="5"/>
  <c r="A3443" i="5"/>
  <c r="A3444" i="5"/>
  <c r="A3445" i="5"/>
  <c r="A3446" i="5"/>
  <c r="A3447" i="5"/>
  <c r="A3448" i="5"/>
  <c r="A3449" i="5"/>
  <c r="A3450" i="5"/>
  <c r="A3451" i="5"/>
  <c r="A3452" i="5"/>
  <c r="A3453" i="5"/>
  <c r="A3454" i="5"/>
  <c r="A3455" i="5"/>
  <c r="A3456" i="5"/>
  <c r="A3457" i="5"/>
  <c r="A3458" i="5"/>
  <c r="A3459" i="5"/>
  <c r="A3460" i="5"/>
  <c r="A3461" i="5"/>
  <c r="A3462" i="5"/>
  <c r="A3463" i="5"/>
  <c r="A3464" i="5"/>
  <c r="A3465" i="5"/>
  <c r="A3466" i="5"/>
  <c r="A3467" i="5"/>
  <c r="A3468" i="5"/>
  <c r="A3469" i="5"/>
  <c r="A3470" i="5"/>
  <c r="A3471" i="5"/>
  <c r="A3472" i="5"/>
  <c r="A3473" i="5"/>
  <c r="K1096" i="4"/>
  <c r="L1096" i="4"/>
  <c r="M1096" i="4"/>
  <c r="K1198" i="4"/>
  <c r="L1198" i="4"/>
  <c r="M1198" i="4"/>
  <c r="K3204" i="4"/>
  <c r="L3204" i="4"/>
  <c r="M3204" i="4"/>
  <c r="K2830" i="4"/>
  <c r="L2830" i="4"/>
  <c r="M2830" i="4"/>
  <c r="K2966" i="4"/>
  <c r="L2966" i="4"/>
  <c r="M2966" i="4"/>
  <c r="K1606" i="4"/>
  <c r="L1606" i="4"/>
  <c r="M1606" i="4"/>
  <c r="K552" i="4"/>
  <c r="L552" i="4"/>
  <c r="M552" i="4"/>
  <c r="K1062" i="4"/>
  <c r="L1062" i="4"/>
  <c r="M1062" i="4"/>
  <c r="K212" i="4"/>
  <c r="L212" i="4"/>
  <c r="M212" i="4"/>
  <c r="K3306" i="4"/>
  <c r="L3306" i="4"/>
  <c r="M3306" i="4"/>
  <c r="K1334" i="4"/>
  <c r="L1334" i="4"/>
  <c r="M1334" i="4"/>
  <c r="K2320" i="4"/>
  <c r="L2320" i="4"/>
  <c r="M2320" i="4"/>
  <c r="K3272" i="4"/>
  <c r="L3272" i="4"/>
  <c r="M3272" i="4"/>
  <c r="K1946" i="4"/>
  <c r="L1946" i="4"/>
  <c r="M1946" i="4"/>
  <c r="K3102" i="4"/>
  <c r="L3102" i="4"/>
  <c r="M3102" i="4"/>
  <c r="K2456" i="4"/>
  <c r="L2456" i="4"/>
  <c r="M2456" i="4"/>
  <c r="K2762" i="4"/>
  <c r="L2762" i="4"/>
  <c r="M2762" i="4"/>
  <c r="K2728" i="4"/>
  <c r="L2728" i="4"/>
  <c r="M2728" i="4"/>
  <c r="K3442" i="4"/>
  <c r="L3442" i="4"/>
  <c r="M3442" i="4"/>
  <c r="K3408" i="4"/>
  <c r="L3408" i="4"/>
  <c r="M3408" i="4"/>
  <c r="K1878" i="4"/>
  <c r="L1878" i="4"/>
  <c r="M1878" i="4"/>
  <c r="K1504" i="4"/>
  <c r="L1504" i="4"/>
  <c r="M1504" i="4"/>
  <c r="K586" i="4"/>
  <c r="L586" i="4"/>
  <c r="M586" i="4"/>
  <c r="K484" i="4"/>
  <c r="L484" i="4"/>
  <c r="M484" i="4"/>
  <c r="K110" i="4"/>
  <c r="L110" i="4"/>
  <c r="M110" i="4"/>
  <c r="K2218" i="4"/>
  <c r="L2218" i="4"/>
  <c r="M2218" i="4"/>
  <c r="K2694" i="4"/>
  <c r="L2694" i="4"/>
  <c r="M2694" i="4"/>
  <c r="K1436" i="4"/>
  <c r="L1436" i="4"/>
  <c r="M1436" i="4"/>
  <c r="K1232" i="4"/>
  <c r="L1232" i="4"/>
  <c r="M1232" i="4"/>
  <c r="K1742" i="4"/>
  <c r="L1742" i="4"/>
  <c r="M1742" i="4"/>
  <c r="K1776" i="4"/>
  <c r="L1776" i="4"/>
  <c r="M1776" i="4"/>
  <c r="K1266" i="4"/>
  <c r="L1266" i="4"/>
  <c r="M1266" i="4"/>
  <c r="K2864" i="4"/>
  <c r="L2864" i="4"/>
  <c r="M2864" i="4"/>
  <c r="K2082" i="4"/>
  <c r="L2082" i="4"/>
  <c r="M2082" i="4"/>
  <c r="K2048" i="4"/>
  <c r="L2048" i="4"/>
  <c r="M2048" i="4"/>
  <c r="K2354" i="4"/>
  <c r="L2354" i="4"/>
  <c r="M2354" i="4"/>
  <c r="K2796" i="4"/>
  <c r="L2796" i="4"/>
  <c r="M2796" i="4"/>
  <c r="K722" i="4"/>
  <c r="L722" i="4"/>
  <c r="M722" i="4"/>
  <c r="K824" i="4"/>
  <c r="L824" i="4"/>
  <c r="M824" i="4"/>
  <c r="K1538" i="4"/>
  <c r="L1538" i="4"/>
  <c r="M1538" i="4"/>
  <c r="K688" i="4"/>
  <c r="L688" i="4"/>
  <c r="M688" i="4"/>
  <c r="K1300" i="4"/>
  <c r="L1300" i="4"/>
  <c r="M1300" i="4"/>
  <c r="K348" i="4"/>
  <c r="L348" i="4"/>
  <c r="M348" i="4"/>
  <c r="K2422" i="4"/>
  <c r="L2422" i="4"/>
  <c r="M2422" i="4"/>
  <c r="K382" i="4"/>
  <c r="L382" i="4"/>
  <c r="M382" i="4"/>
  <c r="K1470" i="4"/>
  <c r="L1470" i="4"/>
  <c r="M1470" i="4"/>
  <c r="K790" i="4"/>
  <c r="L790" i="4"/>
  <c r="M790" i="4"/>
  <c r="K416" i="4"/>
  <c r="L416" i="4"/>
  <c r="M416" i="4"/>
  <c r="K756" i="4"/>
  <c r="L756" i="4"/>
  <c r="M756" i="4"/>
  <c r="K858" i="4"/>
  <c r="L858" i="4"/>
  <c r="M858" i="4"/>
  <c r="K2014" i="4"/>
  <c r="L2014" i="4"/>
  <c r="M2014" i="4"/>
  <c r="K246" i="4"/>
  <c r="L246" i="4"/>
  <c r="M246" i="4"/>
  <c r="K960" i="4"/>
  <c r="L960" i="4"/>
  <c r="M960" i="4"/>
  <c r="K2592" i="4"/>
  <c r="L2592" i="4"/>
  <c r="M2592" i="4"/>
  <c r="K1810" i="4"/>
  <c r="L1810" i="4"/>
  <c r="M1810" i="4"/>
  <c r="K1980" i="4"/>
  <c r="L1980" i="4"/>
  <c r="M1980" i="4"/>
  <c r="K2150" i="4"/>
  <c r="L2150" i="4"/>
  <c r="M2150" i="4"/>
  <c r="K2388" i="4"/>
  <c r="L2388" i="4"/>
  <c r="M2388" i="4"/>
  <c r="K3238" i="4"/>
  <c r="L3238" i="4"/>
  <c r="M3238" i="4"/>
  <c r="K2524" i="4"/>
  <c r="L2524" i="4"/>
  <c r="M2524" i="4"/>
  <c r="K926" i="4"/>
  <c r="L926" i="4"/>
  <c r="M926" i="4"/>
  <c r="K2286" i="4"/>
  <c r="L2286" i="4"/>
  <c r="M2286" i="4"/>
  <c r="K1130" i="4"/>
  <c r="L1130" i="4"/>
  <c r="M1130" i="4"/>
  <c r="K1164" i="4"/>
  <c r="L1164" i="4"/>
  <c r="M1164" i="4"/>
  <c r="K2558" i="4"/>
  <c r="L2558" i="4"/>
  <c r="M2558" i="4"/>
  <c r="K1844" i="4"/>
  <c r="L1844" i="4"/>
  <c r="M1844" i="4"/>
  <c r="K994" i="4"/>
  <c r="L994" i="4"/>
  <c r="M994" i="4"/>
  <c r="D600" i="10" l="1"/>
  <c r="C600" i="10"/>
  <c r="D546" i="10"/>
  <c r="C546" i="10"/>
  <c r="D492" i="10"/>
  <c r="C492" i="10"/>
  <c r="D438" i="10"/>
  <c r="C438" i="10"/>
  <c r="D384" i="10"/>
  <c r="C384" i="10"/>
  <c r="D330" i="10"/>
  <c r="C330" i="10"/>
  <c r="D276" i="10"/>
  <c r="C276" i="10"/>
  <c r="D222" i="10"/>
  <c r="C222" i="10"/>
  <c r="D168" i="10"/>
  <c r="C168" i="10"/>
  <c r="D114" i="10"/>
  <c r="C114" i="10"/>
  <c r="D60" i="10"/>
  <c r="C60" i="10"/>
  <c r="A3360" i="5"/>
  <c r="A3361" i="5"/>
  <c r="A3362" i="5"/>
  <c r="A3363" i="5"/>
  <c r="A3364" i="5"/>
  <c r="A3365" i="5"/>
  <c r="A3366" i="5"/>
  <c r="A3367" i="5"/>
  <c r="A3368" i="5"/>
  <c r="A3369" i="5"/>
  <c r="A3370" i="5"/>
  <c r="A3371" i="5"/>
  <c r="A3372" i="5"/>
  <c r="A3373" i="5"/>
  <c r="A3374" i="5"/>
  <c r="A3375" i="5"/>
  <c r="A3376" i="5"/>
  <c r="A3377" i="5"/>
  <c r="A3378" i="5"/>
  <c r="A3379" i="5"/>
  <c r="A3380" i="5"/>
  <c r="A3381" i="5"/>
  <c r="A3382" i="5"/>
  <c r="A3383" i="5"/>
  <c r="A3384" i="5"/>
  <c r="A3385" i="5"/>
  <c r="A3386" i="5"/>
  <c r="A3387" i="5"/>
  <c r="A3388" i="5"/>
  <c r="A3389" i="5"/>
  <c r="A3390" i="5"/>
  <c r="A3391" i="5"/>
  <c r="A3392" i="5"/>
  <c r="A3393" i="5"/>
  <c r="A3394" i="5"/>
  <c r="A3395" i="5"/>
  <c r="A3396" i="5"/>
  <c r="A3397" i="5"/>
  <c r="A3398" i="5"/>
  <c r="A3399" i="5"/>
  <c r="A3400" i="5"/>
  <c r="A3401" i="5"/>
  <c r="A3402" i="5"/>
  <c r="A3403" i="5"/>
  <c r="A3404" i="5"/>
  <c r="A3405" i="5"/>
  <c r="A3406" i="5"/>
  <c r="A3407" i="5"/>
  <c r="K74" i="4"/>
  <c r="L74" i="4"/>
  <c r="M74" i="4"/>
  <c r="K1400" i="4"/>
  <c r="L1400" i="4"/>
  <c r="M1400" i="4"/>
  <c r="K618" i="4"/>
  <c r="L618" i="4"/>
  <c r="M618" i="4"/>
  <c r="K652" i="4"/>
  <c r="L652" i="4"/>
  <c r="M652" i="4"/>
  <c r="K1638" i="4"/>
  <c r="L1638" i="4"/>
  <c r="M1638" i="4"/>
  <c r="K1026" i="4"/>
  <c r="L1026" i="4"/>
  <c r="M1026" i="4"/>
  <c r="K3338" i="4"/>
  <c r="L3338" i="4"/>
  <c r="M3338" i="4"/>
  <c r="K1910" i="4"/>
  <c r="L1910" i="4"/>
  <c r="M1910" i="4"/>
  <c r="K2624" i="4"/>
  <c r="L2624" i="4"/>
  <c r="M2624" i="4"/>
  <c r="K3134" i="4"/>
  <c r="L3134" i="4"/>
  <c r="M3134" i="4"/>
  <c r="K2114" i="4"/>
  <c r="L2114" i="4"/>
  <c r="M2114" i="4"/>
  <c r="K176" i="4"/>
  <c r="L176" i="4"/>
  <c r="M176" i="4"/>
  <c r="K3066" i="4"/>
  <c r="L3066" i="4"/>
  <c r="M3066" i="4"/>
  <c r="K312" i="4"/>
  <c r="L312" i="4"/>
  <c r="M312" i="4"/>
  <c r="K1570" i="4"/>
  <c r="L1570" i="4"/>
  <c r="M1570" i="4"/>
  <c r="K1706" i="4"/>
  <c r="L1706" i="4"/>
  <c r="M1706" i="4"/>
  <c r="K890" i="4"/>
  <c r="L890" i="4"/>
  <c r="M890" i="4"/>
  <c r="K278" i="4"/>
  <c r="L278" i="4"/>
  <c r="M278" i="4"/>
  <c r="K516" i="4"/>
  <c r="L516" i="4"/>
  <c r="M516" i="4"/>
  <c r="K2930" i="4"/>
  <c r="L2930" i="4"/>
  <c r="M2930" i="4"/>
  <c r="K3032" i="4"/>
  <c r="L3032" i="4"/>
  <c r="M3032" i="4"/>
  <c r="K1366" i="4"/>
  <c r="L1366" i="4"/>
  <c r="M1366" i="4"/>
  <c r="K2658" i="4"/>
  <c r="L2658" i="4"/>
  <c r="M2658" i="4"/>
  <c r="K142" i="4"/>
  <c r="L142" i="4"/>
  <c r="M142" i="4"/>
  <c r="K1672" i="4"/>
  <c r="L1672" i="4"/>
  <c r="M1672" i="4"/>
  <c r="K2998" i="4"/>
  <c r="L2998" i="4"/>
  <c r="M2998" i="4"/>
  <c r="K2250" i="4"/>
  <c r="L2250" i="4"/>
  <c r="M2250" i="4"/>
  <c r="K3372" i="4"/>
  <c r="L3372" i="4"/>
  <c r="M3372" i="4"/>
  <c r="K1094" i="4"/>
  <c r="L1094" i="4"/>
  <c r="M1094" i="4"/>
  <c r="K1196" i="4"/>
  <c r="L1196" i="4"/>
  <c r="M1196" i="4"/>
  <c r="K3202" i="4"/>
  <c r="L3202" i="4"/>
  <c r="M3202" i="4"/>
  <c r="K2488" i="4"/>
  <c r="L2488" i="4"/>
  <c r="M2488" i="4"/>
  <c r="K2964" i="4"/>
  <c r="L2964" i="4"/>
  <c r="M2964" i="4"/>
  <c r="K550" i="4"/>
  <c r="L550" i="4"/>
  <c r="M550" i="4"/>
  <c r="K1604" i="4"/>
  <c r="L1604" i="4"/>
  <c r="M1604" i="4"/>
  <c r="K2828" i="4"/>
  <c r="L2828" i="4"/>
  <c r="M2828" i="4"/>
  <c r="K1060" i="4"/>
  <c r="L1060" i="4"/>
  <c r="M1060" i="4"/>
  <c r="K3304" i="4"/>
  <c r="L3304" i="4"/>
  <c r="M3304" i="4"/>
  <c r="K210" i="4"/>
  <c r="L210" i="4"/>
  <c r="M210" i="4"/>
  <c r="K2318" i="4"/>
  <c r="L2318" i="4"/>
  <c r="M2318" i="4"/>
  <c r="K1332" i="4"/>
  <c r="L1332" i="4"/>
  <c r="M1332" i="4"/>
  <c r="K3270" i="4"/>
  <c r="L3270" i="4"/>
  <c r="M3270" i="4"/>
  <c r="K1944" i="4"/>
  <c r="L1944" i="4"/>
  <c r="M1944" i="4"/>
  <c r="K2454" i="4"/>
  <c r="L2454" i="4"/>
  <c r="M2454" i="4"/>
  <c r="K3100" i="4"/>
  <c r="L3100" i="4"/>
  <c r="M3100" i="4"/>
  <c r="K1876" i="4"/>
  <c r="L1876" i="4"/>
  <c r="M1876" i="4"/>
  <c r="K3406" i="4"/>
  <c r="L3406" i="4"/>
  <c r="M3406" i="4"/>
  <c r="K1502" i="4"/>
  <c r="L1502" i="4"/>
  <c r="M1502" i="4"/>
  <c r="K2692" i="4"/>
  <c r="L2692" i="4"/>
  <c r="M2692" i="4"/>
  <c r="K3440" i="4"/>
  <c r="L3440" i="4"/>
  <c r="M3440" i="4"/>
  <c r="K584" i="4"/>
  <c r="L584" i="4"/>
  <c r="M584" i="4"/>
  <c r="K1434" i="4"/>
  <c r="L1434" i="4"/>
  <c r="M1434" i="4"/>
  <c r="K2216" i="4"/>
  <c r="L2216" i="4"/>
  <c r="M2216" i="4"/>
  <c r="K482" i="4"/>
  <c r="L482" i="4"/>
  <c r="M482" i="4"/>
  <c r="K108" i="4"/>
  <c r="L108" i="4"/>
  <c r="M108" i="4"/>
  <c r="K2760" i="4"/>
  <c r="L2760" i="4"/>
  <c r="M2760" i="4"/>
  <c r="K2726" i="4"/>
  <c r="L2726" i="4"/>
  <c r="M2726" i="4"/>
  <c r="K1230" i="4"/>
  <c r="L1230" i="4"/>
  <c r="M1230" i="4"/>
  <c r="K1740" i="4"/>
  <c r="L1740" i="4"/>
  <c r="M1740" i="4"/>
  <c r="K1774" i="4"/>
  <c r="L1774" i="4"/>
  <c r="M1774" i="4"/>
  <c r="K2080" i="4"/>
  <c r="L2080" i="4"/>
  <c r="M2080" i="4"/>
  <c r="K2352" i="4"/>
  <c r="L2352" i="4"/>
  <c r="M2352" i="4"/>
  <c r="K2046" i="4"/>
  <c r="L2046" i="4"/>
  <c r="M2046" i="4"/>
  <c r="K1264" i="4"/>
  <c r="L1264" i="4"/>
  <c r="M1264" i="4"/>
  <c r="K2862" i="4"/>
  <c r="L2862" i="4"/>
  <c r="M2862" i="4"/>
  <c r="K822" i="4"/>
  <c r="L822" i="4"/>
  <c r="M822" i="4"/>
  <c r="K2794" i="4"/>
  <c r="L2794" i="4"/>
  <c r="M2794" i="4"/>
  <c r="K720" i="4"/>
  <c r="L720" i="4"/>
  <c r="M720" i="4"/>
  <c r="K1298" i="4"/>
  <c r="L1298" i="4"/>
  <c r="M1298" i="4"/>
  <c r="K1536" i="4"/>
  <c r="L1536" i="4"/>
  <c r="M1536" i="4"/>
  <c r="K380" i="4"/>
  <c r="L380" i="4"/>
  <c r="M380" i="4"/>
  <c r="K686" i="4"/>
  <c r="L686" i="4"/>
  <c r="M686" i="4"/>
  <c r="K788" i="4"/>
  <c r="L788" i="4"/>
  <c r="M788" i="4"/>
  <c r="K1978" i="4"/>
  <c r="L1978" i="4"/>
  <c r="M1978" i="4"/>
  <c r="K2420" i="4"/>
  <c r="L2420" i="4"/>
  <c r="M2420" i="4"/>
  <c r="K1468" i="4"/>
  <c r="L1468" i="4"/>
  <c r="M1468" i="4"/>
  <c r="K856" i="4"/>
  <c r="L856" i="4"/>
  <c r="M856" i="4"/>
  <c r="K414" i="4"/>
  <c r="L414" i="4"/>
  <c r="M414" i="4"/>
  <c r="K754" i="4"/>
  <c r="L754" i="4"/>
  <c r="M754" i="4"/>
  <c r="K346" i="4"/>
  <c r="L346" i="4"/>
  <c r="M346" i="4"/>
  <c r="K3236" i="4"/>
  <c r="L3236" i="4"/>
  <c r="M3236" i="4"/>
  <c r="K2590" i="4"/>
  <c r="L2590" i="4"/>
  <c r="M2590" i="4"/>
  <c r="K2148" i="4"/>
  <c r="L2148" i="4"/>
  <c r="M2148" i="4"/>
  <c r="K958" i="4"/>
  <c r="L958" i="4"/>
  <c r="M958" i="4"/>
  <c r="K2522" i="4"/>
  <c r="L2522" i="4"/>
  <c r="M2522" i="4"/>
  <c r="K924" i="4"/>
  <c r="L924" i="4"/>
  <c r="M924" i="4"/>
  <c r="K2284" i="4"/>
  <c r="L2284" i="4"/>
  <c r="M2284" i="4"/>
  <c r="K1162" i="4"/>
  <c r="L1162" i="4"/>
  <c r="M1162" i="4"/>
  <c r="K244" i="4"/>
  <c r="L244" i="4"/>
  <c r="M244" i="4"/>
  <c r="K2386" i="4"/>
  <c r="L2386" i="4"/>
  <c r="M2386" i="4"/>
  <c r="K992" i="4"/>
  <c r="L992" i="4"/>
  <c r="M992" i="4"/>
  <c r="K1808" i="4"/>
  <c r="L1808" i="4"/>
  <c r="M1808" i="4"/>
  <c r="K2012" i="4"/>
  <c r="L2012" i="4"/>
  <c r="M2012" i="4"/>
  <c r="K1128" i="4"/>
  <c r="L1128" i="4"/>
  <c r="M1128" i="4"/>
  <c r="K1842" i="4"/>
  <c r="L1842" i="4"/>
  <c r="M1842" i="4"/>
  <c r="K2556" i="4"/>
  <c r="L2556" i="4"/>
  <c r="M2556" i="4"/>
  <c r="K3169" i="4"/>
  <c r="L3169" i="4"/>
  <c r="M3169" i="4"/>
  <c r="K2183" i="4"/>
  <c r="L2183" i="4"/>
  <c r="M2183" i="4"/>
  <c r="K449" i="4"/>
  <c r="L449" i="4"/>
  <c r="M449" i="4"/>
  <c r="K2897" i="4"/>
  <c r="L2897" i="4"/>
  <c r="M2897" i="4"/>
  <c r="K75" i="4"/>
  <c r="L75" i="4"/>
  <c r="M75" i="4"/>
  <c r="K1401" i="4"/>
  <c r="L1401" i="4"/>
  <c r="M1401" i="4"/>
  <c r="K619" i="4"/>
  <c r="L619" i="4"/>
  <c r="M619" i="4"/>
  <c r="K653" i="4"/>
  <c r="L653" i="4"/>
  <c r="M653" i="4"/>
  <c r="K1639" i="4"/>
  <c r="L1639" i="4"/>
  <c r="M1639" i="4"/>
  <c r="K1027" i="4"/>
  <c r="L1027" i="4"/>
  <c r="M1027" i="4"/>
  <c r="K3339" i="4"/>
  <c r="L3339" i="4"/>
  <c r="M3339" i="4"/>
  <c r="K1911" i="4"/>
  <c r="L1911" i="4"/>
  <c r="M1911" i="4"/>
  <c r="K2625" i="4"/>
  <c r="L2625" i="4"/>
  <c r="M2625" i="4"/>
  <c r="K3135" i="4"/>
  <c r="L3135" i="4"/>
  <c r="M3135" i="4"/>
  <c r="K2115" i="4"/>
  <c r="L2115" i="4"/>
  <c r="M2115" i="4"/>
  <c r="K177" i="4"/>
  <c r="L177" i="4"/>
  <c r="M177" i="4"/>
  <c r="K3067" i="4"/>
  <c r="L3067" i="4"/>
  <c r="M3067" i="4"/>
  <c r="K313" i="4"/>
  <c r="L313" i="4"/>
  <c r="M313" i="4"/>
  <c r="K3033" i="4"/>
  <c r="L3033" i="4"/>
  <c r="M3033" i="4"/>
  <c r="K1707" i="4"/>
  <c r="L1707" i="4"/>
  <c r="M1707" i="4"/>
  <c r="K517" i="4"/>
  <c r="L517" i="4"/>
  <c r="M517" i="4"/>
  <c r="K1571" i="4"/>
  <c r="L1571" i="4"/>
  <c r="M1571" i="4"/>
  <c r="K891" i="4"/>
  <c r="L891" i="4"/>
  <c r="M891" i="4"/>
  <c r="K279" i="4"/>
  <c r="L279" i="4"/>
  <c r="M279" i="4"/>
  <c r="K2931" i="4"/>
  <c r="L2931" i="4"/>
  <c r="M2931" i="4"/>
  <c r="K2659" i="4"/>
  <c r="L2659" i="4"/>
  <c r="M2659" i="4"/>
  <c r="K1673" i="4"/>
  <c r="L1673" i="4"/>
  <c r="M1673" i="4"/>
  <c r="K1367" i="4"/>
  <c r="L1367" i="4"/>
  <c r="M1367" i="4"/>
  <c r="K143" i="4"/>
  <c r="L143" i="4"/>
  <c r="M143" i="4"/>
  <c r="K2251" i="4"/>
  <c r="L2251" i="4"/>
  <c r="M2251" i="4"/>
  <c r="K3373" i="4"/>
  <c r="L3373" i="4"/>
  <c r="M3373" i="4"/>
  <c r="K2999" i="4"/>
  <c r="L2999" i="4"/>
  <c r="M2999" i="4"/>
  <c r="K1095" i="4"/>
  <c r="L1095" i="4"/>
  <c r="M1095" i="4"/>
  <c r="K2489" i="4"/>
  <c r="L2489" i="4"/>
  <c r="M2489" i="4"/>
  <c r="K1197" i="4"/>
  <c r="L1197" i="4"/>
  <c r="M1197" i="4"/>
  <c r="K3203" i="4"/>
  <c r="L3203" i="4"/>
  <c r="M3203" i="4"/>
  <c r="K2829" i="4"/>
  <c r="L2829" i="4"/>
  <c r="M2829" i="4"/>
  <c r="K1605" i="4"/>
  <c r="L1605" i="4"/>
  <c r="M1605" i="4"/>
  <c r="K551" i="4"/>
  <c r="L551" i="4"/>
  <c r="M551" i="4"/>
  <c r="K2965" i="4"/>
  <c r="L2965" i="4"/>
  <c r="M2965" i="4"/>
  <c r="K1061" i="4"/>
  <c r="L1061" i="4"/>
  <c r="M1061" i="4"/>
  <c r="K3305" i="4"/>
  <c r="L3305" i="4"/>
  <c r="M3305" i="4"/>
  <c r="K211" i="4"/>
  <c r="L211" i="4"/>
  <c r="M211" i="4"/>
  <c r="K1333" i="4"/>
  <c r="L1333" i="4"/>
  <c r="M1333" i="4"/>
  <c r="K2319" i="4"/>
  <c r="L2319" i="4"/>
  <c r="M2319" i="4"/>
  <c r="K3271" i="4"/>
  <c r="L3271" i="4"/>
  <c r="M3271" i="4"/>
  <c r="K1945" i="4"/>
  <c r="L1945" i="4"/>
  <c r="M1945" i="4"/>
  <c r="K2455" i="4"/>
  <c r="L2455" i="4"/>
  <c r="M2455" i="4"/>
  <c r="K3407" i="4"/>
  <c r="L3407" i="4"/>
  <c r="M3407" i="4"/>
  <c r="K2727" i="4"/>
  <c r="L2727" i="4"/>
  <c r="M2727" i="4"/>
  <c r="K3101" i="4"/>
  <c r="L3101" i="4"/>
  <c r="M3101" i="4"/>
  <c r="K2761" i="4"/>
  <c r="L2761" i="4"/>
  <c r="M2761" i="4"/>
  <c r="K3441" i="4"/>
  <c r="L3441" i="4"/>
  <c r="M3441" i="4"/>
  <c r="K1877" i="4"/>
  <c r="L1877" i="4"/>
  <c r="M1877" i="4"/>
  <c r="K1503" i="4"/>
  <c r="L1503" i="4"/>
  <c r="M1503" i="4"/>
  <c r="K483" i="4"/>
  <c r="L483" i="4"/>
  <c r="M483" i="4"/>
  <c r="K585" i="4"/>
  <c r="L585" i="4"/>
  <c r="M585" i="4"/>
  <c r="K2217" i="4"/>
  <c r="L2217" i="4"/>
  <c r="M2217" i="4"/>
  <c r="K1435" i="4"/>
  <c r="L1435" i="4"/>
  <c r="M1435" i="4"/>
  <c r="K2693" i="4"/>
  <c r="L2693" i="4"/>
  <c r="M2693" i="4"/>
  <c r="K109" i="4"/>
  <c r="L109" i="4"/>
  <c r="M109" i="4"/>
  <c r="K1231" i="4"/>
  <c r="L1231" i="4"/>
  <c r="M1231" i="4"/>
  <c r="K1741" i="4"/>
  <c r="L1741" i="4"/>
  <c r="M1741" i="4"/>
  <c r="K1775" i="4"/>
  <c r="L1775" i="4"/>
  <c r="M1775" i="4"/>
  <c r="K1265" i="4"/>
  <c r="L1265" i="4"/>
  <c r="M1265" i="4"/>
  <c r="K2353" i="4"/>
  <c r="L2353" i="4"/>
  <c r="M2353" i="4"/>
  <c r="K2081" i="4"/>
  <c r="L2081" i="4"/>
  <c r="M2081" i="4"/>
  <c r="K2047" i="4"/>
  <c r="L2047" i="4"/>
  <c r="M2047" i="4"/>
  <c r="K2863" i="4"/>
  <c r="L2863" i="4"/>
  <c r="M2863" i="4"/>
  <c r="K823" i="4"/>
  <c r="L823" i="4"/>
  <c r="M823" i="4"/>
  <c r="K2795" i="4"/>
  <c r="L2795" i="4"/>
  <c r="M2795" i="4"/>
  <c r="K721" i="4"/>
  <c r="L721" i="4"/>
  <c r="M721" i="4"/>
  <c r="K1537" i="4"/>
  <c r="L1537" i="4"/>
  <c r="M1537" i="4"/>
  <c r="K1299" i="4"/>
  <c r="L1299" i="4"/>
  <c r="M1299" i="4"/>
  <c r="K2421" i="4"/>
  <c r="L2421" i="4"/>
  <c r="M2421" i="4"/>
  <c r="K381" i="4"/>
  <c r="L381" i="4"/>
  <c r="M381" i="4"/>
  <c r="K347" i="4"/>
  <c r="L347" i="4"/>
  <c r="M347" i="4"/>
  <c r="K789" i="4"/>
  <c r="L789" i="4"/>
  <c r="M789" i="4"/>
  <c r="K687" i="4"/>
  <c r="L687" i="4"/>
  <c r="M687" i="4"/>
  <c r="K1469" i="4"/>
  <c r="L1469" i="4"/>
  <c r="M1469" i="4"/>
  <c r="K415" i="4"/>
  <c r="L415" i="4"/>
  <c r="M415" i="4"/>
  <c r="K755" i="4"/>
  <c r="L755" i="4"/>
  <c r="M755" i="4"/>
  <c r="K857" i="4"/>
  <c r="L857" i="4"/>
  <c r="M857" i="4"/>
  <c r="K1979" i="4"/>
  <c r="L1979" i="4"/>
  <c r="M1979" i="4"/>
  <c r="K245" i="4"/>
  <c r="L245" i="4"/>
  <c r="M245" i="4"/>
  <c r="K2013" i="4"/>
  <c r="L2013" i="4"/>
  <c r="M2013" i="4"/>
  <c r="K2591" i="4"/>
  <c r="L2591" i="4"/>
  <c r="M2591" i="4"/>
  <c r="K959" i="4"/>
  <c r="L959" i="4"/>
  <c r="M959" i="4"/>
  <c r="K2149" i="4"/>
  <c r="L2149" i="4"/>
  <c r="M2149" i="4"/>
  <c r="K3237" i="4"/>
  <c r="L3237" i="4"/>
  <c r="M3237" i="4"/>
  <c r="K1809" i="4"/>
  <c r="L1809" i="4"/>
  <c r="M1809" i="4"/>
  <c r="K2387" i="4"/>
  <c r="L2387" i="4"/>
  <c r="M2387" i="4"/>
  <c r="K1163" i="4"/>
  <c r="L1163" i="4"/>
  <c r="M1163" i="4"/>
  <c r="K2523" i="4"/>
  <c r="L2523" i="4"/>
  <c r="M2523" i="4"/>
  <c r="K2285" i="4"/>
  <c r="L2285" i="4"/>
  <c r="M2285" i="4"/>
  <c r="K925" i="4"/>
  <c r="L925" i="4"/>
  <c r="M925" i="4"/>
  <c r="K993" i="4"/>
  <c r="L993" i="4"/>
  <c r="M993" i="4"/>
  <c r="K2557" i="4"/>
  <c r="L2557" i="4"/>
  <c r="M2557" i="4"/>
  <c r="K1843" i="4"/>
  <c r="L1843" i="4"/>
  <c r="M1843" i="4"/>
  <c r="K1129" i="4"/>
  <c r="L1129" i="4"/>
  <c r="M1129" i="4"/>
  <c r="K3170" i="4"/>
  <c r="L3170" i="4"/>
  <c r="M3170" i="4"/>
  <c r="K2184" i="4"/>
  <c r="L2184" i="4"/>
  <c r="M2184" i="4"/>
  <c r="K450" i="4"/>
  <c r="L450" i="4"/>
  <c r="M450" i="4"/>
  <c r="K2898" i="4"/>
  <c r="L2898" i="4"/>
  <c r="M2898" i="4"/>
  <c r="K76" i="4"/>
  <c r="L76" i="4"/>
  <c r="M76" i="4"/>
  <c r="K1402" i="4"/>
  <c r="L1402" i="4"/>
  <c r="M1402" i="4"/>
  <c r="K620" i="4"/>
  <c r="L620" i="4"/>
  <c r="M620" i="4"/>
  <c r="K654" i="4"/>
  <c r="L654" i="4"/>
  <c r="M654" i="4"/>
  <c r="K1640" i="4"/>
  <c r="L1640" i="4"/>
  <c r="M1640" i="4"/>
  <c r="K1028" i="4"/>
  <c r="L1028" i="4"/>
  <c r="M1028" i="4"/>
  <c r="K3340" i="4"/>
  <c r="L3340" i="4"/>
  <c r="M3340" i="4"/>
  <c r="K1912" i="4"/>
  <c r="L1912" i="4"/>
  <c r="M1912" i="4"/>
  <c r="K2626" i="4"/>
  <c r="L2626" i="4"/>
  <c r="M2626" i="4"/>
  <c r="K3136" i="4"/>
  <c r="L3136" i="4"/>
  <c r="M3136" i="4"/>
  <c r="K2116" i="4"/>
  <c r="L2116" i="4"/>
  <c r="M2116" i="4"/>
  <c r="K178" i="4"/>
  <c r="L178" i="4"/>
  <c r="M178" i="4"/>
  <c r="K3068" i="4"/>
  <c r="L3068" i="4"/>
  <c r="M3068" i="4"/>
  <c r="K314" i="4"/>
  <c r="L314" i="4"/>
  <c r="M314" i="4"/>
  <c r="K280" i="4"/>
  <c r="L280" i="4"/>
  <c r="M280" i="4"/>
  <c r="K1708" i="4"/>
  <c r="L1708" i="4"/>
  <c r="M1708" i="4"/>
  <c r="K1572" i="4"/>
  <c r="L1572" i="4"/>
  <c r="M1572" i="4"/>
  <c r="K3034" i="4"/>
  <c r="L3034" i="4"/>
  <c r="M3034" i="4"/>
  <c r="K518" i="4"/>
  <c r="L518" i="4"/>
  <c r="M518" i="4"/>
  <c r="K892" i="4"/>
  <c r="L892" i="4"/>
  <c r="M892" i="4"/>
  <c r="K2932" i="4"/>
  <c r="L2932" i="4"/>
  <c r="M2932" i="4"/>
  <c r="K2660" i="4"/>
  <c r="L2660" i="4"/>
  <c r="M2660" i="4"/>
  <c r="K1674" i="4"/>
  <c r="L1674" i="4"/>
  <c r="M1674" i="4"/>
  <c r="K144" i="4"/>
  <c r="L144" i="4"/>
  <c r="M144" i="4"/>
  <c r="K1368" i="4"/>
  <c r="L1368" i="4"/>
  <c r="M1368" i="4"/>
  <c r="K2252" i="4"/>
  <c r="L2252" i="4"/>
  <c r="M2252" i="4"/>
  <c r="K3000" i="4"/>
  <c r="L3000" i="4"/>
  <c r="M3000" i="4"/>
  <c r="K2490" i="4"/>
  <c r="L2490" i="4"/>
  <c r="M2490" i="4"/>
  <c r="K3374" i="4"/>
  <c r="L3374" i="4"/>
  <c r="M3374" i="4"/>
  <c r="K752" i="4"/>
  <c r="L752" i="4"/>
  <c r="M752" i="4"/>
  <c r="K3234" i="4"/>
  <c r="L3234" i="4"/>
  <c r="M3234" i="4"/>
  <c r="K412" i="4"/>
  <c r="L412" i="4"/>
  <c r="M412" i="4"/>
  <c r="K1262" i="4"/>
  <c r="L1262" i="4"/>
  <c r="M1262" i="4"/>
  <c r="K1466" i="4"/>
  <c r="L1466" i="4"/>
  <c r="M1466" i="4"/>
  <c r="K2588" i="4"/>
  <c r="L2588" i="4"/>
  <c r="M2588" i="4"/>
  <c r="K2146" i="4"/>
  <c r="L2146" i="4"/>
  <c r="M2146" i="4"/>
  <c r="K854" i="4"/>
  <c r="L854" i="4"/>
  <c r="M854" i="4"/>
  <c r="K956" i="4"/>
  <c r="L956" i="4"/>
  <c r="M956" i="4"/>
  <c r="K344" i="4"/>
  <c r="L344" i="4"/>
  <c r="M344" i="4"/>
  <c r="K2384" i="4"/>
  <c r="L2384" i="4"/>
  <c r="M2384" i="4"/>
  <c r="K2282" i="4"/>
  <c r="L2282" i="4"/>
  <c r="M2282" i="4"/>
  <c r="K922" i="4"/>
  <c r="L922" i="4"/>
  <c r="M922" i="4"/>
  <c r="K1160" i="4"/>
  <c r="L1160" i="4"/>
  <c r="M1160" i="4"/>
  <c r="K242" i="4"/>
  <c r="L242" i="4"/>
  <c r="M242" i="4"/>
  <c r="K1806" i="4"/>
  <c r="L1806" i="4"/>
  <c r="M1806" i="4"/>
  <c r="K2010" i="4"/>
  <c r="L2010" i="4"/>
  <c r="M2010" i="4"/>
  <c r="K1126" i="4"/>
  <c r="L1126" i="4"/>
  <c r="M1126" i="4"/>
  <c r="K1840" i="4"/>
  <c r="L1840" i="4"/>
  <c r="M1840" i="4"/>
  <c r="K2520" i="4"/>
  <c r="L2520" i="4"/>
  <c r="M2520" i="4"/>
  <c r="K990" i="4"/>
  <c r="L990" i="4"/>
  <c r="M990" i="4"/>
  <c r="K2554" i="4"/>
  <c r="L2554" i="4"/>
  <c r="M2554" i="4"/>
  <c r="K3472" i="4"/>
  <c r="L3472" i="4"/>
  <c r="M3472" i="4"/>
  <c r="K3167" i="4"/>
  <c r="L3167" i="4"/>
  <c r="M3167" i="4"/>
  <c r="K2181" i="4"/>
  <c r="L2181" i="4"/>
  <c r="M2181" i="4"/>
  <c r="K447" i="4"/>
  <c r="L447" i="4"/>
  <c r="M447" i="4"/>
  <c r="K2895" i="4"/>
  <c r="L2895" i="4"/>
  <c r="M2895" i="4"/>
  <c r="K73" i="4"/>
  <c r="L73" i="4"/>
  <c r="M73" i="4"/>
  <c r="K1399" i="4"/>
  <c r="L1399" i="4"/>
  <c r="M1399" i="4"/>
  <c r="K617" i="4"/>
  <c r="L617" i="4"/>
  <c r="M617" i="4"/>
  <c r="K651" i="4"/>
  <c r="L651" i="4"/>
  <c r="M651" i="4"/>
  <c r="K1637" i="4"/>
  <c r="L1637" i="4"/>
  <c r="M1637" i="4"/>
  <c r="K1025" i="4"/>
  <c r="L1025" i="4"/>
  <c r="M1025" i="4"/>
  <c r="K3337" i="4"/>
  <c r="L3337" i="4"/>
  <c r="M3337" i="4"/>
  <c r="K1909" i="4"/>
  <c r="L1909" i="4"/>
  <c r="M1909" i="4"/>
  <c r="K2623" i="4"/>
  <c r="L2623" i="4"/>
  <c r="M2623" i="4"/>
  <c r="K3133" i="4"/>
  <c r="L3133" i="4"/>
  <c r="M3133" i="4"/>
  <c r="K2113" i="4"/>
  <c r="L2113" i="4"/>
  <c r="M2113" i="4"/>
  <c r="K175" i="4"/>
  <c r="L175" i="4"/>
  <c r="M175" i="4"/>
  <c r="K3065" i="4"/>
  <c r="L3065" i="4"/>
  <c r="M3065" i="4"/>
  <c r="K1705" i="4"/>
  <c r="L1705" i="4"/>
  <c r="M1705" i="4"/>
  <c r="K1569" i="4"/>
  <c r="L1569" i="4"/>
  <c r="M1569" i="4"/>
  <c r="K311" i="4"/>
  <c r="L311" i="4"/>
  <c r="M311" i="4"/>
  <c r="K2929" i="4"/>
  <c r="L2929" i="4"/>
  <c r="M2929" i="4"/>
  <c r="K515" i="4"/>
  <c r="L515" i="4"/>
  <c r="M515" i="4"/>
  <c r="K889" i="4"/>
  <c r="L889" i="4"/>
  <c r="M889" i="4"/>
  <c r="K1365" i="4"/>
  <c r="L1365" i="4"/>
  <c r="M1365" i="4"/>
  <c r="K3031" i="4"/>
  <c r="L3031" i="4"/>
  <c r="M3031" i="4"/>
  <c r="K277" i="4"/>
  <c r="L277" i="4"/>
  <c r="M277" i="4"/>
  <c r="K2657" i="4"/>
  <c r="L2657" i="4"/>
  <c r="M2657" i="4"/>
  <c r="K141" i="4"/>
  <c r="L141" i="4"/>
  <c r="M141" i="4"/>
  <c r="K1671" i="4"/>
  <c r="L1671" i="4"/>
  <c r="M1671" i="4"/>
  <c r="K2997" i="4"/>
  <c r="L2997" i="4"/>
  <c r="M2997" i="4"/>
  <c r="K2249" i="4"/>
  <c r="L2249" i="4"/>
  <c r="M2249" i="4"/>
  <c r="K3371" i="4"/>
  <c r="L3371" i="4"/>
  <c r="M3371" i="4"/>
  <c r="K1195" i="4"/>
  <c r="L1195" i="4"/>
  <c r="M1195" i="4"/>
  <c r="K1093" i="4"/>
  <c r="L1093" i="4"/>
  <c r="M1093" i="4"/>
  <c r="K2487" i="4"/>
  <c r="L2487" i="4"/>
  <c r="M2487" i="4"/>
  <c r="K2963" i="4"/>
  <c r="L2963" i="4"/>
  <c r="M2963" i="4"/>
  <c r="K1603" i="4"/>
  <c r="L1603" i="4"/>
  <c r="M1603" i="4"/>
  <c r="K549" i="4"/>
  <c r="L549" i="4"/>
  <c r="M549" i="4"/>
  <c r="K3201" i="4"/>
  <c r="L3201" i="4"/>
  <c r="M3201" i="4"/>
  <c r="K2827" i="4"/>
  <c r="L2827" i="4"/>
  <c r="M2827" i="4"/>
  <c r="K1059" i="4"/>
  <c r="L1059" i="4"/>
  <c r="M1059" i="4"/>
  <c r="K209" i="4"/>
  <c r="L209" i="4"/>
  <c r="M209" i="4"/>
  <c r="K2317" i="4"/>
  <c r="L2317" i="4"/>
  <c r="M2317" i="4"/>
  <c r="K1331" i="4"/>
  <c r="L1331" i="4"/>
  <c r="M1331" i="4"/>
  <c r="K3099" i="4"/>
  <c r="L3099" i="4"/>
  <c r="M3099" i="4"/>
  <c r="K3269" i="4"/>
  <c r="L3269" i="4"/>
  <c r="M3269" i="4"/>
  <c r="K1943" i="4"/>
  <c r="L1943" i="4"/>
  <c r="M1943" i="4"/>
  <c r="K3303" i="4"/>
  <c r="L3303" i="4"/>
  <c r="M3303" i="4"/>
  <c r="K2453" i="4"/>
  <c r="L2453" i="4"/>
  <c r="M2453" i="4"/>
  <c r="K1875" i="4"/>
  <c r="L1875" i="4"/>
  <c r="M1875" i="4"/>
  <c r="K3405" i="4"/>
  <c r="L3405" i="4"/>
  <c r="M3405" i="4"/>
  <c r="K3439" i="4"/>
  <c r="L3439" i="4"/>
  <c r="M3439" i="4"/>
  <c r="K1501" i="4"/>
  <c r="L1501" i="4"/>
  <c r="M1501" i="4"/>
  <c r="K583" i="4"/>
  <c r="L583" i="4"/>
  <c r="M583" i="4"/>
  <c r="K2691" i="4"/>
  <c r="L2691" i="4"/>
  <c r="M2691" i="4"/>
  <c r="K1433" i="4"/>
  <c r="L1433" i="4"/>
  <c r="M1433" i="4"/>
  <c r="K2725" i="4"/>
  <c r="L2725" i="4"/>
  <c r="M2725" i="4"/>
  <c r="K2215" i="4"/>
  <c r="L2215" i="4"/>
  <c r="M2215" i="4"/>
  <c r="K107" i="4"/>
  <c r="L107" i="4"/>
  <c r="M107" i="4"/>
  <c r="K481" i="4"/>
  <c r="L481" i="4"/>
  <c r="M481" i="4"/>
  <c r="K1229" i="4"/>
  <c r="L1229" i="4"/>
  <c r="M1229" i="4"/>
  <c r="K2759" i="4"/>
  <c r="L2759" i="4"/>
  <c r="M2759" i="4"/>
  <c r="K1773" i="4"/>
  <c r="L1773" i="4"/>
  <c r="M1773" i="4"/>
  <c r="K1739" i="4"/>
  <c r="L1739" i="4"/>
  <c r="M1739" i="4"/>
  <c r="K2079" i="4"/>
  <c r="L2079" i="4"/>
  <c r="M2079" i="4"/>
  <c r="K2351" i="4"/>
  <c r="L2351" i="4"/>
  <c r="M2351" i="4"/>
  <c r="K2045" i="4"/>
  <c r="L2045" i="4"/>
  <c r="M2045" i="4"/>
  <c r="K2861" i="4"/>
  <c r="L2861" i="4"/>
  <c r="M2861" i="4"/>
  <c r="K2793" i="4"/>
  <c r="L2793" i="4"/>
  <c r="M2793" i="4"/>
  <c r="K1535" i="4"/>
  <c r="L1535" i="4"/>
  <c r="M1535" i="4"/>
  <c r="K719" i="4"/>
  <c r="L719" i="4"/>
  <c r="M719" i="4"/>
  <c r="K1977" i="4"/>
  <c r="L1977" i="4"/>
  <c r="M1977" i="4"/>
  <c r="K787" i="4"/>
  <c r="L787" i="4"/>
  <c r="M787" i="4"/>
  <c r="K1297" i="4"/>
  <c r="L1297" i="4"/>
  <c r="M1297" i="4"/>
  <c r="K685" i="4"/>
  <c r="L685" i="4"/>
  <c r="M685" i="4"/>
  <c r="K379" i="4"/>
  <c r="L379" i="4"/>
  <c r="M379" i="4"/>
  <c r="K2419" i="4"/>
  <c r="L2419" i="4"/>
  <c r="M2419" i="4"/>
  <c r="K855" i="4"/>
  <c r="L855" i="4"/>
  <c r="M855" i="4"/>
  <c r="K821" i="4"/>
  <c r="L821" i="4"/>
  <c r="M821" i="4"/>
  <c r="K1467" i="4"/>
  <c r="L1467" i="4"/>
  <c r="M1467" i="4"/>
  <c r="K413" i="4"/>
  <c r="L413" i="4"/>
  <c r="M413" i="4"/>
  <c r="K753" i="4"/>
  <c r="L753" i="4"/>
  <c r="M753" i="4"/>
  <c r="K1263" i="4"/>
  <c r="L1263" i="4"/>
  <c r="M1263" i="4"/>
  <c r="K3235" i="4"/>
  <c r="L3235" i="4"/>
  <c r="M3235" i="4"/>
  <c r="K2589" i="4"/>
  <c r="L2589" i="4"/>
  <c r="M2589" i="4"/>
  <c r="K345" i="4"/>
  <c r="L345" i="4"/>
  <c r="M345" i="4"/>
  <c r="K2147" i="4"/>
  <c r="L2147" i="4"/>
  <c r="M2147" i="4"/>
  <c r="K2521" i="4"/>
  <c r="L2521" i="4"/>
  <c r="M2521" i="4"/>
  <c r="K957" i="4"/>
  <c r="L957" i="4"/>
  <c r="M957" i="4"/>
  <c r="K2283" i="4"/>
  <c r="L2283" i="4"/>
  <c r="M2283" i="4"/>
  <c r="K1161" i="4"/>
  <c r="L1161" i="4"/>
  <c r="M1161" i="4"/>
  <c r="K923" i="4"/>
  <c r="L923" i="4"/>
  <c r="M923" i="4"/>
  <c r="K2385" i="4"/>
  <c r="L2385" i="4"/>
  <c r="M2385" i="4"/>
  <c r="K243" i="4"/>
  <c r="L243" i="4"/>
  <c r="M243" i="4"/>
  <c r="K1807" i="4"/>
  <c r="L1807" i="4"/>
  <c r="M1807" i="4"/>
  <c r="K2011" i="4"/>
  <c r="L2011" i="4"/>
  <c r="M2011" i="4"/>
  <c r="K1127" i="4"/>
  <c r="L1127" i="4"/>
  <c r="M1127" i="4"/>
  <c r="K991" i="4"/>
  <c r="L991" i="4"/>
  <c r="M991" i="4"/>
  <c r="K1841" i="4"/>
  <c r="L1841" i="4"/>
  <c r="M1841" i="4"/>
  <c r="K2555" i="4"/>
  <c r="L2555" i="4"/>
  <c r="M2555" i="4"/>
  <c r="K3473" i="4"/>
  <c r="L3473" i="4"/>
  <c r="M3473" i="4"/>
  <c r="K3168" i="4"/>
  <c r="L3168" i="4"/>
  <c r="M3168" i="4"/>
  <c r="K2182" i="4"/>
  <c r="L2182" i="4"/>
  <c r="M2182" i="4"/>
  <c r="K448" i="4"/>
  <c r="L448" i="4"/>
  <c r="M448" i="4"/>
  <c r="K2896" i="4"/>
  <c r="L2896" i="4"/>
  <c r="M2896" i="4"/>
  <c r="K1704" i="4"/>
  <c r="L1704" i="4"/>
  <c r="M1704" i="4"/>
  <c r="K3064" i="4"/>
  <c r="L3064" i="4"/>
  <c r="M3064" i="4"/>
  <c r="K174" i="4"/>
  <c r="L174" i="4"/>
  <c r="M174" i="4"/>
  <c r="K1568" i="4"/>
  <c r="L1568" i="4"/>
  <c r="M1568" i="4"/>
  <c r="K2928" i="4"/>
  <c r="L2928" i="4"/>
  <c r="M2928" i="4"/>
  <c r="K1364" i="4"/>
  <c r="L1364" i="4"/>
  <c r="M1364" i="4"/>
  <c r="K310" i="4"/>
  <c r="L310" i="4"/>
  <c r="M310" i="4"/>
  <c r="K514" i="4"/>
  <c r="L514" i="4"/>
  <c r="M514" i="4"/>
  <c r="K888" i="4"/>
  <c r="L888" i="4"/>
  <c r="M888" i="4"/>
  <c r="K2656" i="4"/>
  <c r="L2656" i="4"/>
  <c r="M2656" i="4"/>
  <c r="K276" i="4"/>
  <c r="L276" i="4"/>
  <c r="M276" i="4"/>
  <c r="K3030" i="4"/>
  <c r="L3030" i="4"/>
  <c r="M3030" i="4"/>
  <c r="K140" i="4"/>
  <c r="L140" i="4"/>
  <c r="M140" i="4"/>
  <c r="K1194" i="4"/>
  <c r="L1194" i="4"/>
  <c r="M1194" i="4"/>
  <c r="K1670" i="4"/>
  <c r="L1670" i="4"/>
  <c r="M1670" i="4"/>
  <c r="K2996" i="4"/>
  <c r="L2996" i="4"/>
  <c r="M2996" i="4"/>
  <c r="K2248" i="4"/>
  <c r="L2248" i="4"/>
  <c r="M2248" i="4"/>
  <c r="K3370" i="4"/>
  <c r="L3370" i="4"/>
  <c r="M3370" i="4"/>
  <c r="K2486" i="4"/>
  <c r="L2486" i="4"/>
  <c r="M2486" i="4"/>
  <c r="K3098" i="4"/>
  <c r="L3098" i="4"/>
  <c r="M3098" i="4"/>
  <c r="K2962" i="4"/>
  <c r="L2962" i="4"/>
  <c r="M2962" i="4"/>
  <c r="K1092" i="4"/>
  <c r="L1092" i="4"/>
  <c r="M1092" i="4"/>
  <c r="K2826" i="4"/>
  <c r="L2826" i="4"/>
  <c r="M2826" i="4"/>
  <c r="K1602" i="4"/>
  <c r="L1602" i="4"/>
  <c r="M1602" i="4"/>
  <c r="K548" i="4"/>
  <c r="L548" i="4"/>
  <c r="M548" i="4"/>
  <c r="K2316" i="4"/>
  <c r="L2316" i="4"/>
  <c r="M2316" i="4"/>
  <c r="K3200" i="4"/>
  <c r="L3200" i="4"/>
  <c r="M3200" i="4"/>
  <c r="K1058" i="4"/>
  <c r="L1058" i="4"/>
  <c r="M1058" i="4"/>
  <c r="K208" i="4"/>
  <c r="L208" i="4"/>
  <c r="M208" i="4"/>
  <c r="K1330" i="4"/>
  <c r="L1330" i="4"/>
  <c r="M1330" i="4"/>
  <c r="K3268" i="4"/>
  <c r="L3268" i="4"/>
  <c r="M3268" i="4"/>
  <c r="K1942" i="4"/>
  <c r="L1942" i="4"/>
  <c r="M1942" i="4"/>
  <c r="K1874" i="4"/>
  <c r="L1874" i="4"/>
  <c r="M1874" i="4"/>
  <c r="K2452" i="4"/>
  <c r="L2452" i="4"/>
  <c r="M2452" i="4"/>
  <c r="K2724" i="4"/>
  <c r="L2724" i="4"/>
  <c r="M2724" i="4"/>
  <c r="K3404" i="4"/>
  <c r="L3404" i="4"/>
  <c r="M3404" i="4"/>
  <c r="K1432" i="4"/>
  <c r="L1432" i="4"/>
  <c r="M1432" i="4"/>
  <c r="K3438" i="4"/>
  <c r="L3438" i="4"/>
  <c r="M3438" i="4"/>
  <c r="K582" i="4"/>
  <c r="L582" i="4"/>
  <c r="M582" i="4"/>
  <c r="K2690" i="4"/>
  <c r="L2690" i="4"/>
  <c r="M2690" i="4"/>
  <c r="K1500" i="4"/>
  <c r="L1500" i="4"/>
  <c r="M1500" i="4"/>
  <c r="K106" i="4"/>
  <c r="L106" i="4"/>
  <c r="M106" i="4"/>
  <c r="K480" i="4"/>
  <c r="L480" i="4"/>
  <c r="M480" i="4"/>
  <c r="K1228" i="4"/>
  <c r="L1228" i="4"/>
  <c r="M1228" i="4"/>
  <c r="K2214" i="4"/>
  <c r="L2214" i="4"/>
  <c r="M2214" i="4"/>
  <c r="K2758" i="4"/>
  <c r="L2758" i="4"/>
  <c r="M2758" i="4"/>
  <c r="K1772" i="4"/>
  <c r="L1772" i="4"/>
  <c r="M1772" i="4"/>
  <c r="K2350" i="4"/>
  <c r="L2350" i="4"/>
  <c r="M2350" i="4"/>
  <c r="K1738" i="4"/>
  <c r="L1738" i="4"/>
  <c r="M1738" i="4"/>
  <c r="K3302" i="4"/>
  <c r="L3302" i="4"/>
  <c r="M3302" i="4"/>
  <c r="K2078" i="4"/>
  <c r="L2078" i="4"/>
  <c r="M2078" i="4"/>
  <c r="K2044" i="4"/>
  <c r="L2044" i="4"/>
  <c r="M2044" i="4"/>
  <c r="K786" i="4"/>
  <c r="L786" i="4"/>
  <c r="M786" i="4"/>
  <c r="K1976" i="4"/>
  <c r="L1976" i="4"/>
  <c r="M1976" i="4"/>
  <c r="K2860" i="4"/>
  <c r="L2860" i="4"/>
  <c r="M2860" i="4"/>
  <c r="K2792" i="4"/>
  <c r="L2792" i="4"/>
  <c r="M2792" i="4"/>
  <c r="K684" i="4"/>
  <c r="L684" i="4"/>
  <c r="M684" i="4"/>
  <c r="K718" i="4"/>
  <c r="L718" i="4"/>
  <c r="M718" i="4"/>
  <c r="K1534" i="4"/>
  <c r="L1534" i="4"/>
  <c r="M1534" i="4"/>
  <c r="K1296" i="4"/>
  <c r="L1296" i="4"/>
  <c r="M1296" i="4"/>
  <c r="K2418" i="4"/>
  <c r="L2418" i="4"/>
  <c r="M2418" i="4"/>
  <c r="K378" i="4"/>
  <c r="L378" i="4"/>
  <c r="M378" i="4"/>
  <c r="K820" i="4"/>
  <c r="L820" i="4"/>
  <c r="M820" i="4"/>
  <c r="A39" i="4"/>
  <c r="K3137" i="4"/>
  <c r="L3137" i="4"/>
  <c r="M3137" i="4"/>
  <c r="K2151" i="4"/>
  <c r="L2151" i="4"/>
  <c r="M2151" i="4"/>
  <c r="K417" i="4"/>
  <c r="L417" i="4"/>
  <c r="M417" i="4"/>
  <c r="K43" i="4"/>
  <c r="L43" i="4"/>
  <c r="M43" i="4"/>
  <c r="K2865" i="4"/>
  <c r="L2865" i="4"/>
  <c r="M2865" i="4"/>
  <c r="K3307" i="4"/>
  <c r="L3307" i="4"/>
  <c r="M3307" i="4"/>
  <c r="K621" i="4"/>
  <c r="L621" i="4"/>
  <c r="M621" i="4"/>
  <c r="K1369" i="4"/>
  <c r="L1369" i="4"/>
  <c r="M1369" i="4"/>
  <c r="K587" i="4"/>
  <c r="L587" i="4"/>
  <c r="M587" i="4"/>
  <c r="K1879" i="4"/>
  <c r="L1879" i="4"/>
  <c r="M1879" i="4"/>
  <c r="K145" i="4"/>
  <c r="L145" i="4"/>
  <c r="M145" i="4"/>
  <c r="K1607" i="4"/>
  <c r="L1607" i="4"/>
  <c r="M1607" i="4"/>
  <c r="K3035" i="4"/>
  <c r="L3035" i="4"/>
  <c r="M3035" i="4"/>
  <c r="K995" i="4"/>
  <c r="L995" i="4"/>
  <c r="M995" i="4"/>
  <c r="K1029" i="4"/>
  <c r="L1029" i="4"/>
  <c r="M1029" i="4"/>
  <c r="K111" i="4"/>
  <c r="L111" i="4"/>
  <c r="M111" i="4"/>
  <c r="K2083" i="4"/>
  <c r="L2083" i="4"/>
  <c r="M2083" i="4"/>
  <c r="K2457" i="4"/>
  <c r="L2457" i="4"/>
  <c r="M2457" i="4"/>
  <c r="K1675" i="4"/>
  <c r="L1675" i="4"/>
  <c r="M1675" i="4"/>
  <c r="K2899" i="4"/>
  <c r="L2899" i="4"/>
  <c r="M2899" i="4"/>
  <c r="K553" i="4"/>
  <c r="L553" i="4"/>
  <c r="M553" i="4"/>
  <c r="K2593" i="4"/>
  <c r="L2593" i="4"/>
  <c r="M2593" i="4"/>
  <c r="K3171" i="4"/>
  <c r="L3171" i="4"/>
  <c r="M3171" i="4"/>
  <c r="K2933" i="4"/>
  <c r="L2933" i="4"/>
  <c r="M2933" i="4"/>
  <c r="K1641" i="4"/>
  <c r="L1641" i="4"/>
  <c r="M1641" i="4"/>
  <c r="K247" i="4"/>
  <c r="L247" i="4"/>
  <c r="M247" i="4"/>
  <c r="K859" i="4"/>
  <c r="L859" i="4"/>
  <c r="M859" i="4"/>
  <c r="K3103" i="4"/>
  <c r="L3103" i="4"/>
  <c r="M3103" i="4"/>
  <c r="K519" i="4"/>
  <c r="L519" i="4"/>
  <c r="M519" i="4"/>
  <c r="K3001" i="4"/>
  <c r="L3001" i="4"/>
  <c r="M3001" i="4"/>
  <c r="K3341" i="4"/>
  <c r="L3341" i="4"/>
  <c r="M3341" i="4"/>
  <c r="K1403" i="4"/>
  <c r="L1403" i="4"/>
  <c r="M1403" i="4"/>
  <c r="K1063" i="4"/>
  <c r="L1063" i="4"/>
  <c r="M1063" i="4"/>
  <c r="K1301" i="4"/>
  <c r="L1301" i="4"/>
  <c r="M1301" i="4"/>
  <c r="K179" i="4"/>
  <c r="L179" i="4"/>
  <c r="M179" i="4"/>
  <c r="K1845" i="4"/>
  <c r="L1845" i="4"/>
  <c r="M1845" i="4"/>
  <c r="K2967" i="4"/>
  <c r="L2967" i="4"/>
  <c r="M2967" i="4"/>
  <c r="K3205" i="4"/>
  <c r="L3205" i="4"/>
  <c r="M3205" i="4"/>
  <c r="K2627" i="4"/>
  <c r="L2627" i="4"/>
  <c r="M2627" i="4"/>
  <c r="K1335" i="4"/>
  <c r="L1335" i="4"/>
  <c r="M1335" i="4"/>
  <c r="K485" i="4"/>
  <c r="L485" i="4"/>
  <c r="M485" i="4"/>
  <c r="K2661" i="4"/>
  <c r="L2661" i="4"/>
  <c r="M2661" i="4"/>
  <c r="K1539" i="4"/>
  <c r="L1539" i="4"/>
  <c r="M1539" i="4"/>
  <c r="K2219" i="4"/>
  <c r="L2219" i="4"/>
  <c r="M2219" i="4"/>
  <c r="K1743" i="4"/>
  <c r="L1743" i="4"/>
  <c r="M1743" i="4"/>
  <c r="K3409" i="4"/>
  <c r="L3409" i="4"/>
  <c r="M3409" i="4"/>
  <c r="K1437" i="4"/>
  <c r="L1437" i="4"/>
  <c r="M1437" i="4"/>
  <c r="K2797" i="4"/>
  <c r="L2797" i="4"/>
  <c r="M2797" i="4"/>
  <c r="K961" i="4"/>
  <c r="L961" i="4"/>
  <c r="M961" i="4"/>
  <c r="K655" i="4"/>
  <c r="L655" i="4"/>
  <c r="M655" i="4"/>
  <c r="K3375" i="4"/>
  <c r="L3375" i="4"/>
  <c r="M3375" i="4"/>
  <c r="K2185" i="4"/>
  <c r="L2185" i="4"/>
  <c r="M2185" i="4"/>
  <c r="K451" i="4"/>
  <c r="L451" i="4"/>
  <c r="M451" i="4"/>
  <c r="K2423" i="4"/>
  <c r="L2423" i="4"/>
  <c r="M2423" i="4"/>
  <c r="K2559" i="4"/>
  <c r="L2559" i="4"/>
  <c r="M2559" i="4"/>
  <c r="K1471" i="4"/>
  <c r="L1471" i="4"/>
  <c r="M1471" i="4"/>
  <c r="K2321" i="4"/>
  <c r="L2321" i="4"/>
  <c r="M2321" i="4"/>
  <c r="K2525" i="4"/>
  <c r="L2525" i="4"/>
  <c r="M2525" i="4"/>
  <c r="K1913" i="4"/>
  <c r="L1913" i="4"/>
  <c r="M1913" i="4"/>
  <c r="K2729" i="4"/>
  <c r="L2729" i="4"/>
  <c r="M2729" i="4"/>
  <c r="K1505" i="4"/>
  <c r="L1505" i="4"/>
  <c r="M1505" i="4"/>
  <c r="K1709" i="4"/>
  <c r="L1709" i="4"/>
  <c r="M1709" i="4"/>
  <c r="K1199" i="4"/>
  <c r="L1199" i="4"/>
  <c r="M1199" i="4"/>
  <c r="K3069" i="4"/>
  <c r="L3069" i="4"/>
  <c r="M3069" i="4"/>
  <c r="K2049" i="4"/>
  <c r="L2049" i="4"/>
  <c r="M2049" i="4"/>
  <c r="K1267" i="4"/>
  <c r="L1267" i="4"/>
  <c r="M1267" i="4"/>
  <c r="K2763" i="4"/>
  <c r="L2763" i="4"/>
  <c r="M2763" i="4"/>
  <c r="K77" i="4"/>
  <c r="L77" i="4"/>
  <c r="M77" i="4"/>
  <c r="K1165" i="4"/>
  <c r="L1165" i="4"/>
  <c r="M1165" i="4"/>
  <c r="K3239" i="4"/>
  <c r="L3239" i="4"/>
  <c r="M3239" i="4"/>
  <c r="K349" i="4"/>
  <c r="L349" i="4"/>
  <c r="M349" i="4"/>
  <c r="K1131" i="4"/>
  <c r="L1131" i="4"/>
  <c r="M1131" i="4"/>
  <c r="K723" i="4"/>
  <c r="L723" i="4"/>
  <c r="M723" i="4"/>
  <c r="K383" i="4"/>
  <c r="L383" i="4"/>
  <c r="M383" i="4"/>
  <c r="K2491" i="4"/>
  <c r="L2491" i="4"/>
  <c r="M2491" i="4"/>
  <c r="K2831" i="4"/>
  <c r="L2831" i="4"/>
  <c r="M2831" i="4"/>
  <c r="K791" i="4"/>
  <c r="L791" i="4"/>
  <c r="M791" i="4"/>
  <c r="K2015" i="4"/>
  <c r="L2015" i="4"/>
  <c r="M2015" i="4"/>
  <c r="K1947" i="4"/>
  <c r="L1947" i="4"/>
  <c r="M1947" i="4"/>
  <c r="K2389" i="4"/>
  <c r="L2389" i="4"/>
  <c r="M2389" i="4"/>
  <c r="K315" i="4"/>
  <c r="L315" i="4"/>
  <c r="M315" i="4"/>
  <c r="K1233" i="4"/>
  <c r="L1233" i="4"/>
  <c r="M1233" i="4"/>
  <c r="K213" i="4"/>
  <c r="L213" i="4"/>
  <c r="M213" i="4"/>
  <c r="K927" i="4"/>
  <c r="L927" i="4"/>
  <c r="M927" i="4"/>
  <c r="K2695" i="4"/>
  <c r="L2695" i="4"/>
  <c r="M2695" i="4"/>
  <c r="K689" i="4"/>
  <c r="L689" i="4"/>
  <c r="M689" i="4"/>
  <c r="K1573" i="4"/>
  <c r="L1573" i="4"/>
  <c r="M1573" i="4"/>
  <c r="K2355" i="4"/>
  <c r="L2355" i="4"/>
  <c r="M2355" i="4"/>
  <c r="K893" i="4"/>
  <c r="L893" i="4"/>
  <c r="M893" i="4"/>
  <c r="K1777" i="4"/>
  <c r="L1777" i="4"/>
  <c r="M1777" i="4"/>
  <c r="K1097" i="4"/>
  <c r="L1097" i="4"/>
  <c r="M1097" i="4"/>
  <c r="K1981" i="4"/>
  <c r="L1981" i="4"/>
  <c r="M1981" i="4"/>
  <c r="K3443" i="4"/>
  <c r="L3443" i="4"/>
  <c r="M3443" i="4"/>
  <c r="K2287" i="4"/>
  <c r="L2287" i="4"/>
  <c r="M2287" i="4"/>
  <c r="K281" i="4"/>
  <c r="L281" i="4"/>
  <c r="M281" i="4"/>
  <c r="K757" i="4"/>
  <c r="L757" i="4"/>
  <c r="M757" i="4"/>
  <c r="K825" i="4"/>
  <c r="L825" i="4"/>
  <c r="M825" i="4"/>
  <c r="K1811" i="4"/>
  <c r="L1811" i="4"/>
  <c r="M1811" i="4"/>
  <c r="K2117" i="4"/>
  <c r="L2117" i="4"/>
  <c r="M2117" i="4"/>
  <c r="K2253" i="4"/>
  <c r="L2253" i="4"/>
  <c r="M2253" i="4"/>
  <c r="K3273" i="4"/>
  <c r="L3273" i="4"/>
  <c r="M3273" i="4"/>
  <c r="K3138" i="4"/>
  <c r="L3138" i="4"/>
  <c r="M3138" i="4"/>
  <c r="K2152" i="4"/>
  <c r="L2152" i="4"/>
  <c r="M2152" i="4"/>
  <c r="K418" i="4"/>
  <c r="L418" i="4"/>
  <c r="M418" i="4"/>
  <c r="K2866" i="4"/>
  <c r="L2866" i="4"/>
  <c r="M2866" i="4"/>
  <c r="K44" i="4"/>
  <c r="L44" i="4"/>
  <c r="M44" i="4"/>
  <c r="K622" i="4"/>
  <c r="L622" i="4"/>
  <c r="M622" i="4"/>
  <c r="K3308" i="4"/>
  <c r="L3308" i="4"/>
  <c r="M3308" i="4"/>
  <c r="K1370" i="4"/>
  <c r="L1370" i="4"/>
  <c r="M1370" i="4"/>
  <c r="K588" i="4"/>
  <c r="L588" i="4"/>
  <c r="M588" i="4"/>
  <c r="K146" i="4"/>
  <c r="L146" i="4"/>
  <c r="M146" i="4"/>
  <c r="K1880" i="4"/>
  <c r="L1880" i="4"/>
  <c r="M1880" i="4"/>
  <c r="K1608" i="4"/>
  <c r="L1608" i="4"/>
  <c r="M1608" i="4"/>
  <c r="K3036" i="4"/>
  <c r="L3036" i="4"/>
  <c r="M3036" i="4"/>
  <c r="K996" i="4"/>
  <c r="L996" i="4"/>
  <c r="M996" i="4"/>
  <c r="K1030" i="4"/>
  <c r="L1030" i="4"/>
  <c r="M1030" i="4"/>
  <c r="K112" i="4"/>
  <c r="L112" i="4"/>
  <c r="M112" i="4"/>
  <c r="K2458" i="4"/>
  <c r="L2458" i="4"/>
  <c r="M2458" i="4"/>
  <c r="K2084" i="4"/>
  <c r="L2084" i="4"/>
  <c r="M2084" i="4"/>
  <c r="K1676" i="4"/>
  <c r="L1676" i="4"/>
  <c r="M1676" i="4"/>
  <c r="K2900" i="4"/>
  <c r="L2900" i="4"/>
  <c r="M2900" i="4"/>
  <c r="K1540" i="4"/>
  <c r="L1540" i="4"/>
  <c r="M1540" i="4"/>
  <c r="K248" i="4"/>
  <c r="L248" i="4"/>
  <c r="M248" i="4"/>
  <c r="K554" i="4"/>
  <c r="L554" i="4"/>
  <c r="M554" i="4"/>
  <c r="K3172" i="4"/>
  <c r="L3172" i="4"/>
  <c r="M3172" i="4"/>
  <c r="K1642" i="4"/>
  <c r="L1642" i="4"/>
  <c r="M1642" i="4"/>
  <c r="K860" i="4"/>
  <c r="L860" i="4"/>
  <c r="M860" i="4"/>
  <c r="K3342" i="4"/>
  <c r="L3342" i="4"/>
  <c r="M3342" i="4"/>
  <c r="K1404" i="4"/>
  <c r="L1404" i="4"/>
  <c r="M1404" i="4"/>
  <c r="K3104" i="4"/>
  <c r="L3104" i="4"/>
  <c r="M3104" i="4"/>
  <c r="K520" i="4"/>
  <c r="L520" i="4"/>
  <c r="M520" i="4"/>
  <c r="K180" i="4"/>
  <c r="L180" i="4"/>
  <c r="M180" i="4"/>
  <c r="K2968" i="4"/>
  <c r="L2968" i="4"/>
  <c r="M2968" i="4"/>
  <c r="K2594" i="4"/>
  <c r="L2594" i="4"/>
  <c r="M2594" i="4"/>
  <c r="K1064" i="4"/>
  <c r="L1064" i="4"/>
  <c r="M1064" i="4"/>
  <c r="K1846" i="4"/>
  <c r="L1846" i="4"/>
  <c r="M1846" i="4"/>
  <c r="K2934" i="4"/>
  <c r="L2934" i="4"/>
  <c r="M2934" i="4"/>
  <c r="K1302" i="4"/>
  <c r="L1302" i="4"/>
  <c r="M1302" i="4"/>
  <c r="K1336" i="4"/>
  <c r="L1336" i="4"/>
  <c r="M1336" i="4"/>
  <c r="K3002" i="4"/>
  <c r="L3002" i="4"/>
  <c r="M3002" i="4"/>
  <c r="K486" i="4"/>
  <c r="L486" i="4"/>
  <c r="M486" i="4"/>
  <c r="K3206" i="4"/>
  <c r="L3206" i="4"/>
  <c r="M3206" i="4"/>
  <c r="K2662" i="4"/>
  <c r="L2662" i="4"/>
  <c r="M2662" i="4"/>
  <c r="K2628" i="4"/>
  <c r="L2628" i="4"/>
  <c r="M2628" i="4"/>
  <c r="K2220" i="4"/>
  <c r="L2220" i="4"/>
  <c r="M2220" i="4"/>
  <c r="K1438" i="4"/>
  <c r="L1438" i="4"/>
  <c r="M1438" i="4"/>
  <c r="K2798" i="4"/>
  <c r="L2798" i="4"/>
  <c r="M2798" i="4"/>
  <c r="K962" i="4"/>
  <c r="L962" i="4"/>
  <c r="M962" i="4"/>
  <c r="K3376" i="4"/>
  <c r="L3376" i="4"/>
  <c r="M3376" i="4"/>
  <c r="K3410" i="4"/>
  <c r="L3410" i="4"/>
  <c r="M3410" i="4"/>
  <c r="K1744" i="4"/>
  <c r="L1744" i="4"/>
  <c r="M1744" i="4"/>
  <c r="K2424" i="4"/>
  <c r="L2424" i="4"/>
  <c r="M2424" i="4"/>
  <c r="K452" i="4"/>
  <c r="L452" i="4"/>
  <c r="M452" i="4"/>
  <c r="K1472" i="4"/>
  <c r="L1472" i="4"/>
  <c r="M1472" i="4"/>
  <c r="K2186" i="4"/>
  <c r="L2186" i="4"/>
  <c r="M2186" i="4"/>
  <c r="K2560" i="4"/>
  <c r="L2560" i="4"/>
  <c r="M2560" i="4"/>
  <c r="K656" i="4"/>
  <c r="L656" i="4"/>
  <c r="M656" i="4"/>
  <c r="K2322" i="4"/>
  <c r="L2322" i="4"/>
  <c r="M2322" i="4"/>
  <c r="K2526" i="4"/>
  <c r="L2526" i="4"/>
  <c r="M2526" i="4"/>
  <c r="K2730" i="4"/>
  <c r="L2730" i="4"/>
  <c r="M2730" i="4"/>
  <c r="K1914" i="4"/>
  <c r="L1914" i="4"/>
  <c r="M1914" i="4"/>
  <c r="K1710" i="4"/>
  <c r="L1710" i="4"/>
  <c r="M1710" i="4"/>
  <c r="K1506" i="4"/>
  <c r="L1506" i="4"/>
  <c r="M1506" i="4"/>
  <c r="K2050" i="4"/>
  <c r="L2050" i="4"/>
  <c r="M2050" i="4"/>
  <c r="K1200" i="4"/>
  <c r="L1200" i="4"/>
  <c r="M1200" i="4"/>
  <c r="K3240" i="4"/>
  <c r="L3240" i="4"/>
  <c r="M3240" i="4"/>
  <c r="K1268" i="4"/>
  <c r="L1268" i="4"/>
  <c r="M1268" i="4"/>
  <c r="K78" i="4"/>
  <c r="L78" i="4"/>
  <c r="M78" i="4"/>
  <c r="K1166" i="4"/>
  <c r="L1166" i="4"/>
  <c r="M1166" i="4"/>
  <c r="K2764" i="4"/>
  <c r="L2764" i="4"/>
  <c r="M2764" i="4"/>
  <c r="K350" i="4"/>
  <c r="L350" i="4"/>
  <c r="M350" i="4"/>
  <c r="K282" i="4"/>
  <c r="L282" i="4"/>
  <c r="M282" i="4"/>
  <c r="K2696" i="4"/>
  <c r="L2696" i="4"/>
  <c r="M2696" i="4"/>
  <c r="K1132" i="4"/>
  <c r="L1132" i="4"/>
  <c r="M1132" i="4"/>
  <c r="K3070" i="4"/>
  <c r="L3070" i="4"/>
  <c r="M3070" i="4"/>
  <c r="K384" i="4"/>
  <c r="L384" i="4"/>
  <c r="M384" i="4"/>
  <c r="K1982" i="4"/>
  <c r="L1982" i="4"/>
  <c r="M1982" i="4"/>
  <c r="K316" i="4"/>
  <c r="L316" i="4"/>
  <c r="M316" i="4"/>
  <c r="K2492" i="4"/>
  <c r="L2492" i="4"/>
  <c r="M2492" i="4"/>
  <c r="K724" i="4"/>
  <c r="L724" i="4"/>
  <c r="M724" i="4"/>
  <c r="K2832" i="4"/>
  <c r="L2832" i="4"/>
  <c r="M2832" i="4"/>
  <c r="K1234" i="4"/>
  <c r="L1234" i="4"/>
  <c r="M1234" i="4"/>
  <c r="K928" i="4"/>
  <c r="L928" i="4"/>
  <c r="M928" i="4"/>
  <c r="K2016" i="4"/>
  <c r="L2016" i="4"/>
  <c r="M2016" i="4"/>
  <c r="K1948" i="4"/>
  <c r="L1948" i="4"/>
  <c r="M1948" i="4"/>
  <c r="K2390" i="4"/>
  <c r="L2390" i="4"/>
  <c r="M2390" i="4"/>
  <c r="K2356" i="4"/>
  <c r="L2356" i="4"/>
  <c r="M2356" i="4"/>
  <c r="K792" i="4"/>
  <c r="L792" i="4"/>
  <c r="M792" i="4"/>
  <c r="K214" i="4"/>
  <c r="L214" i="4"/>
  <c r="M214" i="4"/>
  <c r="K690" i="4"/>
  <c r="L690" i="4"/>
  <c r="M690" i="4"/>
  <c r="K1574" i="4"/>
  <c r="L1574" i="4"/>
  <c r="M1574" i="4"/>
  <c r="K1778" i="4"/>
  <c r="L1778" i="4"/>
  <c r="M1778" i="4"/>
  <c r="K1098" i="4"/>
  <c r="L1098" i="4"/>
  <c r="M1098" i="4"/>
  <c r="K894" i="4"/>
  <c r="L894" i="4"/>
  <c r="M894" i="4"/>
  <c r="K2288" i="4"/>
  <c r="L2288" i="4"/>
  <c r="M2288" i="4"/>
  <c r="K3444" i="4"/>
  <c r="L3444" i="4"/>
  <c r="M3444" i="4"/>
  <c r="K758" i="4"/>
  <c r="L758" i="4"/>
  <c r="M758" i="4"/>
  <c r="K826" i="4"/>
  <c r="L826" i="4"/>
  <c r="M826" i="4"/>
  <c r="K1812" i="4"/>
  <c r="L1812" i="4"/>
  <c r="M1812" i="4"/>
  <c r="K2118" i="4"/>
  <c r="L2118" i="4"/>
  <c r="M2118" i="4"/>
  <c r="K2254" i="4"/>
  <c r="L2254" i="4"/>
  <c r="M2254" i="4"/>
  <c r="K3274" i="4"/>
  <c r="L3274" i="4"/>
  <c r="M3274" i="4"/>
  <c r="K3139" i="4"/>
  <c r="L3139" i="4"/>
  <c r="M3139" i="4"/>
  <c r="K2153" i="4"/>
  <c r="L2153" i="4"/>
  <c r="M2153" i="4"/>
  <c r="K419" i="4"/>
  <c r="L419" i="4"/>
  <c r="M419" i="4"/>
  <c r="K45" i="4"/>
  <c r="L45" i="4"/>
  <c r="M45" i="4"/>
  <c r="K2867" i="4"/>
  <c r="L2867" i="4"/>
  <c r="M2867" i="4"/>
  <c r="K1371" i="4"/>
  <c r="L1371" i="4"/>
  <c r="M1371" i="4"/>
  <c r="K623" i="4"/>
  <c r="L623" i="4"/>
  <c r="M623" i="4"/>
  <c r="K3309" i="4"/>
  <c r="L3309" i="4"/>
  <c r="M3309" i="4"/>
  <c r="K589" i="4"/>
  <c r="L589" i="4"/>
  <c r="M589" i="4"/>
  <c r="K147" i="4"/>
  <c r="L147" i="4"/>
  <c r="M147" i="4"/>
  <c r="K1881" i="4"/>
  <c r="L1881" i="4"/>
  <c r="M1881" i="4"/>
  <c r="K1609" i="4"/>
  <c r="L1609" i="4"/>
  <c r="M1609" i="4"/>
  <c r="K997" i="4"/>
  <c r="L997" i="4"/>
  <c r="M997" i="4"/>
  <c r="K3037" i="4"/>
  <c r="L3037" i="4"/>
  <c r="M3037" i="4"/>
  <c r="K1031" i="4"/>
  <c r="L1031" i="4"/>
  <c r="M1031" i="4"/>
  <c r="K113" i="4"/>
  <c r="L113" i="4"/>
  <c r="M113" i="4"/>
  <c r="K2085" i="4"/>
  <c r="L2085" i="4"/>
  <c r="M2085" i="4"/>
  <c r="K1677" i="4"/>
  <c r="L1677" i="4"/>
  <c r="M1677" i="4"/>
  <c r="K2459" i="4"/>
  <c r="L2459" i="4"/>
  <c r="M2459" i="4"/>
  <c r="K1541" i="4"/>
  <c r="L1541" i="4"/>
  <c r="M1541" i="4"/>
  <c r="K2901" i="4"/>
  <c r="L2901" i="4"/>
  <c r="M2901" i="4"/>
  <c r="K3173" i="4"/>
  <c r="L3173" i="4"/>
  <c r="M3173" i="4"/>
  <c r="K249" i="4"/>
  <c r="L249" i="4"/>
  <c r="M249" i="4"/>
  <c r="K1643" i="4"/>
  <c r="L1643" i="4"/>
  <c r="M1643" i="4"/>
  <c r="K555" i="4"/>
  <c r="L555" i="4"/>
  <c r="M555" i="4"/>
  <c r="K861" i="4"/>
  <c r="L861" i="4"/>
  <c r="M861" i="4"/>
  <c r="K1405" i="4"/>
  <c r="L1405" i="4"/>
  <c r="M1405" i="4"/>
  <c r="K1847" i="4"/>
  <c r="L1847" i="4"/>
  <c r="M1847" i="4"/>
  <c r="K3343" i="4"/>
  <c r="L3343" i="4"/>
  <c r="M3343" i="4"/>
  <c r="K181" i="4"/>
  <c r="L181" i="4"/>
  <c r="M181" i="4"/>
  <c r="K3105" i="4"/>
  <c r="L3105" i="4"/>
  <c r="M3105" i="4"/>
  <c r="K2969" i="4"/>
  <c r="L2969" i="4"/>
  <c r="M2969" i="4"/>
  <c r="K487" i="4"/>
  <c r="L487" i="4"/>
  <c r="M487" i="4"/>
  <c r="K1065" i="4"/>
  <c r="L1065" i="4"/>
  <c r="M1065" i="4"/>
  <c r="K1303" i="4"/>
  <c r="L1303" i="4"/>
  <c r="M1303" i="4"/>
  <c r="K2629" i="4"/>
  <c r="L2629" i="4"/>
  <c r="M2629" i="4"/>
  <c r="K2595" i="4"/>
  <c r="L2595" i="4"/>
  <c r="M2595" i="4"/>
  <c r="K2935" i="4"/>
  <c r="L2935" i="4"/>
  <c r="M2935" i="4"/>
  <c r="K3207" i="4"/>
  <c r="L3207" i="4"/>
  <c r="M3207" i="4"/>
  <c r="K3003" i="4"/>
  <c r="L3003" i="4"/>
  <c r="M3003" i="4"/>
  <c r="K2663" i="4"/>
  <c r="L2663" i="4"/>
  <c r="M2663" i="4"/>
  <c r="K1337" i="4"/>
  <c r="L1337" i="4"/>
  <c r="M1337" i="4"/>
  <c r="K2221" i="4"/>
  <c r="L2221" i="4"/>
  <c r="M2221" i="4"/>
  <c r="K2799" i="4"/>
  <c r="L2799" i="4"/>
  <c r="M2799" i="4"/>
  <c r="K2425" i="4"/>
  <c r="L2425" i="4"/>
  <c r="M2425" i="4"/>
  <c r="K963" i="4"/>
  <c r="L963" i="4"/>
  <c r="M963" i="4"/>
  <c r="K1745" i="4"/>
  <c r="L1745" i="4"/>
  <c r="M1745" i="4"/>
  <c r="K453" i="4"/>
  <c r="L453" i="4"/>
  <c r="M453" i="4"/>
  <c r="K3377" i="4"/>
  <c r="L3377" i="4"/>
  <c r="M3377" i="4"/>
  <c r="K3411" i="4"/>
  <c r="L3411" i="4"/>
  <c r="M3411" i="4"/>
  <c r="K2187" i="4"/>
  <c r="L2187" i="4"/>
  <c r="M2187" i="4"/>
  <c r="K1473" i="4"/>
  <c r="L1473" i="4"/>
  <c r="M1473" i="4"/>
  <c r="K2561" i="4"/>
  <c r="L2561" i="4"/>
  <c r="M2561" i="4"/>
  <c r="K657" i="4"/>
  <c r="L657" i="4"/>
  <c r="M657" i="4"/>
  <c r="K1439" i="4"/>
  <c r="L1439" i="4"/>
  <c r="M1439" i="4"/>
  <c r="K521" i="4"/>
  <c r="L521" i="4"/>
  <c r="M521" i="4"/>
  <c r="K2323" i="4"/>
  <c r="L2323" i="4"/>
  <c r="M2323" i="4"/>
  <c r="K2731" i="4"/>
  <c r="L2731" i="4"/>
  <c r="M2731" i="4"/>
  <c r="K2527" i="4"/>
  <c r="L2527" i="4"/>
  <c r="M2527" i="4"/>
  <c r="K1711" i="4"/>
  <c r="L1711" i="4"/>
  <c r="M1711" i="4"/>
  <c r="K283" i="4"/>
  <c r="L283" i="4"/>
  <c r="M283" i="4"/>
  <c r="K1507" i="4"/>
  <c r="L1507" i="4"/>
  <c r="M1507" i="4"/>
  <c r="K3241" i="4"/>
  <c r="L3241" i="4"/>
  <c r="M3241" i="4"/>
  <c r="K1915" i="4"/>
  <c r="L1915" i="4"/>
  <c r="M1915" i="4"/>
  <c r="K2051" i="4"/>
  <c r="L2051" i="4"/>
  <c r="M2051" i="4"/>
  <c r="K2697" i="4"/>
  <c r="L2697" i="4"/>
  <c r="M2697" i="4"/>
  <c r="K1201" i="4"/>
  <c r="L1201" i="4"/>
  <c r="M1201" i="4"/>
  <c r="K1269" i="4"/>
  <c r="L1269" i="4"/>
  <c r="M1269" i="4"/>
  <c r="K79" i="4"/>
  <c r="L79" i="4"/>
  <c r="M79" i="4"/>
  <c r="K351" i="4"/>
  <c r="L351" i="4"/>
  <c r="M351" i="4"/>
  <c r="K1133" i="4"/>
  <c r="L1133" i="4"/>
  <c r="M1133" i="4"/>
  <c r="K385" i="4"/>
  <c r="L385" i="4"/>
  <c r="M385" i="4"/>
  <c r="K1983" i="4"/>
  <c r="L1983" i="4"/>
  <c r="M1983" i="4"/>
  <c r="K1167" i="4"/>
  <c r="L1167" i="4"/>
  <c r="M1167" i="4"/>
  <c r="K317" i="4"/>
  <c r="L317" i="4"/>
  <c r="M317" i="4"/>
  <c r="K2833" i="4"/>
  <c r="L2833" i="4"/>
  <c r="M2833" i="4"/>
  <c r="K2255" i="4"/>
  <c r="L2255" i="4"/>
  <c r="M2255" i="4"/>
  <c r="K1235" i="4"/>
  <c r="L1235" i="4"/>
  <c r="M1235" i="4"/>
  <c r="K2493" i="4"/>
  <c r="L2493" i="4"/>
  <c r="M2493" i="4"/>
  <c r="K1575" i="4"/>
  <c r="L1575" i="4"/>
  <c r="M1575" i="4"/>
  <c r="K1949" i="4"/>
  <c r="L1949" i="4"/>
  <c r="M1949" i="4"/>
  <c r="K2391" i="4"/>
  <c r="L2391" i="4"/>
  <c r="M2391" i="4"/>
  <c r="K929" i="4"/>
  <c r="L929" i="4"/>
  <c r="M929" i="4"/>
  <c r="K691" i="4"/>
  <c r="L691" i="4"/>
  <c r="M691" i="4"/>
  <c r="K2765" i="4"/>
  <c r="L2765" i="4"/>
  <c r="M2765" i="4"/>
  <c r="K895" i="4"/>
  <c r="L895" i="4"/>
  <c r="M895" i="4"/>
  <c r="K2357" i="4"/>
  <c r="L2357" i="4"/>
  <c r="M2357" i="4"/>
  <c r="K1779" i="4"/>
  <c r="L1779" i="4"/>
  <c r="M1779" i="4"/>
  <c r="K215" i="4"/>
  <c r="L215" i="4"/>
  <c r="M215" i="4"/>
  <c r="K1813" i="4"/>
  <c r="L1813" i="4"/>
  <c r="M1813" i="4"/>
  <c r="K2289" i="4"/>
  <c r="L2289" i="4"/>
  <c r="M2289" i="4"/>
  <c r="K1099" i="4"/>
  <c r="L1099" i="4"/>
  <c r="M1099" i="4"/>
  <c r="K3445" i="4"/>
  <c r="L3445" i="4"/>
  <c r="M3445" i="4"/>
  <c r="K2119" i="4"/>
  <c r="L2119" i="4"/>
  <c r="M2119" i="4"/>
  <c r="K725" i="4"/>
  <c r="L725" i="4"/>
  <c r="M725" i="4"/>
  <c r="K759" i="4"/>
  <c r="L759" i="4"/>
  <c r="M759" i="4"/>
  <c r="K793" i="4"/>
  <c r="L793" i="4"/>
  <c r="M793" i="4"/>
  <c r="K827" i="4"/>
  <c r="L827" i="4"/>
  <c r="M827" i="4"/>
  <c r="K2017" i="4"/>
  <c r="L2017" i="4"/>
  <c r="M2017" i="4"/>
  <c r="K3071" i="4"/>
  <c r="L3071" i="4"/>
  <c r="M3071" i="4"/>
  <c r="K3275" i="4"/>
  <c r="L3275" i="4"/>
  <c r="M3275" i="4"/>
  <c r="K3140" i="4"/>
  <c r="L3140" i="4"/>
  <c r="M3140" i="4"/>
  <c r="K2154" i="4"/>
  <c r="L2154" i="4"/>
  <c r="M2154" i="4"/>
  <c r="K420" i="4"/>
  <c r="L420" i="4"/>
  <c r="M420" i="4"/>
  <c r="K2868" i="4"/>
  <c r="L2868" i="4"/>
  <c r="M2868" i="4"/>
  <c r="K46" i="4"/>
  <c r="L46" i="4"/>
  <c r="M46" i="4"/>
  <c r="K1372" i="4"/>
  <c r="L1372" i="4"/>
  <c r="M1372" i="4"/>
  <c r="K624" i="4"/>
  <c r="L624" i="4"/>
  <c r="M624" i="4"/>
  <c r="K590" i="4"/>
  <c r="L590" i="4"/>
  <c r="M590" i="4"/>
  <c r="K3310" i="4"/>
  <c r="L3310" i="4"/>
  <c r="M3310" i="4"/>
  <c r="K148" i="4"/>
  <c r="L148" i="4"/>
  <c r="M148" i="4"/>
  <c r="K1882" i="4"/>
  <c r="L1882" i="4"/>
  <c r="M1882" i="4"/>
  <c r="K1610" i="4"/>
  <c r="L1610" i="4"/>
  <c r="M1610" i="4"/>
  <c r="K998" i="4"/>
  <c r="L998" i="4"/>
  <c r="M998" i="4"/>
  <c r="K3038" i="4"/>
  <c r="L3038" i="4"/>
  <c r="M3038" i="4"/>
  <c r="K1032" i="4"/>
  <c r="L1032" i="4"/>
  <c r="M1032" i="4"/>
  <c r="K2086" i="4"/>
  <c r="L2086" i="4"/>
  <c r="M2086" i="4"/>
  <c r="K1542" i="4"/>
  <c r="L1542" i="4"/>
  <c r="M1542" i="4"/>
  <c r="K1678" i="4"/>
  <c r="L1678" i="4"/>
  <c r="M1678" i="4"/>
  <c r="K114" i="4"/>
  <c r="L114" i="4"/>
  <c r="M114" i="4"/>
  <c r="K2460" i="4"/>
  <c r="L2460" i="4"/>
  <c r="M2460" i="4"/>
  <c r="K2902" i="4"/>
  <c r="L2902" i="4"/>
  <c r="M2902" i="4"/>
  <c r="K1644" i="4"/>
  <c r="L1644" i="4"/>
  <c r="M1644" i="4"/>
  <c r="K3174" i="4"/>
  <c r="L3174" i="4"/>
  <c r="M3174" i="4"/>
  <c r="K862" i="4"/>
  <c r="L862" i="4"/>
  <c r="M862" i="4"/>
  <c r="K250" i="4"/>
  <c r="L250" i="4"/>
  <c r="M250" i="4"/>
  <c r="K1848" i="4"/>
  <c r="L1848" i="4"/>
  <c r="M1848" i="4"/>
  <c r="K488" i="4"/>
  <c r="L488" i="4"/>
  <c r="M488" i="4"/>
  <c r="K3106" i="4"/>
  <c r="L3106" i="4"/>
  <c r="M3106" i="4"/>
  <c r="K1406" i="4"/>
  <c r="L1406" i="4"/>
  <c r="M1406" i="4"/>
  <c r="K3344" i="4"/>
  <c r="L3344" i="4"/>
  <c r="M3344" i="4"/>
  <c r="K556" i="4"/>
  <c r="L556" i="4"/>
  <c r="M556" i="4"/>
  <c r="K1066" i="4"/>
  <c r="L1066" i="4"/>
  <c r="M1066" i="4"/>
  <c r="K2630" i="4"/>
  <c r="L2630" i="4"/>
  <c r="M2630" i="4"/>
  <c r="K2936" i="4"/>
  <c r="L2936" i="4"/>
  <c r="M2936" i="4"/>
  <c r="K182" i="4"/>
  <c r="L182" i="4"/>
  <c r="M182" i="4"/>
  <c r="K2596" i="4"/>
  <c r="L2596" i="4"/>
  <c r="M2596" i="4"/>
  <c r="K1304" i="4"/>
  <c r="L1304" i="4"/>
  <c r="M1304" i="4"/>
  <c r="K1338" i="4"/>
  <c r="L1338" i="4"/>
  <c r="M1338" i="4"/>
  <c r="K3004" i="4"/>
  <c r="L3004" i="4"/>
  <c r="M3004" i="4"/>
  <c r="K2664" i="4"/>
  <c r="L2664" i="4"/>
  <c r="M2664" i="4"/>
  <c r="K2222" i="4"/>
  <c r="L2222" i="4"/>
  <c r="M2222" i="4"/>
  <c r="K2800" i="4"/>
  <c r="L2800" i="4"/>
  <c r="M2800" i="4"/>
  <c r="K2970" i="4"/>
  <c r="L2970" i="4"/>
  <c r="M2970" i="4"/>
  <c r="K2426" i="4"/>
  <c r="L2426" i="4"/>
  <c r="M2426" i="4"/>
  <c r="K3378" i="4"/>
  <c r="L3378" i="4"/>
  <c r="M3378" i="4"/>
  <c r="K1746" i="4"/>
  <c r="L1746" i="4"/>
  <c r="M1746" i="4"/>
  <c r="K522" i="4"/>
  <c r="L522" i="4"/>
  <c r="M522" i="4"/>
  <c r="K964" i="4"/>
  <c r="L964" i="4"/>
  <c r="M964" i="4"/>
  <c r="K3412" i="4"/>
  <c r="L3412" i="4"/>
  <c r="M3412" i="4"/>
  <c r="K454" i="4"/>
  <c r="L454" i="4"/>
  <c r="M454" i="4"/>
  <c r="K1474" i="4"/>
  <c r="L1474" i="4"/>
  <c r="M1474" i="4"/>
  <c r="K2188" i="4"/>
  <c r="L2188" i="4"/>
  <c r="M2188" i="4"/>
  <c r="K284" i="4"/>
  <c r="L284" i="4"/>
  <c r="M284" i="4"/>
  <c r="K1712" i="4"/>
  <c r="L1712" i="4"/>
  <c r="M1712" i="4"/>
  <c r="K658" i="4"/>
  <c r="L658" i="4"/>
  <c r="M658" i="4"/>
  <c r="K3242" i="4"/>
  <c r="L3242" i="4"/>
  <c r="M3242" i="4"/>
  <c r="K2528" i="4"/>
  <c r="L2528" i="4"/>
  <c r="M2528" i="4"/>
  <c r="K2324" i="4"/>
  <c r="L2324" i="4"/>
  <c r="M2324" i="4"/>
  <c r="K2562" i="4"/>
  <c r="L2562" i="4"/>
  <c r="M2562" i="4"/>
  <c r="K1508" i="4"/>
  <c r="L1508" i="4"/>
  <c r="M1508" i="4"/>
  <c r="K2732" i="4"/>
  <c r="L2732" i="4"/>
  <c r="M2732" i="4"/>
  <c r="K3208" i="4"/>
  <c r="L3208" i="4"/>
  <c r="M3208" i="4"/>
  <c r="K1916" i="4"/>
  <c r="L1916" i="4"/>
  <c r="M1916" i="4"/>
  <c r="K1440" i="4"/>
  <c r="L1440" i="4"/>
  <c r="M1440" i="4"/>
  <c r="K2052" i="4"/>
  <c r="L2052" i="4"/>
  <c r="M2052" i="4"/>
  <c r="K1202" i="4"/>
  <c r="L1202" i="4"/>
  <c r="M1202" i="4"/>
  <c r="K1270" i="4"/>
  <c r="L1270" i="4"/>
  <c r="M1270" i="4"/>
  <c r="K80" i="4"/>
  <c r="L80" i="4"/>
  <c r="M80" i="4"/>
  <c r="K2256" i="4"/>
  <c r="L2256" i="4"/>
  <c r="M2256" i="4"/>
  <c r="K352" i="4"/>
  <c r="L352" i="4"/>
  <c r="M352" i="4"/>
  <c r="K1134" i="4"/>
  <c r="L1134" i="4"/>
  <c r="M1134" i="4"/>
  <c r="K2698" i="4"/>
  <c r="L2698" i="4"/>
  <c r="M2698" i="4"/>
  <c r="K1168" i="4"/>
  <c r="L1168" i="4"/>
  <c r="M1168" i="4"/>
  <c r="K1236" i="4"/>
  <c r="L1236" i="4"/>
  <c r="M1236" i="4"/>
  <c r="K318" i="4"/>
  <c r="L318" i="4"/>
  <c r="M318" i="4"/>
  <c r="K386" i="4"/>
  <c r="L386" i="4"/>
  <c r="M386" i="4"/>
  <c r="K2834" i="4"/>
  <c r="L2834" i="4"/>
  <c r="M2834" i="4"/>
  <c r="K1576" i="4"/>
  <c r="L1576" i="4"/>
  <c r="M1576" i="4"/>
  <c r="K2494" i="4"/>
  <c r="L2494" i="4"/>
  <c r="M2494" i="4"/>
  <c r="K692" i="4"/>
  <c r="L692" i="4"/>
  <c r="M692" i="4"/>
  <c r="K1950" i="4"/>
  <c r="L1950" i="4"/>
  <c r="M1950" i="4"/>
  <c r="K2392" i="4"/>
  <c r="L2392" i="4"/>
  <c r="M2392" i="4"/>
  <c r="K896" i="4"/>
  <c r="L896" i="4"/>
  <c r="M896" i="4"/>
  <c r="K1814" i="4"/>
  <c r="L1814" i="4"/>
  <c r="M1814" i="4"/>
  <c r="K1984" i="4"/>
  <c r="L1984" i="4"/>
  <c r="M1984" i="4"/>
  <c r="K2290" i="4"/>
  <c r="L2290" i="4"/>
  <c r="M2290" i="4"/>
  <c r="K930" i="4"/>
  <c r="L930" i="4"/>
  <c r="M930" i="4"/>
  <c r="K216" i="4"/>
  <c r="L216" i="4"/>
  <c r="M216" i="4"/>
  <c r="K726" i="4"/>
  <c r="L726" i="4"/>
  <c r="M726" i="4"/>
  <c r="K760" i="4"/>
  <c r="L760" i="4"/>
  <c r="M760" i="4"/>
  <c r="K794" i="4"/>
  <c r="L794" i="4"/>
  <c r="M794" i="4"/>
  <c r="K828" i="4"/>
  <c r="L828" i="4"/>
  <c r="M828" i="4"/>
  <c r="K1100" i="4"/>
  <c r="L1100" i="4"/>
  <c r="M1100" i="4"/>
  <c r="K1780" i="4"/>
  <c r="L1780" i="4"/>
  <c r="M1780" i="4"/>
  <c r="K2018" i="4"/>
  <c r="L2018" i="4"/>
  <c r="M2018" i="4"/>
  <c r="K2120" i="4"/>
  <c r="L2120" i="4"/>
  <c r="M2120" i="4"/>
  <c r="K2358" i="4"/>
  <c r="L2358" i="4"/>
  <c r="M2358" i="4"/>
  <c r="K2766" i="4"/>
  <c r="L2766" i="4"/>
  <c r="M2766" i="4"/>
  <c r="K3072" i="4"/>
  <c r="L3072" i="4"/>
  <c r="M3072" i="4"/>
  <c r="K3276" i="4"/>
  <c r="L3276" i="4"/>
  <c r="M3276" i="4"/>
  <c r="K3446" i="4"/>
  <c r="L3446" i="4"/>
  <c r="M3446" i="4"/>
  <c r="K3141" i="4"/>
  <c r="L3141" i="4"/>
  <c r="M3141" i="4"/>
  <c r="K2155" i="4"/>
  <c r="L2155" i="4"/>
  <c r="M2155" i="4"/>
  <c r="K421" i="4"/>
  <c r="L421" i="4"/>
  <c r="M421" i="4"/>
  <c r="K2869" i="4"/>
  <c r="L2869" i="4"/>
  <c r="M2869" i="4"/>
  <c r="K47" i="4"/>
  <c r="L47" i="4"/>
  <c r="M47" i="4"/>
  <c r="K591" i="4"/>
  <c r="L591" i="4"/>
  <c r="M591" i="4"/>
  <c r="K625" i="4"/>
  <c r="L625" i="4"/>
  <c r="M625" i="4"/>
  <c r="K1373" i="4"/>
  <c r="L1373" i="4"/>
  <c r="M1373" i="4"/>
  <c r="K149" i="4"/>
  <c r="L149" i="4"/>
  <c r="M149" i="4"/>
  <c r="K3311" i="4"/>
  <c r="L3311" i="4"/>
  <c r="M3311" i="4"/>
  <c r="K1611" i="4"/>
  <c r="L1611" i="4"/>
  <c r="M1611" i="4"/>
  <c r="K999" i="4"/>
  <c r="L999" i="4"/>
  <c r="M999" i="4"/>
  <c r="K1883" i="4"/>
  <c r="L1883" i="4"/>
  <c r="M1883" i="4"/>
  <c r="K3039" i="4"/>
  <c r="L3039" i="4"/>
  <c r="M3039" i="4"/>
  <c r="K1033" i="4"/>
  <c r="L1033" i="4"/>
  <c r="M1033" i="4"/>
  <c r="K2087" i="4"/>
  <c r="L2087" i="4"/>
  <c r="M2087" i="4"/>
  <c r="K1543" i="4"/>
  <c r="L1543" i="4"/>
  <c r="M1543" i="4"/>
  <c r="K1679" i="4"/>
  <c r="L1679" i="4"/>
  <c r="M1679" i="4"/>
  <c r="K2903" i="4"/>
  <c r="L2903" i="4"/>
  <c r="M2903" i="4"/>
  <c r="K489" i="4"/>
  <c r="L489" i="4"/>
  <c r="M489" i="4"/>
  <c r="K863" i="4"/>
  <c r="L863" i="4"/>
  <c r="M863" i="4"/>
  <c r="K1645" i="4"/>
  <c r="L1645" i="4"/>
  <c r="M1645" i="4"/>
  <c r="K557" i="4"/>
  <c r="L557" i="4"/>
  <c r="M557" i="4"/>
  <c r="K3345" i="4"/>
  <c r="L3345" i="4"/>
  <c r="M3345" i="4"/>
  <c r="K1849" i="4"/>
  <c r="L1849" i="4"/>
  <c r="M1849" i="4"/>
  <c r="K2937" i="4"/>
  <c r="L2937" i="4"/>
  <c r="M2937" i="4"/>
  <c r="K115" i="4"/>
  <c r="L115" i="4"/>
  <c r="M115" i="4"/>
  <c r="K1339" i="4"/>
  <c r="L1339" i="4"/>
  <c r="M1339" i="4"/>
  <c r="K1067" i="4"/>
  <c r="L1067" i="4"/>
  <c r="M1067" i="4"/>
  <c r="K1407" i="4"/>
  <c r="L1407" i="4"/>
  <c r="M1407" i="4"/>
  <c r="K251" i="4"/>
  <c r="L251" i="4"/>
  <c r="M251" i="4"/>
  <c r="K3175" i="4"/>
  <c r="L3175" i="4"/>
  <c r="M3175" i="4"/>
  <c r="K2631" i="4"/>
  <c r="L2631" i="4"/>
  <c r="M2631" i="4"/>
  <c r="K2223" i="4"/>
  <c r="L2223" i="4"/>
  <c r="M2223" i="4"/>
  <c r="K2427" i="4"/>
  <c r="L2427" i="4"/>
  <c r="M2427" i="4"/>
  <c r="K2665" i="4"/>
  <c r="L2665" i="4"/>
  <c r="M2665" i="4"/>
  <c r="K3107" i="4"/>
  <c r="L3107" i="4"/>
  <c r="M3107" i="4"/>
  <c r="K2461" i="4"/>
  <c r="L2461" i="4"/>
  <c r="M2461" i="4"/>
  <c r="K1305" i="4"/>
  <c r="L1305" i="4"/>
  <c r="M1305" i="4"/>
  <c r="K2971" i="4"/>
  <c r="L2971" i="4"/>
  <c r="M2971" i="4"/>
  <c r="K523" i="4"/>
  <c r="L523" i="4"/>
  <c r="M523" i="4"/>
  <c r="K183" i="4"/>
  <c r="L183" i="4"/>
  <c r="M183" i="4"/>
  <c r="K2257" i="4"/>
  <c r="L2257" i="4"/>
  <c r="M2257" i="4"/>
  <c r="K3413" i="4"/>
  <c r="L3413" i="4"/>
  <c r="M3413" i="4"/>
  <c r="K2801" i="4"/>
  <c r="L2801" i="4"/>
  <c r="M2801" i="4"/>
  <c r="K2597" i="4"/>
  <c r="L2597" i="4"/>
  <c r="M2597" i="4"/>
  <c r="K1713" i="4"/>
  <c r="L1713" i="4"/>
  <c r="M1713" i="4"/>
  <c r="K3005" i="4"/>
  <c r="L3005" i="4"/>
  <c r="M3005" i="4"/>
  <c r="K1747" i="4"/>
  <c r="L1747" i="4"/>
  <c r="M1747" i="4"/>
  <c r="K285" i="4"/>
  <c r="L285" i="4"/>
  <c r="M285" i="4"/>
  <c r="K455" i="4"/>
  <c r="L455" i="4"/>
  <c r="M455" i="4"/>
  <c r="K2189" i="4"/>
  <c r="L2189" i="4"/>
  <c r="M2189" i="4"/>
  <c r="K2733" i="4"/>
  <c r="L2733" i="4"/>
  <c r="M2733" i="4"/>
  <c r="K1509" i="4"/>
  <c r="L1509" i="4"/>
  <c r="M1509" i="4"/>
  <c r="K1441" i="4"/>
  <c r="L1441" i="4"/>
  <c r="M1441" i="4"/>
  <c r="K965" i="4"/>
  <c r="L965" i="4"/>
  <c r="M965" i="4"/>
  <c r="K2053" i="4"/>
  <c r="L2053" i="4"/>
  <c r="M2053" i="4"/>
  <c r="K659" i="4"/>
  <c r="L659" i="4"/>
  <c r="M659" i="4"/>
  <c r="K1271" i="4"/>
  <c r="L1271" i="4"/>
  <c r="M1271" i="4"/>
  <c r="K1237" i="4"/>
  <c r="L1237" i="4"/>
  <c r="M1237" i="4"/>
  <c r="K1475" i="4"/>
  <c r="L1475" i="4"/>
  <c r="M1475" i="4"/>
  <c r="K1917" i="4"/>
  <c r="L1917" i="4"/>
  <c r="M1917" i="4"/>
  <c r="K1203" i="4"/>
  <c r="L1203" i="4"/>
  <c r="M1203" i="4"/>
  <c r="K1169" i="4"/>
  <c r="L1169" i="4"/>
  <c r="M1169" i="4"/>
  <c r="K81" i="4"/>
  <c r="L81" i="4"/>
  <c r="M81" i="4"/>
  <c r="K3243" i="4"/>
  <c r="L3243" i="4"/>
  <c r="M3243" i="4"/>
  <c r="K3209" i="4"/>
  <c r="L3209" i="4"/>
  <c r="M3209" i="4"/>
  <c r="K2325" i="4"/>
  <c r="L2325" i="4"/>
  <c r="M2325" i="4"/>
  <c r="K1135" i="4"/>
  <c r="L1135" i="4"/>
  <c r="M1135" i="4"/>
  <c r="K3379" i="4"/>
  <c r="L3379" i="4"/>
  <c r="M3379" i="4"/>
  <c r="K2529" i="4"/>
  <c r="L2529" i="4"/>
  <c r="M2529" i="4"/>
  <c r="K2393" i="4"/>
  <c r="L2393" i="4"/>
  <c r="M2393" i="4"/>
  <c r="K353" i="4"/>
  <c r="L353" i="4"/>
  <c r="M353" i="4"/>
  <c r="K1577" i="4"/>
  <c r="L1577" i="4"/>
  <c r="M1577" i="4"/>
  <c r="K2699" i="4"/>
  <c r="L2699" i="4"/>
  <c r="M2699" i="4"/>
  <c r="K2835" i="4"/>
  <c r="L2835" i="4"/>
  <c r="M2835" i="4"/>
  <c r="K1951" i="4"/>
  <c r="L1951" i="4"/>
  <c r="M1951" i="4"/>
  <c r="K2495" i="4"/>
  <c r="L2495" i="4"/>
  <c r="M2495" i="4"/>
  <c r="K693" i="4"/>
  <c r="L693" i="4"/>
  <c r="M693" i="4"/>
  <c r="K2563" i="4"/>
  <c r="L2563" i="4"/>
  <c r="M2563" i="4"/>
  <c r="K897" i="4"/>
  <c r="L897" i="4"/>
  <c r="M897" i="4"/>
  <c r="K319" i="4"/>
  <c r="L319" i="4"/>
  <c r="M319" i="4"/>
  <c r="K1815" i="4"/>
  <c r="L1815" i="4"/>
  <c r="M1815" i="4"/>
  <c r="K1985" i="4"/>
  <c r="L1985" i="4"/>
  <c r="M1985" i="4"/>
  <c r="K2291" i="4"/>
  <c r="L2291" i="4"/>
  <c r="M2291" i="4"/>
  <c r="K931" i="4"/>
  <c r="L931" i="4"/>
  <c r="M931" i="4"/>
  <c r="K217" i="4"/>
  <c r="L217" i="4"/>
  <c r="M217" i="4"/>
  <c r="K387" i="4"/>
  <c r="L387" i="4"/>
  <c r="M387" i="4"/>
  <c r="K727" i="4"/>
  <c r="L727" i="4"/>
  <c r="M727" i="4"/>
  <c r="K761" i="4"/>
  <c r="L761" i="4"/>
  <c r="M761" i="4"/>
  <c r="K795" i="4"/>
  <c r="L795" i="4"/>
  <c r="M795" i="4"/>
  <c r="K829" i="4"/>
  <c r="L829" i="4"/>
  <c r="M829" i="4"/>
  <c r="K1101" i="4"/>
  <c r="L1101" i="4"/>
  <c r="M1101" i="4"/>
  <c r="K1781" i="4"/>
  <c r="L1781" i="4"/>
  <c r="M1781" i="4"/>
  <c r="K2019" i="4"/>
  <c r="L2019" i="4"/>
  <c r="M2019" i="4"/>
  <c r="K2121" i="4"/>
  <c r="L2121" i="4"/>
  <c r="M2121" i="4"/>
  <c r="K2359" i="4"/>
  <c r="L2359" i="4"/>
  <c r="M2359" i="4"/>
  <c r="K2767" i="4"/>
  <c r="L2767" i="4"/>
  <c r="M2767" i="4"/>
  <c r="K3073" i="4"/>
  <c r="L3073" i="4"/>
  <c r="M3073" i="4"/>
  <c r="K3277" i="4"/>
  <c r="L3277" i="4"/>
  <c r="M3277" i="4"/>
  <c r="K3447" i="4"/>
  <c r="L3447" i="4"/>
  <c r="M3447" i="4"/>
  <c r="K3142" i="4"/>
  <c r="L3142" i="4"/>
  <c r="M3142" i="4"/>
  <c r="K2156" i="4"/>
  <c r="L2156" i="4"/>
  <c r="M2156" i="4"/>
  <c r="K422" i="4"/>
  <c r="L422" i="4"/>
  <c r="M422" i="4"/>
  <c r="K2870" i="4"/>
  <c r="L2870" i="4"/>
  <c r="M2870" i="4"/>
  <c r="K48" i="4"/>
  <c r="L48" i="4"/>
  <c r="M48" i="4"/>
  <c r="K592" i="4"/>
  <c r="L592" i="4"/>
  <c r="M592" i="4"/>
  <c r="K626" i="4"/>
  <c r="L626" i="4"/>
  <c r="M626" i="4"/>
  <c r="K1374" i="4"/>
  <c r="L1374" i="4"/>
  <c r="M1374" i="4"/>
  <c r="K150" i="4"/>
  <c r="L150" i="4"/>
  <c r="M150" i="4"/>
  <c r="K1612" i="4"/>
  <c r="L1612" i="4"/>
  <c r="M1612" i="4"/>
  <c r="K3312" i="4"/>
  <c r="L3312" i="4"/>
  <c r="M3312" i="4"/>
  <c r="K1000" i="4"/>
  <c r="L1000" i="4"/>
  <c r="M1000" i="4"/>
  <c r="K1884" i="4"/>
  <c r="L1884" i="4"/>
  <c r="M1884" i="4"/>
  <c r="K3040" i="4"/>
  <c r="L3040" i="4"/>
  <c r="M3040" i="4"/>
  <c r="K1544" i="4"/>
  <c r="L1544" i="4"/>
  <c r="M1544" i="4"/>
  <c r="K1034" i="4"/>
  <c r="L1034" i="4"/>
  <c r="M1034" i="4"/>
  <c r="K2088" i="4"/>
  <c r="L2088" i="4"/>
  <c r="M2088" i="4"/>
  <c r="K1680" i="4"/>
  <c r="L1680" i="4"/>
  <c r="M1680" i="4"/>
  <c r="K2904" i="4"/>
  <c r="L2904" i="4"/>
  <c r="M2904" i="4"/>
  <c r="K864" i="4"/>
  <c r="L864" i="4"/>
  <c r="M864" i="4"/>
  <c r="K490" i="4"/>
  <c r="L490" i="4"/>
  <c r="M490" i="4"/>
  <c r="K116" i="4"/>
  <c r="L116" i="4"/>
  <c r="M116" i="4"/>
  <c r="K252" i="4"/>
  <c r="L252" i="4"/>
  <c r="M252" i="4"/>
  <c r="K3346" i="4"/>
  <c r="L3346" i="4"/>
  <c r="M3346" i="4"/>
  <c r="K1408" i="4"/>
  <c r="L1408" i="4"/>
  <c r="M1408" i="4"/>
  <c r="K1850" i="4"/>
  <c r="L1850" i="4"/>
  <c r="M1850" i="4"/>
  <c r="K3108" i="4"/>
  <c r="L3108" i="4"/>
  <c r="M3108" i="4"/>
  <c r="K3176" i="4"/>
  <c r="L3176" i="4"/>
  <c r="M3176" i="4"/>
  <c r="K1646" i="4"/>
  <c r="L1646" i="4"/>
  <c r="M1646" i="4"/>
  <c r="K2632" i="4"/>
  <c r="L2632" i="4"/>
  <c r="M2632" i="4"/>
  <c r="K558" i="4"/>
  <c r="L558" i="4"/>
  <c r="M558" i="4"/>
  <c r="K1306" i="4"/>
  <c r="L1306" i="4"/>
  <c r="M1306" i="4"/>
  <c r="K2938" i="4"/>
  <c r="L2938" i="4"/>
  <c r="M2938" i="4"/>
  <c r="K1068" i="4"/>
  <c r="L1068" i="4"/>
  <c r="M1068" i="4"/>
  <c r="K2462" i="4"/>
  <c r="L2462" i="4"/>
  <c r="M2462" i="4"/>
  <c r="K1340" i="4"/>
  <c r="L1340" i="4"/>
  <c r="M1340" i="4"/>
  <c r="K2666" i="4"/>
  <c r="L2666" i="4"/>
  <c r="M2666" i="4"/>
  <c r="K2428" i="4"/>
  <c r="L2428" i="4"/>
  <c r="M2428" i="4"/>
  <c r="K2598" i="4"/>
  <c r="L2598" i="4"/>
  <c r="M2598" i="4"/>
  <c r="K286" i="4"/>
  <c r="L286" i="4"/>
  <c r="M286" i="4"/>
  <c r="K3006" i="4"/>
  <c r="L3006" i="4"/>
  <c r="M3006" i="4"/>
  <c r="K184" i="4"/>
  <c r="L184" i="4"/>
  <c r="M184" i="4"/>
  <c r="K3414" i="4"/>
  <c r="L3414" i="4"/>
  <c r="M3414" i="4"/>
  <c r="K2802" i="4"/>
  <c r="L2802" i="4"/>
  <c r="M2802" i="4"/>
  <c r="K2224" i="4"/>
  <c r="L2224" i="4"/>
  <c r="M2224" i="4"/>
  <c r="K2972" i="4"/>
  <c r="L2972" i="4"/>
  <c r="M2972" i="4"/>
  <c r="K524" i="4"/>
  <c r="L524" i="4"/>
  <c r="M524" i="4"/>
  <c r="K2258" i="4"/>
  <c r="L2258" i="4"/>
  <c r="M2258" i="4"/>
  <c r="K1748" i="4"/>
  <c r="L1748" i="4"/>
  <c r="M1748" i="4"/>
  <c r="K1714" i="4"/>
  <c r="L1714" i="4"/>
  <c r="M1714" i="4"/>
  <c r="K1510" i="4"/>
  <c r="L1510" i="4"/>
  <c r="M1510" i="4"/>
  <c r="K3244" i="4"/>
  <c r="L3244" i="4"/>
  <c r="M3244" i="4"/>
  <c r="K456" i="4"/>
  <c r="L456" i="4"/>
  <c r="M456" i="4"/>
  <c r="K660" i="4"/>
  <c r="L660" i="4"/>
  <c r="M660" i="4"/>
  <c r="K2734" i="4"/>
  <c r="L2734" i="4"/>
  <c r="M2734" i="4"/>
  <c r="K3380" i="4"/>
  <c r="L3380" i="4"/>
  <c r="M3380" i="4"/>
  <c r="K2190" i="4"/>
  <c r="L2190" i="4"/>
  <c r="M2190" i="4"/>
  <c r="K966" i="4"/>
  <c r="L966" i="4"/>
  <c r="M966" i="4"/>
  <c r="K1442" i="4"/>
  <c r="L1442" i="4"/>
  <c r="M1442" i="4"/>
  <c r="K1272" i="4"/>
  <c r="L1272" i="4"/>
  <c r="M1272" i="4"/>
  <c r="K1476" i="4"/>
  <c r="L1476" i="4"/>
  <c r="M1476" i="4"/>
  <c r="K1918" i="4"/>
  <c r="L1918" i="4"/>
  <c r="M1918" i="4"/>
  <c r="K1170" i="4"/>
  <c r="L1170" i="4"/>
  <c r="M1170" i="4"/>
  <c r="K3210" i="4"/>
  <c r="L3210" i="4"/>
  <c r="M3210" i="4"/>
  <c r="K1204" i="4"/>
  <c r="L1204" i="4"/>
  <c r="M1204" i="4"/>
  <c r="K1238" i="4"/>
  <c r="L1238" i="4"/>
  <c r="M1238" i="4"/>
  <c r="K82" i="4"/>
  <c r="L82" i="4"/>
  <c r="M82" i="4"/>
  <c r="K2054" i="4"/>
  <c r="L2054" i="4"/>
  <c r="M2054" i="4"/>
  <c r="K2326" i="4"/>
  <c r="L2326" i="4"/>
  <c r="M2326" i="4"/>
  <c r="K1136" i="4"/>
  <c r="L1136" i="4"/>
  <c r="M1136" i="4"/>
  <c r="K2394" i="4"/>
  <c r="L2394" i="4"/>
  <c r="M2394" i="4"/>
  <c r="K1578" i="4"/>
  <c r="L1578" i="4"/>
  <c r="M1578" i="4"/>
  <c r="K354" i="4"/>
  <c r="L354" i="4"/>
  <c r="M354" i="4"/>
  <c r="K1952" i="4"/>
  <c r="L1952" i="4"/>
  <c r="M1952" i="4"/>
  <c r="K2564" i="4"/>
  <c r="L2564" i="4"/>
  <c r="M2564" i="4"/>
  <c r="K320" i="4"/>
  <c r="L320" i="4"/>
  <c r="M320" i="4"/>
  <c r="K932" i="4"/>
  <c r="L932" i="4"/>
  <c r="M932" i="4"/>
  <c r="K2530" i="4"/>
  <c r="L2530" i="4"/>
  <c r="M2530" i="4"/>
  <c r="K2700" i="4"/>
  <c r="L2700" i="4"/>
  <c r="M2700" i="4"/>
  <c r="K2836" i="4"/>
  <c r="L2836" i="4"/>
  <c r="M2836" i="4"/>
  <c r="K694" i="4"/>
  <c r="L694" i="4"/>
  <c r="M694" i="4"/>
  <c r="K2496" i="4"/>
  <c r="L2496" i="4"/>
  <c r="M2496" i="4"/>
  <c r="K898" i="4"/>
  <c r="L898" i="4"/>
  <c r="M898" i="4"/>
  <c r="K2020" i="4"/>
  <c r="L2020" i="4"/>
  <c r="M2020" i="4"/>
  <c r="K1986" i="4"/>
  <c r="L1986" i="4"/>
  <c r="M1986" i="4"/>
  <c r="K2360" i="4"/>
  <c r="L2360" i="4"/>
  <c r="M2360" i="4"/>
  <c r="K218" i="4"/>
  <c r="L218" i="4"/>
  <c r="M218" i="4"/>
  <c r="K3074" i="4"/>
  <c r="L3074" i="4"/>
  <c r="M3074" i="4"/>
  <c r="K1782" i="4"/>
  <c r="L1782" i="4"/>
  <c r="M1782" i="4"/>
  <c r="K1102" i="4"/>
  <c r="L1102" i="4"/>
  <c r="M1102" i="4"/>
  <c r="K728" i="4"/>
  <c r="L728" i="4"/>
  <c r="M728" i="4"/>
  <c r="K1816" i="4"/>
  <c r="L1816" i="4"/>
  <c r="M1816" i="4"/>
  <c r="K796" i="4"/>
  <c r="L796" i="4"/>
  <c r="M796" i="4"/>
  <c r="K2122" i="4"/>
  <c r="L2122" i="4"/>
  <c r="M2122" i="4"/>
  <c r="K2292" i="4"/>
  <c r="L2292" i="4"/>
  <c r="M2292" i="4"/>
  <c r="K388" i="4"/>
  <c r="L388" i="4"/>
  <c r="M388" i="4"/>
  <c r="K762" i="4"/>
  <c r="L762" i="4"/>
  <c r="M762" i="4"/>
  <c r="K830" i="4"/>
  <c r="L830" i="4"/>
  <c r="M830" i="4"/>
  <c r="K2768" i="4"/>
  <c r="L2768" i="4"/>
  <c r="M2768" i="4"/>
  <c r="K3278" i="4"/>
  <c r="L3278" i="4"/>
  <c r="M3278" i="4"/>
  <c r="K3448" i="4"/>
  <c r="L3448" i="4"/>
  <c r="M3448" i="4"/>
  <c r="K3143" i="4"/>
  <c r="L3143" i="4"/>
  <c r="M3143" i="4"/>
  <c r="K2157" i="4"/>
  <c r="L2157" i="4"/>
  <c r="M2157" i="4"/>
  <c r="K423" i="4"/>
  <c r="L423" i="4"/>
  <c r="M423" i="4"/>
  <c r="K2871" i="4"/>
  <c r="L2871" i="4"/>
  <c r="M2871" i="4"/>
  <c r="K49" i="4"/>
  <c r="L49" i="4"/>
  <c r="M49" i="4"/>
  <c r="K593" i="4"/>
  <c r="L593" i="4"/>
  <c r="M593" i="4"/>
  <c r="K1375" i="4"/>
  <c r="L1375" i="4"/>
  <c r="M1375" i="4"/>
  <c r="K627" i="4"/>
  <c r="L627" i="4"/>
  <c r="M627" i="4"/>
  <c r="K151" i="4"/>
  <c r="L151" i="4"/>
  <c r="M151" i="4"/>
  <c r="K1613" i="4"/>
  <c r="L1613" i="4"/>
  <c r="M1613" i="4"/>
  <c r="K1001" i="4"/>
  <c r="L1001" i="4"/>
  <c r="M1001" i="4"/>
  <c r="K3313" i="4"/>
  <c r="L3313" i="4"/>
  <c r="M3313" i="4"/>
  <c r="K1885" i="4"/>
  <c r="L1885" i="4"/>
  <c r="M1885" i="4"/>
  <c r="K3041" i="4"/>
  <c r="L3041" i="4"/>
  <c r="M3041" i="4"/>
  <c r="K1545" i="4"/>
  <c r="L1545" i="4"/>
  <c r="M1545" i="4"/>
  <c r="K2089" i="4"/>
  <c r="L2089" i="4"/>
  <c r="M2089" i="4"/>
  <c r="K1681" i="4"/>
  <c r="L1681" i="4"/>
  <c r="M1681" i="4"/>
  <c r="K253" i="4"/>
  <c r="L253" i="4"/>
  <c r="M253" i="4"/>
  <c r="K1035" i="4"/>
  <c r="L1035" i="4"/>
  <c r="M1035" i="4"/>
  <c r="K2905" i="4"/>
  <c r="L2905" i="4"/>
  <c r="M2905" i="4"/>
  <c r="K3109" i="4"/>
  <c r="L3109" i="4"/>
  <c r="M3109" i="4"/>
  <c r="K865" i="4"/>
  <c r="L865" i="4"/>
  <c r="M865" i="4"/>
  <c r="K117" i="4"/>
  <c r="L117" i="4"/>
  <c r="M117" i="4"/>
  <c r="K3347" i="4"/>
  <c r="L3347" i="4"/>
  <c r="M3347" i="4"/>
  <c r="K491" i="4"/>
  <c r="L491" i="4"/>
  <c r="M491" i="4"/>
  <c r="K1409" i="4"/>
  <c r="L1409" i="4"/>
  <c r="M1409" i="4"/>
  <c r="K1851" i="4"/>
  <c r="L1851" i="4"/>
  <c r="M1851" i="4"/>
  <c r="K1647" i="4"/>
  <c r="L1647" i="4"/>
  <c r="M1647" i="4"/>
  <c r="K2463" i="4"/>
  <c r="L2463" i="4"/>
  <c r="M2463" i="4"/>
  <c r="K3177" i="4"/>
  <c r="L3177" i="4"/>
  <c r="M3177" i="4"/>
  <c r="K1341" i="4"/>
  <c r="L1341" i="4"/>
  <c r="M1341" i="4"/>
  <c r="K1069" i="4"/>
  <c r="L1069" i="4"/>
  <c r="M1069" i="4"/>
  <c r="K2939" i="4"/>
  <c r="L2939" i="4"/>
  <c r="M2939" i="4"/>
  <c r="K559" i="4"/>
  <c r="L559" i="4"/>
  <c r="M559" i="4"/>
  <c r="K2633" i="4"/>
  <c r="L2633" i="4"/>
  <c r="M2633" i="4"/>
  <c r="K1307" i="4"/>
  <c r="L1307" i="4"/>
  <c r="M1307" i="4"/>
  <c r="K287" i="4"/>
  <c r="L287" i="4"/>
  <c r="M287" i="4"/>
  <c r="K2667" i="4"/>
  <c r="L2667" i="4"/>
  <c r="M2667" i="4"/>
  <c r="K525" i="4"/>
  <c r="L525" i="4"/>
  <c r="M525" i="4"/>
  <c r="K2803" i="4"/>
  <c r="L2803" i="4"/>
  <c r="M2803" i="4"/>
  <c r="K2599" i="4"/>
  <c r="L2599" i="4"/>
  <c r="M2599" i="4"/>
  <c r="K185" i="4"/>
  <c r="L185" i="4"/>
  <c r="M185" i="4"/>
  <c r="K3007" i="4"/>
  <c r="L3007" i="4"/>
  <c r="M3007" i="4"/>
  <c r="K2225" i="4"/>
  <c r="L2225" i="4"/>
  <c r="M2225" i="4"/>
  <c r="K3245" i="4"/>
  <c r="L3245" i="4"/>
  <c r="M3245" i="4"/>
  <c r="K2429" i="4"/>
  <c r="L2429" i="4"/>
  <c r="M2429" i="4"/>
  <c r="K2973" i="4"/>
  <c r="L2973" i="4"/>
  <c r="M2973" i="4"/>
  <c r="K3415" i="4"/>
  <c r="L3415" i="4"/>
  <c r="M3415" i="4"/>
  <c r="K1749" i="4"/>
  <c r="L1749" i="4"/>
  <c r="M1749" i="4"/>
  <c r="K1171" i="4"/>
  <c r="L1171" i="4"/>
  <c r="M1171" i="4"/>
  <c r="K1511" i="4"/>
  <c r="L1511" i="4"/>
  <c r="M1511" i="4"/>
  <c r="K2259" i="4"/>
  <c r="L2259" i="4"/>
  <c r="M2259" i="4"/>
  <c r="K661" i="4"/>
  <c r="L661" i="4"/>
  <c r="M661" i="4"/>
  <c r="K1953" i="4"/>
  <c r="L1953" i="4"/>
  <c r="M1953" i="4"/>
  <c r="K1715" i="4"/>
  <c r="L1715" i="4"/>
  <c r="M1715" i="4"/>
  <c r="K457" i="4"/>
  <c r="L457" i="4"/>
  <c r="M457" i="4"/>
  <c r="K2735" i="4"/>
  <c r="L2735" i="4"/>
  <c r="M2735" i="4"/>
  <c r="K3381" i="4"/>
  <c r="L3381" i="4"/>
  <c r="M3381" i="4"/>
  <c r="K1443" i="4"/>
  <c r="L1443" i="4"/>
  <c r="M1443" i="4"/>
  <c r="K2191" i="4"/>
  <c r="L2191" i="4"/>
  <c r="M2191" i="4"/>
  <c r="K1273" i="4"/>
  <c r="L1273" i="4"/>
  <c r="M1273" i="4"/>
  <c r="K2055" i="4"/>
  <c r="L2055" i="4"/>
  <c r="M2055" i="4"/>
  <c r="K1477" i="4"/>
  <c r="L1477" i="4"/>
  <c r="M1477" i="4"/>
  <c r="K1919" i="4"/>
  <c r="L1919" i="4"/>
  <c r="M1919" i="4"/>
  <c r="K3211" i="4"/>
  <c r="L3211" i="4"/>
  <c r="M3211" i="4"/>
  <c r="K967" i="4"/>
  <c r="L967" i="4"/>
  <c r="M967" i="4"/>
  <c r="K2327" i="4"/>
  <c r="L2327" i="4"/>
  <c r="M2327" i="4"/>
  <c r="K1205" i="4"/>
  <c r="L1205" i="4"/>
  <c r="M1205" i="4"/>
  <c r="K83" i="4"/>
  <c r="L83" i="4"/>
  <c r="M83" i="4"/>
  <c r="K1579" i="4"/>
  <c r="L1579" i="4"/>
  <c r="M1579" i="4"/>
  <c r="K355" i="4"/>
  <c r="L355" i="4"/>
  <c r="M355" i="4"/>
  <c r="K1137" i="4"/>
  <c r="L1137" i="4"/>
  <c r="M1137" i="4"/>
  <c r="K933" i="4"/>
  <c r="L933" i="4"/>
  <c r="M933" i="4"/>
  <c r="K321" i="4"/>
  <c r="L321" i="4"/>
  <c r="M321" i="4"/>
  <c r="K2531" i="4"/>
  <c r="L2531" i="4"/>
  <c r="M2531" i="4"/>
  <c r="K2565" i="4"/>
  <c r="L2565" i="4"/>
  <c r="M2565" i="4"/>
  <c r="K2395" i="4"/>
  <c r="L2395" i="4"/>
  <c r="M2395" i="4"/>
  <c r="K2021" i="4"/>
  <c r="L2021" i="4"/>
  <c r="M2021" i="4"/>
  <c r="K2837" i="4"/>
  <c r="L2837" i="4"/>
  <c r="M2837" i="4"/>
  <c r="K1239" i="4"/>
  <c r="L1239" i="4"/>
  <c r="M1239" i="4"/>
  <c r="K3075" i="4"/>
  <c r="L3075" i="4"/>
  <c r="M3075" i="4"/>
  <c r="K2497" i="4"/>
  <c r="L2497" i="4"/>
  <c r="M2497" i="4"/>
  <c r="K2701" i="4"/>
  <c r="L2701" i="4"/>
  <c r="M2701" i="4"/>
  <c r="K389" i="4"/>
  <c r="L389" i="4"/>
  <c r="M389" i="4"/>
  <c r="K695" i="4"/>
  <c r="L695" i="4"/>
  <c r="M695" i="4"/>
  <c r="K2361" i="4"/>
  <c r="L2361" i="4"/>
  <c r="M2361" i="4"/>
  <c r="K729" i="4"/>
  <c r="L729" i="4"/>
  <c r="M729" i="4"/>
  <c r="K899" i="4"/>
  <c r="L899" i="4"/>
  <c r="M899" i="4"/>
  <c r="K1987" i="4"/>
  <c r="L1987" i="4"/>
  <c r="M1987" i="4"/>
  <c r="K2123" i="4"/>
  <c r="L2123" i="4"/>
  <c r="M2123" i="4"/>
  <c r="K1783" i="4"/>
  <c r="L1783" i="4"/>
  <c r="M1783" i="4"/>
  <c r="K219" i="4"/>
  <c r="L219" i="4"/>
  <c r="M219" i="4"/>
  <c r="K1817" i="4"/>
  <c r="L1817" i="4"/>
  <c r="M1817" i="4"/>
  <c r="K1103" i="4"/>
  <c r="L1103" i="4"/>
  <c r="M1103" i="4"/>
  <c r="K797" i="4"/>
  <c r="L797" i="4"/>
  <c r="M797" i="4"/>
  <c r="K763" i="4"/>
  <c r="L763" i="4"/>
  <c r="M763" i="4"/>
  <c r="K831" i="4"/>
  <c r="L831" i="4"/>
  <c r="M831" i="4"/>
  <c r="K2293" i="4"/>
  <c r="L2293" i="4"/>
  <c r="M2293" i="4"/>
  <c r="K2769" i="4"/>
  <c r="L2769" i="4"/>
  <c r="M2769" i="4"/>
  <c r="K3279" i="4"/>
  <c r="L3279" i="4"/>
  <c r="M3279" i="4"/>
  <c r="K3449" i="4"/>
  <c r="L3449" i="4"/>
  <c r="M3449" i="4"/>
  <c r="K3144" i="4"/>
  <c r="L3144" i="4"/>
  <c r="M3144" i="4"/>
  <c r="K2158" i="4"/>
  <c r="L2158" i="4"/>
  <c r="M2158" i="4"/>
  <c r="K424" i="4"/>
  <c r="L424" i="4"/>
  <c r="M424" i="4"/>
  <c r="K50" i="4"/>
  <c r="L50" i="4"/>
  <c r="M50" i="4"/>
  <c r="K2872" i="4"/>
  <c r="L2872" i="4"/>
  <c r="M2872" i="4"/>
  <c r="K594" i="4"/>
  <c r="L594" i="4"/>
  <c r="M594" i="4"/>
  <c r="K1376" i="4"/>
  <c r="L1376" i="4"/>
  <c r="M1376" i="4"/>
  <c r="K628" i="4"/>
  <c r="L628" i="4"/>
  <c r="M628" i="4"/>
  <c r="K152" i="4"/>
  <c r="L152" i="4"/>
  <c r="M152" i="4"/>
  <c r="K1614" i="4"/>
  <c r="L1614" i="4"/>
  <c r="M1614" i="4"/>
  <c r="K1002" i="4"/>
  <c r="L1002" i="4"/>
  <c r="M1002" i="4"/>
  <c r="K3314" i="4"/>
  <c r="L3314" i="4"/>
  <c r="M3314" i="4"/>
  <c r="K1886" i="4"/>
  <c r="L1886" i="4"/>
  <c r="M1886" i="4"/>
  <c r="K3042" i="4"/>
  <c r="L3042" i="4"/>
  <c r="M3042" i="4"/>
  <c r="K1546" i="4"/>
  <c r="L1546" i="4"/>
  <c r="M1546" i="4"/>
  <c r="K2090" i="4"/>
  <c r="L2090" i="4"/>
  <c r="M2090" i="4"/>
  <c r="K254" i="4"/>
  <c r="L254" i="4"/>
  <c r="M254" i="4"/>
  <c r="K3110" i="4"/>
  <c r="L3110" i="4"/>
  <c r="M3110" i="4"/>
  <c r="K1682" i="4"/>
  <c r="L1682" i="4"/>
  <c r="M1682" i="4"/>
  <c r="K866" i="4"/>
  <c r="L866" i="4"/>
  <c r="M866" i="4"/>
  <c r="K2906" i="4"/>
  <c r="L2906" i="4"/>
  <c r="M2906" i="4"/>
  <c r="K3348" i="4"/>
  <c r="L3348" i="4"/>
  <c r="M3348" i="4"/>
  <c r="K492" i="4"/>
  <c r="L492" i="4"/>
  <c r="M492" i="4"/>
  <c r="K118" i="4"/>
  <c r="L118" i="4"/>
  <c r="M118" i="4"/>
  <c r="K1036" i="4"/>
  <c r="L1036" i="4"/>
  <c r="M1036" i="4"/>
  <c r="K1852" i="4"/>
  <c r="L1852" i="4"/>
  <c r="M1852" i="4"/>
  <c r="K1648" i="4"/>
  <c r="L1648" i="4"/>
  <c r="M1648" i="4"/>
  <c r="K1342" i="4"/>
  <c r="L1342" i="4"/>
  <c r="M1342" i="4"/>
  <c r="K1410" i="4"/>
  <c r="L1410" i="4"/>
  <c r="M1410" i="4"/>
  <c r="K560" i="4"/>
  <c r="L560" i="4"/>
  <c r="M560" i="4"/>
  <c r="K2464" i="4"/>
  <c r="L2464" i="4"/>
  <c r="M2464" i="4"/>
  <c r="K1070" i="4"/>
  <c r="L1070" i="4"/>
  <c r="M1070" i="4"/>
  <c r="K2940" i="4"/>
  <c r="L2940" i="4"/>
  <c r="M2940" i="4"/>
  <c r="K2600" i="4"/>
  <c r="L2600" i="4"/>
  <c r="M2600" i="4"/>
  <c r="K2634" i="4"/>
  <c r="L2634" i="4"/>
  <c r="M2634" i="4"/>
  <c r="K3178" i="4"/>
  <c r="L3178" i="4"/>
  <c r="M3178" i="4"/>
  <c r="K1308" i="4"/>
  <c r="L1308" i="4"/>
  <c r="M1308" i="4"/>
  <c r="K288" i="4"/>
  <c r="L288" i="4"/>
  <c r="M288" i="4"/>
  <c r="K2974" i="4"/>
  <c r="L2974" i="4"/>
  <c r="M2974" i="4"/>
  <c r="K3008" i="4"/>
  <c r="L3008" i="4"/>
  <c r="M3008" i="4"/>
  <c r="K2226" i="4"/>
  <c r="L2226" i="4"/>
  <c r="M2226" i="4"/>
  <c r="K2668" i="4"/>
  <c r="L2668" i="4"/>
  <c r="M2668" i="4"/>
  <c r="K526" i="4"/>
  <c r="L526" i="4"/>
  <c r="M526" i="4"/>
  <c r="K186" i="4"/>
  <c r="L186" i="4"/>
  <c r="M186" i="4"/>
  <c r="K2804" i="4"/>
  <c r="L2804" i="4"/>
  <c r="M2804" i="4"/>
  <c r="K2430" i="4"/>
  <c r="L2430" i="4"/>
  <c r="M2430" i="4"/>
  <c r="K3246" i="4"/>
  <c r="L3246" i="4"/>
  <c r="M3246" i="4"/>
  <c r="K1750" i="4"/>
  <c r="L1750" i="4"/>
  <c r="M1750" i="4"/>
  <c r="K3416" i="4"/>
  <c r="L3416" i="4"/>
  <c r="M3416" i="4"/>
  <c r="K1172" i="4"/>
  <c r="L1172" i="4"/>
  <c r="M1172" i="4"/>
  <c r="K662" i="4"/>
  <c r="L662" i="4"/>
  <c r="M662" i="4"/>
  <c r="K1512" i="4"/>
  <c r="L1512" i="4"/>
  <c r="M1512" i="4"/>
  <c r="K2260" i="4"/>
  <c r="L2260" i="4"/>
  <c r="M2260" i="4"/>
  <c r="K1716" i="4"/>
  <c r="L1716" i="4"/>
  <c r="M1716" i="4"/>
  <c r="K1954" i="4"/>
  <c r="L1954" i="4"/>
  <c r="M1954" i="4"/>
  <c r="K2736" i="4"/>
  <c r="L2736" i="4"/>
  <c r="M2736" i="4"/>
  <c r="K458" i="4"/>
  <c r="L458" i="4"/>
  <c r="M458" i="4"/>
  <c r="K3382" i="4"/>
  <c r="L3382" i="4"/>
  <c r="M3382" i="4"/>
  <c r="K1920" i="4"/>
  <c r="L1920" i="4"/>
  <c r="M1920" i="4"/>
  <c r="K2056" i="4"/>
  <c r="L2056" i="4"/>
  <c r="M2056" i="4"/>
  <c r="K2192" i="4"/>
  <c r="L2192" i="4"/>
  <c r="M2192" i="4"/>
  <c r="K1274" i="4"/>
  <c r="L1274" i="4"/>
  <c r="M1274" i="4"/>
  <c r="K3212" i="4"/>
  <c r="L3212" i="4"/>
  <c r="M3212" i="4"/>
  <c r="K1444" i="4"/>
  <c r="L1444" i="4"/>
  <c r="M1444" i="4"/>
  <c r="K1478" i="4"/>
  <c r="L1478" i="4"/>
  <c r="M1478" i="4"/>
  <c r="K1580" i="4"/>
  <c r="L1580" i="4"/>
  <c r="M1580" i="4"/>
  <c r="K2328" i="4"/>
  <c r="L2328" i="4"/>
  <c r="M2328" i="4"/>
  <c r="K968" i="4"/>
  <c r="L968" i="4"/>
  <c r="M968" i="4"/>
  <c r="K1206" i="4"/>
  <c r="L1206" i="4"/>
  <c r="M1206" i="4"/>
  <c r="K84" i="4"/>
  <c r="L84" i="4"/>
  <c r="M84" i="4"/>
  <c r="K356" i="4"/>
  <c r="L356" i="4"/>
  <c r="M356" i="4"/>
  <c r="K934" i="4"/>
  <c r="L934" i="4"/>
  <c r="M934" i="4"/>
  <c r="K322" i="4"/>
  <c r="L322" i="4"/>
  <c r="M322" i="4"/>
  <c r="K1138" i="4"/>
  <c r="L1138" i="4"/>
  <c r="M1138" i="4"/>
  <c r="K2566" i="4"/>
  <c r="L2566" i="4"/>
  <c r="M2566" i="4"/>
  <c r="K2532" i="4"/>
  <c r="L2532" i="4"/>
  <c r="M2532" i="4"/>
  <c r="K390" i="4"/>
  <c r="L390" i="4"/>
  <c r="M390" i="4"/>
  <c r="K2396" i="4"/>
  <c r="L2396" i="4"/>
  <c r="M2396" i="4"/>
  <c r="K2022" i="4"/>
  <c r="L2022" i="4"/>
  <c r="M2022" i="4"/>
  <c r="K2838" i="4"/>
  <c r="L2838" i="4"/>
  <c r="M2838" i="4"/>
  <c r="K2124" i="4"/>
  <c r="L2124" i="4"/>
  <c r="M2124" i="4"/>
  <c r="K3076" i="4"/>
  <c r="L3076" i="4"/>
  <c r="M3076" i="4"/>
  <c r="K2702" i="4"/>
  <c r="L2702" i="4"/>
  <c r="M2702" i="4"/>
  <c r="K696" i="4"/>
  <c r="L696" i="4"/>
  <c r="M696" i="4"/>
  <c r="K900" i="4"/>
  <c r="L900" i="4"/>
  <c r="M900" i="4"/>
  <c r="K2498" i="4"/>
  <c r="L2498" i="4"/>
  <c r="M2498" i="4"/>
  <c r="K2362" i="4"/>
  <c r="L2362" i="4"/>
  <c r="M2362" i="4"/>
  <c r="K730" i="4"/>
  <c r="L730" i="4"/>
  <c r="M730" i="4"/>
  <c r="K1988" i="4"/>
  <c r="L1988" i="4"/>
  <c r="M1988" i="4"/>
  <c r="K1240" i="4"/>
  <c r="L1240" i="4"/>
  <c r="M1240" i="4"/>
  <c r="K1784" i="4"/>
  <c r="L1784" i="4"/>
  <c r="M1784" i="4"/>
  <c r="K1818" i="4"/>
  <c r="L1818" i="4"/>
  <c r="M1818" i="4"/>
  <c r="K220" i="4"/>
  <c r="L220" i="4"/>
  <c r="M220" i="4"/>
  <c r="K1104" i="4"/>
  <c r="L1104" i="4"/>
  <c r="M1104" i="4"/>
  <c r="K798" i="4"/>
  <c r="L798" i="4"/>
  <c r="M798" i="4"/>
  <c r="K764" i="4"/>
  <c r="L764" i="4"/>
  <c r="M764" i="4"/>
  <c r="K832" i="4"/>
  <c r="L832" i="4"/>
  <c r="M832" i="4"/>
  <c r="K2294" i="4"/>
  <c r="L2294" i="4"/>
  <c r="M2294" i="4"/>
  <c r="K2770" i="4"/>
  <c r="L2770" i="4"/>
  <c r="M2770" i="4"/>
  <c r="K3280" i="4"/>
  <c r="L3280" i="4"/>
  <c r="M3280" i="4"/>
  <c r="K3450" i="4"/>
  <c r="L3450" i="4"/>
  <c r="M3450" i="4"/>
  <c r="K3145" i="4"/>
  <c r="L3145" i="4"/>
  <c r="M3145" i="4"/>
  <c r="K2159" i="4"/>
  <c r="L2159" i="4"/>
  <c r="M2159" i="4"/>
  <c r="K425" i="4"/>
  <c r="L425" i="4"/>
  <c r="M425" i="4"/>
  <c r="K2873" i="4"/>
  <c r="L2873" i="4"/>
  <c r="M2873" i="4"/>
  <c r="K51" i="4"/>
  <c r="L51" i="4"/>
  <c r="M51" i="4"/>
  <c r="K595" i="4"/>
  <c r="L595" i="4"/>
  <c r="M595" i="4"/>
  <c r="K1377" i="4"/>
  <c r="L1377" i="4"/>
  <c r="M1377" i="4"/>
  <c r="K629" i="4"/>
  <c r="L629" i="4"/>
  <c r="M629" i="4"/>
  <c r="K153" i="4"/>
  <c r="L153" i="4"/>
  <c r="M153" i="4"/>
  <c r="K1615" i="4"/>
  <c r="L1615" i="4"/>
  <c r="M1615" i="4"/>
  <c r="K1003" i="4"/>
  <c r="L1003" i="4"/>
  <c r="M1003" i="4"/>
  <c r="K1887" i="4"/>
  <c r="L1887" i="4"/>
  <c r="M1887" i="4"/>
  <c r="K3315" i="4"/>
  <c r="L3315" i="4"/>
  <c r="M3315" i="4"/>
  <c r="K3043" i="4"/>
  <c r="L3043" i="4"/>
  <c r="M3043" i="4"/>
  <c r="K1547" i="4"/>
  <c r="L1547" i="4"/>
  <c r="M1547" i="4"/>
  <c r="K255" i="4"/>
  <c r="L255" i="4"/>
  <c r="M255" i="4"/>
  <c r="K2091" i="4"/>
  <c r="L2091" i="4"/>
  <c r="M2091" i="4"/>
  <c r="K3111" i="4"/>
  <c r="L3111" i="4"/>
  <c r="M3111" i="4"/>
  <c r="K1683" i="4"/>
  <c r="L1683" i="4"/>
  <c r="M1683" i="4"/>
  <c r="K867" i="4"/>
  <c r="L867" i="4"/>
  <c r="M867" i="4"/>
  <c r="K2907" i="4"/>
  <c r="L2907" i="4"/>
  <c r="M2907" i="4"/>
  <c r="K493" i="4"/>
  <c r="L493" i="4"/>
  <c r="M493" i="4"/>
  <c r="K119" i="4"/>
  <c r="L119" i="4"/>
  <c r="M119" i="4"/>
  <c r="K1853" i="4"/>
  <c r="L1853" i="4"/>
  <c r="M1853" i="4"/>
  <c r="K1037" i="4"/>
  <c r="L1037" i="4"/>
  <c r="M1037" i="4"/>
  <c r="K3349" i="4"/>
  <c r="L3349" i="4"/>
  <c r="M3349" i="4"/>
  <c r="K1649" i="4"/>
  <c r="L1649" i="4"/>
  <c r="M1649" i="4"/>
  <c r="K2601" i="4"/>
  <c r="L2601" i="4"/>
  <c r="M2601" i="4"/>
  <c r="K1343" i="4"/>
  <c r="L1343" i="4"/>
  <c r="M1343" i="4"/>
  <c r="K561" i="4"/>
  <c r="L561" i="4"/>
  <c r="M561" i="4"/>
  <c r="K1071" i="4"/>
  <c r="L1071" i="4"/>
  <c r="M1071" i="4"/>
  <c r="K2941" i="4"/>
  <c r="L2941" i="4"/>
  <c r="M2941" i="4"/>
  <c r="K2465" i="4"/>
  <c r="L2465" i="4"/>
  <c r="M2465" i="4"/>
  <c r="K1411" i="4"/>
  <c r="L1411" i="4"/>
  <c r="M1411" i="4"/>
  <c r="K3179" i="4"/>
  <c r="L3179" i="4"/>
  <c r="M3179" i="4"/>
  <c r="K2975" i="4"/>
  <c r="L2975" i="4"/>
  <c r="M2975" i="4"/>
  <c r="K2635" i="4"/>
  <c r="L2635" i="4"/>
  <c r="M2635" i="4"/>
  <c r="K3009" i="4"/>
  <c r="L3009" i="4"/>
  <c r="M3009" i="4"/>
  <c r="K1309" i="4"/>
  <c r="L1309" i="4"/>
  <c r="M1309" i="4"/>
  <c r="K289" i="4"/>
  <c r="L289" i="4"/>
  <c r="M289" i="4"/>
  <c r="K2227" i="4"/>
  <c r="L2227" i="4"/>
  <c r="M2227" i="4"/>
  <c r="K187" i="4"/>
  <c r="L187" i="4"/>
  <c r="M187" i="4"/>
  <c r="K527" i="4"/>
  <c r="L527" i="4"/>
  <c r="M527" i="4"/>
  <c r="K1751" i="4"/>
  <c r="L1751" i="4"/>
  <c r="M1751" i="4"/>
  <c r="K2805" i="4"/>
  <c r="L2805" i="4"/>
  <c r="M2805" i="4"/>
  <c r="K2431" i="4"/>
  <c r="L2431" i="4"/>
  <c r="M2431" i="4"/>
  <c r="K2669" i="4"/>
  <c r="L2669" i="4"/>
  <c r="M2669" i="4"/>
  <c r="K3417" i="4"/>
  <c r="L3417" i="4"/>
  <c r="M3417" i="4"/>
  <c r="K1955" i="4"/>
  <c r="L1955" i="4"/>
  <c r="M1955" i="4"/>
  <c r="K1717" i="4"/>
  <c r="L1717" i="4"/>
  <c r="M1717" i="4"/>
  <c r="K1173" i="4"/>
  <c r="L1173" i="4"/>
  <c r="M1173" i="4"/>
  <c r="K663" i="4"/>
  <c r="L663" i="4"/>
  <c r="M663" i="4"/>
  <c r="K1513" i="4"/>
  <c r="L1513" i="4"/>
  <c r="M1513" i="4"/>
  <c r="K2261" i="4"/>
  <c r="L2261" i="4"/>
  <c r="M2261" i="4"/>
  <c r="K1921" i="4"/>
  <c r="L1921" i="4"/>
  <c r="M1921" i="4"/>
  <c r="K3247" i="4"/>
  <c r="L3247" i="4"/>
  <c r="M3247" i="4"/>
  <c r="K1581" i="4"/>
  <c r="L1581" i="4"/>
  <c r="M1581" i="4"/>
  <c r="K2737" i="4"/>
  <c r="L2737" i="4"/>
  <c r="M2737" i="4"/>
  <c r="K459" i="4"/>
  <c r="L459" i="4"/>
  <c r="M459" i="4"/>
  <c r="K1479" i="4"/>
  <c r="L1479" i="4"/>
  <c r="M1479" i="4"/>
  <c r="K3383" i="4"/>
  <c r="L3383" i="4"/>
  <c r="M3383" i="4"/>
  <c r="K3213" i="4"/>
  <c r="L3213" i="4"/>
  <c r="M3213" i="4"/>
  <c r="K1445" i="4"/>
  <c r="L1445" i="4"/>
  <c r="M1445" i="4"/>
  <c r="K2193" i="4"/>
  <c r="L2193" i="4"/>
  <c r="M2193" i="4"/>
  <c r="K1275" i="4"/>
  <c r="L1275" i="4"/>
  <c r="M1275" i="4"/>
  <c r="K765" i="4"/>
  <c r="L765" i="4"/>
  <c r="M765" i="4"/>
  <c r="K2329" i="4"/>
  <c r="L2329" i="4"/>
  <c r="M2329" i="4"/>
  <c r="K1207" i="4"/>
  <c r="L1207" i="4"/>
  <c r="M1207" i="4"/>
  <c r="K85" i="4"/>
  <c r="L85" i="4"/>
  <c r="M85" i="4"/>
  <c r="K2057" i="4"/>
  <c r="L2057" i="4"/>
  <c r="M2057" i="4"/>
  <c r="K969" i="4"/>
  <c r="L969" i="4"/>
  <c r="M969" i="4"/>
  <c r="K357" i="4"/>
  <c r="L357" i="4"/>
  <c r="M357" i="4"/>
  <c r="K2839" i="4"/>
  <c r="L2839" i="4"/>
  <c r="M2839" i="4"/>
  <c r="K2567" i="4"/>
  <c r="L2567" i="4"/>
  <c r="M2567" i="4"/>
  <c r="K935" i="4"/>
  <c r="L935" i="4"/>
  <c r="M935" i="4"/>
  <c r="K2533" i="4"/>
  <c r="L2533" i="4"/>
  <c r="M2533" i="4"/>
  <c r="K2397" i="4"/>
  <c r="L2397" i="4"/>
  <c r="M2397" i="4"/>
  <c r="K2125" i="4"/>
  <c r="L2125" i="4"/>
  <c r="M2125" i="4"/>
  <c r="K2703" i="4"/>
  <c r="L2703" i="4"/>
  <c r="M2703" i="4"/>
  <c r="K391" i="4"/>
  <c r="L391" i="4"/>
  <c r="M391" i="4"/>
  <c r="K1139" i="4"/>
  <c r="L1139" i="4"/>
  <c r="M1139" i="4"/>
  <c r="K323" i="4"/>
  <c r="L323" i="4"/>
  <c r="M323" i="4"/>
  <c r="K2023" i="4"/>
  <c r="L2023" i="4"/>
  <c r="M2023" i="4"/>
  <c r="K3077" i="4"/>
  <c r="L3077" i="4"/>
  <c r="M3077" i="4"/>
  <c r="K833" i="4"/>
  <c r="L833" i="4"/>
  <c r="M833" i="4"/>
  <c r="K697" i="4"/>
  <c r="L697" i="4"/>
  <c r="M697" i="4"/>
  <c r="K901" i="4"/>
  <c r="L901" i="4"/>
  <c r="M901" i="4"/>
  <c r="K2499" i="4"/>
  <c r="L2499" i="4"/>
  <c r="M2499" i="4"/>
  <c r="K1241" i="4"/>
  <c r="L1241" i="4"/>
  <c r="M1241" i="4"/>
  <c r="K2363" i="4"/>
  <c r="L2363" i="4"/>
  <c r="M2363" i="4"/>
  <c r="K731" i="4"/>
  <c r="L731" i="4"/>
  <c r="M731" i="4"/>
  <c r="K1989" i="4"/>
  <c r="L1989" i="4"/>
  <c r="M1989" i="4"/>
  <c r="K1785" i="4"/>
  <c r="L1785" i="4"/>
  <c r="M1785" i="4"/>
  <c r="K1105" i="4"/>
  <c r="L1105" i="4"/>
  <c r="M1105" i="4"/>
  <c r="K1819" i="4"/>
  <c r="L1819" i="4"/>
  <c r="M1819" i="4"/>
  <c r="K799" i="4"/>
  <c r="L799" i="4"/>
  <c r="M799" i="4"/>
  <c r="K221" i="4"/>
  <c r="L221" i="4"/>
  <c r="M221" i="4"/>
  <c r="K2295" i="4"/>
  <c r="L2295" i="4"/>
  <c r="M2295" i="4"/>
  <c r="K2771" i="4"/>
  <c r="L2771" i="4"/>
  <c r="M2771" i="4"/>
  <c r="K3281" i="4"/>
  <c r="L3281" i="4"/>
  <c r="M3281" i="4"/>
  <c r="K3451" i="4"/>
  <c r="L3451" i="4"/>
  <c r="M3451" i="4"/>
  <c r="K3146" i="4"/>
  <c r="L3146" i="4"/>
  <c r="M3146" i="4"/>
  <c r="K2160" i="4"/>
  <c r="L2160" i="4"/>
  <c r="M2160" i="4"/>
  <c r="K426" i="4"/>
  <c r="L426" i="4"/>
  <c r="M426" i="4"/>
  <c r="K2874" i="4"/>
  <c r="L2874" i="4"/>
  <c r="M2874" i="4"/>
  <c r="K52" i="4"/>
  <c r="L52" i="4"/>
  <c r="M52" i="4"/>
  <c r="K596" i="4"/>
  <c r="L596" i="4"/>
  <c r="M596" i="4"/>
  <c r="K1378" i="4"/>
  <c r="L1378" i="4"/>
  <c r="M1378" i="4"/>
  <c r="K630" i="4"/>
  <c r="L630" i="4"/>
  <c r="M630" i="4"/>
  <c r="K154" i="4"/>
  <c r="L154" i="4"/>
  <c r="M154" i="4"/>
  <c r="K1004" i="4"/>
  <c r="L1004" i="4"/>
  <c r="M1004" i="4"/>
  <c r="K1616" i="4"/>
  <c r="L1616" i="4"/>
  <c r="M1616" i="4"/>
  <c r="K3316" i="4"/>
  <c r="L3316" i="4"/>
  <c r="M3316" i="4"/>
  <c r="K1888" i="4"/>
  <c r="L1888" i="4"/>
  <c r="M1888" i="4"/>
  <c r="K1548" i="4"/>
  <c r="L1548" i="4"/>
  <c r="M1548" i="4"/>
  <c r="K3044" i="4"/>
  <c r="L3044" i="4"/>
  <c r="M3044" i="4"/>
  <c r="K256" i="4"/>
  <c r="L256" i="4"/>
  <c r="M256" i="4"/>
  <c r="K2092" i="4"/>
  <c r="L2092" i="4"/>
  <c r="M2092" i="4"/>
  <c r="K3112" i="4"/>
  <c r="L3112" i="4"/>
  <c r="M3112" i="4"/>
  <c r="K1684" i="4"/>
  <c r="L1684" i="4"/>
  <c r="M1684" i="4"/>
  <c r="K494" i="4"/>
  <c r="L494" i="4"/>
  <c r="M494" i="4"/>
  <c r="K868" i="4"/>
  <c r="L868" i="4"/>
  <c r="M868" i="4"/>
  <c r="K2908" i="4"/>
  <c r="L2908" i="4"/>
  <c r="M2908" i="4"/>
  <c r="K1650" i="4"/>
  <c r="L1650" i="4"/>
  <c r="M1650" i="4"/>
  <c r="K120" i="4"/>
  <c r="L120" i="4"/>
  <c r="M120" i="4"/>
  <c r="K1854" i="4"/>
  <c r="L1854" i="4"/>
  <c r="M1854" i="4"/>
  <c r="K1038" i="4"/>
  <c r="L1038" i="4"/>
  <c r="M1038" i="4"/>
  <c r="K2602" i="4"/>
  <c r="L2602" i="4"/>
  <c r="M2602" i="4"/>
  <c r="K3350" i="4"/>
  <c r="L3350" i="4"/>
  <c r="M3350" i="4"/>
  <c r="K1072" i="4"/>
  <c r="L1072" i="4"/>
  <c r="M1072" i="4"/>
  <c r="K1412" i="4"/>
  <c r="L1412" i="4"/>
  <c r="M1412" i="4"/>
  <c r="K1344" i="4"/>
  <c r="L1344" i="4"/>
  <c r="M1344" i="4"/>
  <c r="K562" i="4"/>
  <c r="L562" i="4"/>
  <c r="M562" i="4"/>
  <c r="K3010" i="4"/>
  <c r="L3010" i="4"/>
  <c r="M3010" i="4"/>
  <c r="K2466" i="4"/>
  <c r="L2466" i="4"/>
  <c r="M2466" i="4"/>
  <c r="K528" i="4"/>
  <c r="L528" i="4"/>
  <c r="M528" i="4"/>
  <c r="K2942" i="4"/>
  <c r="L2942" i="4"/>
  <c r="M2942" i="4"/>
  <c r="K3180" i="4"/>
  <c r="L3180" i="4"/>
  <c r="M3180" i="4"/>
  <c r="K2976" i="4"/>
  <c r="L2976" i="4"/>
  <c r="M2976" i="4"/>
  <c r="K290" i="4"/>
  <c r="L290" i="4"/>
  <c r="M290" i="4"/>
  <c r="K2228" i="4"/>
  <c r="L2228" i="4"/>
  <c r="M2228" i="4"/>
  <c r="K2636" i="4"/>
  <c r="L2636" i="4"/>
  <c r="M2636" i="4"/>
  <c r="K188" i="4"/>
  <c r="L188" i="4"/>
  <c r="M188" i="4"/>
  <c r="K1310" i="4"/>
  <c r="L1310" i="4"/>
  <c r="M1310" i="4"/>
  <c r="K1752" i="4"/>
  <c r="L1752" i="4"/>
  <c r="M1752" i="4"/>
  <c r="K2432" i="4"/>
  <c r="L2432" i="4"/>
  <c r="M2432" i="4"/>
  <c r="K2806" i="4"/>
  <c r="L2806" i="4"/>
  <c r="M2806" i="4"/>
  <c r="K2670" i="4"/>
  <c r="L2670" i="4"/>
  <c r="M2670" i="4"/>
  <c r="K3418" i="4"/>
  <c r="L3418" i="4"/>
  <c r="M3418" i="4"/>
  <c r="K1956" i="4"/>
  <c r="L1956" i="4"/>
  <c r="M1956" i="4"/>
  <c r="K1582" i="4"/>
  <c r="L1582" i="4"/>
  <c r="M1582" i="4"/>
  <c r="K766" i="4"/>
  <c r="L766" i="4"/>
  <c r="M766" i="4"/>
  <c r="K1174" i="4"/>
  <c r="L1174" i="4"/>
  <c r="M1174" i="4"/>
  <c r="K1514" i="4"/>
  <c r="L1514" i="4"/>
  <c r="M1514" i="4"/>
  <c r="K1718" i="4"/>
  <c r="L1718" i="4"/>
  <c r="M1718" i="4"/>
  <c r="K2738" i="4"/>
  <c r="L2738" i="4"/>
  <c r="M2738" i="4"/>
  <c r="K3248" i="4"/>
  <c r="L3248" i="4"/>
  <c r="M3248" i="4"/>
  <c r="K460" i="4"/>
  <c r="L460" i="4"/>
  <c r="M460" i="4"/>
  <c r="K1922" i="4"/>
  <c r="L1922" i="4"/>
  <c r="M1922" i="4"/>
  <c r="K2262" i="4"/>
  <c r="L2262" i="4"/>
  <c r="M2262" i="4"/>
  <c r="K3384" i="4"/>
  <c r="L3384" i="4"/>
  <c r="M3384" i="4"/>
  <c r="K1480" i="4"/>
  <c r="L1480" i="4"/>
  <c r="M1480" i="4"/>
  <c r="K664" i="4"/>
  <c r="L664" i="4"/>
  <c r="M664" i="4"/>
  <c r="K3214" i="4"/>
  <c r="L3214" i="4"/>
  <c r="M3214" i="4"/>
  <c r="K2194" i="4"/>
  <c r="L2194" i="4"/>
  <c r="M2194" i="4"/>
  <c r="K1446" i="4"/>
  <c r="L1446" i="4"/>
  <c r="M1446" i="4"/>
  <c r="K1208" i="4"/>
  <c r="L1208" i="4"/>
  <c r="M1208" i="4"/>
  <c r="K86" i="4"/>
  <c r="L86" i="4"/>
  <c r="M86" i="4"/>
  <c r="K970" i="4"/>
  <c r="L970" i="4"/>
  <c r="M970" i="4"/>
  <c r="K1276" i="4"/>
  <c r="L1276" i="4"/>
  <c r="M1276" i="4"/>
  <c r="K2330" i="4"/>
  <c r="L2330" i="4"/>
  <c r="M2330" i="4"/>
  <c r="K2058" i="4"/>
  <c r="L2058" i="4"/>
  <c r="M2058" i="4"/>
  <c r="K358" i="4"/>
  <c r="L358" i="4"/>
  <c r="M358" i="4"/>
  <c r="K2840" i="4"/>
  <c r="L2840" i="4"/>
  <c r="M2840" i="4"/>
  <c r="K2704" i="4"/>
  <c r="L2704" i="4"/>
  <c r="M2704" i="4"/>
  <c r="K936" i="4"/>
  <c r="L936" i="4"/>
  <c r="M936" i="4"/>
  <c r="K2568" i="4"/>
  <c r="L2568" i="4"/>
  <c r="M2568" i="4"/>
  <c r="K1140" i="4"/>
  <c r="L1140" i="4"/>
  <c r="M1140" i="4"/>
  <c r="K2534" i="4"/>
  <c r="L2534" i="4"/>
  <c r="M2534" i="4"/>
  <c r="K2024" i="4"/>
  <c r="L2024" i="4"/>
  <c r="M2024" i="4"/>
  <c r="K834" i="4"/>
  <c r="L834" i="4"/>
  <c r="M834" i="4"/>
  <c r="K2398" i="4"/>
  <c r="L2398" i="4"/>
  <c r="M2398" i="4"/>
  <c r="K324" i="4"/>
  <c r="L324" i="4"/>
  <c r="M324" i="4"/>
  <c r="K2126" i="4"/>
  <c r="L2126" i="4"/>
  <c r="M2126" i="4"/>
  <c r="K3078" i="4"/>
  <c r="L3078" i="4"/>
  <c r="M3078" i="4"/>
  <c r="K698" i="4"/>
  <c r="L698" i="4"/>
  <c r="M698" i="4"/>
  <c r="K902" i="4"/>
  <c r="L902" i="4"/>
  <c r="M902" i="4"/>
  <c r="K392" i="4"/>
  <c r="L392" i="4"/>
  <c r="M392" i="4"/>
  <c r="K2500" i="4"/>
  <c r="L2500" i="4"/>
  <c r="M2500" i="4"/>
  <c r="K732" i="4"/>
  <c r="L732" i="4"/>
  <c r="M732" i="4"/>
  <c r="K2364" i="4"/>
  <c r="L2364" i="4"/>
  <c r="M2364" i="4"/>
  <c r="K1242" i="4"/>
  <c r="L1242" i="4"/>
  <c r="M1242" i="4"/>
  <c r="K1786" i="4"/>
  <c r="L1786" i="4"/>
  <c r="M1786" i="4"/>
  <c r="K1106" i="4"/>
  <c r="L1106" i="4"/>
  <c r="M1106" i="4"/>
  <c r="K1990" i="4"/>
  <c r="L1990" i="4"/>
  <c r="M1990" i="4"/>
  <c r="K800" i="4"/>
  <c r="L800" i="4"/>
  <c r="M800" i="4"/>
  <c r="K3452" i="4"/>
  <c r="L3452" i="4"/>
  <c r="M3452" i="4"/>
  <c r="K222" i="4"/>
  <c r="L222" i="4"/>
  <c r="M222" i="4"/>
  <c r="K1820" i="4"/>
  <c r="L1820" i="4"/>
  <c r="M1820" i="4"/>
  <c r="K2296" i="4"/>
  <c r="L2296" i="4"/>
  <c r="M2296" i="4"/>
  <c r="K2772" i="4"/>
  <c r="L2772" i="4"/>
  <c r="M2772" i="4"/>
  <c r="K3282" i="4"/>
  <c r="L3282" i="4"/>
  <c r="M3282" i="4"/>
  <c r="K3147" i="4"/>
  <c r="L3147" i="4"/>
  <c r="M3147" i="4"/>
  <c r="K2161" i="4"/>
  <c r="L2161" i="4"/>
  <c r="M2161" i="4"/>
  <c r="K427" i="4"/>
  <c r="L427" i="4"/>
  <c r="M427" i="4"/>
  <c r="K2875" i="4"/>
  <c r="L2875" i="4"/>
  <c r="M2875" i="4"/>
  <c r="K53" i="4"/>
  <c r="L53" i="4"/>
  <c r="M53" i="4"/>
  <c r="K597" i="4"/>
  <c r="L597" i="4"/>
  <c r="M597" i="4"/>
  <c r="K1379" i="4"/>
  <c r="L1379" i="4"/>
  <c r="M1379" i="4"/>
  <c r="K631" i="4"/>
  <c r="L631" i="4"/>
  <c r="M631" i="4"/>
  <c r="K1005" i="4"/>
  <c r="L1005" i="4"/>
  <c r="M1005" i="4"/>
  <c r="K155" i="4"/>
  <c r="L155" i="4"/>
  <c r="M155" i="4"/>
  <c r="K1617" i="4"/>
  <c r="L1617" i="4"/>
  <c r="M1617" i="4"/>
  <c r="K3317" i="4"/>
  <c r="L3317" i="4"/>
  <c r="M3317" i="4"/>
  <c r="K1889" i="4"/>
  <c r="L1889" i="4"/>
  <c r="M1889" i="4"/>
  <c r="K257" i="4"/>
  <c r="L257" i="4"/>
  <c r="M257" i="4"/>
  <c r="K3045" i="4"/>
  <c r="L3045" i="4"/>
  <c r="M3045" i="4"/>
  <c r="K3113" i="4"/>
  <c r="L3113" i="4"/>
  <c r="M3113" i="4"/>
  <c r="K1549" i="4"/>
  <c r="L1549" i="4"/>
  <c r="M1549" i="4"/>
  <c r="K2093" i="4"/>
  <c r="L2093" i="4"/>
  <c r="M2093" i="4"/>
  <c r="K495" i="4"/>
  <c r="L495" i="4"/>
  <c r="M495" i="4"/>
  <c r="K1651" i="4"/>
  <c r="L1651" i="4"/>
  <c r="M1651" i="4"/>
  <c r="K869" i="4"/>
  <c r="L869" i="4"/>
  <c r="M869" i="4"/>
  <c r="K1685" i="4"/>
  <c r="L1685" i="4"/>
  <c r="M1685" i="4"/>
  <c r="K121" i="4"/>
  <c r="L121" i="4"/>
  <c r="M121" i="4"/>
  <c r="K1413" i="4"/>
  <c r="L1413" i="4"/>
  <c r="M1413" i="4"/>
  <c r="K1039" i="4"/>
  <c r="L1039" i="4"/>
  <c r="M1039" i="4"/>
  <c r="K2909" i="4"/>
  <c r="L2909" i="4"/>
  <c r="M2909" i="4"/>
  <c r="K1855" i="4"/>
  <c r="L1855" i="4"/>
  <c r="M1855" i="4"/>
  <c r="K3351" i="4"/>
  <c r="L3351" i="4"/>
  <c r="M3351" i="4"/>
  <c r="K563" i="4"/>
  <c r="L563" i="4"/>
  <c r="M563" i="4"/>
  <c r="K1073" i="4"/>
  <c r="L1073" i="4"/>
  <c r="M1073" i="4"/>
  <c r="K2603" i="4"/>
  <c r="L2603" i="4"/>
  <c r="M2603" i="4"/>
  <c r="K1345" i="4"/>
  <c r="L1345" i="4"/>
  <c r="M1345" i="4"/>
  <c r="K2467" i="4"/>
  <c r="L2467" i="4"/>
  <c r="M2467" i="4"/>
  <c r="K3011" i="4"/>
  <c r="L3011" i="4"/>
  <c r="M3011" i="4"/>
  <c r="K2943" i="4"/>
  <c r="L2943" i="4"/>
  <c r="M2943" i="4"/>
  <c r="K2229" i="4"/>
  <c r="L2229" i="4"/>
  <c r="M2229" i="4"/>
  <c r="K3181" i="4"/>
  <c r="L3181" i="4"/>
  <c r="M3181" i="4"/>
  <c r="K291" i="4"/>
  <c r="L291" i="4"/>
  <c r="M291" i="4"/>
  <c r="K2977" i="4"/>
  <c r="L2977" i="4"/>
  <c r="M2977" i="4"/>
  <c r="K1753" i="4"/>
  <c r="L1753" i="4"/>
  <c r="M1753" i="4"/>
  <c r="K529" i="4"/>
  <c r="L529" i="4"/>
  <c r="M529" i="4"/>
  <c r="K1311" i="4"/>
  <c r="L1311" i="4"/>
  <c r="M1311" i="4"/>
  <c r="K2637" i="4"/>
  <c r="L2637" i="4"/>
  <c r="M2637" i="4"/>
  <c r="K189" i="4"/>
  <c r="L189" i="4"/>
  <c r="M189" i="4"/>
  <c r="K2671" i="4"/>
  <c r="L2671" i="4"/>
  <c r="M2671" i="4"/>
  <c r="K2433" i="4"/>
  <c r="L2433" i="4"/>
  <c r="M2433" i="4"/>
  <c r="K2807" i="4"/>
  <c r="L2807" i="4"/>
  <c r="M2807" i="4"/>
  <c r="K1957" i="4"/>
  <c r="L1957" i="4"/>
  <c r="M1957" i="4"/>
  <c r="K3419" i="4"/>
  <c r="L3419" i="4"/>
  <c r="M3419" i="4"/>
  <c r="K1583" i="4"/>
  <c r="L1583" i="4"/>
  <c r="M1583" i="4"/>
  <c r="K1515" i="4"/>
  <c r="L1515" i="4"/>
  <c r="M1515" i="4"/>
  <c r="K1175" i="4"/>
  <c r="L1175" i="4"/>
  <c r="M1175" i="4"/>
  <c r="K1719" i="4"/>
  <c r="L1719" i="4"/>
  <c r="M1719" i="4"/>
  <c r="K3249" i="4"/>
  <c r="L3249" i="4"/>
  <c r="M3249" i="4"/>
  <c r="K2739" i="4"/>
  <c r="L2739" i="4"/>
  <c r="M2739" i="4"/>
  <c r="K461" i="4"/>
  <c r="L461" i="4"/>
  <c r="M461" i="4"/>
  <c r="K767" i="4"/>
  <c r="L767" i="4"/>
  <c r="M767" i="4"/>
  <c r="K3385" i="4"/>
  <c r="L3385" i="4"/>
  <c r="M3385" i="4"/>
  <c r="K2263" i="4"/>
  <c r="L2263" i="4"/>
  <c r="M2263" i="4"/>
  <c r="K1481" i="4"/>
  <c r="L1481" i="4"/>
  <c r="M1481" i="4"/>
  <c r="K87" i="4"/>
  <c r="L87" i="4"/>
  <c r="M87" i="4"/>
  <c r="K1923" i="4"/>
  <c r="L1923" i="4"/>
  <c r="M1923" i="4"/>
  <c r="K3215" i="4"/>
  <c r="L3215" i="4"/>
  <c r="M3215" i="4"/>
  <c r="K1209" i="4"/>
  <c r="L1209" i="4"/>
  <c r="M1209" i="4"/>
  <c r="K2195" i="4"/>
  <c r="L2195" i="4"/>
  <c r="M2195" i="4"/>
  <c r="K2059" i="4"/>
  <c r="L2059" i="4"/>
  <c r="M2059" i="4"/>
  <c r="K1447" i="4"/>
  <c r="L1447" i="4"/>
  <c r="M1447" i="4"/>
  <c r="K2331" i="4"/>
  <c r="L2331" i="4"/>
  <c r="M2331" i="4"/>
  <c r="K971" i="4"/>
  <c r="L971" i="4"/>
  <c r="M971" i="4"/>
  <c r="K665" i="4"/>
  <c r="L665" i="4"/>
  <c r="M665" i="4"/>
  <c r="K1277" i="4"/>
  <c r="L1277" i="4"/>
  <c r="M1277" i="4"/>
  <c r="K2841" i="4"/>
  <c r="L2841" i="4"/>
  <c r="M2841" i="4"/>
  <c r="K359" i="4"/>
  <c r="L359" i="4"/>
  <c r="M359" i="4"/>
  <c r="K937" i="4"/>
  <c r="L937" i="4"/>
  <c r="M937" i="4"/>
  <c r="K1141" i="4"/>
  <c r="L1141" i="4"/>
  <c r="M1141" i="4"/>
  <c r="K2025" i="4"/>
  <c r="L2025" i="4"/>
  <c r="M2025" i="4"/>
  <c r="K2705" i="4"/>
  <c r="L2705" i="4"/>
  <c r="M2705" i="4"/>
  <c r="K2535" i="4"/>
  <c r="L2535" i="4"/>
  <c r="M2535" i="4"/>
  <c r="K2569" i="4"/>
  <c r="L2569" i="4"/>
  <c r="M2569" i="4"/>
  <c r="K835" i="4"/>
  <c r="L835" i="4"/>
  <c r="M835" i="4"/>
  <c r="K2399" i="4"/>
  <c r="L2399" i="4"/>
  <c r="M2399" i="4"/>
  <c r="K3079" i="4"/>
  <c r="L3079" i="4"/>
  <c r="M3079" i="4"/>
  <c r="K2127" i="4"/>
  <c r="L2127" i="4"/>
  <c r="M2127" i="4"/>
  <c r="K325" i="4"/>
  <c r="L325" i="4"/>
  <c r="M325" i="4"/>
  <c r="K699" i="4"/>
  <c r="L699" i="4"/>
  <c r="M699" i="4"/>
  <c r="K393" i="4"/>
  <c r="L393" i="4"/>
  <c r="M393" i="4"/>
  <c r="K903" i="4"/>
  <c r="L903" i="4"/>
  <c r="M903" i="4"/>
  <c r="K733" i="4"/>
  <c r="L733" i="4"/>
  <c r="M733" i="4"/>
  <c r="K2501" i="4"/>
  <c r="L2501" i="4"/>
  <c r="M2501" i="4"/>
  <c r="K2365" i="4"/>
  <c r="L2365" i="4"/>
  <c r="M2365" i="4"/>
  <c r="K1787" i="4"/>
  <c r="L1787" i="4"/>
  <c r="M1787" i="4"/>
  <c r="K1107" i="4"/>
  <c r="L1107" i="4"/>
  <c r="M1107" i="4"/>
  <c r="K801" i="4"/>
  <c r="L801" i="4"/>
  <c r="M801" i="4"/>
  <c r="K1243" i="4"/>
  <c r="L1243" i="4"/>
  <c r="M1243" i="4"/>
  <c r="K223" i="4"/>
  <c r="L223" i="4"/>
  <c r="M223" i="4"/>
  <c r="K1821" i="4"/>
  <c r="L1821" i="4"/>
  <c r="M1821" i="4"/>
  <c r="K1991" i="4"/>
  <c r="L1991" i="4"/>
  <c r="M1991" i="4"/>
  <c r="K2297" i="4"/>
  <c r="L2297" i="4"/>
  <c r="M2297" i="4"/>
  <c r="K2773" i="4"/>
  <c r="L2773" i="4"/>
  <c r="M2773" i="4"/>
  <c r="K3283" i="4"/>
  <c r="L3283" i="4"/>
  <c r="M3283" i="4"/>
  <c r="K3453" i="4"/>
  <c r="L3453" i="4"/>
  <c r="M3453" i="4"/>
  <c r="K3148" i="4"/>
  <c r="L3148" i="4"/>
  <c r="M3148" i="4"/>
  <c r="K2162" i="4"/>
  <c r="L2162" i="4"/>
  <c r="M2162" i="4"/>
  <c r="K428" i="4"/>
  <c r="L428" i="4"/>
  <c r="M428" i="4"/>
  <c r="K2876" i="4"/>
  <c r="L2876" i="4"/>
  <c r="M2876" i="4"/>
  <c r="K54" i="4"/>
  <c r="L54" i="4"/>
  <c r="M54" i="4"/>
  <c r="K598" i="4"/>
  <c r="L598" i="4"/>
  <c r="M598" i="4"/>
  <c r="K1380" i="4"/>
  <c r="L1380" i="4"/>
  <c r="M1380" i="4"/>
  <c r="K632" i="4"/>
  <c r="L632" i="4"/>
  <c r="M632" i="4"/>
  <c r="K1006" i="4"/>
  <c r="L1006" i="4"/>
  <c r="M1006" i="4"/>
  <c r="K1618" i="4"/>
  <c r="L1618" i="4"/>
  <c r="M1618" i="4"/>
  <c r="K156" i="4"/>
  <c r="L156" i="4"/>
  <c r="M156" i="4"/>
  <c r="K3318" i="4"/>
  <c r="L3318" i="4"/>
  <c r="M3318" i="4"/>
  <c r="K1890" i="4"/>
  <c r="L1890" i="4"/>
  <c r="M1890" i="4"/>
  <c r="K258" i="4"/>
  <c r="L258" i="4"/>
  <c r="M258" i="4"/>
  <c r="K3046" i="4"/>
  <c r="L3046" i="4"/>
  <c r="M3046" i="4"/>
  <c r="K3114" i="4"/>
  <c r="L3114" i="4"/>
  <c r="M3114" i="4"/>
  <c r="K2094" i="4"/>
  <c r="L2094" i="4"/>
  <c r="M2094" i="4"/>
  <c r="K1550" i="4"/>
  <c r="L1550" i="4"/>
  <c r="M1550" i="4"/>
  <c r="K496" i="4"/>
  <c r="L496" i="4"/>
  <c r="M496" i="4"/>
  <c r="K1652" i="4"/>
  <c r="L1652" i="4"/>
  <c r="M1652" i="4"/>
  <c r="K1686" i="4"/>
  <c r="L1686" i="4"/>
  <c r="M1686" i="4"/>
  <c r="K870" i="4"/>
  <c r="L870" i="4"/>
  <c r="M870" i="4"/>
  <c r="K1414" i="4"/>
  <c r="L1414" i="4"/>
  <c r="M1414" i="4"/>
  <c r="K122" i="4"/>
  <c r="L122" i="4"/>
  <c r="M122" i="4"/>
  <c r="K3352" i="4"/>
  <c r="L3352" i="4"/>
  <c r="M3352" i="4"/>
  <c r="K1040" i="4"/>
  <c r="L1040" i="4"/>
  <c r="M1040" i="4"/>
  <c r="K2910" i="4"/>
  <c r="L2910" i="4"/>
  <c r="M2910" i="4"/>
  <c r="K1074" i="4"/>
  <c r="L1074" i="4"/>
  <c r="M1074" i="4"/>
  <c r="K564" i="4"/>
  <c r="L564" i="4"/>
  <c r="M564" i="4"/>
  <c r="K2604" i="4"/>
  <c r="L2604" i="4"/>
  <c r="M2604" i="4"/>
  <c r="K1346" i="4"/>
  <c r="L1346" i="4"/>
  <c r="M1346" i="4"/>
  <c r="K2468" i="4"/>
  <c r="L2468" i="4"/>
  <c r="M2468" i="4"/>
  <c r="K2230" i="4"/>
  <c r="L2230" i="4"/>
  <c r="M2230" i="4"/>
  <c r="K2944" i="4"/>
  <c r="L2944" i="4"/>
  <c r="M2944" i="4"/>
  <c r="K3012" i="4"/>
  <c r="L3012" i="4"/>
  <c r="M3012" i="4"/>
  <c r="K1856" i="4"/>
  <c r="L1856" i="4"/>
  <c r="M1856" i="4"/>
  <c r="K292" i="4"/>
  <c r="L292" i="4"/>
  <c r="M292" i="4"/>
  <c r="K3182" i="4"/>
  <c r="L3182" i="4"/>
  <c r="M3182" i="4"/>
  <c r="K2978" i="4"/>
  <c r="L2978" i="4"/>
  <c r="M2978" i="4"/>
  <c r="K1754" i="4"/>
  <c r="L1754" i="4"/>
  <c r="M1754" i="4"/>
  <c r="K530" i="4"/>
  <c r="L530" i="4"/>
  <c r="M530" i="4"/>
  <c r="K1312" i="4"/>
  <c r="L1312" i="4"/>
  <c r="M1312" i="4"/>
  <c r="K190" i="4"/>
  <c r="L190" i="4"/>
  <c r="M190" i="4"/>
  <c r="K2672" i="4"/>
  <c r="L2672" i="4"/>
  <c r="M2672" i="4"/>
  <c r="K2434" i="4"/>
  <c r="L2434" i="4"/>
  <c r="M2434" i="4"/>
  <c r="K1958" i="4"/>
  <c r="L1958" i="4"/>
  <c r="M1958" i="4"/>
  <c r="K3420" i="4"/>
  <c r="L3420" i="4"/>
  <c r="M3420" i="4"/>
  <c r="K1516" i="4"/>
  <c r="L1516" i="4"/>
  <c r="M1516" i="4"/>
  <c r="K2808" i="4"/>
  <c r="L2808" i="4"/>
  <c r="M2808" i="4"/>
  <c r="K1584" i="4"/>
  <c r="L1584" i="4"/>
  <c r="M1584" i="4"/>
  <c r="K2740" i="4"/>
  <c r="L2740" i="4"/>
  <c r="M2740" i="4"/>
  <c r="K2638" i="4"/>
  <c r="L2638" i="4"/>
  <c r="M2638" i="4"/>
  <c r="K3250" i="4"/>
  <c r="L3250" i="4"/>
  <c r="M3250" i="4"/>
  <c r="K1176" i="4"/>
  <c r="L1176" i="4"/>
  <c r="M1176" i="4"/>
  <c r="K462" i="4"/>
  <c r="L462" i="4"/>
  <c r="M462" i="4"/>
  <c r="K1720" i="4"/>
  <c r="L1720" i="4"/>
  <c r="M1720" i="4"/>
  <c r="K1482" i="4"/>
  <c r="L1482" i="4"/>
  <c r="M1482" i="4"/>
  <c r="K3386" i="4"/>
  <c r="L3386" i="4"/>
  <c r="M3386" i="4"/>
  <c r="K1924" i="4"/>
  <c r="L1924" i="4"/>
  <c r="M1924" i="4"/>
  <c r="K88" i="4"/>
  <c r="L88" i="4"/>
  <c r="M88" i="4"/>
  <c r="K2264" i="4"/>
  <c r="L2264" i="4"/>
  <c r="M2264" i="4"/>
  <c r="K2196" i="4"/>
  <c r="L2196" i="4"/>
  <c r="M2196" i="4"/>
  <c r="K1210" i="4"/>
  <c r="L1210" i="4"/>
  <c r="M1210" i="4"/>
  <c r="K3216" i="4"/>
  <c r="L3216" i="4"/>
  <c r="M3216" i="4"/>
  <c r="K2060" i="4"/>
  <c r="L2060" i="4"/>
  <c r="M2060" i="4"/>
  <c r="K2332" i="4"/>
  <c r="L2332" i="4"/>
  <c r="M2332" i="4"/>
  <c r="K1448" i="4"/>
  <c r="L1448" i="4"/>
  <c r="M1448" i="4"/>
  <c r="K2706" i="4"/>
  <c r="L2706" i="4"/>
  <c r="M2706" i="4"/>
  <c r="K666" i="4"/>
  <c r="L666" i="4"/>
  <c r="M666" i="4"/>
  <c r="K972" i="4"/>
  <c r="L972" i="4"/>
  <c r="M972" i="4"/>
  <c r="K768" i="4"/>
  <c r="L768" i="4"/>
  <c r="M768" i="4"/>
  <c r="K1278" i="4"/>
  <c r="L1278" i="4"/>
  <c r="M1278" i="4"/>
  <c r="K1142" i="4"/>
  <c r="L1142" i="4"/>
  <c r="M1142" i="4"/>
  <c r="K2842" i="4"/>
  <c r="L2842" i="4"/>
  <c r="M2842" i="4"/>
  <c r="K360" i="4"/>
  <c r="L360" i="4"/>
  <c r="M360" i="4"/>
  <c r="K938" i="4"/>
  <c r="L938" i="4"/>
  <c r="M938" i="4"/>
  <c r="K2128" i="4"/>
  <c r="L2128" i="4"/>
  <c r="M2128" i="4"/>
  <c r="K2536" i="4"/>
  <c r="L2536" i="4"/>
  <c r="M2536" i="4"/>
  <c r="K394" i="4"/>
  <c r="L394" i="4"/>
  <c r="M394" i="4"/>
  <c r="K2026" i="4"/>
  <c r="L2026" i="4"/>
  <c r="M2026" i="4"/>
  <c r="K2570" i="4"/>
  <c r="L2570" i="4"/>
  <c r="M2570" i="4"/>
  <c r="K836" i="4"/>
  <c r="L836" i="4"/>
  <c r="M836" i="4"/>
  <c r="K2400" i="4"/>
  <c r="L2400" i="4"/>
  <c r="M2400" i="4"/>
  <c r="K700" i="4"/>
  <c r="L700" i="4"/>
  <c r="M700" i="4"/>
  <c r="K3080" i="4"/>
  <c r="L3080" i="4"/>
  <c r="M3080" i="4"/>
  <c r="K904" i="4"/>
  <c r="L904" i="4"/>
  <c r="M904" i="4"/>
  <c r="K734" i="4"/>
  <c r="L734" i="4"/>
  <c r="M734" i="4"/>
  <c r="K326" i="4"/>
  <c r="L326" i="4"/>
  <c r="M326" i="4"/>
  <c r="K2502" i="4"/>
  <c r="L2502" i="4"/>
  <c r="M2502" i="4"/>
  <c r="K2366" i="4"/>
  <c r="L2366" i="4"/>
  <c r="M2366" i="4"/>
  <c r="K802" i="4"/>
  <c r="L802" i="4"/>
  <c r="M802" i="4"/>
  <c r="K1788" i="4"/>
  <c r="L1788" i="4"/>
  <c r="M1788" i="4"/>
  <c r="K1992" i="4"/>
  <c r="L1992" i="4"/>
  <c r="M1992" i="4"/>
  <c r="K224" i="4"/>
  <c r="L224" i="4"/>
  <c r="M224" i="4"/>
  <c r="K1108" i="4"/>
  <c r="L1108" i="4"/>
  <c r="M1108" i="4"/>
  <c r="K1244" i="4"/>
  <c r="L1244" i="4"/>
  <c r="M1244" i="4"/>
  <c r="K3454" i="4"/>
  <c r="L3454" i="4"/>
  <c r="M3454" i="4"/>
  <c r="K1822" i="4"/>
  <c r="L1822" i="4"/>
  <c r="M1822" i="4"/>
  <c r="K2298" i="4"/>
  <c r="L2298" i="4"/>
  <c r="M2298" i="4"/>
  <c r="K2774" i="4"/>
  <c r="L2774" i="4"/>
  <c r="M2774" i="4"/>
  <c r="K3284" i="4"/>
  <c r="L3284" i="4"/>
  <c r="M3284" i="4"/>
  <c r="K3149" i="4"/>
  <c r="L3149" i="4"/>
  <c r="M3149" i="4"/>
  <c r="K2163" i="4"/>
  <c r="L2163" i="4"/>
  <c r="M2163" i="4"/>
  <c r="K429" i="4"/>
  <c r="L429" i="4"/>
  <c r="M429" i="4"/>
  <c r="K2877" i="4"/>
  <c r="L2877" i="4"/>
  <c r="M2877" i="4"/>
  <c r="K55" i="4"/>
  <c r="L55" i="4"/>
  <c r="M55" i="4"/>
  <c r="K599" i="4"/>
  <c r="L599" i="4"/>
  <c r="M599" i="4"/>
  <c r="K1381" i="4"/>
  <c r="L1381" i="4"/>
  <c r="M1381" i="4"/>
  <c r="K633" i="4"/>
  <c r="L633" i="4"/>
  <c r="M633" i="4"/>
  <c r="K1007" i="4"/>
  <c r="L1007" i="4"/>
  <c r="M1007" i="4"/>
  <c r="K1619" i="4"/>
  <c r="L1619" i="4"/>
  <c r="M1619" i="4"/>
  <c r="K157" i="4"/>
  <c r="L157" i="4"/>
  <c r="M157" i="4"/>
  <c r="K3319" i="4"/>
  <c r="L3319" i="4"/>
  <c r="M3319" i="4"/>
  <c r="K1891" i="4"/>
  <c r="L1891" i="4"/>
  <c r="M1891" i="4"/>
  <c r="K259" i="4"/>
  <c r="L259" i="4"/>
  <c r="M259" i="4"/>
  <c r="K3047" i="4"/>
  <c r="L3047" i="4"/>
  <c r="M3047" i="4"/>
  <c r="K1551" i="4"/>
  <c r="L1551" i="4"/>
  <c r="M1551" i="4"/>
  <c r="K2095" i="4"/>
  <c r="L2095" i="4"/>
  <c r="M2095" i="4"/>
  <c r="K3115" i="4"/>
  <c r="L3115" i="4"/>
  <c r="M3115" i="4"/>
  <c r="K1653" i="4"/>
  <c r="L1653" i="4"/>
  <c r="M1653" i="4"/>
  <c r="K497" i="4"/>
  <c r="L497" i="4"/>
  <c r="M497" i="4"/>
  <c r="K1687" i="4"/>
  <c r="L1687" i="4"/>
  <c r="M1687" i="4"/>
  <c r="K871" i="4"/>
  <c r="L871" i="4"/>
  <c r="M871" i="4"/>
  <c r="K123" i="4"/>
  <c r="L123" i="4"/>
  <c r="M123" i="4"/>
  <c r="K1415" i="4"/>
  <c r="L1415" i="4"/>
  <c r="M1415" i="4"/>
  <c r="K2911" i="4"/>
  <c r="L2911" i="4"/>
  <c r="M2911" i="4"/>
  <c r="K3353" i="4"/>
  <c r="L3353" i="4"/>
  <c r="M3353" i="4"/>
  <c r="K1041" i="4"/>
  <c r="L1041" i="4"/>
  <c r="M1041" i="4"/>
  <c r="K2605" i="4"/>
  <c r="L2605" i="4"/>
  <c r="M2605" i="4"/>
  <c r="K1075" i="4"/>
  <c r="L1075" i="4"/>
  <c r="M1075" i="4"/>
  <c r="K2469" i="4"/>
  <c r="L2469" i="4"/>
  <c r="M2469" i="4"/>
  <c r="K565" i="4"/>
  <c r="L565" i="4"/>
  <c r="M565" i="4"/>
  <c r="K2231" i="4"/>
  <c r="L2231" i="4"/>
  <c r="M2231" i="4"/>
  <c r="K1347" i="4"/>
  <c r="L1347" i="4"/>
  <c r="M1347" i="4"/>
  <c r="K2945" i="4"/>
  <c r="L2945" i="4"/>
  <c r="M2945" i="4"/>
  <c r="K293" i="4"/>
  <c r="L293" i="4"/>
  <c r="M293" i="4"/>
  <c r="K1857" i="4"/>
  <c r="L1857" i="4"/>
  <c r="M1857" i="4"/>
  <c r="K3013" i="4"/>
  <c r="L3013" i="4"/>
  <c r="M3013" i="4"/>
  <c r="K1755" i="4"/>
  <c r="L1755" i="4"/>
  <c r="M1755" i="4"/>
  <c r="K3183" i="4"/>
  <c r="L3183" i="4"/>
  <c r="M3183" i="4"/>
  <c r="K2979" i="4"/>
  <c r="L2979" i="4"/>
  <c r="M2979" i="4"/>
  <c r="K2673" i="4"/>
  <c r="L2673" i="4"/>
  <c r="M2673" i="4"/>
  <c r="K531" i="4"/>
  <c r="L531" i="4"/>
  <c r="M531" i="4"/>
  <c r="K191" i="4"/>
  <c r="L191" i="4"/>
  <c r="M191" i="4"/>
  <c r="K2435" i="4"/>
  <c r="L2435" i="4"/>
  <c r="M2435" i="4"/>
  <c r="K1313" i="4"/>
  <c r="L1313" i="4"/>
  <c r="M1313" i="4"/>
  <c r="K3421" i="4"/>
  <c r="L3421" i="4"/>
  <c r="M3421" i="4"/>
  <c r="K1959" i="4"/>
  <c r="L1959" i="4"/>
  <c r="M1959" i="4"/>
  <c r="K2741" i="4"/>
  <c r="L2741" i="4"/>
  <c r="M2741" i="4"/>
  <c r="K1517" i="4"/>
  <c r="L1517" i="4"/>
  <c r="M1517" i="4"/>
  <c r="K3251" i="4"/>
  <c r="L3251" i="4"/>
  <c r="M3251" i="4"/>
  <c r="K1585" i="4"/>
  <c r="L1585" i="4"/>
  <c r="M1585" i="4"/>
  <c r="K2639" i="4"/>
  <c r="L2639" i="4"/>
  <c r="M2639" i="4"/>
  <c r="K463" i="4"/>
  <c r="L463" i="4"/>
  <c r="M463" i="4"/>
  <c r="K1177" i="4"/>
  <c r="L1177" i="4"/>
  <c r="M1177" i="4"/>
  <c r="K2809" i="4"/>
  <c r="L2809" i="4"/>
  <c r="M2809" i="4"/>
  <c r="K1721" i="4"/>
  <c r="L1721" i="4"/>
  <c r="M1721" i="4"/>
  <c r="K1483" i="4"/>
  <c r="L1483" i="4"/>
  <c r="M1483" i="4"/>
  <c r="K2707" i="4"/>
  <c r="L2707" i="4"/>
  <c r="M2707" i="4"/>
  <c r="K89" i="4"/>
  <c r="L89" i="4"/>
  <c r="M89" i="4"/>
  <c r="K3387" i="4"/>
  <c r="L3387" i="4"/>
  <c r="M3387" i="4"/>
  <c r="K2265" i="4"/>
  <c r="L2265" i="4"/>
  <c r="M2265" i="4"/>
  <c r="K2197" i="4"/>
  <c r="L2197" i="4"/>
  <c r="M2197" i="4"/>
  <c r="K1211" i="4"/>
  <c r="L1211" i="4"/>
  <c r="M1211" i="4"/>
  <c r="K2061" i="4"/>
  <c r="L2061" i="4"/>
  <c r="M2061" i="4"/>
  <c r="K1449" i="4"/>
  <c r="L1449" i="4"/>
  <c r="M1449" i="4"/>
  <c r="K3217" i="4"/>
  <c r="L3217" i="4"/>
  <c r="M3217" i="4"/>
  <c r="K2333" i="4"/>
  <c r="L2333" i="4"/>
  <c r="M2333" i="4"/>
  <c r="K1925" i="4"/>
  <c r="L1925" i="4"/>
  <c r="M1925" i="4"/>
  <c r="K973" i="4"/>
  <c r="L973" i="4"/>
  <c r="M973" i="4"/>
  <c r="K1279" i="4"/>
  <c r="L1279" i="4"/>
  <c r="M1279" i="4"/>
  <c r="K667" i="4"/>
  <c r="L667" i="4"/>
  <c r="M667" i="4"/>
  <c r="K361" i="4"/>
  <c r="L361" i="4"/>
  <c r="M361" i="4"/>
  <c r="K1143" i="4"/>
  <c r="L1143" i="4"/>
  <c r="M1143" i="4"/>
  <c r="K2843" i="4"/>
  <c r="L2843" i="4"/>
  <c r="M2843" i="4"/>
  <c r="K939" i="4"/>
  <c r="L939" i="4"/>
  <c r="M939" i="4"/>
  <c r="K2129" i="4"/>
  <c r="L2129" i="4"/>
  <c r="M2129" i="4"/>
  <c r="K769" i="4"/>
  <c r="L769" i="4"/>
  <c r="M769" i="4"/>
  <c r="K2027" i="4"/>
  <c r="L2027" i="4"/>
  <c r="M2027" i="4"/>
  <c r="K2537" i="4"/>
  <c r="L2537" i="4"/>
  <c r="M2537" i="4"/>
  <c r="K395" i="4"/>
  <c r="L395" i="4"/>
  <c r="M395" i="4"/>
  <c r="K2571" i="4"/>
  <c r="L2571" i="4"/>
  <c r="M2571" i="4"/>
  <c r="K3081" i="4"/>
  <c r="L3081" i="4"/>
  <c r="M3081" i="4"/>
  <c r="K327" i="4"/>
  <c r="L327" i="4"/>
  <c r="M327" i="4"/>
  <c r="K701" i="4"/>
  <c r="L701" i="4"/>
  <c r="M701" i="4"/>
  <c r="K2401" i="4"/>
  <c r="L2401" i="4"/>
  <c r="M2401" i="4"/>
  <c r="K735" i="4"/>
  <c r="L735" i="4"/>
  <c r="M735" i="4"/>
  <c r="K2503" i="4"/>
  <c r="L2503" i="4"/>
  <c r="M2503" i="4"/>
  <c r="K837" i="4"/>
  <c r="L837" i="4"/>
  <c r="M837" i="4"/>
  <c r="K905" i="4"/>
  <c r="L905" i="4"/>
  <c r="M905" i="4"/>
  <c r="K2367" i="4"/>
  <c r="L2367" i="4"/>
  <c r="M2367" i="4"/>
  <c r="K1993" i="4"/>
  <c r="L1993" i="4"/>
  <c r="M1993" i="4"/>
  <c r="K803" i="4"/>
  <c r="L803" i="4"/>
  <c r="M803" i="4"/>
  <c r="K1245" i="4"/>
  <c r="L1245" i="4"/>
  <c r="M1245" i="4"/>
  <c r="K1789" i="4"/>
  <c r="L1789" i="4"/>
  <c r="M1789" i="4"/>
  <c r="K225" i="4"/>
  <c r="L225" i="4"/>
  <c r="M225" i="4"/>
  <c r="K1109" i="4"/>
  <c r="L1109" i="4"/>
  <c r="M1109" i="4"/>
  <c r="K1823" i="4"/>
  <c r="L1823" i="4"/>
  <c r="M1823" i="4"/>
  <c r="K2299" i="4"/>
  <c r="L2299" i="4"/>
  <c r="M2299" i="4"/>
  <c r="K2775" i="4"/>
  <c r="L2775" i="4"/>
  <c r="M2775" i="4"/>
  <c r="K3285" i="4"/>
  <c r="L3285" i="4"/>
  <c r="M3285" i="4"/>
  <c r="K3455" i="4"/>
  <c r="L3455" i="4"/>
  <c r="M3455" i="4"/>
  <c r="K3150" i="4"/>
  <c r="L3150" i="4"/>
  <c r="M3150" i="4"/>
  <c r="K2164" i="4"/>
  <c r="L2164" i="4"/>
  <c r="M2164" i="4"/>
  <c r="K430" i="4"/>
  <c r="L430" i="4"/>
  <c r="M430" i="4"/>
  <c r="K2878" i="4"/>
  <c r="L2878" i="4"/>
  <c r="M2878" i="4"/>
  <c r="K56" i="4"/>
  <c r="L56" i="4"/>
  <c r="M56" i="4"/>
  <c r="K600" i="4"/>
  <c r="L600" i="4"/>
  <c r="M600" i="4"/>
  <c r="K1382" i="4"/>
  <c r="L1382" i="4"/>
  <c r="M1382" i="4"/>
  <c r="K634" i="4"/>
  <c r="L634" i="4"/>
  <c r="M634" i="4"/>
  <c r="K1008" i="4"/>
  <c r="L1008" i="4"/>
  <c r="M1008" i="4"/>
  <c r="K1620" i="4"/>
  <c r="L1620" i="4"/>
  <c r="M1620" i="4"/>
  <c r="K158" i="4"/>
  <c r="L158" i="4"/>
  <c r="M158" i="4"/>
  <c r="K3320" i="4"/>
  <c r="L3320" i="4"/>
  <c r="M3320" i="4"/>
  <c r="K1892" i="4"/>
  <c r="L1892" i="4"/>
  <c r="M1892" i="4"/>
  <c r="K260" i="4"/>
  <c r="L260" i="4"/>
  <c r="M260" i="4"/>
  <c r="K1552" i="4"/>
  <c r="L1552" i="4"/>
  <c r="M1552" i="4"/>
  <c r="K3116" i="4"/>
  <c r="L3116" i="4"/>
  <c r="M3116" i="4"/>
  <c r="K3048" i="4"/>
  <c r="L3048" i="4"/>
  <c r="M3048" i="4"/>
  <c r="K2096" i="4"/>
  <c r="L2096" i="4"/>
  <c r="M2096" i="4"/>
  <c r="K1654" i="4"/>
  <c r="L1654" i="4"/>
  <c r="M1654" i="4"/>
  <c r="K498" i="4"/>
  <c r="L498" i="4"/>
  <c r="M498" i="4"/>
  <c r="K1688" i="4"/>
  <c r="L1688" i="4"/>
  <c r="M1688" i="4"/>
  <c r="K872" i="4"/>
  <c r="L872" i="4"/>
  <c r="M872" i="4"/>
  <c r="K124" i="4"/>
  <c r="L124" i="4"/>
  <c r="M124" i="4"/>
  <c r="K1416" i="4"/>
  <c r="L1416" i="4"/>
  <c r="M1416" i="4"/>
  <c r="K2606" i="4"/>
  <c r="L2606" i="4"/>
  <c r="M2606" i="4"/>
  <c r="K2470" i="4"/>
  <c r="L2470" i="4"/>
  <c r="M2470" i="4"/>
  <c r="K1042" i="4"/>
  <c r="L1042" i="4"/>
  <c r="M1042" i="4"/>
  <c r="K3354" i="4"/>
  <c r="L3354" i="4"/>
  <c r="M3354" i="4"/>
  <c r="K1076" i="4"/>
  <c r="L1076" i="4"/>
  <c r="M1076" i="4"/>
  <c r="K566" i="4"/>
  <c r="L566" i="4"/>
  <c r="M566" i="4"/>
  <c r="K2912" i="4"/>
  <c r="L2912" i="4"/>
  <c r="M2912" i="4"/>
  <c r="K2232" i="4"/>
  <c r="L2232" i="4"/>
  <c r="M2232" i="4"/>
  <c r="K1348" i="4"/>
  <c r="L1348" i="4"/>
  <c r="M1348" i="4"/>
  <c r="K294" i="4"/>
  <c r="L294" i="4"/>
  <c r="M294" i="4"/>
  <c r="K2946" i="4"/>
  <c r="L2946" i="4"/>
  <c r="M2946" i="4"/>
  <c r="K1756" i="4"/>
  <c r="L1756" i="4"/>
  <c r="M1756" i="4"/>
  <c r="K3014" i="4"/>
  <c r="L3014" i="4"/>
  <c r="M3014" i="4"/>
  <c r="K1858" i="4"/>
  <c r="L1858" i="4"/>
  <c r="M1858" i="4"/>
  <c r="K3184" i="4"/>
  <c r="L3184" i="4"/>
  <c r="M3184" i="4"/>
  <c r="K2980" i="4"/>
  <c r="L2980" i="4"/>
  <c r="M2980" i="4"/>
  <c r="K2436" i="4"/>
  <c r="L2436" i="4"/>
  <c r="M2436" i="4"/>
  <c r="K2674" i="4"/>
  <c r="L2674" i="4"/>
  <c r="M2674" i="4"/>
  <c r="K532" i="4"/>
  <c r="L532" i="4"/>
  <c r="M532" i="4"/>
  <c r="K192" i="4"/>
  <c r="L192" i="4"/>
  <c r="M192" i="4"/>
  <c r="K1314" i="4"/>
  <c r="L1314" i="4"/>
  <c r="M1314" i="4"/>
  <c r="K3422" i="4"/>
  <c r="L3422" i="4"/>
  <c r="M3422" i="4"/>
  <c r="K1960" i="4"/>
  <c r="L1960" i="4"/>
  <c r="M1960" i="4"/>
  <c r="K2742" i="4"/>
  <c r="L2742" i="4"/>
  <c r="M2742" i="4"/>
  <c r="K3252" i="4"/>
  <c r="L3252" i="4"/>
  <c r="M3252" i="4"/>
  <c r="K1518" i="4"/>
  <c r="L1518" i="4"/>
  <c r="M1518" i="4"/>
  <c r="K1722" i="4"/>
  <c r="L1722" i="4"/>
  <c r="M1722" i="4"/>
  <c r="K2640" i="4"/>
  <c r="L2640" i="4"/>
  <c r="M2640" i="4"/>
  <c r="K464" i="4"/>
  <c r="L464" i="4"/>
  <c r="M464" i="4"/>
  <c r="K1586" i="4"/>
  <c r="L1586" i="4"/>
  <c r="M1586" i="4"/>
  <c r="K2810" i="4"/>
  <c r="L2810" i="4"/>
  <c r="M2810" i="4"/>
  <c r="K1484" i="4"/>
  <c r="L1484" i="4"/>
  <c r="M1484" i="4"/>
  <c r="K90" i="4"/>
  <c r="L90" i="4"/>
  <c r="M90" i="4"/>
  <c r="K1178" i="4"/>
  <c r="L1178" i="4"/>
  <c r="M1178" i="4"/>
  <c r="K3388" i="4"/>
  <c r="L3388" i="4"/>
  <c r="M3388" i="4"/>
  <c r="K2266" i="4"/>
  <c r="L2266" i="4"/>
  <c r="M2266" i="4"/>
  <c r="K2708" i="4"/>
  <c r="L2708" i="4"/>
  <c r="M2708" i="4"/>
  <c r="K1212" i="4"/>
  <c r="L1212" i="4"/>
  <c r="M1212" i="4"/>
  <c r="K2062" i="4"/>
  <c r="L2062" i="4"/>
  <c r="M2062" i="4"/>
  <c r="K2198" i="4"/>
  <c r="L2198" i="4"/>
  <c r="M2198" i="4"/>
  <c r="K1450" i="4"/>
  <c r="L1450" i="4"/>
  <c r="M1450" i="4"/>
  <c r="K1280" i="4"/>
  <c r="L1280" i="4"/>
  <c r="M1280" i="4"/>
  <c r="K2334" i="4"/>
  <c r="L2334" i="4"/>
  <c r="M2334" i="4"/>
  <c r="K3218" i="4"/>
  <c r="L3218" i="4"/>
  <c r="M3218" i="4"/>
  <c r="K974" i="4"/>
  <c r="L974" i="4"/>
  <c r="M974" i="4"/>
  <c r="K1926" i="4"/>
  <c r="L1926" i="4"/>
  <c r="M1926" i="4"/>
  <c r="K362" i="4"/>
  <c r="L362" i="4"/>
  <c r="M362" i="4"/>
  <c r="K2028" i="4"/>
  <c r="L2028" i="4"/>
  <c r="M2028" i="4"/>
  <c r="K1144" i="4"/>
  <c r="L1144" i="4"/>
  <c r="M1144" i="4"/>
  <c r="K668" i="4"/>
  <c r="L668" i="4"/>
  <c r="M668" i="4"/>
  <c r="K940" i="4"/>
  <c r="L940" i="4"/>
  <c r="M940" i="4"/>
  <c r="K2130" i="4"/>
  <c r="L2130" i="4"/>
  <c r="M2130" i="4"/>
  <c r="K2844" i="4"/>
  <c r="L2844" i="4"/>
  <c r="M2844" i="4"/>
  <c r="K2572" i="4"/>
  <c r="L2572" i="4"/>
  <c r="M2572" i="4"/>
  <c r="K396" i="4"/>
  <c r="L396" i="4"/>
  <c r="M396" i="4"/>
  <c r="K2538" i="4"/>
  <c r="L2538" i="4"/>
  <c r="M2538" i="4"/>
  <c r="K3082" i="4"/>
  <c r="L3082" i="4"/>
  <c r="M3082" i="4"/>
  <c r="K702" i="4"/>
  <c r="L702" i="4"/>
  <c r="M702" i="4"/>
  <c r="K328" i="4"/>
  <c r="L328" i="4"/>
  <c r="M328" i="4"/>
  <c r="K2402" i="4"/>
  <c r="L2402" i="4"/>
  <c r="M2402" i="4"/>
  <c r="K804" i="4"/>
  <c r="L804" i="4"/>
  <c r="M804" i="4"/>
  <c r="K736" i="4"/>
  <c r="L736" i="4"/>
  <c r="M736" i="4"/>
  <c r="K906" i="4"/>
  <c r="L906" i="4"/>
  <c r="M906" i="4"/>
  <c r="K2368" i="4"/>
  <c r="L2368" i="4"/>
  <c r="M2368" i="4"/>
  <c r="K770" i="4"/>
  <c r="L770" i="4"/>
  <c r="M770" i="4"/>
  <c r="K3456" i="4"/>
  <c r="L3456" i="4"/>
  <c r="M3456" i="4"/>
  <c r="K2504" i="4"/>
  <c r="L2504" i="4"/>
  <c r="M2504" i="4"/>
  <c r="K1994" i="4"/>
  <c r="L1994" i="4"/>
  <c r="M1994" i="4"/>
  <c r="K838" i="4"/>
  <c r="L838" i="4"/>
  <c r="M838" i="4"/>
  <c r="K1246" i="4"/>
  <c r="L1246" i="4"/>
  <c r="M1246" i="4"/>
  <c r="K1790" i="4"/>
  <c r="L1790" i="4"/>
  <c r="M1790" i="4"/>
  <c r="K226" i="4"/>
  <c r="L226" i="4"/>
  <c r="M226" i="4"/>
  <c r="K1110" i="4"/>
  <c r="L1110" i="4"/>
  <c r="M1110" i="4"/>
  <c r="K1824" i="4"/>
  <c r="L1824" i="4"/>
  <c r="M1824" i="4"/>
  <c r="K2300" i="4"/>
  <c r="L2300" i="4"/>
  <c r="M2300" i="4"/>
  <c r="K2776" i="4"/>
  <c r="L2776" i="4"/>
  <c r="M2776" i="4"/>
  <c r="K3286" i="4"/>
  <c r="L3286" i="4"/>
  <c r="M3286" i="4"/>
  <c r="K3151" i="4"/>
  <c r="L3151" i="4"/>
  <c r="M3151" i="4"/>
  <c r="K2165" i="4"/>
  <c r="L2165" i="4"/>
  <c r="M2165" i="4"/>
  <c r="K431" i="4"/>
  <c r="L431" i="4"/>
  <c r="M431" i="4"/>
  <c r="K2879" i="4"/>
  <c r="L2879" i="4"/>
  <c r="M2879" i="4"/>
  <c r="K57" i="4"/>
  <c r="L57" i="4"/>
  <c r="M57" i="4"/>
  <c r="K601" i="4"/>
  <c r="L601" i="4"/>
  <c r="M601" i="4"/>
  <c r="K635" i="4"/>
  <c r="L635" i="4"/>
  <c r="M635" i="4"/>
  <c r="K1383" i="4"/>
  <c r="L1383" i="4"/>
  <c r="M1383" i="4"/>
  <c r="K1009" i="4"/>
  <c r="L1009" i="4"/>
  <c r="M1009" i="4"/>
  <c r="K1621" i="4"/>
  <c r="L1621" i="4"/>
  <c r="M1621" i="4"/>
  <c r="K159" i="4"/>
  <c r="L159" i="4"/>
  <c r="M159" i="4"/>
  <c r="K3321" i="4"/>
  <c r="L3321" i="4"/>
  <c r="M3321" i="4"/>
  <c r="K1893" i="4"/>
  <c r="L1893" i="4"/>
  <c r="M1893" i="4"/>
  <c r="K261" i="4"/>
  <c r="L261" i="4"/>
  <c r="M261" i="4"/>
  <c r="K1553" i="4"/>
  <c r="L1553" i="4"/>
  <c r="M1553" i="4"/>
  <c r="K3117" i="4"/>
  <c r="L3117" i="4"/>
  <c r="M3117" i="4"/>
  <c r="K3049" i="4"/>
  <c r="L3049" i="4"/>
  <c r="M3049" i="4"/>
  <c r="K2097" i="4"/>
  <c r="L2097" i="4"/>
  <c r="M2097" i="4"/>
  <c r="K499" i="4"/>
  <c r="L499" i="4"/>
  <c r="M499" i="4"/>
  <c r="K1655" i="4"/>
  <c r="L1655" i="4"/>
  <c r="M1655" i="4"/>
  <c r="K1417" i="4"/>
  <c r="L1417" i="4"/>
  <c r="M1417" i="4"/>
  <c r="K2607" i="4"/>
  <c r="L2607" i="4"/>
  <c r="M2607" i="4"/>
  <c r="K873" i="4"/>
  <c r="L873" i="4"/>
  <c r="M873" i="4"/>
  <c r="K125" i="4"/>
  <c r="L125" i="4"/>
  <c r="M125" i="4"/>
  <c r="K1689" i="4"/>
  <c r="L1689" i="4"/>
  <c r="M1689" i="4"/>
  <c r="K2471" i="4"/>
  <c r="L2471" i="4"/>
  <c r="M2471" i="4"/>
  <c r="K1043" i="4"/>
  <c r="L1043" i="4"/>
  <c r="M1043" i="4"/>
  <c r="K3355" i="4"/>
  <c r="L3355" i="4"/>
  <c r="M3355" i="4"/>
  <c r="K1077" i="4"/>
  <c r="L1077" i="4"/>
  <c r="M1077" i="4"/>
  <c r="K2233" i="4"/>
  <c r="L2233" i="4"/>
  <c r="M2233" i="4"/>
  <c r="K1349" i="4"/>
  <c r="L1349" i="4"/>
  <c r="M1349" i="4"/>
  <c r="K567" i="4"/>
  <c r="L567" i="4"/>
  <c r="M567" i="4"/>
  <c r="K295" i="4"/>
  <c r="L295" i="4"/>
  <c r="M295" i="4"/>
  <c r="K2947" i="4"/>
  <c r="L2947" i="4"/>
  <c r="M2947" i="4"/>
  <c r="K3015" i="4"/>
  <c r="L3015" i="4"/>
  <c r="M3015" i="4"/>
  <c r="K3185" i="4"/>
  <c r="L3185" i="4"/>
  <c r="M3185" i="4"/>
  <c r="K1757" i="4"/>
  <c r="L1757" i="4"/>
  <c r="M1757" i="4"/>
  <c r="K2675" i="4"/>
  <c r="L2675" i="4"/>
  <c r="M2675" i="4"/>
  <c r="K2981" i="4"/>
  <c r="L2981" i="4"/>
  <c r="M2981" i="4"/>
  <c r="K2913" i="4"/>
  <c r="L2913" i="4"/>
  <c r="M2913" i="4"/>
  <c r="K533" i="4"/>
  <c r="L533" i="4"/>
  <c r="M533" i="4"/>
  <c r="K2437" i="4"/>
  <c r="L2437" i="4"/>
  <c r="M2437" i="4"/>
  <c r="K193" i="4"/>
  <c r="L193" i="4"/>
  <c r="M193" i="4"/>
  <c r="K1315" i="4"/>
  <c r="L1315" i="4"/>
  <c r="M1315" i="4"/>
  <c r="K1859" i="4"/>
  <c r="L1859" i="4"/>
  <c r="M1859" i="4"/>
  <c r="K2743" i="4"/>
  <c r="L2743" i="4"/>
  <c r="M2743" i="4"/>
  <c r="K3253" i="4"/>
  <c r="L3253" i="4"/>
  <c r="M3253" i="4"/>
  <c r="K1961" i="4"/>
  <c r="L1961" i="4"/>
  <c r="M1961" i="4"/>
  <c r="K3423" i="4"/>
  <c r="L3423" i="4"/>
  <c r="M3423" i="4"/>
  <c r="K1587" i="4"/>
  <c r="L1587" i="4"/>
  <c r="M1587" i="4"/>
  <c r="K91" i="4"/>
  <c r="L91" i="4"/>
  <c r="M91" i="4"/>
  <c r="K1485" i="4"/>
  <c r="L1485" i="4"/>
  <c r="M1485" i="4"/>
  <c r="K1179" i="4"/>
  <c r="L1179" i="4"/>
  <c r="M1179" i="4"/>
  <c r="K465" i="4"/>
  <c r="L465" i="4"/>
  <c r="M465" i="4"/>
  <c r="K2811" i="4"/>
  <c r="L2811" i="4"/>
  <c r="M2811" i="4"/>
  <c r="K2641" i="4"/>
  <c r="L2641" i="4"/>
  <c r="M2641" i="4"/>
  <c r="K1213" i="4"/>
  <c r="L1213" i="4"/>
  <c r="M1213" i="4"/>
  <c r="K3389" i="4"/>
  <c r="L3389" i="4"/>
  <c r="M3389" i="4"/>
  <c r="K2199" i="4"/>
  <c r="L2199" i="4"/>
  <c r="M2199" i="4"/>
  <c r="K1451" i="4"/>
  <c r="L1451" i="4"/>
  <c r="M1451" i="4"/>
  <c r="K2063" i="4"/>
  <c r="L2063" i="4"/>
  <c r="M2063" i="4"/>
  <c r="K1723" i="4"/>
  <c r="L1723" i="4"/>
  <c r="M1723" i="4"/>
  <c r="K2335" i="4"/>
  <c r="L2335" i="4"/>
  <c r="M2335" i="4"/>
  <c r="K3219" i="4"/>
  <c r="L3219" i="4"/>
  <c r="M3219" i="4"/>
  <c r="K2709" i="4"/>
  <c r="L2709" i="4"/>
  <c r="M2709" i="4"/>
  <c r="K975" i="4"/>
  <c r="L975" i="4"/>
  <c r="M975" i="4"/>
  <c r="K2029" i="4"/>
  <c r="L2029" i="4"/>
  <c r="M2029" i="4"/>
  <c r="K1519" i="4"/>
  <c r="L1519" i="4"/>
  <c r="M1519" i="4"/>
  <c r="K363" i="4"/>
  <c r="L363" i="4"/>
  <c r="M363" i="4"/>
  <c r="K669" i="4"/>
  <c r="L669" i="4"/>
  <c r="M669" i="4"/>
  <c r="K1927" i="4"/>
  <c r="L1927" i="4"/>
  <c r="M1927" i="4"/>
  <c r="K1145" i="4"/>
  <c r="L1145" i="4"/>
  <c r="M1145" i="4"/>
  <c r="K1281" i="4"/>
  <c r="L1281" i="4"/>
  <c r="M1281" i="4"/>
  <c r="K941" i="4"/>
  <c r="L941" i="4"/>
  <c r="M941" i="4"/>
  <c r="K2845" i="4"/>
  <c r="L2845" i="4"/>
  <c r="M2845" i="4"/>
  <c r="K2131" i="4"/>
  <c r="L2131" i="4"/>
  <c r="M2131" i="4"/>
  <c r="K2539" i="4"/>
  <c r="L2539" i="4"/>
  <c r="M2539" i="4"/>
  <c r="K2573" i="4"/>
  <c r="L2573" i="4"/>
  <c r="M2573" i="4"/>
  <c r="K397" i="4"/>
  <c r="L397" i="4"/>
  <c r="M397" i="4"/>
  <c r="K3083" i="4"/>
  <c r="L3083" i="4"/>
  <c r="M3083" i="4"/>
  <c r="K329" i="4"/>
  <c r="L329" i="4"/>
  <c r="M329" i="4"/>
  <c r="K805" i="4"/>
  <c r="L805" i="4"/>
  <c r="M805" i="4"/>
  <c r="K703" i="4"/>
  <c r="L703" i="4"/>
  <c r="M703" i="4"/>
  <c r="K2403" i="4"/>
  <c r="L2403" i="4"/>
  <c r="M2403" i="4"/>
  <c r="K737" i="4"/>
  <c r="L737" i="4"/>
  <c r="M737" i="4"/>
  <c r="K2369" i="4"/>
  <c r="L2369" i="4"/>
  <c r="M2369" i="4"/>
  <c r="K2267" i="4"/>
  <c r="L2267" i="4"/>
  <c r="M2267" i="4"/>
  <c r="K771" i="4"/>
  <c r="L771" i="4"/>
  <c r="M771" i="4"/>
  <c r="K3457" i="4"/>
  <c r="L3457" i="4"/>
  <c r="M3457" i="4"/>
  <c r="K907" i="4"/>
  <c r="L907" i="4"/>
  <c r="M907" i="4"/>
  <c r="K839" i="4"/>
  <c r="L839" i="4"/>
  <c r="M839" i="4"/>
  <c r="K1995" i="4"/>
  <c r="L1995" i="4"/>
  <c r="M1995" i="4"/>
  <c r="K2505" i="4"/>
  <c r="L2505" i="4"/>
  <c r="M2505" i="4"/>
  <c r="K1791" i="4"/>
  <c r="L1791" i="4"/>
  <c r="M1791" i="4"/>
  <c r="K1247" i="4"/>
  <c r="L1247" i="4"/>
  <c r="M1247" i="4"/>
  <c r="K227" i="4"/>
  <c r="L227" i="4"/>
  <c r="M227" i="4"/>
  <c r="K1111" i="4"/>
  <c r="L1111" i="4"/>
  <c r="M1111" i="4"/>
  <c r="K1825" i="4"/>
  <c r="L1825" i="4"/>
  <c r="M1825" i="4"/>
  <c r="K2301" i="4"/>
  <c r="L2301" i="4"/>
  <c r="M2301" i="4"/>
  <c r="K2777" i="4"/>
  <c r="L2777" i="4"/>
  <c r="M2777" i="4"/>
  <c r="K3287" i="4"/>
  <c r="L3287" i="4"/>
  <c r="M3287" i="4"/>
  <c r="K3152" i="4"/>
  <c r="L3152" i="4"/>
  <c r="M3152" i="4"/>
  <c r="K2166" i="4"/>
  <c r="L2166" i="4"/>
  <c r="M2166" i="4"/>
  <c r="K432" i="4"/>
  <c r="L432" i="4"/>
  <c r="M432" i="4"/>
  <c r="K2880" i="4"/>
  <c r="L2880" i="4"/>
  <c r="M2880" i="4"/>
  <c r="K58" i="4"/>
  <c r="L58" i="4"/>
  <c r="M58" i="4"/>
  <c r="K602" i="4"/>
  <c r="L602" i="4"/>
  <c r="M602" i="4"/>
  <c r="K636" i="4"/>
  <c r="L636" i="4"/>
  <c r="M636" i="4"/>
  <c r="K1384" i="4"/>
  <c r="L1384" i="4"/>
  <c r="M1384" i="4"/>
  <c r="K1010" i="4"/>
  <c r="L1010" i="4"/>
  <c r="M1010" i="4"/>
  <c r="K1622" i="4"/>
  <c r="L1622" i="4"/>
  <c r="M1622" i="4"/>
  <c r="K3322" i="4"/>
  <c r="L3322" i="4"/>
  <c r="M3322" i="4"/>
  <c r="K160" i="4"/>
  <c r="L160" i="4"/>
  <c r="M160" i="4"/>
  <c r="K1894" i="4"/>
  <c r="L1894" i="4"/>
  <c r="M1894" i="4"/>
  <c r="K262" i="4"/>
  <c r="L262" i="4"/>
  <c r="M262" i="4"/>
  <c r="K1554" i="4"/>
  <c r="L1554" i="4"/>
  <c r="M1554" i="4"/>
  <c r="K3050" i="4"/>
  <c r="L3050" i="4"/>
  <c r="M3050" i="4"/>
  <c r="K2098" i="4"/>
  <c r="L2098" i="4"/>
  <c r="M2098" i="4"/>
  <c r="K2608" i="4"/>
  <c r="L2608" i="4"/>
  <c r="M2608" i="4"/>
  <c r="K3118" i="4"/>
  <c r="L3118" i="4"/>
  <c r="M3118" i="4"/>
  <c r="K500" i="4"/>
  <c r="L500" i="4"/>
  <c r="M500" i="4"/>
  <c r="K1656" i="4"/>
  <c r="L1656" i="4"/>
  <c r="M1656" i="4"/>
  <c r="K874" i="4"/>
  <c r="L874" i="4"/>
  <c r="M874" i="4"/>
  <c r="K126" i="4"/>
  <c r="L126" i="4"/>
  <c r="M126" i="4"/>
  <c r="K1690" i="4"/>
  <c r="L1690" i="4"/>
  <c r="M1690" i="4"/>
  <c r="K1418" i="4"/>
  <c r="L1418" i="4"/>
  <c r="M1418" i="4"/>
  <c r="K2472" i="4"/>
  <c r="L2472" i="4"/>
  <c r="M2472" i="4"/>
  <c r="K3356" i="4"/>
  <c r="L3356" i="4"/>
  <c r="M3356" i="4"/>
  <c r="K1044" i="4"/>
  <c r="L1044" i="4"/>
  <c r="M1044" i="4"/>
  <c r="K1078" i="4"/>
  <c r="L1078" i="4"/>
  <c r="M1078" i="4"/>
  <c r="K2234" i="4"/>
  <c r="L2234" i="4"/>
  <c r="M2234" i="4"/>
  <c r="K1350" i="4"/>
  <c r="L1350" i="4"/>
  <c r="M1350" i="4"/>
  <c r="K2948" i="4"/>
  <c r="L2948" i="4"/>
  <c r="M2948" i="4"/>
  <c r="K3186" i="4"/>
  <c r="L3186" i="4"/>
  <c r="M3186" i="4"/>
  <c r="K296" i="4"/>
  <c r="L296" i="4"/>
  <c r="M296" i="4"/>
  <c r="K568" i="4"/>
  <c r="L568" i="4"/>
  <c r="M568" i="4"/>
  <c r="K2676" i="4"/>
  <c r="L2676" i="4"/>
  <c r="M2676" i="4"/>
  <c r="K2982" i="4"/>
  <c r="L2982" i="4"/>
  <c r="M2982" i="4"/>
  <c r="K2914" i="4"/>
  <c r="L2914" i="4"/>
  <c r="M2914" i="4"/>
  <c r="K1758" i="4"/>
  <c r="L1758" i="4"/>
  <c r="M1758" i="4"/>
  <c r="K2438" i="4"/>
  <c r="L2438" i="4"/>
  <c r="M2438" i="4"/>
  <c r="K194" i="4"/>
  <c r="L194" i="4"/>
  <c r="M194" i="4"/>
  <c r="K3016" i="4"/>
  <c r="L3016" i="4"/>
  <c r="M3016" i="4"/>
  <c r="K534" i="4"/>
  <c r="L534" i="4"/>
  <c r="M534" i="4"/>
  <c r="K1316" i="4"/>
  <c r="L1316" i="4"/>
  <c r="M1316" i="4"/>
  <c r="K1860" i="4"/>
  <c r="L1860" i="4"/>
  <c r="M1860" i="4"/>
  <c r="K2744" i="4"/>
  <c r="L2744" i="4"/>
  <c r="M2744" i="4"/>
  <c r="K3254" i="4"/>
  <c r="L3254" i="4"/>
  <c r="M3254" i="4"/>
  <c r="K92" i="4"/>
  <c r="L92" i="4"/>
  <c r="M92" i="4"/>
  <c r="K1962" i="4"/>
  <c r="L1962" i="4"/>
  <c r="M1962" i="4"/>
  <c r="K3424" i="4"/>
  <c r="L3424" i="4"/>
  <c r="M3424" i="4"/>
  <c r="K1588" i="4"/>
  <c r="L1588" i="4"/>
  <c r="M1588" i="4"/>
  <c r="K1486" i="4"/>
  <c r="L1486" i="4"/>
  <c r="M1486" i="4"/>
  <c r="K1180" i="4"/>
  <c r="L1180" i="4"/>
  <c r="M1180" i="4"/>
  <c r="K2812" i="4"/>
  <c r="L2812" i="4"/>
  <c r="M2812" i="4"/>
  <c r="K2642" i="4"/>
  <c r="L2642" i="4"/>
  <c r="M2642" i="4"/>
  <c r="K466" i="4"/>
  <c r="L466" i="4"/>
  <c r="M466" i="4"/>
  <c r="K1214" i="4"/>
  <c r="L1214" i="4"/>
  <c r="M1214" i="4"/>
  <c r="K3390" i="4"/>
  <c r="L3390" i="4"/>
  <c r="M3390" i="4"/>
  <c r="K1724" i="4"/>
  <c r="L1724" i="4"/>
  <c r="M1724" i="4"/>
  <c r="K2200" i="4"/>
  <c r="L2200" i="4"/>
  <c r="M2200" i="4"/>
  <c r="K1452" i="4"/>
  <c r="L1452" i="4"/>
  <c r="M1452" i="4"/>
  <c r="K3220" i="4"/>
  <c r="L3220" i="4"/>
  <c r="M3220" i="4"/>
  <c r="K2064" i="4"/>
  <c r="L2064" i="4"/>
  <c r="M2064" i="4"/>
  <c r="K2336" i="4"/>
  <c r="L2336" i="4"/>
  <c r="M2336" i="4"/>
  <c r="K2710" i="4"/>
  <c r="L2710" i="4"/>
  <c r="M2710" i="4"/>
  <c r="K976" i="4"/>
  <c r="L976" i="4"/>
  <c r="M976" i="4"/>
  <c r="K2030" i="4"/>
  <c r="L2030" i="4"/>
  <c r="M2030" i="4"/>
  <c r="K364" i="4"/>
  <c r="L364" i="4"/>
  <c r="M364" i="4"/>
  <c r="K670" i="4"/>
  <c r="L670" i="4"/>
  <c r="M670" i="4"/>
  <c r="K2132" i="4"/>
  <c r="L2132" i="4"/>
  <c r="M2132" i="4"/>
  <c r="K1520" i="4"/>
  <c r="L1520" i="4"/>
  <c r="M1520" i="4"/>
  <c r="K1928" i="4"/>
  <c r="L1928" i="4"/>
  <c r="M1928" i="4"/>
  <c r="K942" i="4"/>
  <c r="L942" i="4"/>
  <c r="M942" i="4"/>
  <c r="K1146" i="4"/>
  <c r="L1146" i="4"/>
  <c r="M1146" i="4"/>
  <c r="K2846" i="4"/>
  <c r="L2846" i="4"/>
  <c r="M2846" i="4"/>
  <c r="K2540" i="4"/>
  <c r="L2540" i="4"/>
  <c r="M2540" i="4"/>
  <c r="K806" i="4"/>
  <c r="L806" i="4"/>
  <c r="M806" i="4"/>
  <c r="K3084" i="4"/>
  <c r="L3084" i="4"/>
  <c r="M3084" i="4"/>
  <c r="K2574" i="4"/>
  <c r="L2574" i="4"/>
  <c r="M2574" i="4"/>
  <c r="K2404" i="4"/>
  <c r="L2404" i="4"/>
  <c r="M2404" i="4"/>
  <c r="K704" i="4"/>
  <c r="L704" i="4"/>
  <c r="M704" i="4"/>
  <c r="K330" i="4"/>
  <c r="L330" i="4"/>
  <c r="M330" i="4"/>
  <c r="K738" i="4"/>
  <c r="L738" i="4"/>
  <c r="M738" i="4"/>
  <c r="K1282" i="4"/>
  <c r="L1282" i="4"/>
  <c r="M1282" i="4"/>
  <c r="K2370" i="4"/>
  <c r="L2370" i="4"/>
  <c r="M2370" i="4"/>
  <c r="K772" i="4"/>
  <c r="L772" i="4"/>
  <c r="M772" i="4"/>
  <c r="K2268" i="4"/>
  <c r="L2268" i="4"/>
  <c r="M2268" i="4"/>
  <c r="K398" i="4"/>
  <c r="L398" i="4"/>
  <c r="M398" i="4"/>
  <c r="K840" i="4"/>
  <c r="L840" i="4"/>
  <c r="M840" i="4"/>
  <c r="K908" i="4"/>
  <c r="L908" i="4"/>
  <c r="M908" i="4"/>
  <c r="K1996" i="4"/>
  <c r="L1996" i="4"/>
  <c r="M1996" i="4"/>
  <c r="K2506" i="4"/>
  <c r="L2506" i="4"/>
  <c r="M2506" i="4"/>
  <c r="K1792" i="4"/>
  <c r="L1792" i="4"/>
  <c r="M1792" i="4"/>
  <c r="K1112" i="4"/>
  <c r="L1112" i="4"/>
  <c r="M1112" i="4"/>
  <c r="K228" i="4"/>
  <c r="L228" i="4"/>
  <c r="M228" i="4"/>
  <c r="K1248" i="4"/>
  <c r="L1248" i="4"/>
  <c r="M1248" i="4"/>
  <c r="K3458" i="4"/>
  <c r="L3458" i="4"/>
  <c r="M3458" i="4"/>
  <c r="K1826" i="4"/>
  <c r="L1826" i="4"/>
  <c r="M1826" i="4"/>
  <c r="K2302" i="4"/>
  <c r="L2302" i="4"/>
  <c r="M2302" i="4"/>
  <c r="K2778" i="4"/>
  <c r="L2778" i="4"/>
  <c r="M2778" i="4"/>
  <c r="K3288" i="4"/>
  <c r="L3288" i="4"/>
  <c r="M3288" i="4"/>
  <c r="K3153" i="4"/>
  <c r="L3153" i="4"/>
  <c r="M3153" i="4"/>
  <c r="K2167" i="4"/>
  <c r="L2167" i="4"/>
  <c r="M2167" i="4"/>
  <c r="K433" i="4"/>
  <c r="L433" i="4"/>
  <c r="M433" i="4"/>
  <c r="K2881" i="4"/>
  <c r="L2881" i="4"/>
  <c r="M2881" i="4"/>
  <c r="K59" i="4"/>
  <c r="L59" i="4"/>
  <c r="M59" i="4"/>
  <c r="K603" i="4"/>
  <c r="L603" i="4"/>
  <c r="M603" i="4"/>
  <c r="K637" i="4"/>
  <c r="L637" i="4"/>
  <c r="M637" i="4"/>
  <c r="K1385" i="4"/>
  <c r="L1385" i="4"/>
  <c r="M1385" i="4"/>
  <c r="K1011" i="4"/>
  <c r="L1011" i="4"/>
  <c r="M1011" i="4"/>
  <c r="K1623" i="4"/>
  <c r="L1623" i="4"/>
  <c r="M1623" i="4"/>
  <c r="K3323" i="4"/>
  <c r="L3323" i="4"/>
  <c r="M3323" i="4"/>
  <c r="K161" i="4"/>
  <c r="L161" i="4"/>
  <c r="M161" i="4"/>
  <c r="K1895" i="4"/>
  <c r="L1895" i="4"/>
  <c r="M1895" i="4"/>
  <c r="K263" i="4"/>
  <c r="L263" i="4"/>
  <c r="M263" i="4"/>
  <c r="K2099" i="4"/>
  <c r="L2099" i="4"/>
  <c r="M2099" i="4"/>
  <c r="K1555" i="4"/>
  <c r="L1555" i="4"/>
  <c r="M1555" i="4"/>
  <c r="K3051" i="4"/>
  <c r="L3051" i="4"/>
  <c r="M3051" i="4"/>
  <c r="K3119" i="4"/>
  <c r="L3119" i="4"/>
  <c r="M3119" i="4"/>
  <c r="K2609" i="4"/>
  <c r="L2609" i="4"/>
  <c r="M2609" i="4"/>
  <c r="K501" i="4"/>
  <c r="L501" i="4"/>
  <c r="M501" i="4"/>
  <c r="K1657" i="4"/>
  <c r="L1657" i="4"/>
  <c r="M1657" i="4"/>
  <c r="K1691" i="4"/>
  <c r="L1691" i="4"/>
  <c r="M1691" i="4"/>
  <c r="K875" i="4"/>
  <c r="L875" i="4"/>
  <c r="M875" i="4"/>
  <c r="K127" i="4"/>
  <c r="L127" i="4"/>
  <c r="M127" i="4"/>
  <c r="K1419" i="4"/>
  <c r="L1419" i="4"/>
  <c r="M1419" i="4"/>
  <c r="K3357" i="4"/>
  <c r="L3357" i="4"/>
  <c r="M3357" i="4"/>
  <c r="K1079" i="4"/>
  <c r="L1079" i="4"/>
  <c r="M1079" i="4"/>
  <c r="K1351" i="4"/>
  <c r="L1351" i="4"/>
  <c r="M1351" i="4"/>
  <c r="K1045" i="4"/>
  <c r="L1045" i="4"/>
  <c r="M1045" i="4"/>
  <c r="K2235" i="4"/>
  <c r="L2235" i="4"/>
  <c r="M2235" i="4"/>
  <c r="K297" i="4"/>
  <c r="L297" i="4"/>
  <c r="M297" i="4"/>
  <c r="K2473" i="4"/>
  <c r="L2473" i="4"/>
  <c r="M2473" i="4"/>
  <c r="K2949" i="4"/>
  <c r="L2949" i="4"/>
  <c r="M2949" i="4"/>
  <c r="K3187" i="4"/>
  <c r="L3187" i="4"/>
  <c r="M3187" i="4"/>
  <c r="K2983" i="4"/>
  <c r="L2983" i="4"/>
  <c r="M2983" i="4"/>
  <c r="K569" i="4"/>
  <c r="L569" i="4"/>
  <c r="M569" i="4"/>
  <c r="K2915" i="4"/>
  <c r="L2915" i="4"/>
  <c r="M2915" i="4"/>
  <c r="K2439" i="4"/>
  <c r="L2439" i="4"/>
  <c r="M2439" i="4"/>
  <c r="K1759" i="4"/>
  <c r="L1759" i="4"/>
  <c r="M1759" i="4"/>
  <c r="K195" i="4"/>
  <c r="L195" i="4"/>
  <c r="M195" i="4"/>
  <c r="K2677" i="4"/>
  <c r="L2677" i="4"/>
  <c r="M2677" i="4"/>
  <c r="K535" i="4"/>
  <c r="L535" i="4"/>
  <c r="M535" i="4"/>
  <c r="K3017" i="4"/>
  <c r="L3017" i="4"/>
  <c r="M3017" i="4"/>
  <c r="K2643" i="4"/>
  <c r="L2643" i="4"/>
  <c r="M2643" i="4"/>
  <c r="K2813" i="4"/>
  <c r="L2813" i="4"/>
  <c r="M2813" i="4"/>
  <c r="K1317" i="4"/>
  <c r="L1317" i="4"/>
  <c r="M1317" i="4"/>
  <c r="K3255" i="4"/>
  <c r="L3255" i="4"/>
  <c r="M3255" i="4"/>
  <c r="K2745" i="4"/>
  <c r="L2745" i="4"/>
  <c r="M2745" i="4"/>
  <c r="K3425" i="4"/>
  <c r="L3425" i="4"/>
  <c r="M3425" i="4"/>
  <c r="K1861" i="4"/>
  <c r="L1861" i="4"/>
  <c r="M1861" i="4"/>
  <c r="K1181" i="4"/>
  <c r="L1181" i="4"/>
  <c r="M1181" i="4"/>
  <c r="K1963" i="4"/>
  <c r="L1963" i="4"/>
  <c r="M1963" i="4"/>
  <c r="K93" i="4"/>
  <c r="L93" i="4"/>
  <c r="M93" i="4"/>
  <c r="K1487" i="4"/>
  <c r="L1487" i="4"/>
  <c r="M1487" i="4"/>
  <c r="K1589" i="4"/>
  <c r="L1589" i="4"/>
  <c r="M1589" i="4"/>
  <c r="K3391" i="4"/>
  <c r="L3391" i="4"/>
  <c r="M3391" i="4"/>
  <c r="K467" i="4"/>
  <c r="L467" i="4"/>
  <c r="M467" i="4"/>
  <c r="K1215" i="4"/>
  <c r="L1215" i="4"/>
  <c r="M1215" i="4"/>
  <c r="K2065" i="4"/>
  <c r="L2065" i="4"/>
  <c r="M2065" i="4"/>
  <c r="K1453" i="4"/>
  <c r="L1453" i="4"/>
  <c r="M1453" i="4"/>
  <c r="K1725" i="4"/>
  <c r="L1725" i="4"/>
  <c r="M1725" i="4"/>
  <c r="K3221" i="4"/>
  <c r="L3221" i="4"/>
  <c r="M3221" i="4"/>
  <c r="K2201" i="4"/>
  <c r="L2201" i="4"/>
  <c r="M2201" i="4"/>
  <c r="K2337" i="4"/>
  <c r="L2337" i="4"/>
  <c r="M2337" i="4"/>
  <c r="K2711" i="4"/>
  <c r="L2711" i="4"/>
  <c r="M2711" i="4"/>
  <c r="K2031" i="4"/>
  <c r="L2031" i="4"/>
  <c r="M2031" i="4"/>
  <c r="K2133" i="4"/>
  <c r="L2133" i="4"/>
  <c r="M2133" i="4"/>
  <c r="K671" i="4"/>
  <c r="L671" i="4"/>
  <c r="M671" i="4"/>
  <c r="K1521" i="4"/>
  <c r="L1521" i="4"/>
  <c r="M1521" i="4"/>
  <c r="K1929" i="4"/>
  <c r="L1929" i="4"/>
  <c r="M1929" i="4"/>
  <c r="K977" i="4"/>
  <c r="L977" i="4"/>
  <c r="M977" i="4"/>
  <c r="K365" i="4"/>
  <c r="L365" i="4"/>
  <c r="M365" i="4"/>
  <c r="K1147" i="4"/>
  <c r="L1147" i="4"/>
  <c r="M1147" i="4"/>
  <c r="K2541" i="4"/>
  <c r="L2541" i="4"/>
  <c r="M2541" i="4"/>
  <c r="K2847" i="4"/>
  <c r="L2847" i="4"/>
  <c r="M2847" i="4"/>
  <c r="K3085" i="4"/>
  <c r="L3085" i="4"/>
  <c r="M3085" i="4"/>
  <c r="K943" i="4"/>
  <c r="L943" i="4"/>
  <c r="M943" i="4"/>
  <c r="K705" i="4"/>
  <c r="L705" i="4"/>
  <c r="M705" i="4"/>
  <c r="K399" i="4"/>
  <c r="L399" i="4"/>
  <c r="M399" i="4"/>
  <c r="K739" i="4"/>
  <c r="L739" i="4"/>
  <c r="M739" i="4"/>
  <c r="K2405" i="4"/>
  <c r="L2405" i="4"/>
  <c r="M2405" i="4"/>
  <c r="K1283" i="4"/>
  <c r="L1283" i="4"/>
  <c r="M1283" i="4"/>
  <c r="K807" i="4"/>
  <c r="L807" i="4"/>
  <c r="M807" i="4"/>
  <c r="K2575" i="4"/>
  <c r="L2575" i="4"/>
  <c r="M2575" i="4"/>
  <c r="K773" i="4"/>
  <c r="L773" i="4"/>
  <c r="M773" i="4"/>
  <c r="K2371" i="4"/>
  <c r="L2371" i="4"/>
  <c r="M2371" i="4"/>
  <c r="K2269" i="4"/>
  <c r="L2269" i="4"/>
  <c r="M2269" i="4"/>
  <c r="K841" i="4"/>
  <c r="L841" i="4"/>
  <c r="M841" i="4"/>
  <c r="K909" i="4"/>
  <c r="L909" i="4"/>
  <c r="M909" i="4"/>
  <c r="K1249" i="4"/>
  <c r="L1249" i="4"/>
  <c r="M1249" i="4"/>
  <c r="K1997" i="4"/>
  <c r="L1997" i="4"/>
  <c r="M1997" i="4"/>
  <c r="K1793" i="4"/>
  <c r="L1793" i="4"/>
  <c r="M1793" i="4"/>
  <c r="K2507" i="4"/>
  <c r="L2507" i="4"/>
  <c r="M2507" i="4"/>
  <c r="K229" i="4"/>
  <c r="L229" i="4"/>
  <c r="M229" i="4"/>
  <c r="K1113" i="4"/>
  <c r="L1113" i="4"/>
  <c r="M1113" i="4"/>
  <c r="K331" i="4"/>
  <c r="L331" i="4"/>
  <c r="M331" i="4"/>
  <c r="K1827" i="4"/>
  <c r="L1827" i="4"/>
  <c r="M1827" i="4"/>
  <c r="K2303" i="4"/>
  <c r="L2303" i="4"/>
  <c r="M2303" i="4"/>
  <c r="K2779" i="4"/>
  <c r="L2779" i="4"/>
  <c r="M2779" i="4"/>
  <c r="K3289" i="4"/>
  <c r="L3289" i="4"/>
  <c r="M3289" i="4"/>
  <c r="K3459" i="4"/>
  <c r="L3459" i="4"/>
  <c r="M3459" i="4"/>
  <c r="K3154" i="4"/>
  <c r="L3154" i="4"/>
  <c r="M3154" i="4"/>
  <c r="K2168" i="4"/>
  <c r="L2168" i="4"/>
  <c r="M2168" i="4"/>
  <c r="K434" i="4"/>
  <c r="L434" i="4"/>
  <c r="M434" i="4"/>
  <c r="K2882" i="4"/>
  <c r="L2882" i="4"/>
  <c r="M2882" i="4"/>
  <c r="K60" i="4"/>
  <c r="L60" i="4"/>
  <c r="M60" i="4"/>
  <c r="K604" i="4"/>
  <c r="L604" i="4"/>
  <c r="M604" i="4"/>
  <c r="K1386" i="4"/>
  <c r="L1386" i="4"/>
  <c r="M1386" i="4"/>
  <c r="K638" i="4"/>
  <c r="L638" i="4"/>
  <c r="M638" i="4"/>
  <c r="K1624" i="4"/>
  <c r="L1624" i="4"/>
  <c r="M1624" i="4"/>
  <c r="K1012" i="4"/>
  <c r="L1012" i="4"/>
  <c r="M1012" i="4"/>
  <c r="K3324" i="4"/>
  <c r="L3324" i="4"/>
  <c r="M3324" i="4"/>
  <c r="K1896" i="4"/>
  <c r="L1896" i="4"/>
  <c r="M1896" i="4"/>
  <c r="K162" i="4"/>
  <c r="L162" i="4"/>
  <c r="M162" i="4"/>
  <c r="K2100" i="4"/>
  <c r="L2100" i="4"/>
  <c r="M2100" i="4"/>
  <c r="K264" i="4"/>
  <c r="L264" i="4"/>
  <c r="M264" i="4"/>
  <c r="K3120" i="4"/>
  <c r="L3120" i="4"/>
  <c r="M3120" i="4"/>
  <c r="K3052" i="4"/>
  <c r="L3052" i="4"/>
  <c r="M3052" i="4"/>
  <c r="K1556" i="4"/>
  <c r="L1556" i="4"/>
  <c r="M1556" i="4"/>
  <c r="K876" i="4"/>
  <c r="L876" i="4"/>
  <c r="M876" i="4"/>
  <c r="K502" i="4"/>
  <c r="L502" i="4"/>
  <c r="M502" i="4"/>
  <c r="K2610" i="4"/>
  <c r="L2610" i="4"/>
  <c r="M2610" i="4"/>
  <c r="K1692" i="4"/>
  <c r="L1692" i="4"/>
  <c r="M1692" i="4"/>
  <c r="K1658" i="4"/>
  <c r="L1658" i="4"/>
  <c r="M1658" i="4"/>
  <c r="K1352" i="4"/>
  <c r="L1352" i="4"/>
  <c r="M1352" i="4"/>
  <c r="K128" i="4"/>
  <c r="L128" i="4"/>
  <c r="M128" i="4"/>
  <c r="K3358" i="4"/>
  <c r="L3358" i="4"/>
  <c r="M3358" i="4"/>
  <c r="K1046" i="4"/>
  <c r="L1046" i="4"/>
  <c r="M1046" i="4"/>
  <c r="K1080" i="4"/>
  <c r="L1080" i="4"/>
  <c r="M1080" i="4"/>
  <c r="K1420" i="4"/>
  <c r="L1420" i="4"/>
  <c r="M1420" i="4"/>
  <c r="K2236" i="4"/>
  <c r="L2236" i="4"/>
  <c r="M2236" i="4"/>
  <c r="K2950" i="4"/>
  <c r="L2950" i="4"/>
  <c r="M2950" i="4"/>
  <c r="K2474" i="4"/>
  <c r="L2474" i="4"/>
  <c r="M2474" i="4"/>
  <c r="K570" i="4"/>
  <c r="L570" i="4"/>
  <c r="M570" i="4"/>
  <c r="K298" i="4"/>
  <c r="L298" i="4"/>
  <c r="M298" i="4"/>
  <c r="K2916" i="4"/>
  <c r="L2916" i="4"/>
  <c r="M2916" i="4"/>
  <c r="K2984" i="4"/>
  <c r="L2984" i="4"/>
  <c r="M2984" i="4"/>
  <c r="K2678" i="4"/>
  <c r="L2678" i="4"/>
  <c r="M2678" i="4"/>
  <c r="K3018" i="4"/>
  <c r="L3018" i="4"/>
  <c r="M3018" i="4"/>
  <c r="K2440" i="4"/>
  <c r="L2440" i="4"/>
  <c r="M2440" i="4"/>
  <c r="K3188" i="4"/>
  <c r="L3188" i="4"/>
  <c r="M3188" i="4"/>
  <c r="K1760" i="4"/>
  <c r="L1760" i="4"/>
  <c r="M1760" i="4"/>
  <c r="K2644" i="4"/>
  <c r="L2644" i="4"/>
  <c r="M2644" i="4"/>
  <c r="K196" i="4"/>
  <c r="L196" i="4"/>
  <c r="M196" i="4"/>
  <c r="K2814" i="4"/>
  <c r="L2814" i="4"/>
  <c r="M2814" i="4"/>
  <c r="K536" i="4"/>
  <c r="L536" i="4"/>
  <c r="M536" i="4"/>
  <c r="K1318" i="4"/>
  <c r="L1318" i="4"/>
  <c r="M1318" i="4"/>
  <c r="K3256" i="4"/>
  <c r="L3256" i="4"/>
  <c r="M3256" i="4"/>
  <c r="K1182" i="4"/>
  <c r="L1182" i="4"/>
  <c r="M1182" i="4"/>
  <c r="K2746" i="4"/>
  <c r="L2746" i="4"/>
  <c r="M2746" i="4"/>
  <c r="K1862" i="4"/>
  <c r="L1862" i="4"/>
  <c r="M1862" i="4"/>
  <c r="K3426" i="4"/>
  <c r="L3426" i="4"/>
  <c r="M3426" i="4"/>
  <c r="K1964" i="4"/>
  <c r="L1964" i="4"/>
  <c r="M1964" i="4"/>
  <c r="K94" i="4"/>
  <c r="L94" i="4"/>
  <c r="M94" i="4"/>
  <c r="K1488" i="4"/>
  <c r="L1488" i="4"/>
  <c r="M1488" i="4"/>
  <c r="K3392" i="4"/>
  <c r="L3392" i="4"/>
  <c r="M3392" i="4"/>
  <c r="K468" i="4"/>
  <c r="L468" i="4"/>
  <c r="M468" i="4"/>
  <c r="K1590" i="4"/>
  <c r="L1590" i="4"/>
  <c r="M1590" i="4"/>
  <c r="K1216" i="4"/>
  <c r="L1216" i="4"/>
  <c r="M1216" i="4"/>
  <c r="K2066" i="4"/>
  <c r="L2066" i="4"/>
  <c r="M2066" i="4"/>
  <c r="K2712" i="4"/>
  <c r="L2712" i="4"/>
  <c r="M2712" i="4"/>
  <c r="K1454" i="4"/>
  <c r="L1454" i="4"/>
  <c r="M1454" i="4"/>
  <c r="K2134" i="4"/>
  <c r="L2134" i="4"/>
  <c r="M2134" i="4"/>
  <c r="K2202" i="4"/>
  <c r="L2202" i="4"/>
  <c r="M2202" i="4"/>
  <c r="K2032" i="4"/>
  <c r="L2032" i="4"/>
  <c r="M2032" i="4"/>
  <c r="K2780" i="4"/>
  <c r="L2780" i="4"/>
  <c r="M2780" i="4"/>
  <c r="K2338" i="4"/>
  <c r="L2338" i="4"/>
  <c r="M2338" i="4"/>
  <c r="K3222" i="4"/>
  <c r="L3222" i="4"/>
  <c r="M3222" i="4"/>
  <c r="K1930" i="4"/>
  <c r="L1930" i="4"/>
  <c r="M1930" i="4"/>
  <c r="K1726" i="4"/>
  <c r="L1726" i="4"/>
  <c r="M1726" i="4"/>
  <c r="K400" i="4"/>
  <c r="L400" i="4"/>
  <c r="M400" i="4"/>
  <c r="K672" i="4"/>
  <c r="L672" i="4"/>
  <c r="M672" i="4"/>
  <c r="K366" i="4"/>
  <c r="L366" i="4"/>
  <c r="M366" i="4"/>
  <c r="K1522" i="4"/>
  <c r="L1522" i="4"/>
  <c r="M1522" i="4"/>
  <c r="K978" i="4"/>
  <c r="L978" i="4"/>
  <c r="M978" i="4"/>
  <c r="K944" i="4"/>
  <c r="L944" i="4"/>
  <c r="M944" i="4"/>
  <c r="K2848" i="4"/>
  <c r="L2848" i="4"/>
  <c r="M2848" i="4"/>
  <c r="K2542" i="4"/>
  <c r="L2542" i="4"/>
  <c r="M2542" i="4"/>
  <c r="K706" i="4"/>
  <c r="L706" i="4"/>
  <c r="M706" i="4"/>
  <c r="K3086" i="4"/>
  <c r="L3086" i="4"/>
  <c r="M3086" i="4"/>
  <c r="K1148" i="4"/>
  <c r="L1148" i="4"/>
  <c r="M1148" i="4"/>
  <c r="K774" i="4"/>
  <c r="L774" i="4"/>
  <c r="M774" i="4"/>
  <c r="K740" i="4"/>
  <c r="L740" i="4"/>
  <c r="M740" i="4"/>
  <c r="K808" i="4"/>
  <c r="L808" i="4"/>
  <c r="M808" i="4"/>
  <c r="K2576" i="4"/>
  <c r="L2576" i="4"/>
  <c r="M2576" i="4"/>
  <c r="K2406" i="4"/>
  <c r="L2406" i="4"/>
  <c r="M2406" i="4"/>
  <c r="K1284" i="4"/>
  <c r="L1284" i="4"/>
  <c r="M1284" i="4"/>
  <c r="K2270" i="4"/>
  <c r="L2270" i="4"/>
  <c r="M2270" i="4"/>
  <c r="K2372" i="4"/>
  <c r="L2372" i="4"/>
  <c r="M2372" i="4"/>
  <c r="K910" i="4"/>
  <c r="L910" i="4"/>
  <c r="M910" i="4"/>
  <c r="K842" i="4"/>
  <c r="L842" i="4"/>
  <c r="M842" i="4"/>
  <c r="K1250" i="4"/>
  <c r="L1250" i="4"/>
  <c r="M1250" i="4"/>
  <c r="K1998" i="4"/>
  <c r="L1998" i="4"/>
  <c r="M1998" i="4"/>
  <c r="K1794" i="4"/>
  <c r="L1794" i="4"/>
  <c r="M1794" i="4"/>
  <c r="K230" i="4"/>
  <c r="L230" i="4"/>
  <c r="M230" i="4"/>
  <c r="K2508" i="4"/>
  <c r="L2508" i="4"/>
  <c r="M2508" i="4"/>
  <c r="K1114" i="4"/>
  <c r="L1114" i="4"/>
  <c r="M1114" i="4"/>
  <c r="K332" i="4"/>
  <c r="L332" i="4"/>
  <c r="M332" i="4"/>
  <c r="K1828" i="4"/>
  <c r="L1828" i="4"/>
  <c r="M1828" i="4"/>
  <c r="K2304" i="4"/>
  <c r="L2304" i="4"/>
  <c r="M2304" i="4"/>
  <c r="K3290" i="4"/>
  <c r="L3290" i="4"/>
  <c r="M3290" i="4"/>
  <c r="K3460" i="4"/>
  <c r="L3460" i="4"/>
  <c r="M3460" i="4"/>
  <c r="K3155" i="4"/>
  <c r="L3155" i="4"/>
  <c r="M3155" i="4"/>
  <c r="K2169" i="4"/>
  <c r="L2169" i="4"/>
  <c r="M2169" i="4"/>
  <c r="K435" i="4"/>
  <c r="L435" i="4"/>
  <c r="M435" i="4"/>
  <c r="K2883" i="4"/>
  <c r="L2883" i="4"/>
  <c r="M2883" i="4"/>
  <c r="K61" i="4"/>
  <c r="L61" i="4"/>
  <c r="M61" i="4"/>
  <c r="K605" i="4"/>
  <c r="L605" i="4"/>
  <c r="M605" i="4"/>
  <c r="K1387" i="4"/>
  <c r="L1387" i="4"/>
  <c r="M1387" i="4"/>
  <c r="K639" i="4"/>
  <c r="L639" i="4"/>
  <c r="M639" i="4"/>
  <c r="K1625" i="4"/>
  <c r="L1625" i="4"/>
  <c r="M1625" i="4"/>
  <c r="K1013" i="4"/>
  <c r="L1013" i="4"/>
  <c r="M1013" i="4"/>
  <c r="K3325" i="4"/>
  <c r="L3325" i="4"/>
  <c r="M3325" i="4"/>
  <c r="K1897" i="4"/>
  <c r="L1897" i="4"/>
  <c r="M1897" i="4"/>
  <c r="K163" i="4"/>
  <c r="L163" i="4"/>
  <c r="M163" i="4"/>
  <c r="K2101" i="4"/>
  <c r="L2101" i="4"/>
  <c r="M2101" i="4"/>
  <c r="K3121" i="4"/>
  <c r="L3121" i="4"/>
  <c r="M3121" i="4"/>
  <c r="K3053" i="4"/>
  <c r="L3053" i="4"/>
  <c r="M3053" i="4"/>
  <c r="K1557" i="4"/>
  <c r="L1557" i="4"/>
  <c r="M1557" i="4"/>
  <c r="K265" i="4"/>
  <c r="L265" i="4"/>
  <c r="M265" i="4"/>
  <c r="K2611" i="4"/>
  <c r="L2611" i="4"/>
  <c r="M2611" i="4"/>
  <c r="K877" i="4"/>
  <c r="L877" i="4"/>
  <c r="M877" i="4"/>
  <c r="K503" i="4"/>
  <c r="L503" i="4"/>
  <c r="M503" i="4"/>
  <c r="K1693" i="4"/>
  <c r="L1693" i="4"/>
  <c r="M1693" i="4"/>
  <c r="K1659" i="4"/>
  <c r="L1659" i="4"/>
  <c r="M1659" i="4"/>
  <c r="K129" i="4"/>
  <c r="L129" i="4"/>
  <c r="M129" i="4"/>
  <c r="K3019" i="4"/>
  <c r="L3019" i="4"/>
  <c r="M3019" i="4"/>
  <c r="K1353" i="4"/>
  <c r="L1353" i="4"/>
  <c r="M1353" i="4"/>
  <c r="K3359" i="4"/>
  <c r="L3359" i="4"/>
  <c r="M3359" i="4"/>
  <c r="K1081" i="4"/>
  <c r="L1081" i="4"/>
  <c r="M1081" i="4"/>
  <c r="K2237" i="4"/>
  <c r="L2237" i="4"/>
  <c r="M2237" i="4"/>
  <c r="K1047" i="4"/>
  <c r="L1047" i="4"/>
  <c r="M1047" i="4"/>
  <c r="K2951" i="4"/>
  <c r="L2951" i="4"/>
  <c r="M2951" i="4"/>
  <c r="K2475" i="4"/>
  <c r="L2475" i="4"/>
  <c r="M2475" i="4"/>
  <c r="K1421" i="4"/>
  <c r="L1421" i="4"/>
  <c r="M1421" i="4"/>
  <c r="K2917" i="4"/>
  <c r="L2917" i="4"/>
  <c r="M2917" i="4"/>
  <c r="K571" i="4"/>
  <c r="L571" i="4"/>
  <c r="M571" i="4"/>
  <c r="K299" i="4"/>
  <c r="L299" i="4"/>
  <c r="M299" i="4"/>
  <c r="K2679" i="4"/>
  <c r="L2679" i="4"/>
  <c r="M2679" i="4"/>
  <c r="K2985" i="4"/>
  <c r="L2985" i="4"/>
  <c r="M2985" i="4"/>
  <c r="K2441" i="4"/>
  <c r="L2441" i="4"/>
  <c r="M2441" i="4"/>
  <c r="K3189" i="4"/>
  <c r="L3189" i="4"/>
  <c r="M3189" i="4"/>
  <c r="K537" i="4"/>
  <c r="L537" i="4"/>
  <c r="M537" i="4"/>
  <c r="K197" i="4"/>
  <c r="L197" i="4"/>
  <c r="M197" i="4"/>
  <c r="K1761" i="4"/>
  <c r="L1761" i="4"/>
  <c r="M1761" i="4"/>
  <c r="K2645" i="4"/>
  <c r="L2645" i="4"/>
  <c r="M2645" i="4"/>
  <c r="K2815" i="4"/>
  <c r="L2815" i="4"/>
  <c r="M2815" i="4"/>
  <c r="K1319" i="4"/>
  <c r="L1319" i="4"/>
  <c r="M1319" i="4"/>
  <c r="K1965" i="4"/>
  <c r="L1965" i="4"/>
  <c r="M1965" i="4"/>
  <c r="K2747" i="4"/>
  <c r="L2747" i="4"/>
  <c r="M2747" i="4"/>
  <c r="K1183" i="4"/>
  <c r="L1183" i="4"/>
  <c r="M1183" i="4"/>
  <c r="K3257" i="4"/>
  <c r="L3257" i="4"/>
  <c r="M3257" i="4"/>
  <c r="K3427" i="4"/>
  <c r="L3427" i="4"/>
  <c r="M3427" i="4"/>
  <c r="K1489" i="4"/>
  <c r="L1489" i="4"/>
  <c r="M1489" i="4"/>
  <c r="K1863" i="4"/>
  <c r="L1863" i="4"/>
  <c r="M1863" i="4"/>
  <c r="K3393" i="4"/>
  <c r="L3393" i="4"/>
  <c r="M3393" i="4"/>
  <c r="K95" i="4"/>
  <c r="L95" i="4"/>
  <c r="M95" i="4"/>
  <c r="K2203" i="4"/>
  <c r="L2203" i="4"/>
  <c r="M2203" i="4"/>
  <c r="K469" i="4"/>
  <c r="L469" i="4"/>
  <c r="M469" i="4"/>
  <c r="K1591" i="4"/>
  <c r="L1591" i="4"/>
  <c r="M1591" i="4"/>
  <c r="K1217" i="4"/>
  <c r="L1217" i="4"/>
  <c r="M1217" i="4"/>
  <c r="K2067" i="4"/>
  <c r="L2067" i="4"/>
  <c r="M2067" i="4"/>
  <c r="K2713" i="4"/>
  <c r="L2713" i="4"/>
  <c r="M2713" i="4"/>
  <c r="K2135" i="4"/>
  <c r="L2135" i="4"/>
  <c r="M2135" i="4"/>
  <c r="K1727" i="4"/>
  <c r="L1727" i="4"/>
  <c r="M1727" i="4"/>
  <c r="K2781" i="4"/>
  <c r="L2781" i="4"/>
  <c r="M2781" i="4"/>
  <c r="K2339" i="4"/>
  <c r="L2339" i="4"/>
  <c r="M2339" i="4"/>
  <c r="K1931" i="4"/>
  <c r="L1931" i="4"/>
  <c r="M1931" i="4"/>
  <c r="K2033" i="4"/>
  <c r="L2033" i="4"/>
  <c r="M2033" i="4"/>
  <c r="K2849" i="4"/>
  <c r="L2849" i="4"/>
  <c r="M2849" i="4"/>
  <c r="K3223" i="4"/>
  <c r="L3223" i="4"/>
  <c r="M3223" i="4"/>
  <c r="K673" i="4"/>
  <c r="L673" i="4"/>
  <c r="M673" i="4"/>
  <c r="K367" i="4"/>
  <c r="L367" i="4"/>
  <c r="M367" i="4"/>
  <c r="K1523" i="4"/>
  <c r="L1523" i="4"/>
  <c r="M1523" i="4"/>
  <c r="K1455" i="4"/>
  <c r="L1455" i="4"/>
  <c r="M1455" i="4"/>
  <c r="K945" i="4"/>
  <c r="L945" i="4"/>
  <c r="M945" i="4"/>
  <c r="K1285" i="4"/>
  <c r="L1285" i="4"/>
  <c r="M1285" i="4"/>
  <c r="K3087" i="4"/>
  <c r="L3087" i="4"/>
  <c r="M3087" i="4"/>
  <c r="K707" i="4"/>
  <c r="L707" i="4"/>
  <c r="M707" i="4"/>
  <c r="K2577" i="4"/>
  <c r="L2577" i="4"/>
  <c r="M2577" i="4"/>
  <c r="K2543" i="4"/>
  <c r="L2543" i="4"/>
  <c r="M2543" i="4"/>
  <c r="K2407" i="4"/>
  <c r="L2407" i="4"/>
  <c r="M2407" i="4"/>
  <c r="K1149" i="4"/>
  <c r="L1149" i="4"/>
  <c r="M1149" i="4"/>
  <c r="K741" i="4"/>
  <c r="L741" i="4"/>
  <c r="M741" i="4"/>
  <c r="K979" i="4"/>
  <c r="L979" i="4"/>
  <c r="M979" i="4"/>
  <c r="K775" i="4"/>
  <c r="L775" i="4"/>
  <c r="M775" i="4"/>
  <c r="K401" i="4"/>
  <c r="L401" i="4"/>
  <c r="M401" i="4"/>
  <c r="K809" i="4"/>
  <c r="L809" i="4"/>
  <c r="M809" i="4"/>
  <c r="K2271" i="4"/>
  <c r="L2271" i="4"/>
  <c r="M2271" i="4"/>
  <c r="K911" i="4"/>
  <c r="L911" i="4"/>
  <c r="M911" i="4"/>
  <c r="K2373" i="4"/>
  <c r="L2373" i="4"/>
  <c r="M2373" i="4"/>
  <c r="K843" i="4"/>
  <c r="L843" i="4"/>
  <c r="M843" i="4"/>
  <c r="K1251" i="4"/>
  <c r="L1251" i="4"/>
  <c r="M1251" i="4"/>
  <c r="K1795" i="4"/>
  <c r="L1795" i="4"/>
  <c r="M1795" i="4"/>
  <c r="K1999" i="4"/>
  <c r="L1999" i="4"/>
  <c r="M1999" i="4"/>
  <c r="K231" i="4"/>
  <c r="L231" i="4"/>
  <c r="M231" i="4"/>
  <c r="K1115" i="4"/>
  <c r="L1115" i="4"/>
  <c r="M1115" i="4"/>
  <c r="K2305" i="4"/>
  <c r="L2305" i="4"/>
  <c r="M2305" i="4"/>
  <c r="K2509" i="4"/>
  <c r="L2509" i="4"/>
  <c r="M2509" i="4"/>
  <c r="K333" i="4"/>
  <c r="L333" i="4"/>
  <c r="M333" i="4"/>
  <c r="K1829" i="4"/>
  <c r="L1829" i="4"/>
  <c r="M1829" i="4"/>
  <c r="K3291" i="4"/>
  <c r="L3291" i="4"/>
  <c r="M3291" i="4"/>
  <c r="K3461" i="4"/>
  <c r="L3461" i="4"/>
  <c r="M3461" i="4"/>
  <c r="K3156" i="4"/>
  <c r="L3156" i="4"/>
  <c r="M3156" i="4"/>
  <c r="K2170" i="4"/>
  <c r="L2170" i="4"/>
  <c r="M2170" i="4"/>
  <c r="K436" i="4"/>
  <c r="L436" i="4"/>
  <c r="M436" i="4"/>
  <c r="K2884" i="4"/>
  <c r="L2884" i="4"/>
  <c r="M2884" i="4"/>
  <c r="K62" i="4"/>
  <c r="L62" i="4"/>
  <c r="M62" i="4"/>
  <c r="K606" i="4"/>
  <c r="L606" i="4"/>
  <c r="M606" i="4"/>
  <c r="K1388" i="4"/>
  <c r="L1388" i="4"/>
  <c r="M1388" i="4"/>
  <c r="K640" i="4"/>
  <c r="L640" i="4"/>
  <c r="M640" i="4"/>
  <c r="K1626" i="4"/>
  <c r="L1626" i="4"/>
  <c r="M1626" i="4"/>
  <c r="K1014" i="4"/>
  <c r="L1014" i="4"/>
  <c r="M1014" i="4"/>
  <c r="K3326" i="4"/>
  <c r="L3326" i="4"/>
  <c r="M3326" i="4"/>
  <c r="K1898" i="4"/>
  <c r="L1898" i="4"/>
  <c r="M1898" i="4"/>
  <c r="K3122" i="4"/>
  <c r="L3122" i="4"/>
  <c r="M3122" i="4"/>
  <c r="K2612" i="4"/>
  <c r="L2612" i="4"/>
  <c r="M2612" i="4"/>
  <c r="K164" i="4"/>
  <c r="L164" i="4"/>
  <c r="M164" i="4"/>
  <c r="K2102" i="4"/>
  <c r="L2102" i="4"/>
  <c r="M2102" i="4"/>
  <c r="K3054" i="4"/>
  <c r="L3054" i="4"/>
  <c r="M3054" i="4"/>
  <c r="K266" i="4"/>
  <c r="L266" i="4"/>
  <c r="M266" i="4"/>
  <c r="K1558" i="4"/>
  <c r="L1558" i="4"/>
  <c r="M1558" i="4"/>
  <c r="K504" i="4"/>
  <c r="L504" i="4"/>
  <c r="M504" i="4"/>
  <c r="K878" i="4"/>
  <c r="L878" i="4"/>
  <c r="M878" i="4"/>
  <c r="K3020" i="4"/>
  <c r="L3020" i="4"/>
  <c r="M3020" i="4"/>
  <c r="K1694" i="4"/>
  <c r="L1694" i="4"/>
  <c r="M1694" i="4"/>
  <c r="K300" i="4"/>
  <c r="L300" i="4"/>
  <c r="M300" i="4"/>
  <c r="K130" i="4"/>
  <c r="L130" i="4"/>
  <c r="M130" i="4"/>
  <c r="K1660" i="4"/>
  <c r="L1660" i="4"/>
  <c r="M1660" i="4"/>
  <c r="K3360" i="4"/>
  <c r="L3360" i="4"/>
  <c r="M3360" i="4"/>
  <c r="K1082" i="4"/>
  <c r="L1082" i="4"/>
  <c r="M1082" i="4"/>
  <c r="K2238" i="4"/>
  <c r="L2238" i="4"/>
  <c r="M2238" i="4"/>
  <c r="K1354" i="4"/>
  <c r="L1354" i="4"/>
  <c r="M1354" i="4"/>
  <c r="K2952" i="4"/>
  <c r="L2952" i="4"/>
  <c r="M2952" i="4"/>
  <c r="K1048" i="4"/>
  <c r="L1048" i="4"/>
  <c r="M1048" i="4"/>
  <c r="K2476" i="4"/>
  <c r="L2476" i="4"/>
  <c r="M2476" i="4"/>
  <c r="K1422" i="4"/>
  <c r="L1422" i="4"/>
  <c r="M1422" i="4"/>
  <c r="K2918" i="4"/>
  <c r="L2918" i="4"/>
  <c r="M2918" i="4"/>
  <c r="K2986" i="4"/>
  <c r="L2986" i="4"/>
  <c r="M2986" i="4"/>
  <c r="K2442" i="4"/>
  <c r="L2442" i="4"/>
  <c r="M2442" i="4"/>
  <c r="K572" i="4"/>
  <c r="L572" i="4"/>
  <c r="M572" i="4"/>
  <c r="K198" i="4"/>
  <c r="L198" i="4"/>
  <c r="M198" i="4"/>
  <c r="K538" i="4"/>
  <c r="L538" i="4"/>
  <c r="M538" i="4"/>
  <c r="K3190" i="4"/>
  <c r="L3190" i="4"/>
  <c r="M3190" i="4"/>
  <c r="K1320" i="4"/>
  <c r="L1320" i="4"/>
  <c r="M1320" i="4"/>
  <c r="K2646" i="4"/>
  <c r="L2646" i="4"/>
  <c r="M2646" i="4"/>
  <c r="K2680" i="4"/>
  <c r="L2680" i="4"/>
  <c r="M2680" i="4"/>
  <c r="K2816" i="4"/>
  <c r="L2816" i="4"/>
  <c r="M2816" i="4"/>
  <c r="K1966" i="4"/>
  <c r="L1966" i="4"/>
  <c r="M1966" i="4"/>
  <c r="K1762" i="4"/>
  <c r="L1762" i="4"/>
  <c r="M1762" i="4"/>
  <c r="K1184" i="4"/>
  <c r="L1184" i="4"/>
  <c r="M1184" i="4"/>
  <c r="K2748" i="4"/>
  <c r="L2748" i="4"/>
  <c r="M2748" i="4"/>
  <c r="K3428" i="4"/>
  <c r="L3428" i="4"/>
  <c r="M3428" i="4"/>
  <c r="K1490" i="4"/>
  <c r="L1490" i="4"/>
  <c r="M1490" i="4"/>
  <c r="K2204" i="4"/>
  <c r="L2204" i="4"/>
  <c r="M2204" i="4"/>
  <c r="K1864" i="4"/>
  <c r="L1864" i="4"/>
  <c r="M1864" i="4"/>
  <c r="K3258" i="4"/>
  <c r="L3258" i="4"/>
  <c r="M3258" i="4"/>
  <c r="K96" i="4"/>
  <c r="L96" i="4"/>
  <c r="M96" i="4"/>
  <c r="K3394" i="4"/>
  <c r="L3394" i="4"/>
  <c r="M3394" i="4"/>
  <c r="K470" i="4"/>
  <c r="L470" i="4"/>
  <c r="M470" i="4"/>
  <c r="K2782" i="4"/>
  <c r="L2782" i="4"/>
  <c r="M2782" i="4"/>
  <c r="K1592" i="4"/>
  <c r="L1592" i="4"/>
  <c r="M1592" i="4"/>
  <c r="K1218" i="4"/>
  <c r="L1218" i="4"/>
  <c r="M1218" i="4"/>
  <c r="K2714" i="4"/>
  <c r="L2714" i="4"/>
  <c r="M2714" i="4"/>
  <c r="K1728" i="4"/>
  <c r="L1728" i="4"/>
  <c r="M1728" i="4"/>
  <c r="K2068" i="4"/>
  <c r="L2068" i="4"/>
  <c r="M2068" i="4"/>
  <c r="K1932" i="4"/>
  <c r="L1932" i="4"/>
  <c r="M1932" i="4"/>
  <c r="K2136" i="4"/>
  <c r="L2136" i="4"/>
  <c r="M2136" i="4"/>
  <c r="K2340" i="4"/>
  <c r="L2340" i="4"/>
  <c r="M2340" i="4"/>
  <c r="K2850" i="4"/>
  <c r="L2850" i="4"/>
  <c r="M2850" i="4"/>
  <c r="K368" i="4"/>
  <c r="L368" i="4"/>
  <c r="M368" i="4"/>
  <c r="K1524" i="4"/>
  <c r="L1524" i="4"/>
  <c r="M1524" i="4"/>
  <c r="K674" i="4"/>
  <c r="L674" i="4"/>
  <c r="M674" i="4"/>
  <c r="K2034" i="4"/>
  <c r="L2034" i="4"/>
  <c r="M2034" i="4"/>
  <c r="K2408" i="4"/>
  <c r="L2408" i="4"/>
  <c r="M2408" i="4"/>
  <c r="K946" i="4"/>
  <c r="L946" i="4"/>
  <c r="M946" i="4"/>
  <c r="K1286" i="4"/>
  <c r="L1286" i="4"/>
  <c r="M1286" i="4"/>
  <c r="K3088" i="4"/>
  <c r="L3088" i="4"/>
  <c r="M3088" i="4"/>
  <c r="K708" i="4"/>
  <c r="L708" i="4"/>
  <c r="M708" i="4"/>
  <c r="K2578" i="4"/>
  <c r="L2578" i="4"/>
  <c r="M2578" i="4"/>
  <c r="K2544" i="4"/>
  <c r="L2544" i="4"/>
  <c r="M2544" i="4"/>
  <c r="K1150" i="4"/>
  <c r="L1150" i="4"/>
  <c r="M1150" i="4"/>
  <c r="K1252" i="4"/>
  <c r="L1252" i="4"/>
  <c r="M1252" i="4"/>
  <c r="K742" i="4"/>
  <c r="L742" i="4"/>
  <c r="M742" i="4"/>
  <c r="K776" i="4"/>
  <c r="L776" i="4"/>
  <c r="M776" i="4"/>
  <c r="K3224" i="4"/>
  <c r="L3224" i="4"/>
  <c r="M3224" i="4"/>
  <c r="K912" i="4"/>
  <c r="L912" i="4"/>
  <c r="M912" i="4"/>
  <c r="K2306" i="4"/>
  <c r="L2306" i="4"/>
  <c r="M2306" i="4"/>
  <c r="K2272" i="4"/>
  <c r="L2272" i="4"/>
  <c r="M2272" i="4"/>
  <c r="K1456" i="4"/>
  <c r="L1456" i="4"/>
  <c r="M1456" i="4"/>
  <c r="K844" i="4"/>
  <c r="L844" i="4"/>
  <c r="M844" i="4"/>
  <c r="K2374" i="4"/>
  <c r="L2374" i="4"/>
  <c r="M2374" i="4"/>
  <c r="K810" i="4"/>
  <c r="L810" i="4"/>
  <c r="M810" i="4"/>
  <c r="K2000" i="4"/>
  <c r="L2000" i="4"/>
  <c r="M2000" i="4"/>
  <c r="K1796" i="4"/>
  <c r="L1796" i="4"/>
  <c r="M1796" i="4"/>
  <c r="K232" i="4"/>
  <c r="L232" i="4"/>
  <c r="M232" i="4"/>
  <c r="K1116" i="4"/>
  <c r="L1116" i="4"/>
  <c r="M1116" i="4"/>
  <c r="K2510" i="4"/>
  <c r="L2510" i="4"/>
  <c r="M2510" i="4"/>
  <c r="K3462" i="4"/>
  <c r="L3462" i="4"/>
  <c r="M3462" i="4"/>
  <c r="K980" i="4"/>
  <c r="L980" i="4"/>
  <c r="M980" i="4"/>
  <c r="K334" i="4"/>
  <c r="L334" i="4"/>
  <c r="M334" i="4"/>
  <c r="K402" i="4"/>
  <c r="L402" i="4"/>
  <c r="M402" i="4"/>
  <c r="K1830" i="4"/>
  <c r="L1830" i="4"/>
  <c r="M1830" i="4"/>
  <c r="K3292" i="4"/>
  <c r="L3292" i="4"/>
  <c r="M3292" i="4"/>
  <c r="K3157" i="4"/>
  <c r="L3157" i="4"/>
  <c r="M3157" i="4"/>
  <c r="K2171" i="4"/>
  <c r="L2171" i="4"/>
  <c r="M2171" i="4"/>
  <c r="K437" i="4"/>
  <c r="L437" i="4"/>
  <c r="M437" i="4"/>
  <c r="K2885" i="4"/>
  <c r="L2885" i="4"/>
  <c r="M2885" i="4"/>
  <c r="K63" i="4"/>
  <c r="L63" i="4"/>
  <c r="M63" i="4"/>
  <c r="K607" i="4"/>
  <c r="L607" i="4"/>
  <c r="M607" i="4"/>
  <c r="K1389" i="4"/>
  <c r="L1389" i="4"/>
  <c r="M1389" i="4"/>
  <c r="K641" i="4"/>
  <c r="L641" i="4"/>
  <c r="M641" i="4"/>
  <c r="K1627" i="4"/>
  <c r="L1627" i="4"/>
  <c r="M1627" i="4"/>
  <c r="K1015" i="4"/>
  <c r="L1015" i="4"/>
  <c r="M1015" i="4"/>
  <c r="K3327" i="4"/>
  <c r="L3327" i="4"/>
  <c r="M3327" i="4"/>
  <c r="K1899" i="4"/>
  <c r="L1899" i="4"/>
  <c r="M1899" i="4"/>
  <c r="K2613" i="4"/>
  <c r="L2613" i="4"/>
  <c r="M2613" i="4"/>
  <c r="K3123" i="4"/>
  <c r="L3123" i="4"/>
  <c r="M3123" i="4"/>
  <c r="K2103" i="4"/>
  <c r="L2103" i="4"/>
  <c r="M2103" i="4"/>
  <c r="K165" i="4"/>
  <c r="L165" i="4"/>
  <c r="M165" i="4"/>
  <c r="K3055" i="4"/>
  <c r="L3055" i="4"/>
  <c r="M3055" i="4"/>
  <c r="K1559" i="4"/>
  <c r="L1559" i="4"/>
  <c r="M1559" i="4"/>
  <c r="K267" i="4"/>
  <c r="L267" i="4"/>
  <c r="M267" i="4"/>
  <c r="K879" i="4"/>
  <c r="L879" i="4"/>
  <c r="M879" i="4"/>
  <c r="K505" i="4"/>
  <c r="L505" i="4"/>
  <c r="M505" i="4"/>
  <c r="K301" i="4"/>
  <c r="L301" i="4"/>
  <c r="M301" i="4"/>
  <c r="K1695" i="4"/>
  <c r="L1695" i="4"/>
  <c r="M1695" i="4"/>
  <c r="K3021" i="4"/>
  <c r="L3021" i="4"/>
  <c r="M3021" i="4"/>
  <c r="K131" i="4"/>
  <c r="L131" i="4"/>
  <c r="M131" i="4"/>
  <c r="K1661" i="4"/>
  <c r="L1661" i="4"/>
  <c r="M1661" i="4"/>
  <c r="K3361" i="4"/>
  <c r="L3361" i="4"/>
  <c r="M3361" i="4"/>
  <c r="K1355" i="4"/>
  <c r="L1355" i="4"/>
  <c r="M1355" i="4"/>
  <c r="K1083" i="4"/>
  <c r="L1083" i="4"/>
  <c r="M1083" i="4"/>
  <c r="K2239" i="4"/>
  <c r="L2239" i="4"/>
  <c r="M2239" i="4"/>
  <c r="K1593" i="4"/>
  <c r="L1593" i="4"/>
  <c r="M1593" i="4"/>
  <c r="K2953" i="4"/>
  <c r="L2953" i="4"/>
  <c r="M2953" i="4"/>
  <c r="K2477" i="4"/>
  <c r="L2477" i="4"/>
  <c r="M2477" i="4"/>
  <c r="K2919" i="4"/>
  <c r="L2919" i="4"/>
  <c r="M2919" i="4"/>
  <c r="K2987" i="4"/>
  <c r="L2987" i="4"/>
  <c r="M2987" i="4"/>
  <c r="K1423" i="4"/>
  <c r="L1423" i="4"/>
  <c r="M1423" i="4"/>
  <c r="K2443" i="4"/>
  <c r="L2443" i="4"/>
  <c r="M2443" i="4"/>
  <c r="K199" i="4"/>
  <c r="L199" i="4"/>
  <c r="M199" i="4"/>
  <c r="K2647" i="4"/>
  <c r="L2647" i="4"/>
  <c r="M2647" i="4"/>
  <c r="K539" i="4"/>
  <c r="L539" i="4"/>
  <c r="M539" i="4"/>
  <c r="K573" i="4"/>
  <c r="L573" i="4"/>
  <c r="M573" i="4"/>
  <c r="K1049" i="4"/>
  <c r="L1049" i="4"/>
  <c r="M1049" i="4"/>
  <c r="K3191" i="4"/>
  <c r="L3191" i="4"/>
  <c r="M3191" i="4"/>
  <c r="K1321" i="4"/>
  <c r="L1321" i="4"/>
  <c r="M1321" i="4"/>
  <c r="K2817" i="4"/>
  <c r="L2817" i="4"/>
  <c r="M2817" i="4"/>
  <c r="K1185" i="4"/>
  <c r="L1185" i="4"/>
  <c r="M1185" i="4"/>
  <c r="K1967" i="4"/>
  <c r="L1967" i="4"/>
  <c r="M1967" i="4"/>
  <c r="K3429" i="4"/>
  <c r="L3429" i="4"/>
  <c r="M3429" i="4"/>
  <c r="K2681" i="4"/>
  <c r="L2681" i="4"/>
  <c r="M2681" i="4"/>
  <c r="K1763" i="4"/>
  <c r="L1763" i="4"/>
  <c r="M1763" i="4"/>
  <c r="K1491" i="4"/>
  <c r="L1491" i="4"/>
  <c r="M1491" i="4"/>
  <c r="K2205" i="4"/>
  <c r="L2205" i="4"/>
  <c r="M2205" i="4"/>
  <c r="K2749" i="4"/>
  <c r="L2749" i="4"/>
  <c r="M2749" i="4"/>
  <c r="K1865" i="4"/>
  <c r="L1865" i="4"/>
  <c r="M1865" i="4"/>
  <c r="K3259" i="4"/>
  <c r="L3259" i="4"/>
  <c r="M3259" i="4"/>
  <c r="K97" i="4"/>
  <c r="L97" i="4"/>
  <c r="M97" i="4"/>
  <c r="K3395" i="4"/>
  <c r="L3395" i="4"/>
  <c r="M3395" i="4"/>
  <c r="K471" i="4"/>
  <c r="L471" i="4"/>
  <c r="M471" i="4"/>
  <c r="K2783" i="4"/>
  <c r="L2783" i="4"/>
  <c r="M2783" i="4"/>
  <c r="K2715" i="4"/>
  <c r="L2715" i="4"/>
  <c r="M2715" i="4"/>
  <c r="K1219" i="4"/>
  <c r="L1219" i="4"/>
  <c r="M1219" i="4"/>
  <c r="K2069" i="4"/>
  <c r="L2069" i="4"/>
  <c r="M2069" i="4"/>
  <c r="K1933" i="4"/>
  <c r="L1933" i="4"/>
  <c r="M1933" i="4"/>
  <c r="K2851" i="4"/>
  <c r="L2851" i="4"/>
  <c r="M2851" i="4"/>
  <c r="K1729" i="4"/>
  <c r="L1729" i="4"/>
  <c r="M1729" i="4"/>
  <c r="K1525" i="4"/>
  <c r="L1525" i="4"/>
  <c r="M1525" i="4"/>
  <c r="K2137" i="4"/>
  <c r="L2137" i="4"/>
  <c r="M2137" i="4"/>
  <c r="K369" i="4"/>
  <c r="L369" i="4"/>
  <c r="M369" i="4"/>
  <c r="K2341" i="4"/>
  <c r="L2341" i="4"/>
  <c r="M2341" i="4"/>
  <c r="K675" i="4"/>
  <c r="L675" i="4"/>
  <c r="M675" i="4"/>
  <c r="K2035" i="4"/>
  <c r="L2035" i="4"/>
  <c r="M2035" i="4"/>
  <c r="K1287" i="4"/>
  <c r="L1287" i="4"/>
  <c r="M1287" i="4"/>
  <c r="K709" i="4"/>
  <c r="L709" i="4"/>
  <c r="M709" i="4"/>
  <c r="K2409" i="4"/>
  <c r="L2409" i="4"/>
  <c r="M2409" i="4"/>
  <c r="K3463" i="4"/>
  <c r="L3463" i="4"/>
  <c r="M3463" i="4"/>
  <c r="K3089" i="4"/>
  <c r="L3089" i="4"/>
  <c r="M3089" i="4"/>
  <c r="K2579" i="4"/>
  <c r="L2579" i="4"/>
  <c r="M2579" i="4"/>
  <c r="K947" i="4"/>
  <c r="L947" i="4"/>
  <c r="M947" i="4"/>
  <c r="K981" i="4"/>
  <c r="L981" i="4"/>
  <c r="M981" i="4"/>
  <c r="K2545" i="4"/>
  <c r="L2545" i="4"/>
  <c r="M2545" i="4"/>
  <c r="K743" i="4"/>
  <c r="L743" i="4"/>
  <c r="M743" i="4"/>
  <c r="K3225" i="4"/>
  <c r="L3225" i="4"/>
  <c r="M3225" i="4"/>
  <c r="K2273" i="4"/>
  <c r="L2273" i="4"/>
  <c r="M2273" i="4"/>
  <c r="K1151" i="4"/>
  <c r="L1151" i="4"/>
  <c r="M1151" i="4"/>
  <c r="K2307" i="4"/>
  <c r="L2307" i="4"/>
  <c r="M2307" i="4"/>
  <c r="K913" i="4"/>
  <c r="L913" i="4"/>
  <c r="M913" i="4"/>
  <c r="K777" i="4"/>
  <c r="L777" i="4"/>
  <c r="M777" i="4"/>
  <c r="K1253" i="4"/>
  <c r="L1253" i="4"/>
  <c r="M1253" i="4"/>
  <c r="K1457" i="4"/>
  <c r="L1457" i="4"/>
  <c r="M1457" i="4"/>
  <c r="K2375" i="4"/>
  <c r="L2375" i="4"/>
  <c r="M2375" i="4"/>
  <c r="K845" i="4"/>
  <c r="L845" i="4"/>
  <c r="M845" i="4"/>
  <c r="K2511" i="4"/>
  <c r="L2511" i="4"/>
  <c r="M2511" i="4"/>
  <c r="K811" i="4"/>
  <c r="L811" i="4"/>
  <c r="M811" i="4"/>
  <c r="K1797" i="4"/>
  <c r="L1797" i="4"/>
  <c r="M1797" i="4"/>
  <c r="K2001" i="4"/>
  <c r="L2001" i="4"/>
  <c r="M2001" i="4"/>
  <c r="K233" i="4"/>
  <c r="L233" i="4"/>
  <c r="M233" i="4"/>
  <c r="K1117" i="4"/>
  <c r="L1117" i="4"/>
  <c r="M1117" i="4"/>
  <c r="K335" i="4"/>
  <c r="L335" i="4"/>
  <c r="M335" i="4"/>
  <c r="K403" i="4"/>
  <c r="L403" i="4"/>
  <c r="M403" i="4"/>
  <c r="K1831" i="4"/>
  <c r="L1831" i="4"/>
  <c r="M1831" i="4"/>
  <c r="K3293" i="4"/>
  <c r="L3293" i="4"/>
  <c r="M3293" i="4"/>
  <c r="K3158" i="4"/>
  <c r="L3158" i="4"/>
  <c r="M3158" i="4"/>
  <c r="K2172" i="4"/>
  <c r="L2172" i="4"/>
  <c r="M2172" i="4"/>
  <c r="K438" i="4"/>
  <c r="L438" i="4"/>
  <c r="M438" i="4"/>
  <c r="K2886" i="4"/>
  <c r="L2886" i="4"/>
  <c r="M2886" i="4"/>
  <c r="K64" i="4"/>
  <c r="L64" i="4"/>
  <c r="M64" i="4"/>
  <c r="K608" i="4"/>
  <c r="L608" i="4"/>
  <c r="M608" i="4"/>
  <c r="K1390" i="4"/>
  <c r="L1390" i="4"/>
  <c r="M1390" i="4"/>
  <c r="K642" i="4"/>
  <c r="L642" i="4"/>
  <c r="M642" i="4"/>
  <c r="K1628" i="4"/>
  <c r="L1628" i="4"/>
  <c r="M1628" i="4"/>
  <c r="K1016" i="4"/>
  <c r="L1016" i="4"/>
  <c r="M1016" i="4"/>
  <c r="K3328" i="4"/>
  <c r="L3328" i="4"/>
  <c r="M3328" i="4"/>
  <c r="K1900" i="4"/>
  <c r="L1900" i="4"/>
  <c r="M1900" i="4"/>
  <c r="K2614" i="4"/>
  <c r="L2614" i="4"/>
  <c r="M2614" i="4"/>
  <c r="K3124" i="4"/>
  <c r="L3124" i="4"/>
  <c r="M3124" i="4"/>
  <c r="K2104" i="4"/>
  <c r="L2104" i="4"/>
  <c r="M2104" i="4"/>
  <c r="K3056" i="4"/>
  <c r="L3056" i="4"/>
  <c r="M3056" i="4"/>
  <c r="K166" i="4"/>
  <c r="L166" i="4"/>
  <c r="M166" i="4"/>
  <c r="K1560" i="4"/>
  <c r="L1560" i="4"/>
  <c r="M1560" i="4"/>
  <c r="K268" i="4"/>
  <c r="L268" i="4"/>
  <c r="M268" i="4"/>
  <c r="K506" i="4"/>
  <c r="L506" i="4"/>
  <c r="M506" i="4"/>
  <c r="K302" i="4"/>
  <c r="L302" i="4"/>
  <c r="M302" i="4"/>
  <c r="K880" i="4"/>
  <c r="L880" i="4"/>
  <c r="M880" i="4"/>
  <c r="K1696" i="4"/>
  <c r="L1696" i="4"/>
  <c r="M1696" i="4"/>
  <c r="K3022" i="4"/>
  <c r="L3022" i="4"/>
  <c r="M3022" i="4"/>
  <c r="K132" i="4"/>
  <c r="L132" i="4"/>
  <c r="M132" i="4"/>
  <c r="K1662" i="4"/>
  <c r="L1662" i="4"/>
  <c r="M1662" i="4"/>
  <c r="K3362" i="4"/>
  <c r="L3362" i="4"/>
  <c r="M3362" i="4"/>
  <c r="K1594" i="4"/>
  <c r="L1594" i="4"/>
  <c r="M1594" i="4"/>
  <c r="K1356" i="4"/>
  <c r="L1356" i="4"/>
  <c r="M1356" i="4"/>
  <c r="K1084" i="4"/>
  <c r="L1084" i="4"/>
  <c r="M1084" i="4"/>
  <c r="K2240" i="4"/>
  <c r="L2240" i="4"/>
  <c r="M2240" i="4"/>
  <c r="K2920" i="4"/>
  <c r="L2920" i="4"/>
  <c r="M2920" i="4"/>
  <c r="K2478" i="4"/>
  <c r="L2478" i="4"/>
  <c r="M2478" i="4"/>
  <c r="K2954" i="4"/>
  <c r="L2954" i="4"/>
  <c r="M2954" i="4"/>
  <c r="K1424" i="4"/>
  <c r="L1424" i="4"/>
  <c r="M1424" i="4"/>
  <c r="K2988" i="4"/>
  <c r="L2988" i="4"/>
  <c r="M2988" i="4"/>
  <c r="K2648" i="4"/>
  <c r="L2648" i="4"/>
  <c r="M2648" i="4"/>
  <c r="K2444" i="4"/>
  <c r="L2444" i="4"/>
  <c r="M2444" i="4"/>
  <c r="K540" i="4"/>
  <c r="L540" i="4"/>
  <c r="M540" i="4"/>
  <c r="K2818" i="4"/>
  <c r="L2818" i="4"/>
  <c r="M2818" i="4"/>
  <c r="K3192" i="4"/>
  <c r="L3192" i="4"/>
  <c r="M3192" i="4"/>
  <c r="K1186" i="4"/>
  <c r="L1186" i="4"/>
  <c r="M1186" i="4"/>
  <c r="K1050" i="4"/>
  <c r="L1050" i="4"/>
  <c r="M1050" i="4"/>
  <c r="K1322" i="4"/>
  <c r="L1322" i="4"/>
  <c r="M1322" i="4"/>
  <c r="K574" i="4"/>
  <c r="L574" i="4"/>
  <c r="M574" i="4"/>
  <c r="K200" i="4"/>
  <c r="L200" i="4"/>
  <c r="M200" i="4"/>
  <c r="K3430" i="4"/>
  <c r="L3430" i="4"/>
  <c r="M3430" i="4"/>
  <c r="K2682" i="4"/>
  <c r="L2682" i="4"/>
  <c r="M2682" i="4"/>
  <c r="K1968" i="4"/>
  <c r="L1968" i="4"/>
  <c r="M1968" i="4"/>
  <c r="K2206" i="4"/>
  <c r="L2206" i="4"/>
  <c r="M2206" i="4"/>
  <c r="K1492" i="4"/>
  <c r="L1492" i="4"/>
  <c r="M1492" i="4"/>
  <c r="K1866" i="4"/>
  <c r="L1866" i="4"/>
  <c r="M1866" i="4"/>
  <c r="K1764" i="4"/>
  <c r="L1764" i="4"/>
  <c r="M1764" i="4"/>
  <c r="K2750" i="4"/>
  <c r="L2750" i="4"/>
  <c r="M2750" i="4"/>
  <c r="K2716" i="4"/>
  <c r="L2716" i="4"/>
  <c r="M2716" i="4"/>
  <c r="K3260" i="4"/>
  <c r="L3260" i="4"/>
  <c r="M3260" i="4"/>
  <c r="K98" i="4"/>
  <c r="L98" i="4"/>
  <c r="M98" i="4"/>
  <c r="K472" i="4"/>
  <c r="L472" i="4"/>
  <c r="M472" i="4"/>
  <c r="K3396" i="4"/>
  <c r="L3396" i="4"/>
  <c r="M3396" i="4"/>
  <c r="K1220" i="4"/>
  <c r="L1220" i="4"/>
  <c r="M1220" i="4"/>
  <c r="K1934" i="4"/>
  <c r="L1934" i="4"/>
  <c r="M1934" i="4"/>
  <c r="K2070" i="4"/>
  <c r="L2070" i="4"/>
  <c r="M2070" i="4"/>
  <c r="K2852" i="4"/>
  <c r="L2852" i="4"/>
  <c r="M2852" i="4"/>
  <c r="K2784" i="4"/>
  <c r="L2784" i="4"/>
  <c r="M2784" i="4"/>
  <c r="K1526" i="4"/>
  <c r="L1526" i="4"/>
  <c r="M1526" i="4"/>
  <c r="K1730" i="4"/>
  <c r="L1730" i="4"/>
  <c r="M1730" i="4"/>
  <c r="K370" i="4"/>
  <c r="L370" i="4"/>
  <c r="M370" i="4"/>
  <c r="K3090" i="4"/>
  <c r="L3090" i="4"/>
  <c r="M3090" i="4"/>
  <c r="K2342" i="4"/>
  <c r="L2342" i="4"/>
  <c r="M2342" i="4"/>
  <c r="K2036" i="4"/>
  <c r="L2036" i="4"/>
  <c r="M2036" i="4"/>
  <c r="K2410" i="4"/>
  <c r="L2410" i="4"/>
  <c r="M2410" i="4"/>
  <c r="K676" i="4"/>
  <c r="L676" i="4"/>
  <c r="M676" i="4"/>
  <c r="K710" i="4"/>
  <c r="L710" i="4"/>
  <c r="M710" i="4"/>
  <c r="K1288" i="4"/>
  <c r="L1288" i="4"/>
  <c r="M1288" i="4"/>
  <c r="K982" i="4"/>
  <c r="L982" i="4"/>
  <c r="M982" i="4"/>
  <c r="K2580" i="4"/>
  <c r="L2580" i="4"/>
  <c r="M2580" i="4"/>
  <c r="K948" i="4"/>
  <c r="L948" i="4"/>
  <c r="M948" i="4"/>
  <c r="K3464" i="4"/>
  <c r="L3464" i="4"/>
  <c r="M3464" i="4"/>
  <c r="K2546" i="4"/>
  <c r="L2546" i="4"/>
  <c r="M2546" i="4"/>
  <c r="K2138" i="4"/>
  <c r="L2138" i="4"/>
  <c r="M2138" i="4"/>
  <c r="K744" i="4"/>
  <c r="L744" i="4"/>
  <c r="M744" i="4"/>
  <c r="K2308" i="4"/>
  <c r="L2308" i="4"/>
  <c r="M2308" i="4"/>
  <c r="K914" i="4"/>
  <c r="L914" i="4"/>
  <c r="M914" i="4"/>
  <c r="K3226" i="4"/>
  <c r="L3226" i="4"/>
  <c r="M3226" i="4"/>
  <c r="K1458" i="4"/>
  <c r="L1458" i="4"/>
  <c r="M1458" i="4"/>
  <c r="K2274" i="4"/>
  <c r="L2274" i="4"/>
  <c r="M2274" i="4"/>
  <c r="K2512" i="4"/>
  <c r="L2512" i="4"/>
  <c r="M2512" i="4"/>
  <c r="K778" i="4"/>
  <c r="L778" i="4"/>
  <c r="M778" i="4"/>
  <c r="K1254" i="4"/>
  <c r="L1254" i="4"/>
  <c r="M1254" i="4"/>
  <c r="K2376" i="4"/>
  <c r="L2376" i="4"/>
  <c r="M2376" i="4"/>
  <c r="K846" i="4"/>
  <c r="L846" i="4"/>
  <c r="M846" i="4"/>
  <c r="K1118" i="4"/>
  <c r="L1118" i="4"/>
  <c r="M1118" i="4"/>
  <c r="K1152" i="4"/>
  <c r="L1152" i="4"/>
  <c r="M1152" i="4"/>
  <c r="K812" i="4"/>
  <c r="L812" i="4"/>
  <c r="M812" i="4"/>
  <c r="K2002" i="4"/>
  <c r="L2002" i="4"/>
  <c r="M2002" i="4"/>
  <c r="K1798" i="4"/>
  <c r="L1798" i="4"/>
  <c r="M1798" i="4"/>
  <c r="K234" i="4"/>
  <c r="L234" i="4"/>
  <c r="M234" i="4"/>
  <c r="K336" i="4"/>
  <c r="L336" i="4"/>
  <c r="M336" i="4"/>
  <c r="K404" i="4"/>
  <c r="L404" i="4"/>
  <c r="M404" i="4"/>
  <c r="K1832" i="4"/>
  <c r="L1832" i="4"/>
  <c r="M1832" i="4"/>
  <c r="K3294" i="4"/>
  <c r="L3294" i="4"/>
  <c r="M3294" i="4"/>
  <c r="K3159" i="4"/>
  <c r="L3159" i="4"/>
  <c r="M3159" i="4"/>
  <c r="K2173" i="4"/>
  <c r="L2173" i="4"/>
  <c r="M2173" i="4"/>
  <c r="K439" i="4"/>
  <c r="L439" i="4"/>
  <c r="M439" i="4"/>
  <c r="K2887" i="4"/>
  <c r="L2887" i="4"/>
  <c r="M2887" i="4"/>
  <c r="K65" i="4"/>
  <c r="L65" i="4"/>
  <c r="M65" i="4"/>
  <c r="K1391" i="4"/>
  <c r="L1391" i="4"/>
  <c r="M1391" i="4"/>
  <c r="K609" i="4"/>
  <c r="L609" i="4"/>
  <c r="M609" i="4"/>
  <c r="K643" i="4"/>
  <c r="L643" i="4"/>
  <c r="M643" i="4"/>
  <c r="K1629" i="4"/>
  <c r="L1629" i="4"/>
  <c r="M1629" i="4"/>
  <c r="K1017" i="4"/>
  <c r="L1017" i="4"/>
  <c r="M1017" i="4"/>
  <c r="K3329" i="4"/>
  <c r="L3329" i="4"/>
  <c r="M3329" i="4"/>
  <c r="K1901" i="4"/>
  <c r="L1901" i="4"/>
  <c r="M1901" i="4"/>
  <c r="K2615" i="4"/>
  <c r="L2615" i="4"/>
  <c r="M2615" i="4"/>
  <c r="K3125" i="4"/>
  <c r="L3125" i="4"/>
  <c r="M3125" i="4"/>
  <c r="K2105" i="4"/>
  <c r="L2105" i="4"/>
  <c r="M2105" i="4"/>
  <c r="K3057" i="4"/>
  <c r="L3057" i="4"/>
  <c r="M3057" i="4"/>
  <c r="K167" i="4"/>
  <c r="L167" i="4"/>
  <c r="M167" i="4"/>
  <c r="K1561" i="4"/>
  <c r="L1561" i="4"/>
  <c r="M1561" i="4"/>
  <c r="K1697" i="4"/>
  <c r="L1697" i="4"/>
  <c r="M1697" i="4"/>
  <c r="K269" i="4"/>
  <c r="L269" i="4"/>
  <c r="M269" i="4"/>
  <c r="K507" i="4"/>
  <c r="L507" i="4"/>
  <c r="M507" i="4"/>
  <c r="K881" i="4"/>
  <c r="L881" i="4"/>
  <c r="M881" i="4"/>
  <c r="K303" i="4"/>
  <c r="L303" i="4"/>
  <c r="M303" i="4"/>
  <c r="K3023" i="4"/>
  <c r="L3023" i="4"/>
  <c r="M3023" i="4"/>
  <c r="K1663" i="4"/>
  <c r="L1663" i="4"/>
  <c r="M1663" i="4"/>
  <c r="K133" i="4"/>
  <c r="L133" i="4"/>
  <c r="M133" i="4"/>
  <c r="K3363" i="4"/>
  <c r="L3363" i="4"/>
  <c r="M3363" i="4"/>
  <c r="K1595" i="4"/>
  <c r="L1595" i="4"/>
  <c r="M1595" i="4"/>
  <c r="K1357" i="4"/>
  <c r="L1357" i="4"/>
  <c r="M1357" i="4"/>
  <c r="K2921" i="4"/>
  <c r="L2921" i="4"/>
  <c r="M2921" i="4"/>
  <c r="K1085" i="4"/>
  <c r="L1085" i="4"/>
  <c r="M1085" i="4"/>
  <c r="K2479" i="4"/>
  <c r="L2479" i="4"/>
  <c r="M2479" i="4"/>
  <c r="K2241" i="4"/>
  <c r="L2241" i="4"/>
  <c r="M2241" i="4"/>
  <c r="K2955" i="4"/>
  <c r="L2955" i="4"/>
  <c r="M2955" i="4"/>
  <c r="K2989" i="4"/>
  <c r="L2989" i="4"/>
  <c r="M2989" i="4"/>
  <c r="K2649" i="4"/>
  <c r="L2649" i="4"/>
  <c r="M2649" i="4"/>
  <c r="K1425" i="4"/>
  <c r="L1425" i="4"/>
  <c r="M1425" i="4"/>
  <c r="K541" i="4"/>
  <c r="L541" i="4"/>
  <c r="M541" i="4"/>
  <c r="K2445" i="4"/>
  <c r="L2445" i="4"/>
  <c r="M2445" i="4"/>
  <c r="K2819" i="4"/>
  <c r="L2819" i="4"/>
  <c r="M2819" i="4"/>
  <c r="K3193" i="4"/>
  <c r="L3193" i="4"/>
  <c r="M3193" i="4"/>
  <c r="K1187" i="4"/>
  <c r="L1187" i="4"/>
  <c r="M1187" i="4"/>
  <c r="K1323" i="4"/>
  <c r="L1323" i="4"/>
  <c r="M1323" i="4"/>
  <c r="K1051" i="4"/>
  <c r="L1051" i="4"/>
  <c r="M1051" i="4"/>
  <c r="K575" i="4"/>
  <c r="L575" i="4"/>
  <c r="M575" i="4"/>
  <c r="K201" i="4"/>
  <c r="L201" i="4"/>
  <c r="M201" i="4"/>
  <c r="K1493" i="4"/>
  <c r="L1493" i="4"/>
  <c r="M1493" i="4"/>
  <c r="K3431" i="4"/>
  <c r="L3431" i="4"/>
  <c r="M3431" i="4"/>
  <c r="K2683" i="4"/>
  <c r="L2683" i="4"/>
  <c r="M2683" i="4"/>
  <c r="K2717" i="4"/>
  <c r="L2717" i="4"/>
  <c r="M2717" i="4"/>
  <c r="K1867" i="4"/>
  <c r="L1867" i="4"/>
  <c r="M1867" i="4"/>
  <c r="K1969" i="4"/>
  <c r="L1969" i="4"/>
  <c r="M1969" i="4"/>
  <c r="K3261" i="4"/>
  <c r="L3261" i="4"/>
  <c r="M3261" i="4"/>
  <c r="K1765" i="4"/>
  <c r="L1765" i="4"/>
  <c r="M1765" i="4"/>
  <c r="K2207" i="4"/>
  <c r="L2207" i="4"/>
  <c r="M2207" i="4"/>
  <c r="K2751" i="4"/>
  <c r="L2751" i="4"/>
  <c r="M2751" i="4"/>
  <c r="K473" i="4"/>
  <c r="L473" i="4"/>
  <c r="M473" i="4"/>
  <c r="K99" i="4"/>
  <c r="L99" i="4"/>
  <c r="M99" i="4"/>
  <c r="K3397" i="4"/>
  <c r="L3397" i="4"/>
  <c r="M3397" i="4"/>
  <c r="K1935" i="4"/>
  <c r="L1935" i="4"/>
  <c r="M1935" i="4"/>
  <c r="K1221" i="4"/>
  <c r="L1221" i="4"/>
  <c r="M1221" i="4"/>
  <c r="K1527" i="4"/>
  <c r="L1527" i="4"/>
  <c r="M1527" i="4"/>
  <c r="K2853" i="4"/>
  <c r="L2853" i="4"/>
  <c r="M2853" i="4"/>
  <c r="K2071" i="4"/>
  <c r="L2071" i="4"/>
  <c r="M2071" i="4"/>
  <c r="K1731" i="4"/>
  <c r="L1731" i="4"/>
  <c r="M1731" i="4"/>
  <c r="K3091" i="4"/>
  <c r="L3091" i="4"/>
  <c r="M3091" i="4"/>
  <c r="K2343" i="4"/>
  <c r="L2343" i="4"/>
  <c r="M2343" i="4"/>
  <c r="K2785" i="4"/>
  <c r="L2785" i="4"/>
  <c r="M2785" i="4"/>
  <c r="K2037" i="4"/>
  <c r="L2037" i="4"/>
  <c r="M2037" i="4"/>
  <c r="K371" i="4"/>
  <c r="L371" i="4"/>
  <c r="M371" i="4"/>
  <c r="K711" i="4"/>
  <c r="L711" i="4"/>
  <c r="M711" i="4"/>
  <c r="K677" i="4"/>
  <c r="L677" i="4"/>
  <c r="M677" i="4"/>
  <c r="K3227" i="4"/>
  <c r="L3227" i="4"/>
  <c r="M3227" i="4"/>
  <c r="K2547" i="4"/>
  <c r="L2547" i="4"/>
  <c r="M2547" i="4"/>
  <c r="K1459" i="4"/>
  <c r="L1459" i="4"/>
  <c r="M1459" i="4"/>
  <c r="K2411" i="4"/>
  <c r="L2411" i="4"/>
  <c r="M2411" i="4"/>
  <c r="K1289" i="4"/>
  <c r="L1289" i="4"/>
  <c r="M1289" i="4"/>
  <c r="K949" i="4"/>
  <c r="L949" i="4"/>
  <c r="M949" i="4"/>
  <c r="K2581" i="4"/>
  <c r="L2581" i="4"/>
  <c r="M2581" i="4"/>
  <c r="K3465" i="4"/>
  <c r="L3465" i="4"/>
  <c r="M3465" i="4"/>
  <c r="K1255" i="4"/>
  <c r="L1255" i="4"/>
  <c r="M1255" i="4"/>
  <c r="K745" i="4"/>
  <c r="L745" i="4"/>
  <c r="M745" i="4"/>
  <c r="K2309" i="4"/>
  <c r="L2309" i="4"/>
  <c r="M2309" i="4"/>
  <c r="K2139" i="4"/>
  <c r="L2139" i="4"/>
  <c r="M2139" i="4"/>
  <c r="K915" i="4"/>
  <c r="L915" i="4"/>
  <c r="M915" i="4"/>
  <c r="K983" i="4"/>
  <c r="L983" i="4"/>
  <c r="M983" i="4"/>
  <c r="K2275" i="4"/>
  <c r="L2275" i="4"/>
  <c r="M2275" i="4"/>
  <c r="K2513" i="4"/>
  <c r="L2513" i="4"/>
  <c r="M2513" i="4"/>
  <c r="K779" i="4"/>
  <c r="L779" i="4"/>
  <c r="M779" i="4"/>
  <c r="K2377" i="4"/>
  <c r="L2377" i="4"/>
  <c r="M2377" i="4"/>
  <c r="K847" i="4"/>
  <c r="L847" i="4"/>
  <c r="M847" i="4"/>
  <c r="K1153" i="4"/>
  <c r="L1153" i="4"/>
  <c r="M1153" i="4"/>
  <c r="K1119" i="4"/>
  <c r="L1119" i="4"/>
  <c r="M1119" i="4"/>
  <c r="K337" i="4"/>
  <c r="L337" i="4"/>
  <c r="M337" i="4"/>
  <c r="K813" i="4"/>
  <c r="L813" i="4"/>
  <c r="M813" i="4"/>
  <c r="K235" i="4"/>
  <c r="L235" i="4"/>
  <c r="M235" i="4"/>
  <c r="K2003" i="4"/>
  <c r="L2003" i="4"/>
  <c r="M2003" i="4"/>
  <c r="K1799" i="4"/>
  <c r="L1799" i="4"/>
  <c r="M1799" i="4"/>
  <c r="K405" i="4"/>
  <c r="L405" i="4"/>
  <c r="M405" i="4"/>
  <c r="K1833" i="4"/>
  <c r="L1833" i="4"/>
  <c r="M1833" i="4"/>
  <c r="K3295" i="4"/>
  <c r="L3295" i="4"/>
  <c r="M3295" i="4"/>
  <c r="K3160" i="4"/>
  <c r="L3160" i="4"/>
  <c r="M3160" i="4"/>
  <c r="K2174" i="4"/>
  <c r="L2174" i="4"/>
  <c r="M2174" i="4"/>
  <c r="K440" i="4"/>
  <c r="L440" i="4"/>
  <c r="M440" i="4"/>
  <c r="K2888" i="4"/>
  <c r="L2888" i="4"/>
  <c r="M2888" i="4"/>
  <c r="K66" i="4"/>
  <c r="L66" i="4"/>
  <c r="M66" i="4"/>
  <c r="K1392" i="4"/>
  <c r="L1392" i="4"/>
  <c r="M1392" i="4"/>
  <c r="K610" i="4"/>
  <c r="L610" i="4"/>
  <c r="M610" i="4"/>
  <c r="K644" i="4"/>
  <c r="L644" i="4"/>
  <c r="M644" i="4"/>
  <c r="K1630" i="4"/>
  <c r="L1630" i="4"/>
  <c r="M1630" i="4"/>
  <c r="K1018" i="4"/>
  <c r="L1018" i="4"/>
  <c r="M1018" i="4"/>
  <c r="K3330" i="4"/>
  <c r="L3330" i="4"/>
  <c r="M3330" i="4"/>
  <c r="K2616" i="4"/>
  <c r="L2616" i="4"/>
  <c r="M2616" i="4"/>
  <c r="K1902" i="4"/>
  <c r="L1902" i="4"/>
  <c r="M1902" i="4"/>
  <c r="K2106" i="4"/>
  <c r="L2106" i="4"/>
  <c r="M2106" i="4"/>
  <c r="K3126" i="4"/>
  <c r="L3126" i="4"/>
  <c r="M3126" i="4"/>
  <c r="K3058" i="4"/>
  <c r="L3058" i="4"/>
  <c r="M3058" i="4"/>
  <c r="K168" i="4"/>
  <c r="L168" i="4"/>
  <c r="M168" i="4"/>
  <c r="K1698" i="4"/>
  <c r="L1698" i="4"/>
  <c r="M1698" i="4"/>
  <c r="K1562" i="4"/>
  <c r="L1562" i="4"/>
  <c r="M1562" i="4"/>
  <c r="K508" i="4"/>
  <c r="L508" i="4"/>
  <c r="M508" i="4"/>
  <c r="K304" i="4"/>
  <c r="L304" i="4"/>
  <c r="M304" i="4"/>
  <c r="K882" i="4"/>
  <c r="L882" i="4"/>
  <c r="M882" i="4"/>
  <c r="K270" i="4"/>
  <c r="L270" i="4"/>
  <c r="M270" i="4"/>
  <c r="K134" i="4"/>
  <c r="L134" i="4"/>
  <c r="M134" i="4"/>
  <c r="K1664" i="4"/>
  <c r="L1664" i="4"/>
  <c r="M1664" i="4"/>
  <c r="K3024" i="4"/>
  <c r="L3024" i="4"/>
  <c r="M3024" i="4"/>
  <c r="K3364" i="4"/>
  <c r="L3364" i="4"/>
  <c r="M3364" i="4"/>
  <c r="K2922" i="4"/>
  <c r="L2922" i="4"/>
  <c r="M2922" i="4"/>
  <c r="K1596" i="4"/>
  <c r="L1596" i="4"/>
  <c r="M1596" i="4"/>
  <c r="K1358" i="4"/>
  <c r="L1358" i="4"/>
  <c r="M1358" i="4"/>
  <c r="K2990" i="4"/>
  <c r="L2990" i="4"/>
  <c r="M2990" i="4"/>
  <c r="K2242" i="4"/>
  <c r="L2242" i="4"/>
  <c r="M2242" i="4"/>
  <c r="K2650" i="4"/>
  <c r="L2650" i="4"/>
  <c r="M2650" i="4"/>
  <c r="K2480" i="4"/>
  <c r="L2480" i="4"/>
  <c r="M2480" i="4"/>
  <c r="K1086" i="4"/>
  <c r="L1086" i="4"/>
  <c r="M1086" i="4"/>
  <c r="K2956" i="4"/>
  <c r="L2956" i="4"/>
  <c r="M2956" i="4"/>
  <c r="K2820" i="4"/>
  <c r="L2820" i="4"/>
  <c r="M2820" i="4"/>
  <c r="K1426" i="4"/>
  <c r="L1426" i="4"/>
  <c r="M1426" i="4"/>
  <c r="K1188" i="4"/>
  <c r="L1188" i="4"/>
  <c r="M1188" i="4"/>
  <c r="K3194" i="4"/>
  <c r="L3194" i="4"/>
  <c r="M3194" i="4"/>
  <c r="K542" i="4"/>
  <c r="L542" i="4"/>
  <c r="M542" i="4"/>
  <c r="K1052" i="4"/>
  <c r="L1052" i="4"/>
  <c r="M1052" i="4"/>
  <c r="K1324" i="4"/>
  <c r="L1324" i="4"/>
  <c r="M1324" i="4"/>
  <c r="K2446" i="4"/>
  <c r="L2446" i="4"/>
  <c r="M2446" i="4"/>
  <c r="K202" i="4"/>
  <c r="L202" i="4"/>
  <c r="M202" i="4"/>
  <c r="K576" i="4"/>
  <c r="L576" i="4"/>
  <c r="M576" i="4"/>
  <c r="K2718" i="4"/>
  <c r="L2718" i="4"/>
  <c r="M2718" i="4"/>
  <c r="K1868" i="4"/>
  <c r="L1868" i="4"/>
  <c r="M1868" i="4"/>
  <c r="K3432" i="4"/>
  <c r="L3432" i="4"/>
  <c r="M3432" i="4"/>
  <c r="K3262" i="4"/>
  <c r="L3262" i="4"/>
  <c r="M3262" i="4"/>
  <c r="K2684" i="4"/>
  <c r="L2684" i="4"/>
  <c r="M2684" i="4"/>
  <c r="K1970" i="4"/>
  <c r="L1970" i="4"/>
  <c r="M1970" i="4"/>
  <c r="K3398" i="4"/>
  <c r="L3398" i="4"/>
  <c r="M3398" i="4"/>
  <c r="K1766" i="4"/>
  <c r="L1766" i="4"/>
  <c r="M1766" i="4"/>
  <c r="K1494" i="4"/>
  <c r="L1494" i="4"/>
  <c r="M1494" i="4"/>
  <c r="K474" i="4"/>
  <c r="L474" i="4"/>
  <c r="M474" i="4"/>
  <c r="K2208" i="4"/>
  <c r="L2208" i="4"/>
  <c r="M2208" i="4"/>
  <c r="K2752" i="4"/>
  <c r="L2752" i="4"/>
  <c r="M2752" i="4"/>
  <c r="K100" i="4"/>
  <c r="L100" i="4"/>
  <c r="M100" i="4"/>
  <c r="K1222" i="4"/>
  <c r="L1222" i="4"/>
  <c r="M1222" i="4"/>
  <c r="K1936" i="4"/>
  <c r="L1936" i="4"/>
  <c r="M1936" i="4"/>
  <c r="K3092" i="4"/>
  <c r="L3092" i="4"/>
  <c r="M3092" i="4"/>
  <c r="K1528" i="4"/>
  <c r="L1528" i="4"/>
  <c r="M1528" i="4"/>
  <c r="K2072" i="4"/>
  <c r="L2072" i="4"/>
  <c r="M2072" i="4"/>
  <c r="K1732" i="4"/>
  <c r="L1732" i="4"/>
  <c r="M1732" i="4"/>
  <c r="K2854" i="4"/>
  <c r="L2854" i="4"/>
  <c r="M2854" i="4"/>
  <c r="K2038" i="4"/>
  <c r="L2038" i="4"/>
  <c r="M2038" i="4"/>
  <c r="K2344" i="4"/>
  <c r="L2344" i="4"/>
  <c r="M2344" i="4"/>
  <c r="K712" i="4"/>
  <c r="L712" i="4"/>
  <c r="M712" i="4"/>
  <c r="K372" i="4"/>
  <c r="L372" i="4"/>
  <c r="M372" i="4"/>
  <c r="K678" i="4"/>
  <c r="L678" i="4"/>
  <c r="M678" i="4"/>
  <c r="K3228" i="4"/>
  <c r="L3228" i="4"/>
  <c r="M3228" i="4"/>
  <c r="K2412" i="4"/>
  <c r="L2412" i="4"/>
  <c r="M2412" i="4"/>
  <c r="K1460" i="4"/>
  <c r="L1460" i="4"/>
  <c r="M1460" i="4"/>
  <c r="K2786" i="4"/>
  <c r="L2786" i="4"/>
  <c r="M2786" i="4"/>
  <c r="K1290" i="4"/>
  <c r="L1290" i="4"/>
  <c r="M1290" i="4"/>
  <c r="K406" i="4"/>
  <c r="L406" i="4"/>
  <c r="M406" i="4"/>
  <c r="K2548" i="4"/>
  <c r="L2548" i="4"/>
  <c r="M2548" i="4"/>
  <c r="K1256" i="4"/>
  <c r="L1256" i="4"/>
  <c r="M1256" i="4"/>
  <c r="K746" i="4"/>
  <c r="L746" i="4"/>
  <c r="M746" i="4"/>
  <c r="K2582" i="4"/>
  <c r="L2582" i="4"/>
  <c r="M2582" i="4"/>
  <c r="K2276" i="4"/>
  <c r="L2276" i="4"/>
  <c r="M2276" i="4"/>
  <c r="K2140" i="4"/>
  <c r="L2140" i="4"/>
  <c r="M2140" i="4"/>
  <c r="K950" i="4"/>
  <c r="L950" i="4"/>
  <c r="M950" i="4"/>
  <c r="K338" i="4"/>
  <c r="L338" i="4"/>
  <c r="M338" i="4"/>
  <c r="K916" i="4"/>
  <c r="L916" i="4"/>
  <c r="M916" i="4"/>
  <c r="K1154" i="4"/>
  <c r="L1154" i="4"/>
  <c r="M1154" i="4"/>
  <c r="K2310" i="4"/>
  <c r="L2310" i="4"/>
  <c r="M2310" i="4"/>
  <c r="K236" i="4"/>
  <c r="L236" i="4"/>
  <c r="M236" i="4"/>
  <c r="K2004" i="4"/>
  <c r="L2004" i="4"/>
  <c r="M2004" i="4"/>
  <c r="K780" i="4"/>
  <c r="L780" i="4"/>
  <c r="M780" i="4"/>
  <c r="K1120" i="4"/>
  <c r="L1120" i="4"/>
  <c r="M1120" i="4"/>
  <c r="K2378" i="4"/>
  <c r="L2378" i="4"/>
  <c r="M2378" i="4"/>
  <c r="K1800" i="4"/>
  <c r="L1800" i="4"/>
  <c r="M1800" i="4"/>
  <c r="K848" i="4"/>
  <c r="L848" i="4"/>
  <c r="M848" i="4"/>
  <c r="K814" i="4"/>
  <c r="L814" i="4"/>
  <c r="M814" i="4"/>
  <c r="K2514" i="4"/>
  <c r="L2514" i="4"/>
  <c r="M2514" i="4"/>
  <c r="K3466" i="4"/>
  <c r="L3466" i="4"/>
  <c r="M3466" i="4"/>
  <c r="K1834" i="4"/>
  <c r="L1834" i="4"/>
  <c r="M1834" i="4"/>
  <c r="K984" i="4"/>
  <c r="L984" i="4"/>
  <c r="M984" i="4"/>
  <c r="K3296" i="4"/>
  <c r="L3296" i="4"/>
  <c r="M3296" i="4"/>
  <c r="K3161" i="4"/>
  <c r="L3161" i="4"/>
  <c r="M3161" i="4"/>
  <c r="K2175" i="4"/>
  <c r="L2175" i="4"/>
  <c r="M2175" i="4"/>
  <c r="K441" i="4"/>
  <c r="L441" i="4"/>
  <c r="M441" i="4"/>
  <c r="K2889" i="4"/>
  <c r="L2889" i="4"/>
  <c r="M2889" i="4"/>
  <c r="K67" i="4"/>
  <c r="L67" i="4"/>
  <c r="M67" i="4"/>
  <c r="K1393" i="4"/>
  <c r="L1393" i="4"/>
  <c r="M1393" i="4"/>
  <c r="K611" i="4"/>
  <c r="L611" i="4"/>
  <c r="M611" i="4"/>
  <c r="K645" i="4"/>
  <c r="L645" i="4"/>
  <c r="M645" i="4"/>
  <c r="K1631" i="4"/>
  <c r="L1631" i="4"/>
  <c r="M1631" i="4"/>
  <c r="K1019" i="4"/>
  <c r="L1019" i="4"/>
  <c r="M1019" i="4"/>
  <c r="K3331" i="4"/>
  <c r="L3331" i="4"/>
  <c r="M3331" i="4"/>
  <c r="K1903" i="4"/>
  <c r="L1903" i="4"/>
  <c r="M1903" i="4"/>
  <c r="K2617" i="4"/>
  <c r="L2617" i="4"/>
  <c r="M2617" i="4"/>
  <c r="K2107" i="4"/>
  <c r="L2107" i="4"/>
  <c r="M2107" i="4"/>
  <c r="K3127" i="4"/>
  <c r="L3127" i="4"/>
  <c r="M3127" i="4"/>
  <c r="K3059" i="4"/>
  <c r="L3059" i="4"/>
  <c r="M3059" i="4"/>
  <c r="K169" i="4"/>
  <c r="L169" i="4"/>
  <c r="M169" i="4"/>
  <c r="K1699" i="4"/>
  <c r="L1699" i="4"/>
  <c r="M1699" i="4"/>
  <c r="K1563" i="4"/>
  <c r="L1563" i="4"/>
  <c r="M1563" i="4"/>
  <c r="K509" i="4"/>
  <c r="L509" i="4"/>
  <c r="M509" i="4"/>
  <c r="K883" i="4"/>
  <c r="L883" i="4"/>
  <c r="M883" i="4"/>
  <c r="K2923" i="4"/>
  <c r="L2923" i="4"/>
  <c r="M2923" i="4"/>
  <c r="K135" i="4"/>
  <c r="L135" i="4"/>
  <c r="M135" i="4"/>
  <c r="K271" i="4"/>
  <c r="L271" i="4"/>
  <c r="M271" i="4"/>
  <c r="K305" i="4"/>
  <c r="L305" i="4"/>
  <c r="M305" i="4"/>
  <c r="K1665" i="4"/>
  <c r="L1665" i="4"/>
  <c r="M1665" i="4"/>
  <c r="K3025" i="4"/>
  <c r="L3025" i="4"/>
  <c r="M3025" i="4"/>
  <c r="K2991" i="4"/>
  <c r="L2991" i="4"/>
  <c r="M2991" i="4"/>
  <c r="K3365" i="4"/>
  <c r="L3365" i="4"/>
  <c r="M3365" i="4"/>
  <c r="K2243" i="4"/>
  <c r="L2243" i="4"/>
  <c r="M2243" i="4"/>
  <c r="K2651" i="4"/>
  <c r="L2651" i="4"/>
  <c r="M2651" i="4"/>
  <c r="K1359" i="4"/>
  <c r="L1359" i="4"/>
  <c r="M1359" i="4"/>
  <c r="K2481" i="4"/>
  <c r="L2481" i="4"/>
  <c r="M2481" i="4"/>
  <c r="K1087" i="4"/>
  <c r="L1087" i="4"/>
  <c r="M1087" i="4"/>
  <c r="K2957" i="4"/>
  <c r="L2957" i="4"/>
  <c r="M2957" i="4"/>
  <c r="K2821" i="4"/>
  <c r="L2821" i="4"/>
  <c r="M2821" i="4"/>
  <c r="K1597" i="4"/>
  <c r="L1597" i="4"/>
  <c r="M1597" i="4"/>
  <c r="K3195" i="4"/>
  <c r="L3195" i="4"/>
  <c r="M3195" i="4"/>
  <c r="K1053" i="4"/>
  <c r="L1053" i="4"/>
  <c r="M1053" i="4"/>
  <c r="K1189" i="4"/>
  <c r="L1189" i="4"/>
  <c r="M1189" i="4"/>
  <c r="K543" i="4"/>
  <c r="L543" i="4"/>
  <c r="M543" i="4"/>
  <c r="K1427" i="4"/>
  <c r="L1427" i="4"/>
  <c r="M1427" i="4"/>
  <c r="K203" i="4"/>
  <c r="L203" i="4"/>
  <c r="M203" i="4"/>
  <c r="K1325" i="4"/>
  <c r="L1325" i="4"/>
  <c r="M1325" i="4"/>
  <c r="K2447" i="4"/>
  <c r="L2447" i="4"/>
  <c r="M2447" i="4"/>
  <c r="K1869" i="4"/>
  <c r="L1869" i="4"/>
  <c r="M1869" i="4"/>
  <c r="K577" i="4"/>
  <c r="L577" i="4"/>
  <c r="M577" i="4"/>
  <c r="K3263" i="4"/>
  <c r="L3263" i="4"/>
  <c r="M3263" i="4"/>
  <c r="K1495" i="4"/>
  <c r="L1495" i="4"/>
  <c r="M1495" i="4"/>
  <c r="K3433" i="4"/>
  <c r="L3433" i="4"/>
  <c r="M3433" i="4"/>
  <c r="K2685" i="4"/>
  <c r="L2685" i="4"/>
  <c r="M2685" i="4"/>
  <c r="K475" i="4"/>
  <c r="L475" i="4"/>
  <c r="M475" i="4"/>
  <c r="K2719" i="4"/>
  <c r="L2719" i="4"/>
  <c r="M2719" i="4"/>
  <c r="K1971" i="4"/>
  <c r="L1971" i="4"/>
  <c r="M1971" i="4"/>
  <c r="K1767" i="4"/>
  <c r="L1767" i="4"/>
  <c r="M1767" i="4"/>
  <c r="K3399" i="4"/>
  <c r="L3399" i="4"/>
  <c r="M3399" i="4"/>
  <c r="K2753" i="4"/>
  <c r="L2753" i="4"/>
  <c r="M2753" i="4"/>
  <c r="K101" i="4"/>
  <c r="L101" i="4"/>
  <c r="M101" i="4"/>
  <c r="K2209" i="4"/>
  <c r="L2209" i="4"/>
  <c r="M2209" i="4"/>
  <c r="K3093" i="4"/>
  <c r="L3093" i="4"/>
  <c r="M3093" i="4"/>
  <c r="K1937" i="4"/>
  <c r="L1937" i="4"/>
  <c r="M1937" i="4"/>
  <c r="K1223" i="4"/>
  <c r="L1223" i="4"/>
  <c r="M1223" i="4"/>
  <c r="K1529" i="4"/>
  <c r="L1529" i="4"/>
  <c r="M1529" i="4"/>
  <c r="K2073" i="4"/>
  <c r="L2073" i="4"/>
  <c r="M2073" i="4"/>
  <c r="K1733" i="4"/>
  <c r="L1733" i="4"/>
  <c r="M1733" i="4"/>
  <c r="K2039" i="4"/>
  <c r="L2039" i="4"/>
  <c r="M2039" i="4"/>
  <c r="K2855" i="4"/>
  <c r="L2855" i="4"/>
  <c r="M2855" i="4"/>
  <c r="K2345" i="4"/>
  <c r="L2345" i="4"/>
  <c r="M2345" i="4"/>
  <c r="K407" i="4"/>
  <c r="L407" i="4"/>
  <c r="M407" i="4"/>
  <c r="K679" i="4"/>
  <c r="L679" i="4"/>
  <c r="M679" i="4"/>
  <c r="K713" i="4"/>
  <c r="L713" i="4"/>
  <c r="M713" i="4"/>
  <c r="K373" i="4"/>
  <c r="L373" i="4"/>
  <c r="M373" i="4"/>
  <c r="K1257" i="4"/>
  <c r="L1257" i="4"/>
  <c r="M1257" i="4"/>
  <c r="K2413" i="4"/>
  <c r="L2413" i="4"/>
  <c r="M2413" i="4"/>
  <c r="K1291" i="4"/>
  <c r="L1291" i="4"/>
  <c r="M1291" i="4"/>
  <c r="K2787" i="4"/>
  <c r="L2787" i="4"/>
  <c r="M2787" i="4"/>
  <c r="K3229" i="4"/>
  <c r="L3229" i="4"/>
  <c r="M3229" i="4"/>
  <c r="K1461" i="4"/>
  <c r="L1461" i="4"/>
  <c r="M1461" i="4"/>
  <c r="K2311" i="4"/>
  <c r="L2311" i="4"/>
  <c r="M2311" i="4"/>
  <c r="K339" i="4"/>
  <c r="L339" i="4"/>
  <c r="M339" i="4"/>
  <c r="K781" i="4"/>
  <c r="L781" i="4"/>
  <c r="M781" i="4"/>
  <c r="K747" i="4"/>
  <c r="L747" i="4"/>
  <c r="M747" i="4"/>
  <c r="K2141" i="4"/>
  <c r="L2141" i="4"/>
  <c r="M2141" i="4"/>
  <c r="K2583" i="4"/>
  <c r="L2583" i="4"/>
  <c r="M2583" i="4"/>
  <c r="K2549" i="4"/>
  <c r="L2549" i="4"/>
  <c r="M2549" i="4"/>
  <c r="K951" i="4"/>
  <c r="L951" i="4"/>
  <c r="M951" i="4"/>
  <c r="K815" i="4"/>
  <c r="L815" i="4"/>
  <c r="M815" i="4"/>
  <c r="K2005" i="4"/>
  <c r="L2005" i="4"/>
  <c r="M2005" i="4"/>
  <c r="K237" i="4"/>
  <c r="L237" i="4"/>
  <c r="M237" i="4"/>
  <c r="K2277" i="4"/>
  <c r="L2277" i="4"/>
  <c r="M2277" i="4"/>
  <c r="K917" i="4"/>
  <c r="L917" i="4"/>
  <c r="M917" i="4"/>
  <c r="K849" i="4"/>
  <c r="L849" i="4"/>
  <c r="M849" i="4"/>
  <c r="K1121" i="4"/>
  <c r="L1121" i="4"/>
  <c r="M1121" i="4"/>
  <c r="K1801" i="4"/>
  <c r="L1801" i="4"/>
  <c r="M1801" i="4"/>
  <c r="K1155" i="4"/>
  <c r="L1155" i="4"/>
  <c r="M1155" i="4"/>
  <c r="K2515" i="4"/>
  <c r="L2515" i="4"/>
  <c r="M2515" i="4"/>
  <c r="K1835" i="4"/>
  <c r="L1835" i="4"/>
  <c r="M1835" i="4"/>
  <c r="K985" i="4"/>
  <c r="L985" i="4"/>
  <c r="M985" i="4"/>
  <c r="K2379" i="4"/>
  <c r="L2379" i="4"/>
  <c r="M2379" i="4"/>
  <c r="K3297" i="4"/>
  <c r="L3297" i="4"/>
  <c r="M3297" i="4"/>
  <c r="K3467" i="4"/>
  <c r="L3467" i="4"/>
  <c r="M3467" i="4"/>
  <c r="K3162" i="4"/>
  <c r="L3162" i="4"/>
  <c r="M3162" i="4"/>
  <c r="K2176" i="4"/>
  <c r="L2176" i="4"/>
  <c r="M2176" i="4"/>
  <c r="K442" i="4"/>
  <c r="L442" i="4"/>
  <c r="M442" i="4"/>
  <c r="K2890" i="4"/>
  <c r="L2890" i="4"/>
  <c r="M2890" i="4"/>
  <c r="K68" i="4"/>
  <c r="L68" i="4"/>
  <c r="M68" i="4"/>
  <c r="K1394" i="4"/>
  <c r="L1394" i="4"/>
  <c r="M1394" i="4"/>
  <c r="K612" i="4"/>
  <c r="L612" i="4"/>
  <c r="M612" i="4"/>
  <c r="K646" i="4"/>
  <c r="L646" i="4"/>
  <c r="M646" i="4"/>
  <c r="K1632" i="4"/>
  <c r="L1632" i="4"/>
  <c r="M1632" i="4"/>
  <c r="K1020" i="4"/>
  <c r="L1020" i="4"/>
  <c r="M1020" i="4"/>
  <c r="K3332" i="4"/>
  <c r="L3332" i="4"/>
  <c r="M3332" i="4"/>
  <c r="K2618" i="4"/>
  <c r="L2618" i="4"/>
  <c r="M2618" i="4"/>
  <c r="K1904" i="4"/>
  <c r="L1904" i="4"/>
  <c r="M1904" i="4"/>
  <c r="K2108" i="4"/>
  <c r="L2108" i="4"/>
  <c r="M2108" i="4"/>
  <c r="K3128" i="4"/>
  <c r="L3128" i="4"/>
  <c r="M3128" i="4"/>
  <c r="K3060" i="4"/>
  <c r="L3060" i="4"/>
  <c r="M3060" i="4"/>
  <c r="K1700" i="4"/>
  <c r="L1700" i="4"/>
  <c r="M1700" i="4"/>
  <c r="K170" i="4"/>
  <c r="L170" i="4"/>
  <c r="M170" i="4"/>
  <c r="K1564" i="4"/>
  <c r="L1564" i="4"/>
  <c r="M1564" i="4"/>
  <c r="K510" i="4"/>
  <c r="L510" i="4"/>
  <c r="M510" i="4"/>
  <c r="K2924" i="4"/>
  <c r="L2924" i="4"/>
  <c r="M2924" i="4"/>
  <c r="K884" i="4"/>
  <c r="L884" i="4"/>
  <c r="M884" i="4"/>
  <c r="K272" i="4"/>
  <c r="L272" i="4"/>
  <c r="M272" i="4"/>
  <c r="K306" i="4"/>
  <c r="L306" i="4"/>
  <c r="M306" i="4"/>
  <c r="K136" i="4"/>
  <c r="L136" i="4"/>
  <c r="M136" i="4"/>
  <c r="K1666" i="4"/>
  <c r="L1666" i="4"/>
  <c r="M1666" i="4"/>
  <c r="K1360" i="4"/>
  <c r="L1360" i="4"/>
  <c r="M1360" i="4"/>
  <c r="K2652" i="4"/>
  <c r="L2652" i="4"/>
  <c r="M2652" i="4"/>
  <c r="K2992" i="4"/>
  <c r="L2992" i="4"/>
  <c r="M2992" i="4"/>
  <c r="K2482" i="4"/>
  <c r="L2482" i="4"/>
  <c r="M2482" i="4"/>
  <c r="K3366" i="4"/>
  <c r="L3366" i="4"/>
  <c r="M3366" i="4"/>
  <c r="K2244" i="4"/>
  <c r="L2244" i="4"/>
  <c r="M2244" i="4"/>
  <c r="K3026" i="4"/>
  <c r="L3026" i="4"/>
  <c r="M3026" i="4"/>
  <c r="K2822" i="4"/>
  <c r="L2822" i="4"/>
  <c r="M2822" i="4"/>
  <c r="K2958" i="4"/>
  <c r="L2958" i="4"/>
  <c r="M2958" i="4"/>
  <c r="K1088" i="4"/>
  <c r="L1088" i="4"/>
  <c r="M1088" i="4"/>
  <c r="K1190" i="4"/>
  <c r="L1190" i="4"/>
  <c r="M1190" i="4"/>
  <c r="K1598" i="4"/>
  <c r="L1598" i="4"/>
  <c r="M1598" i="4"/>
  <c r="K3196" i="4"/>
  <c r="L3196" i="4"/>
  <c r="M3196" i="4"/>
  <c r="K1054" i="4"/>
  <c r="L1054" i="4"/>
  <c r="M1054" i="4"/>
  <c r="K544" i="4"/>
  <c r="L544" i="4"/>
  <c r="M544" i="4"/>
  <c r="K1428" i="4"/>
  <c r="L1428" i="4"/>
  <c r="M1428" i="4"/>
  <c r="K204" i="4"/>
  <c r="L204" i="4"/>
  <c r="M204" i="4"/>
  <c r="K1326" i="4"/>
  <c r="L1326" i="4"/>
  <c r="M1326" i="4"/>
  <c r="K2448" i="4"/>
  <c r="L2448" i="4"/>
  <c r="M2448" i="4"/>
  <c r="K3264" i="4"/>
  <c r="L3264" i="4"/>
  <c r="M3264" i="4"/>
  <c r="K1870" i="4"/>
  <c r="L1870" i="4"/>
  <c r="M1870" i="4"/>
  <c r="K2720" i="4"/>
  <c r="L2720" i="4"/>
  <c r="M2720" i="4"/>
  <c r="K578" i="4"/>
  <c r="L578" i="4"/>
  <c r="M578" i="4"/>
  <c r="K1496" i="4"/>
  <c r="L1496" i="4"/>
  <c r="M1496" i="4"/>
  <c r="K3434" i="4"/>
  <c r="L3434" i="4"/>
  <c r="M3434" i="4"/>
  <c r="K476" i="4"/>
  <c r="L476" i="4"/>
  <c r="M476" i="4"/>
  <c r="K2754" i="4"/>
  <c r="L2754" i="4"/>
  <c r="M2754" i="4"/>
  <c r="K3094" i="4"/>
  <c r="L3094" i="4"/>
  <c r="M3094" i="4"/>
  <c r="K3400" i="4"/>
  <c r="L3400" i="4"/>
  <c r="M3400" i="4"/>
  <c r="K2686" i="4"/>
  <c r="L2686" i="4"/>
  <c r="M2686" i="4"/>
  <c r="K102" i="4"/>
  <c r="L102" i="4"/>
  <c r="M102" i="4"/>
  <c r="K1938" i="4"/>
  <c r="L1938" i="4"/>
  <c r="M1938" i="4"/>
  <c r="K2210" i="4"/>
  <c r="L2210" i="4"/>
  <c r="M2210" i="4"/>
  <c r="K1768" i="4"/>
  <c r="L1768" i="4"/>
  <c r="M1768" i="4"/>
  <c r="K1972" i="4"/>
  <c r="L1972" i="4"/>
  <c r="M1972" i="4"/>
  <c r="K1224" i="4"/>
  <c r="L1224" i="4"/>
  <c r="M1224" i="4"/>
  <c r="K2312" i="4"/>
  <c r="L2312" i="4"/>
  <c r="M2312" i="4"/>
  <c r="K1530" i="4"/>
  <c r="L1530" i="4"/>
  <c r="M1530" i="4"/>
  <c r="K2040" i="4"/>
  <c r="L2040" i="4"/>
  <c r="M2040" i="4"/>
  <c r="K2856" i="4"/>
  <c r="L2856" i="4"/>
  <c r="M2856" i="4"/>
  <c r="K2346" i="4"/>
  <c r="L2346" i="4"/>
  <c r="M2346" i="4"/>
  <c r="K2074" i="4"/>
  <c r="L2074" i="4"/>
  <c r="M2074" i="4"/>
  <c r="K1734" i="4"/>
  <c r="L1734" i="4"/>
  <c r="M1734" i="4"/>
  <c r="K2788" i="4"/>
  <c r="L2788" i="4"/>
  <c r="M2788" i="4"/>
  <c r="K782" i="4"/>
  <c r="L782" i="4"/>
  <c r="M782" i="4"/>
  <c r="K374" i="4"/>
  <c r="L374" i="4"/>
  <c r="M374" i="4"/>
  <c r="K680" i="4"/>
  <c r="L680" i="4"/>
  <c r="M680" i="4"/>
  <c r="K714" i="4"/>
  <c r="L714" i="4"/>
  <c r="M714" i="4"/>
  <c r="K408" i="4"/>
  <c r="L408" i="4"/>
  <c r="M408" i="4"/>
  <c r="K1258" i="4"/>
  <c r="L1258" i="4"/>
  <c r="M1258" i="4"/>
  <c r="K2414" i="4"/>
  <c r="L2414" i="4"/>
  <c r="M2414" i="4"/>
  <c r="K3230" i="4"/>
  <c r="L3230" i="4"/>
  <c r="M3230" i="4"/>
  <c r="K1292" i="4"/>
  <c r="L1292" i="4"/>
  <c r="M1292" i="4"/>
  <c r="K1462" i="4"/>
  <c r="L1462" i="4"/>
  <c r="M1462" i="4"/>
  <c r="K816" i="4"/>
  <c r="L816" i="4"/>
  <c r="M816" i="4"/>
  <c r="K850" i="4"/>
  <c r="L850" i="4"/>
  <c r="M850" i="4"/>
  <c r="K2550" i="4"/>
  <c r="L2550" i="4"/>
  <c r="M2550" i="4"/>
  <c r="K748" i="4"/>
  <c r="L748" i="4"/>
  <c r="M748" i="4"/>
  <c r="K340" i="4"/>
  <c r="L340" i="4"/>
  <c r="M340" i="4"/>
  <c r="K2142" i="4"/>
  <c r="L2142" i="4"/>
  <c r="M2142" i="4"/>
  <c r="K2584" i="4"/>
  <c r="L2584" i="4"/>
  <c r="M2584" i="4"/>
  <c r="K918" i="4"/>
  <c r="L918" i="4"/>
  <c r="M918" i="4"/>
  <c r="K2380" i="4"/>
  <c r="L2380" i="4"/>
  <c r="M2380" i="4"/>
  <c r="K2516" i="4"/>
  <c r="L2516" i="4"/>
  <c r="M2516" i="4"/>
  <c r="K2278" i="4"/>
  <c r="L2278" i="4"/>
  <c r="M2278" i="4"/>
  <c r="K952" i="4"/>
  <c r="L952" i="4"/>
  <c r="M952" i="4"/>
  <c r="K1156" i="4"/>
  <c r="L1156" i="4"/>
  <c r="M1156" i="4"/>
  <c r="K986" i="4"/>
  <c r="L986" i="4"/>
  <c r="M986" i="4"/>
  <c r="K238" i="4"/>
  <c r="L238" i="4"/>
  <c r="M238" i="4"/>
  <c r="K1802" i="4"/>
  <c r="L1802" i="4"/>
  <c r="M1802" i="4"/>
  <c r="K2006" i="4"/>
  <c r="L2006" i="4"/>
  <c r="M2006" i="4"/>
  <c r="K1122" i="4"/>
  <c r="L1122" i="4"/>
  <c r="M1122" i="4"/>
  <c r="K1836" i="4"/>
  <c r="L1836" i="4"/>
  <c r="M1836" i="4"/>
  <c r="K3298" i="4"/>
  <c r="L3298" i="4"/>
  <c r="M3298" i="4"/>
  <c r="K3468" i="4"/>
  <c r="L3468" i="4"/>
  <c r="M3468" i="4"/>
  <c r="K3163" i="4"/>
  <c r="L3163" i="4"/>
  <c r="M3163" i="4"/>
  <c r="K2177" i="4"/>
  <c r="L2177" i="4"/>
  <c r="M2177" i="4"/>
  <c r="K443" i="4"/>
  <c r="L443" i="4"/>
  <c r="M443" i="4"/>
  <c r="K2891" i="4"/>
  <c r="L2891" i="4"/>
  <c r="M2891" i="4"/>
  <c r="K69" i="4"/>
  <c r="L69" i="4"/>
  <c r="M69" i="4"/>
  <c r="K1395" i="4"/>
  <c r="L1395" i="4"/>
  <c r="M1395" i="4"/>
  <c r="K613" i="4"/>
  <c r="L613" i="4"/>
  <c r="M613" i="4"/>
  <c r="K647" i="4"/>
  <c r="L647" i="4"/>
  <c r="M647" i="4"/>
  <c r="K1021" i="4"/>
  <c r="L1021" i="4"/>
  <c r="M1021" i="4"/>
  <c r="K1633" i="4"/>
  <c r="L1633" i="4"/>
  <c r="M1633" i="4"/>
  <c r="K3333" i="4"/>
  <c r="L3333" i="4"/>
  <c r="M3333" i="4"/>
  <c r="K2619" i="4"/>
  <c r="L2619" i="4"/>
  <c r="M2619" i="4"/>
  <c r="K1905" i="4"/>
  <c r="L1905" i="4"/>
  <c r="M1905" i="4"/>
  <c r="K2109" i="4"/>
  <c r="L2109" i="4"/>
  <c r="M2109" i="4"/>
  <c r="K1701" i="4"/>
  <c r="L1701" i="4"/>
  <c r="M1701" i="4"/>
  <c r="K3129" i="4"/>
  <c r="L3129" i="4"/>
  <c r="M3129" i="4"/>
  <c r="K3061" i="4"/>
  <c r="L3061" i="4"/>
  <c r="M3061" i="4"/>
  <c r="K171" i="4"/>
  <c r="L171" i="4"/>
  <c r="M171" i="4"/>
  <c r="K2925" i="4"/>
  <c r="L2925" i="4"/>
  <c r="M2925" i="4"/>
  <c r="K1565" i="4"/>
  <c r="L1565" i="4"/>
  <c r="M1565" i="4"/>
  <c r="K511" i="4"/>
  <c r="L511" i="4"/>
  <c r="M511" i="4"/>
  <c r="K1361" i="4"/>
  <c r="L1361" i="4"/>
  <c r="M1361" i="4"/>
  <c r="K885" i="4"/>
  <c r="L885" i="4"/>
  <c r="M885" i="4"/>
  <c r="K307" i="4"/>
  <c r="L307" i="4"/>
  <c r="M307" i="4"/>
  <c r="K2653" i="4"/>
  <c r="L2653" i="4"/>
  <c r="M2653" i="4"/>
  <c r="K273" i="4"/>
  <c r="L273" i="4"/>
  <c r="M273" i="4"/>
  <c r="K2823" i="4"/>
  <c r="L2823" i="4"/>
  <c r="M2823" i="4"/>
  <c r="K137" i="4"/>
  <c r="L137" i="4"/>
  <c r="M137" i="4"/>
  <c r="K1667" i="4"/>
  <c r="L1667" i="4"/>
  <c r="M1667" i="4"/>
  <c r="K2483" i="4"/>
  <c r="L2483" i="4"/>
  <c r="M2483" i="4"/>
  <c r="K1191" i="4"/>
  <c r="L1191" i="4"/>
  <c r="M1191" i="4"/>
  <c r="K2993" i="4"/>
  <c r="L2993" i="4"/>
  <c r="M2993" i="4"/>
  <c r="K3027" i="4"/>
  <c r="L3027" i="4"/>
  <c r="M3027" i="4"/>
  <c r="K3367" i="4"/>
  <c r="L3367" i="4"/>
  <c r="M3367" i="4"/>
  <c r="K2245" i="4"/>
  <c r="L2245" i="4"/>
  <c r="M2245" i="4"/>
  <c r="K2959" i="4"/>
  <c r="L2959" i="4"/>
  <c r="M2959" i="4"/>
  <c r="K1089" i="4"/>
  <c r="L1089" i="4"/>
  <c r="M1089" i="4"/>
  <c r="K3197" i="4"/>
  <c r="L3197" i="4"/>
  <c r="M3197" i="4"/>
  <c r="K1599" i="4"/>
  <c r="L1599" i="4"/>
  <c r="M1599" i="4"/>
  <c r="K1055" i="4"/>
  <c r="L1055" i="4"/>
  <c r="M1055" i="4"/>
  <c r="K1327" i="4"/>
  <c r="L1327" i="4"/>
  <c r="M1327" i="4"/>
  <c r="K545" i="4"/>
  <c r="L545" i="4"/>
  <c r="M545" i="4"/>
  <c r="K2313" i="4"/>
  <c r="L2313" i="4"/>
  <c r="M2313" i="4"/>
  <c r="K205" i="4"/>
  <c r="L205" i="4"/>
  <c r="M205" i="4"/>
  <c r="K1429" i="4"/>
  <c r="L1429" i="4"/>
  <c r="M1429" i="4"/>
  <c r="K3095" i="4"/>
  <c r="L3095" i="4"/>
  <c r="M3095" i="4"/>
  <c r="K3265" i="4"/>
  <c r="L3265" i="4"/>
  <c r="M3265" i="4"/>
  <c r="K1871" i="4"/>
  <c r="L1871" i="4"/>
  <c r="M1871" i="4"/>
  <c r="K2721" i="4"/>
  <c r="L2721" i="4"/>
  <c r="M2721" i="4"/>
  <c r="K2449" i="4"/>
  <c r="L2449" i="4"/>
  <c r="M2449" i="4"/>
  <c r="K1939" i="4"/>
  <c r="L1939" i="4"/>
  <c r="M1939" i="4"/>
  <c r="K3401" i="4"/>
  <c r="L3401" i="4"/>
  <c r="M3401" i="4"/>
  <c r="K3435" i="4"/>
  <c r="L3435" i="4"/>
  <c r="M3435" i="4"/>
  <c r="K579" i="4"/>
  <c r="L579" i="4"/>
  <c r="M579" i="4"/>
  <c r="K1497" i="4"/>
  <c r="L1497" i="4"/>
  <c r="M1497" i="4"/>
  <c r="K477" i="4"/>
  <c r="L477" i="4"/>
  <c r="M477" i="4"/>
  <c r="K2755" i="4"/>
  <c r="L2755" i="4"/>
  <c r="M2755" i="4"/>
  <c r="K2687" i="4"/>
  <c r="L2687" i="4"/>
  <c r="M2687" i="4"/>
  <c r="K103" i="4"/>
  <c r="L103" i="4"/>
  <c r="M103" i="4"/>
  <c r="K2211" i="4"/>
  <c r="L2211" i="4"/>
  <c r="M2211" i="4"/>
  <c r="K1225" i="4"/>
  <c r="L1225" i="4"/>
  <c r="M1225" i="4"/>
  <c r="K1973" i="4"/>
  <c r="L1973" i="4"/>
  <c r="M1973" i="4"/>
  <c r="K1769" i="4"/>
  <c r="L1769" i="4"/>
  <c r="M1769" i="4"/>
  <c r="K1531" i="4"/>
  <c r="L1531" i="4"/>
  <c r="M1531" i="4"/>
  <c r="K2041" i="4"/>
  <c r="L2041" i="4"/>
  <c r="M2041" i="4"/>
  <c r="K783" i="4"/>
  <c r="L783" i="4"/>
  <c r="M783" i="4"/>
  <c r="K1735" i="4"/>
  <c r="L1735" i="4"/>
  <c r="M1735" i="4"/>
  <c r="K2075" i="4"/>
  <c r="L2075" i="4"/>
  <c r="M2075" i="4"/>
  <c r="K2857" i="4"/>
  <c r="L2857" i="4"/>
  <c r="M2857" i="4"/>
  <c r="K2347" i="4"/>
  <c r="L2347" i="4"/>
  <c r="M2347" i="4"/>
  <c r="K2789" i="4"/>
  <c r="L2789" i="4"/>
  <c r="M2789" i="4"/>
  <c r="K681" i="4"/>
  <c r="L681" i="4"/>
  <c r="M681" i="4"/>
  <c r="K375" i="4"/>
  <c r="L375" i="4"/>
  <c r="M375" i="4"/>
  <c r="K715" i="4"/>
  <c r="L715" i="4"/>
  <c r="M715" i="4"/>
  <c r="K409" i="4"/>
  <c r="L409" i="4"/>
  <c r="M409" i="4"/>
  <c r="K2551" i="4"/>
  <c r="L2551" i="4"/>
  <c r="M2551" i="4"/>
  <c r="K1259" i="4"/>
  <c r="L1259" i="4"/>
  <c r="M1259" i="4"/>
  <c r="K1293" i="4"/>
  <c r="L1293" i="4"/>
  <c r="M1293" i="4"/>
  <c r="K2415" i="4"/>
  <c r="L2415" i="4"/>
  <c r="M2415" i="4"/>
  <c r="K3231" i="4"/>
  <c r="L3231" i="4"/>
  <c r="M3231" i="4"/>
  <c r="K1463" i="4"/>
  <c r="L1463" i="4"/>
  <c r="M1463" i="4"/>
  <c r="K749" i="4"/>
  <c r="L749" i="4"/>
  <c r="M749" i="4"/>
  <c r="K2143" i="4"/>
  <c r="L2143" i="4"/>
  <c r="M2143" i="4"/>
  <c r="K341" i="4"/>
  <c r="L341" i="4"/>
  <c r="M341" i="4"/>
  <c r="K919" i="4"/>
  <c r="L919" i="4"/>
  <c r="M919" i="4"/>
  <c r="K2585" i="4"/>
  <c r="L2585" i="4"/>
  <c r="M2585" i="4"/>
  <c r="K2517" i="4"/>
  <c r="L2517" i="4"/>
  <c r="M2517" i="4"/>
  <c r="K2381" i="4"/>
  <c r="L2381" i="4"/>
  <c r="M2381" i="4"/>
  <c r="K2279" i="4"/>
  <c r="L2279" i="4"/>
  <c r="M2279" i="4"/>
  <c r="K953" i="4"/>
  <c r="L953" i="4"/>
  <c r="M953" i="4"/>
  <c r="K817" i="4"/>
  <c r="L817" i="4"/>
  <c r="M817" i="4"/>
  <c r="K851" i="4"/>
  <c r="L851" i="4"/>
  <c r="M851" i="4"/>
  <c r="K1157" i="4"/>
  <c r="L1157" i="4"/>
  <c r="M1157" i="4"/>
  <c r="K239" i="4"/>
  <c r="L239" i="4"/>
  <c r="M239" i="4"/>
  <c r="K2007" i="4"/>
  <c r="L2007" i="4"/>
  <c r="M2007" i="4"/>
  <c r="K1803" i="4"/>
  <c r="L1803" i="4"/>
  <c r="M1803" i="4"/>
  <c r="K1123" i="4"/>
  <c r="L1123" i="4"/>
  <c r="M1123" i="4"/>
  <c r="K1837" i="4"/>
  <c r="L1837" i="4"/>
  <c r="M1837" i="4"/>
  <c r="K987" i="4"/>
  <c r="L987" i="4"/>
  <c r="M987" i="4"/>
  <c r="K3299" i="4"/>
  <c r="L3299" i="4"/>
  <c r="M3299" i="4"/>
  <c r="K3469" i="4"/>
  <c r="L3469" i="4"/>
  <c r="M3469" i="4"/>
  <c r="K3164" i="4"/>
  <c r="L3164" i="4"/>
  <c r="M3164" i="4"/>
  <c r="K2178" i="4"/>
  <c r="L2178" i="4"/>
  <c r="M2178" i="4"/>
  <c r="K444" i="4"/>
  <c r="L444" i="4"/>
  <c r="M444" i="4"/>
  <c r="K2892" i="4"/>
  <c r="L2892" i="4"/>
  <c r="M2892" i="4"/>
  <c r="K70" i="4"/>
  <c r="L70" i="4"/>
  <c r="M70" i="4"/>
  <c r="K1396" i="4"/>
  <c r="L1396" i="4"/>
  <c r="M1396" i="4"/>
  <c r="K614" i="4"/>
  <c r="L614" i="4"/>
  <c r="M614" i="4"/>
  <c r="K648" i="4"/>
  <c r="L648" i="4"/>
  <c r="M648" i="4"/>
  <c r="K1634" i="4"/>
  <c r="L1634" i="4"/>
  <c r="M1634" i="4"/>
  <c r="K1022" i="4"/>
  <c r="L1022" i="4"/>
  <c r="M1022" i="4"/>
  <c r="K3334" i="4"/>
  <c r="L3334" i="4"/>
  <c r="M3334" i="4"/>
  <c r="K1906" i="4"/>
  <c r="L1906" i="4"/>
  <c r="M1906" i="4"/>
  <c r="K2620" i="4"/>
  <c r="L2620" i="4"/>
  <c r="M2620" i="4"/>
  <c r="K2110" i="4"/>
  <c r="L2110" i="4"/>
  <c r="M2110" i="4"/>
  <c r="K1702" i="4"/>
  <c r="L1702" i="4"/>
  <c r="M1702" i="4"/>
  <c r="K3130" i="4"/>
  <c r="L3130" i="4"/>
  <c r="M3130" i="4"/>
  <c r="K3062" i="4"/>
  <c r="L3062" i="4"/>
  <c r="M3062" i="4"/>
  <c r="K172" i="4"/>
  <c r="L172" i="4"/>
  <c r="M172" i="4"/>
  <c r="K2926" i="4"/>
  <c r="L2926" i="4"/>
  <c r="M2926" i="4"/>
  <c r="K1362" i="4"/>
  <c r="L1362" i="4"/>
  <c r="M1362" i="4"/>
  <c r="K1566" i="4"/>
  <c r="L1566" i="4"/>
  <c r="M1566" i="4"/>
  <c r="K2654" i="4"/>
  <c r="L2654" i="4"/>
  <c r="M2654" i="4"/>
  <c r="K512" i="4"/>
  <c r="L512" i="4"/>
  <c r="M512" i="4"/>
  <c r="K308" i="4"/>
  <c r="L308" i="4"/>
  <c r="M308" i="4"/>
  <c r="K886" i="4"/>
  <c r="L886" i="4"/>
  <c r="M886" i="4"/>
  <c r="K1192" i="4"/>
  <c r="L1192" i="4"/>
  <c r="M1192" i="4"/>
  <c r="K138" i="4"/>
  <c r="L138" i="4"/>
  <c r="M138" i="4"/>
  <c r="K2824" i="4"/>
  <c r="L2824" i="4"/>
  <c r="M2824" i="4"/>
  <c r="K2484" i="4"/>
  <c r="L2484" i="4"/>
  <c r="M2484" i="4"/>
  <c r="K1668" i="4"/>
  <c r="L1668" i="4"/>
  <c r="M1668" i="4"/>
  <c r="K274" i="4"/>
  <c r="L274" i="4"/>
  <c r="M274" i="4"/>
  <c r="K3028" i="4"/>
  <c r="L3028" i="4"/>
  <c r="M3028" i="4"/>
  <c r="K2994" i="4"/>
  <c r="L2994" i="4"/>
  <c r="M2994" i="4"/>
  <c r="K2246" i="4"/>
  <c r="L2246" i="4"/>
  <c r="M2246" i="4"/>
  <c r="K3368" i="4"/>
  <c r="L3368" i="4"/>
  <c r="M3368" i="4"/>
  <c r="K2960" i="4"/>
  <c r="L2960" i="4"/>
  <c r="M2960" i="4"/>
  <c r="K3096" i="4"/>
  <c r="L3096" i="4"/>
  <c r="M3096" i="4"/>
  <c r="K1090" i="4"/>
  <c r="L1090" i="4"/>
  <c r="M1090" i="4"/>
  <c r="K3198" i="4"/>
  <c r="L3198" i="4"/>
  <c r="M3198" i="4"/>
  <c r="K1600" i="4"/>
  <c r="L1600" i="4"/>
  <c r="M1600" i="4"/>
  <c r="K2314" i="4"/>
  <c r="L2314" i="4"/>
  <c r="M2314" i="4"/>
  <c r="K546" i="4"/>
  <c r="L546" i="4"/>
  <c r="M546" i="4"/>
  <c r="K1328" i="4"/>
  <c r="L1328" i="4"/>
  <c r="M1328" i="4"/>
  <c r="K1056" i="4"/>
  <c r="L1056" i="4"/>
  <c r="M1056" i="4"/>
  <c r="K206" i="4"/>
  <c r="L206" i="4"/>
  <c r="M206" i="4"/>
  <c r="K1430" i="4"/>
  <c r="L1430" i="4"/>
  <c r="M1430" i="4"/>
  <c r="K3266" i="4"/>
  <c r="L3266" i="4"/>
  <c r="M3266" i="4"/>
  <c r="K1872" i="4"/>
  <c r="L1872" i="4"/>
  <c r="M1872" i="4"/>
  <c r="K1940" i="4"/>
  <c r="L1940" i="4"/>
  <c r="M1940" i="4"/>
  <c r="K2722" i="4"/>
  <c r="L2722" i="4"/>
  <c r="M2722" i="4"/>
  <c r="K2450" i="4"/>
  <c r="L2450" i="4"/>
  <c r="M2450" i="4"/>
  <c r="K3436" i="4"/>
  <c r="L3436" i="4"/>
  <c r="M3436" i="4"/>
  <c r="K3402" i="4"/>
  <c r="L3402" i="4"/>
  <c r="M3402" i="4"/>
  <c r="K580" i="4"/>
  <c r="L580" i="4"/>
  <c r="M580" i="4"/>
  <c r="K478" i="4"/>
  <c r="L478" i="4"/>
  <c r="M478" i="4"/>
  <c r="K1498" i="4"/>
  <c r="L1498" i="4"/>
  <c r="M1498" i="4"/>
  <c r="K104" i="4"/>
  <c r="L104" i="4"/>
  <c r="M104" i="4"/>
  <c r="K2756" i="4"/>
  <c r="L2756" i="4"/>
  <c r="M2756" i="4"/>
  <c r="K2688" i="4"/>
  <c r="L2688" i="4"/>
  <c r="M2688" i="4"/>
  <c r="K2212" i="4"/>
  <c r="L2212" i="4"/>
  <c r="M2212" i="4"/>
  <c r="K1226" i="4"/>
  <c r="L1226" i="4"/>
  <c r="M1226" i="4"/>
  <c r="K1770" i="4"/>
  <c r="L1770" i="4"/>
  <c r="M1770" i="4"/>
  <c r="K1974" i="4"/>
  <c r="L1974" i="4"/>
  <c r="M1974" i="4"/>
  <c r="K784" i="4"/>
  <c r="L784" i="4"/>
  <c r="M784" i="4"/>
  <c r="K1532" i="4"/>
  <c r="L1532" i="4"/>
  <c r="M1532" i="4"/>
  <c r="K1736" i="4"/>
  <c r="L1736" i="4"/>
  <c r="M1736" i="4"/>
  <c r="K2076" i="4"/>
  <c r="L2076" i="4"/>
  <c r="M2076" i="4"/>
  <c r="K2042" i="4"/>
  <c r="L2042" i="4"/>
  <c r="M2042" i="4"/>
  <c r="K2858" i="4"/>
  <c r="L2858" i="4"/>
  <c r="M2858" i="4"/>
  <c r="K2348" i="4"/>
  <c r="L2348" i="4"/>
  <c r="M2348" i="4"/>
  <c r="K2790" i="4"/>
  <c r="L2790" i="4"/>
  <c r="M2790" i="4"/>
  <c r="K682" i="4"/>
  <c r="L682" i="4"/>
  <c r="M682" i="4"/>
  <c r="K716" i="4"/>
  <c r="L716" i="4"/>
  <c r="M716" i="4"/>
  <c r="K376" i="4"/>
  <c r="L376" i="4"/>
  <c r="M376" i="4"/>
  <c r="K1294" i="4"/>
  <c r="L1294" i="4"/>
  <c r="M1294" i="4"/>
  <c r="K2416" i="4"/>
  <c r="L2416" i="4"/>
  <c r="M2416" i="4"/>
  <c r="K1260" i="4"/>
  <c r="L1260" i="4"/>
  <c r="M1260" i="4"/>
  <c r="K410" i="4"/>
  <c r="L410" i="4"/>
  <c r="M410" i="4"/>
  <c r="K3232" i="4"/>
  <c r="L3232" i="4"/>
  <c r="M3232" i="4"/>
  <c r="K2552" i="4"/>
  <c r="L2552" i="4"/>
  <c r="M2552" i="4"/>
  <c r="K750" i="4"/>
  <c r="L750" i="4"/>
  <c r="M750" i="4"/>
  <c r="K1464" i="4"/>
  <c r="L1464" i="4"/>
  <c r="M1464" i="4"/>
  <c r="K342" i="4"/>
  <c r="L342" i="4"/>
  <c r="M342" i="4"/>
  <c r="K2144" i="4"/>
  <c r="L2144" i="4"/>
  <c r="M2144" i="4"/>
  <c r="K2586" i="4"/>
  <c r="L2586" i="4"/>
  <c r="M2586" i="4"/>
  <c r="K2518" i="4"/>
  <c r="L2518" i="4"/>
  <c r="M2518" i="4"/>
  <c r="K920" i="4"/>
  <c r="L920" i="4"/>
  <c r="M920" i="4"/>
  <c r="K2382" i="4"/>
  <c r="L2382" i="4"/>
  <c r="M2382" i="4"/>
  <c r="K2280" i="4"/>
  <c r="L2280" i="4"/>
  <c r="M2280" i="4"/>
  <c r="K852" i="4"/>
  <c r="L852" i="4"/>
  <c r="M852" i="4"/>
  <c r="K954" i="4"/>
  <c r="L954" i="4"/>
  <c r="M954" i="4"/>
  <c r="K818" i="4"/>
  <c r="L818" i="4"/>
  <c r="M818" i="4"/>
  <c r="K1158" i="4"/>
  <c r="L1158" i="4"/>
  <c r="M1158" i="4"/>
  <c r="K240" i="4"/>
  <c r="L240" i="4"/>
  <c r="M240" i="4"/>
  <c r="K2008" i="4"/>
  <c r="L2008" i="4"/>
  <c r="M2008" i="4"/>
  <c r="K1804" i="4"/>
  <c r="L1804" i="4"/>
  <c r="M1804" i="4"/>
  <c r="K1124" i="4"/>
  <c r="L1124" i="4"/>
  <c r="M1124" i="4"/>
  <c r="K1838" i="4"/>
  <c r="L1838" i="4"/>
  <c r="M1838" i="4"/>
  <c r="K988" i="4"/>
  <c r="L988" i="4"/>
  <c r="M988" i="4"/>
  <c r="K3300" i="4"/>
  <c r="L3300" i="4"/>
  <c r="M3300" i="4"/>
  <c r="K3470" i="4"/>
  <c r="L3470" i="4"/>
  <c r="M3470" i="4"/>
  <c r="K3165" i="4"/>
  <c r="L3165" i="4"/>
  <c r="M3165" i="4"/>
  <c r="K2179" i="4"/>
  <c r="L2179" i="4"/>
  <c r="M2179" i="4"/>
  <c r="K445" i="4"/>
  <c r="L445" i="4"/>
  <c r="M445" i="4"/>
  <c r="K2893" i="4"/>
  <c r="L2893" i="4"/>
  <c r="M2893" i="4"/>
  <c r="K71" i="4"/>
  <c r="L71" i="4"/>
  <c r="M71" i="4"/>
  <c r="K1397" i="4"/>
  <c r="L1397" i="4"/>
  <c r="M1397" i="4"/>
  <c r="K615" i="4"/>
  <c r="L615" i="4"/>
  <c r="M615" i="4"/>
  <c r="K649" i="4"/>
  <c r="L649" i="4"/>
  <c r="M649" i="4"/>
  <c r="K1635" i="4"/>
  <c r="L1635" i="4"/>
  <c r="M1635" i="4"/>
  <c r="K1023" i="4"/>
  <c r="L1023" i="4"/>
  <c r="M1023" i="4"/>
  <c r="K3335" i="4"/>
  <c r="L3335" i="4"/>
  <c r="M3335" i="4"/>
  <c r="K1907" i="4"/>
  <c r="L1907" i="4"/>
  <c r="M1907" i="4"/>
  <c r="K2621" i="4"/>
  <c r="L2621" i="4"/>
  <c r="M2621" i="4"/>
  <c r="K2111" i="4"/>
  <c r="L2111" i="4"/>
  <c r="M2111" i="4"/>
  <c r="K3131" i="4"/>
  <c r="L3131" i="4"/>
  <c r="M3131" i="4"/>
  <c r="K1703" i="4"/>
  <c r="L1703" i="4"/>
  <c r="M1703" i="4"/>
  <c r="K3063" i="4"/>
  <c r="L3063" i="4"/>
  <c r="M3063" i="4"/>
  <c r="K173" i="4"/>
  <c r="L173" i="4"/>
  <c r="M173" i="4"/>
  <c r="K2927" i="4"/>
  <c r="L2927" i="4"/>
  <c r="M2927" i="4"/>
  <c r="K1363" i="4"/>
  <c r="L1363" i="4"/>
  <c r="M1363" i="4"/>
  <c r="K1567" i="4"/>
  <c r="L1567" i="4"/>
  <c r="M1567" i="4"/>
  <c r="K513" i="4"/>
  <c r="L513" i="4"/>
  <c r="M513" i="4"/>
  <c r="K2655" i="4"/>
  <c r="L2655" i="4"/>
  <c r="M2655" i="4"/>
  <c r="K309" i="4"/>
  <c r="L309" i="4"/>
  <c r="M309" i="4"/>
  <c r="K887" i="4"/>
  <c r="L887" i="4"/>
  <c r="M887" i="4"/>
  <c r="K1193" i="4"/>
  <c r="L1193" i="4"/>
  <c r="M1193" i="4"/>
  <c r="K139" i="4"/>
  <c r="L139" i="4"/>
  <c r="M139" i="4"/>
  <c r="K3029" i="4"/>
  <c r="L3029" i="4"/>
  <c r="M3029" i="4"/>
  <c r="K3097" i="4"/>
  <c r="L3097" i="4"/>
  <c r="M3097" i="4"/>
  <c r="K2485" i="4"/>
  <c r="L2485" i="4"/>
  <c r="M2485" i="4"/>
  <c r="K1669" i="4"/>
  <c r="L1669" i="4"/>
  <c r="M1669" i="4"/>
  <c r="K275" i="4"/>
  <c r="L275" i="4"/>
  <c r="M275" i="4"/>
  <c r="K2995" i="4"/>
  <c r="L2995" i="4"/>
  <c r="M2995" i="4"/>
  <c r="K2247" i="4"/>
  <c r="L2247" i="4"/>
  <c r="M2247" i="4"/>
  <c r="K3369" i="4"/>
  <c r="L3369" i="4"/>
  <c r="M3369" i="4"/>
  <c r="K2825" i="4"/>
  <c r="L2825" i="4"/>
  <c r="M2825" i="4"/>
  <c r="K2961" i="4"/>
  <c r="L2961" i="4"/>
  <c r="M2961" i="4"/>
  <c r="K1091" i="4"/>
  <c r="L1091" i="4"/>
  <c r="M1091" i="4"/>
  <c r="K2315" i="4"/>
  <c r="L2315" i="4"/>
  <c r="M2315" i="4"/>
  <c r="K547" i="4"/>
  <c r="L547" i="4"/>
  <c r="M547" i="4"/>
  <c r="K3199" i="4"/>
  <c r="L3199" i="4"/>
  <c r="M3199" i="4"/>
  <c r="K1601" i="4"/>
  <c r="L1601" i="4"/>
  <c r="M1601" i="4"/>
  <c r="K1057" i="4"/>
  <c r="L1057" i="4"/>
  <c r="M1057" i="4"/>
  <c r="K1329" i="4"/>
  <c r="L1329" i="4"/>
  <c r="M1329" i="4"/>
  <c r="K207" i="4"/>
  <c r="L207" i="4"/>
  <c r="M207" i="4"/>
  <c r="K1431" i="4"/>
  <c r="L1431" i="4"/>
  <c r="M1431" i="4"/>
  <c r="K1941" i="4"/>
  <c r="L1941" i="4"/>
  <c r="M1941" i="4"/>
  <c r="K3267" i="4"/>
  <c r="L3267" i="4"/>
  <c r="M3267" i="4"/>
  <c r="K1873" i="4"/>
  <c r="L1873" i="4"/>
  <c r="M1873" i="4"/>
  <c r="K2451" i="4"/>
  <c r="L2451" i="4"/>
  <c r="M2451" i="4"/>
  <c r="K2723" i="4"/>
  <c r="L2723" i="4"/>
  <c r="M2723" i="4"/>
  <c r="K3403" i="4"/>
  <c r="L3403" i="4"/>
  <c r="M3403" i="4"/>
  <c r="K581" i="4"/>
  <c r="L581" i="4"/>
  <c r="M581" i="4"/>
  <c r="K3437" i="4"/>
  <c r="L3437" i="4"/>
  <c r="M3437" i="4"/>
  <c r="K1499" i="4"/>
  <c r="L1499" i="4"/>
  <c r="M1499" i="4"/>
  <c r="K105" i="4"/>
  <c r="L105" i="4"/>
  <c r="M105" i="4"/>
  <c r="K479" i="4"/>
  <c r="L479" i="4"/>
  <c r="M479" i="4"/>
  <c r="K2689" i="4"/>
  <c r="L2689" i="4"/>
  <c r="M2689" i="4"/>
  <c r="K2757" i="4"/>
  <c r="L2757" i="4"/>
  <c r="M2757" i="4"/>
  <c r="K1227" i="4"/>
  <c r="L1227" i="4"/>
  <c r="M1227" i="4"/>
  <c r="K2213" i="4"/>
  <c r="L2213" i="4"/>
  <c r="M2213" i="4"/>
  <c r="K1771" i="4"/>
  <c r="L1771" i="4"/>
  <c r="M1771" i="4"/>
  <c r="K785" i="4"/>
  <c r="L785" i="4"/>
  <c r="M785" i="4"/>
  <c r="K2077" i="4"/>
  <c r="L2077" i="4"/>
  <c r="M2077" i="4"/>
  <c r="K1737" i="4"/>
  <c r="L1737" i="4"/>
  <c r="M1737" i="4"/>
  <c r="K2043" i="4"/>
  <c r="L2043" i="4"/>
  <c r="M2043" i="4"/>
  <c r="K1975" i="4"/>
  <c r="L1975" i="4"/>
  <c r="M1975" i="4"/>
  <c r="K1533" i="4"/>
  <c r="L1533" i="4"/>
  <c r="M1533" i="4"/>
  <c r="K2349" i="4"/>
  <c r="L2349" i="4"/>
  <c r="M2349" i="4"/>
  <c r="K683" i="4"/>
  <c r="L683" i="4"/>
  <c r="M683" i="4"/>
  <c r="K2791" i="4"/>
  <c r="L2791" i="4"/>
  <c r="M2791" i="4"/>
  <c r="K2859" i="4"/>
  <c r="L2859" i="4"/>
  <c r="M2859" i="4"/>
  <c r="K717" i="4"/>
  <c r="L717" i="4"/>
  <c r="M717" i="4"/>
  <c r="K1295" i="4"/>
  <c r="L1295" i="4"/>
  <c r="M1295" i="4"/>
  <c r="K377" i="4"/>
  <c r="L377" i="4"/>
  <c r="M377" i="4"/>
  <c r="K2417" i="4"/>
  <c r="L2417" i="4"/>
  <c r="M2417" i="4"/>
  <c r="K751" i="4"/>
  <c r="L751" i="4"/>
  <c r="M751" i="4"/>
  <c r="K819" i="4"/>
  <c r="L819" i="4"/>
  <c r="M819" i="4"/>
  <c r="K3233" i="4"/>
  <c r="L3233" i="4"/>
  <c r="M3233" i="4"/>
  <c r="K1261" i="4"/>
  <c r="L1261" i="4"/>
  <c r="M1261" i="4"/>
  <c r="K411" i="4"/>
  <c r="L411" i="4"/>
  <c r="M411" i="4"/>
  <c r="K2145" i="4"/>
  <c r="L2145" i="4"/>
  <c r="M2145" i="4"/>
  <c r="K1465" i="4"/>
  <c r="L1465" i="4"/>
  <c r="M1465" i="4"/>
  <c r="K2587" i="4"/>
  <c r="L2587" i="4"/>
  <c r="M2587" i="4"/>
  <c r="K343" i="4"/>
  <c r="L343" i="4"/>
  <c r="M343" i="4"/>
  <c r="K921" i="4"/>
  <c r="L921" i="4"/>
  <c r="M921" i="4"/>
  <c r="K2281" i="4"/>
  <c r="L2281" i="4"/>
  <c r="M2281" i="4"/>
  <c r="K955" i="4"/>
  <c r="L955" i="4"/>
  <c r="M955" i="4"/>
  <c r="K2383" i="4"/>
  <c r="L2383" i="4"/>
  <c r="M2383" i="4"/>
  <c r="K2553" i="4"/>
  <c r="L2553" i="4"/>
  <c r="M2553" i="4"/>
  <c r="K853" i="4"/>
  <c r="L853" i="4"/>
  <c r="M853" i="4"/>
  <c r="K1159" i="4"/>
  <c r="L1159" i="4"/>
  <c r="M1159" i="4"/>
  <c r="K241" i="4"/>
  <c r="L241" i="4"/>
  <c r="M241" i="4"/>
  <c r="K1805" i="4"/>
  <c r="L1805" i="4"/>
  <c r="M1805" i="4"/>
  <c r="K2009" i="4"/>
  <c r="L2009" i="4"/>
  <c r="M2009" i="4"/>
  <c r="K1125" i="4"/>
  <c r="L1125" i="4"/>
  <c r="M1125" i="4"/>
  <c r="K2519" i="4"/>
  <c r="L2519" i="4"/>
  <c r="M2519" i="4"/>
  <c r="K1839" i="4"/>
  <c r="L1839" i="4"/>
  <c r="M1839" i="4"/>
  <c r="K989" i="4"/>
  <c r="L989" i="4"/>
  <c r="M989" i="4"/>
  <c r="K3301" i="4"/>
  <c r="L3301" i="4"/>
  <c r="M3301" i="4"/>
  <c r="K3471" i="4"/>
  <c r="L3471" i="4"/>
  <c r="M3471" i="4"/>
  <c r="K3166" i="4"/>
  <c r="L3166" i="4"/>
  <c r="M3166" i="4"/>
  <c r="K2180" i="4"/>
  <c r="L2180" i="4"/>
  <c r="M2180" i="4"/>
  <c r="K446" i="4"/>
  <c r="L446" i="4"/>
  <c r="M446" i="4"/>
  <c r="K2894" i="4"/>
  <c r="L2894" i="4"/>
  <c r="M2894" i="4"/>
  <c r="K72" i="4"/>
  <c r="L72" i="4"/>
  <c r="M72" i="4"/>
  <c r="K1398" i="4"/>
  <c r="L1398" i="4"/>
  <c r="M1398" i="4"/>
  <c r="K616" i="4"/>
  <c r="L616" i="4"/>
  <c r="M616" i="4"/>
  <c r="K650" i="4"/>
  <c r="L650" i="4"/>
  <c r="M650" i="4"/>
  <c r="K1636" i="4"/>
  <c r="L1636" i="4"/>
  <c r="M1636" i="4"/>
  <c r="K1024" i="4"/>
  <c r="L1024" i="4"/>
  <c r="M1024" i="4"/>
  <c r="K3336" i="4"/>
  <c r="L3336" i="4"/>
  <c r="M3336" i="4"/>
  <c r="K1908" i="4"/>
  <c r="L1908" i="4"/>
  <c r="M1908" i="4"/>
  <c r="K2622" i="4"/>
  <c r="L2622" i="4"/>
  <c r="M2622" i="4"/>
  <c r="K2112" i="4"/>
  <c r="L2112" i="4"/>
  <c r="M2112" i="4"/>
  <c r="K3132" i="4"/>
  <c r="L3132" i="4"/>
  <c r="M3132" i="4"/>
  <c r="A38" i="5"/>
  <c r="A38" i="4"/>
  <c r="A37" i="5"/>
  <c r="A37" i="4"/>
  <c r="C88" i="9"/>
  <c r="C89" i="9"/>
  <c r="C90" i="9"/>
  <c r="C49" i="9"/>
  <c r="A40"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36" i="5"/>
  <c r="A36" i="4"/>
  <c r="K596" i="10"/>
  <c r="K542" i="10"/>
  <c r="K488" i="10"/>
  <c r="K434" i="10"/>
  <c r="K380" i="10"/>
  <c r="K326" i="10"/>
  <c r="K272" i="10"/>
  <c r="K218" i="10"/>
  <c r="K164" i="10"/>
  <c r="K110" i="10"/>
  <c r="K56" i="10"/>
  <c r="K3" i="10"/>
  <c r="B599" i="10"/>
  <c r="B545" i="10"/>
  <c r="B491" i="10"/>
  <c r="B437" i="10"/>
  <c r="B383" i="10"/>
  <c r="B329" i="10"/>
  <c r="B275" i="10"/>
  <c r="B221" i="10"/>
  <c r="B167" i="10"/>
  <c r="B113" i="10"/>
  <c r="B59" i="10"/>
  <c r="A35" i="5"/>
  <c r="A35" i="4"/>
  <c r="A1" i="6"/>
  <c r="B1" i="5"/>
  <c r="A61" i="5"/>
  <c r="A62" i="5"/>
  <c r="A63" i="5"/>
  <c r="A1913" i="5"/>
  <c r="A1914" i="5"/>
  <c r="A1915" i="5"/>
  <c r="A1916" i="5"/>
  <c r="A1917" i="5"/>
  <c r="A1918" i="5"/>
  <c r="A1919" i="5"/>
  <c r="A1920" i="5"/>
  <c r="A1921" i="5"/>
  <c r="A1922" i="5"/>
  <c r="A1923" i="5"/>
  <c r="A1924" i="5"/>
  <c r="A1925" i="5"/>
  <c r="A1926" i="5"/>
  <c r="A1927" i="5"/>
  <c r="A1928" i="5"/>
  <c r="A1929" i="5"/>
  <c r="A1930" i="5"/>
  <c r="A1931" i="5"/>
  <c r="A1932" i="5"/>
  <c r="A1933" i="5"/>
  <c r="A1934" i="5"/>
  <c r="A1935" i="5"/>
  <c r="A1936" i="5"/>
  <c r="A1937" i="5"/>
  <c r="A1938" i="5"/>
  <c r="A1939" i="5"/>
  <c r="A1940" i="5"/>
  <c r="A1941" i="5"/>
  <c r="A1942" i="5"/>
  <c r="A1943" i="5"/>
  <c r="A1944" i="5"/>
  <c r="A1945" i="5"/>
  <c r="A1946" i="5"/>
  <c r="A1947" i="5"/>
  <c r="A1948" i="5"/>
  <c r="A1949" i="5"/>
  <c r="A1950" i="5"/>
  <c r="A1951" i="5"/>
  <c r="A1952" i="5"/>
  <c r="A1953" i="5"/>
  <c r="A1954" i="5"/>
  <c r="A1955" i="5"/>
  <c r="A1956" i="5"/>
  <c r="A1957" i="5"/>
  <c r="A1958" i="5"/>
  <c r="A1959" i="5"/>
  <c r="A1960" i="5"/>
  <c r="A1961" i="5"/>
  <c r="A1962" i="5"/>
  <c r="A1963" i="5"/>
  <c r="A1964" i="5"/>
  <c r="A1965" i="5"/>
  <c r="A1966" i="5"/>
  <c r="A1967" i="5"/>
  <c r="A1968" i="5"/>
  <c r="A1969" i="5"/>
  <c r="A1970" i="5"/>
  <c r="A1971" i="5"/>
  <c r="A1972" i="5"/>
  <c r="A1973" i="5"/>
  <c r="A1974" i="5"/>
  <c r="A1975" i="5"/>
  <c r="A1976" i="5"/>
  <c r="A1977" i="5"/>
  <c r="A1978" i="5"/>
  <c r="A1979" i="5"/>
  <c r="A1980" i="5"/>
  <c r="A1981" i="5"/>
  <c r="A1982" i="5"/>
  <c r="A1983" i="5"/>
  <c r="A1984" i="5"/>
  <c r="A1985" i="5"/>
  <c r="A1986" i="5"/>
  <c r="A1987" i="5"/>
  <c r="A1988" i="5"/>
  <c r="A1989" i="5"/>
  <c r="A1990" i="5"/>
  <c r="A1991" i="5"/>
  <c r="A1992" i="5"/>
  <c r="A1993" i="5"/>
  <c r="A1994" i="5"/>
  <c r="A1995" i="5"/>
  <c r="A1996" i="5"/>
  <c r="A1997" i="5"/>
  <c r="A1998" i="5"/>
  <c r="A1999" i="5"/>
  <c r="A2000" i="5"/>
  <c r="A2001" i="5"/>
  <c r="A2002" i="5"/>
  <c r="A2003" i="5"/>
  <c r="A2004" i="5"/>
  <c r="A2005" i="5"/>
  <c r="A2006" i="5"/>
  <c r="A2007" i="5"/>
  <c r="A2008" i="5"/>
  <c r="A2009" i="5"/>
  <c r="A2010" i="5"/>
  <c r="A2011" i="5"/>
  <c r="A2012" i="5"/>
  <c r="A2013" i="5"/>
  <c r="A2014" i="5"/>
  <c r="A2015" i="5"/>
  <c r="A2016" i="5"/>
  <c r="A2017" i="5"/>
  <c r="A2018" i="5"/>
  <c r="A2019" i="5"/>
  <c r="A2020" i="5"/>
  <c r="A2021" i="5"/>
  <c r="A2022" i="5"/>
  <c r="A2023" i="5"/>
  <c r="A2024" i="5"/>
  <c r="A2025" i="5"/>
  <c r="A2026" i="5"/>
  <c r="A2027" i="5"/>
  <c r="A2028" i="5"/>
  <c r="A2029" i="5"/>
  <c r="A2030" i="5"/>
  <c r="A2031" i="5"/>
  <c r="A2032" i="5"/>
  <c r="A2033" i="5"/>
  <c r="A2034" i="5"/>
  <c r="A2035" i="5"/>
  <c r="A2036" i="5"/>
  <c r="A2037" i="5"/>
  <c r="A2038" i="5"/>
  <c r="A2039" i="5"/>
  <c r="A2040" i="5"/>
  <c r="A2041" i="5"/>
  <c r="A2042" i="5"/>
  <c r="A2043" i="5"/>
  <c r="A2044" i="5"/>
  <c r="A2045" i="5"/>
  <c r="A2046" i="5"/>
  <c r="A2047" i="5"/>
  <c r="A2048" i="5"/>
  <c r="A2049" i="5"/>
  <c r="A2050" i="5"/>
  <c r="A2051" i="5"/>
  <c r="A2052" i="5"/>
  <c r="A2053" i="5"/>
  <c r="A2054" i="5"/>
  <c r="A2055" i="5"/>
  <c r="A2056" i="5"/>
  <c r="A2057" i="5"/>
  <c r="A2058" i="5"/>
  <c r="A2059" i="5"/>
  <c r="A2060" i="5"/>
  <c r="A2061" i="5"/>
  <c r="A2062" i="5"/>
  <c r="A2063" i="5"/>
  <c r="A2064" i="5"/>
  <c r="A2065" i="5"/>
  <c r="A2066" i="5"/>
  <c r="A2067" i="5"/>
  <c r="A2068" i="5"/>
  <c r="A2069" i="5"/>
  <c r="A2070" i="5"/>
  <c r="A2071" i="5"/>
  <c r="A2072" i="5"/>
  <c r="A2073" i="5"/>
  <c r="A2074" i="5"/>
  <c r="A2075" i="5"/>
  <c r="A2076" i="5"/>
  <c r="A2077" i="5"/>
  <c r="A2078" i="5"/>
  <c r="A2079" i="5"/>
  <c r="A2080" i="5"/>
  <c r="A2081" i="5"/>
  <c r="A2082" i="5"/>
  <c r="A2083" i="5"/>
  <c r="A2084" i="5"/>
  <c r="A2085" i="5"/>
  <c r="A2086" i="5"/>
  <c r="A2087" i="5"/>
  <c r="A2088" i="5"/>
  <c r="A2089" i="5"/>
  <c r="A2090" i="5"/>
  <c r="A2091" i="5"/>
  <c r="A2092" i="5"/>
  <c r="A2093" i="5"/>
  <c r="A2094" i="5"/>
  <c r="A2095" i="5"/>
  <c r="A2096" i="5"/>
  <c r="A2097" i="5"/>
  <c r="A2098" i="5"/>
  <c r="A2099" i="5"/>
  <c r="A2100" i="5"/>
  <c r="A2101" i="5"/>
  <c r="A2102" i="5"/>
  <c r="A2103" i="5"/>
  <c r="A2104" i="5"/>
  <c r="A2105" i="5"/>
  <c r="A2106" i="5"/>
  <c r="A2107" i="5"/>
  <c r="A2108" i="5"/>
  <c r="A2109" i="5"/>
  <c r="A2110" i="5"/>
  <c r="A2111" i="5"/>
  <c r="A2112" i="5"/>
  <c r="A2113" i="5"/>
  <c r="A2114" i="5"/>
  <c r="A2115" i="5"/>
  <c r="A2116" i="5"/>
  <c r="A2117" i="5"/>
  <c r="A2118" i="5"/>
  <c r="A2119" i="5"/>
  <c r="A2120" i="5"/>
  <c r="A2121" i="5"/>
  <c r="A2122" i="5"/>
  <c r="A2123" i="5"/>
  <c r="A2124" i="5"/>
  <c r="A2125" i="5"/>
  <c r="A2126" i="5"/>
  <c r="A2127" i="5"/>
  <c r="A2128" i="5"/>
  <c r="A2129" i="5"/>
  <c r="A2130" i="5"/>
  <c r="A2131" i="5"/>
  <c r="A2132" i="5"/>
  <c r="A2133" i="5"/>
  <c r="A2134" i="5"/>
  <c r="A2135" i="5"/>
  <c r="A2136" i="5"/>
  <c r="A2137" i="5"/>
  <c r="A2138" i="5"/>
  <c r="A2139" i="5"/>
  <c r="A2140" i="5"/>
  <c r="A2141" i="5"/>
  <c r="A2142" i="5"/>
  <c r="A2143" i="5"/>
  <c r="A2144" i="5"/>
  <c r="A2145" i="5"/>
  <c r="A2146" i="5"/>
  <c r="A2147" i="5"/>
  <c r="A2148" i="5"/>
  <c r="A2149" i="5"/>
  <c r="A2150" i="5"/>
  <c r="A2151" i="5"/>
  <c r="A2152" i="5"/>
  <c r="A2153" i="5"/>
  <c r="A2154" i="5"/>
  <c r="A2155" i="5"/>
  <c r="A2156" i="5"/>
  <c r="A2157" i="5"/>
  <c r="A2158" i="5"/>
  <c r="A2159" i="5"/>
  <c r="A2160" i="5"/>
  <c r="A2161" i="5"/>
  <c r="A2162" i="5"/>
  <c r="A2163" i="5"/>
  <c r="A2164" i="5"/>
  <c r="A2165" i="5"/>
  <c r="A2166" i="5"/>
  <c r="A2167" i="5"/>
  <c r="A2168" i="5"/>
  <c r="A2169" i="5"/>
  <c r="A2170" i="5"/>
  <c r="A2171" i="5"/>
  <c r="A2172" i="5"/>
  <c r="A2173" i="5"/>
  <c r="A2174" i="5"/>
  <c r="A2175" i="5"/>
  <c r="A2176" i="5"/>
  <c r="A2177" i="5"/>
  <c r="A2178" i="5"/>
  <c r="A2179" i="5"/>
  <c r="A2180" i="5"/>
  <c r="A2181" i="5"/>
  <c r="A2182" i="5"/>
  <c r="A2183" i="5"/>
  <c r="A2184" i="5"/>
  <c r="A2185" i="5"/>
  <c r="A2186" i="5"/>
  <c r="A2187" i="5"/>
  <c r="A2188" i="5"/>
  <c r="A2189" i="5"/>
  <c r="A2190" i="5"/>
  <c r="A2191" i="5"/>
  <c r="A2192" i="5"/>
  <c r="A2193" i="5"/>
  <c r="A2194" i="5"/>
  <c r="A2195" i="5"/>
  <c r="A2196" i="5"/>
  <c r="A2197" i="5"/>
  <c r="A2198" i="5"/>
  <c r="A2199" i="5"/>
  <c r="A2200" i="5"/>
  <c r="A2201" i="5"/>
  <c r="A2202" i="5"/>
  <c r="A2203" i="5"/>
  <c r="A2204" i="5"/>
  <c r="A2205" i="5"/>
  <c r="A2206" i="5"/>
  <c r="A2207" i="5"/>
  <c r="A2208" i="5"/>
  <c r="A2209" i="5"/>
  <c r="A2210" i="5"/>
  <c r="A2211" i="5"/>
  <c r="A2212" i="5"/>
  <c r="A2213" i="5"/>
  <c r="A2214" i="5"/>
  <c r="A2215" i="5"/>
  <c r="A2216" i="5"/>
  <c r="A2217" i="5"/>
  <c r="A2218" i="5"/>
  <c r="A2219" i="5"/>
  <c r="A2220" i="5"/>
  <c r="A2221" i="5"/>
  <c r="A2222" i="5"/>
  <c r="A2223" i="5"/>
  <c r="A2224" i="5"/>
  <c r="A2225" i="5"/>
  <c r="A2226" i="5"/>
  <c r="A2227" i="5"/>
  <c r="A2228" i="5"/>
  <c r="A2229" i="5"/>
  <c r="A2230" i="5"/>
  <c r="A2231" i="5"/>
  <c r="A2232" i="5"/>
  <c r="A2233" i="5"/>
  <c r="A2234" i="5"/>
  <c r="A2235" i="5"/>
  <c r="A2236" i="5"/>
  <c r="A2237" i="5"/>
  <c r="A2238" i="5"/>
  <c r="A2239" i="5"/>
  <c r="A2240" i="5"/>
  <c r="A2241" i="5"/>
  <c r="A2242" i="5"/>
  <c r="A2243" i="5"/>
  <c r="A2244" i="5"/>
  <c r="A2245" i="5"/>
  <c r="A2246" i="5"/>
  <c r="A2247" i="5"/>
  <c r="A2248" i="5"/>
  <c r="A2249" i="5"/>
  <c r="A2250" i="5"/>
  <c r="A2251" i="5"/>
  <c r="A2252" i="5"/>
  <c r="A2253" i="5"/>
  <c r="A2254" i="5"/>
  <c r="A2255" i="5"/>
  <c r="A2256" i="5"/>
  <c r="A2257" i="5"/>
  <c r="A2258" i="5"/>
  <c r="A2259" i="5"/>
  <c r="A2260" i="5"/>
  <c r="A2261" i="5"/>
  <c r="A2262" i="5"/>
  <c r="A2263" i="5"/>
  <c r="A2264" i="5"/>
  <c r="A2265" i="5"/>
  <c r="A2266" i="5"/>
  <c r="A2267" i="5"/>
  <c r="A2268" i="5"/>
  <c r="A2269" i="5"/>
  <c r="A2270" i="5"/>
  <c r="A2271" i="5"/>
  <c r="A2272" i="5"/>
  <c r="A2273" i="5"/>
  <c r="A2274" i="5"/>
  <c r="A2275" i="5"/>
  <c r="A2276" i="5"/>
  <c r="A2277" i="5"/>
  <c r="A2278" i="5"/>
  <c r="A2279" i="5"/>
  <c r="A2280" i="5"/>
  <c r="A2281" i="5"/>
  <c r="A2282" i="5"/>
  <c r="A2283" i="5"/>
  <c r="A2284" i="5"/>
  <c r="A2285" i="5"/>
  <c r="A2286" i="5"/>
  <c r="A2287" i="5"/>
  <c r="A2288" i="5"/>
  <c r="A2289" i="5"/>
  <c r="A2290" i="5"/>
  <c r="A2291" i="5"/>
  <c r="A2292" i="5"/>
  <c r="A2293" i="5"/>
  <c r="A2294" i="5"/>
  <c r="A2295" i="5"/>
  <c r="A2296" i="5"/>
  <c r="A2297" i="5"/>
  <c r="A2298" i="5"/>
  <c r="A2299" i="5"/>
  <c r="A2300" i="5"/>
  <c r="A2301" i="5"/>
  <c r="A2302" i="5"/>
  <c r="A2303" i="5"/>
  <c r="A2304" i="5"/>
  <c r="A2305" i="5"/>
  <c r="A2306" i="5"/>
  <c r="A2307" i="5"/>
  <c r="A2308" i="5"/>
  <c r="A2309" i="5"/>
  <c r="A2310" i="5"/>
  <c r="A2311" i="5"/>
  <c r="A2312" i="5"/>
  <c r="A2313" i="5"/>
  <c r="A2314" i="5"/>
  <c r="A2315" i="5"/>
  <c r="A2316" i="5"/>
  <c r="A2317" i="5"/>
  <c r="A2318" i="5"/>
  <c r="A2319" i="5"/>
  <c r="A2320" i="5"/>
  <c r="A2321" i="5"/>
  <c r="A2322" i="5"/>
  <c r="A2323" i="5"/>
  <c r="A2324" i="5"/>
  <c r="A2325" i="5"/>
  <c r="A2326" i="5"/>
  <c r="A2327" i="5"/>
  <c r="A2328" i="5"/>
  <c r="A2329" i="5"/>
  <c r="A2330" i="5"/>
  <c r="A2331" i="5"/>
  <c r="A2332" i="5"/>
  <c r="A2333" i="5"/>
  <c r="A2334" i="5"/>
  <c r="A2335" i="5"/>
  <c r="A2336" i="5"/>
  <c r="A2337" i="5"/>
  <c r="A2338" i="5"/>
  <c r="A2339" i="5"/>
  <c r="A2340" i="5"/>
  <c r="A2341" i="5"/>
  <c r="A2342" i="5"/>
  <c r="A2343" i="5"/>
  <c r="A2344" i="5"/>
  <c r="A2345" i="5"/>
  <c r="A2346" i="5"/>
  <c r="A2347" i="5"/>
  <c r="A2348" i="5"/>
  <c r="A2349" i="5"/>
  <c r="A2350" i="5"/>
  <c r="A2351" i="5"/>
  <c r="A2352" i="5"/>
  <c r="A2353" i="5"/>
  <c r="A2354" i="5"/>
  <c r="A2355" i="5"/>
  <c r="A2356" i="5"/>
  <c r="A2357" i="5"/>
  <c r="A2358" i="5"/>
  <c r="A2359" i="5"/>
  <c r="A2360" i="5"/>
  <c r="A2361" i="5"/>
  <c r="A2362" i="5"/>
  <c r="A2363" i="5"/>
  <c r="A2364" i="5"/>
  <c r="A2365" i="5"/>
  <c r="A2366" i="5"/>
  <c r="A2367" i="5"/>
  <c r="A2368" i="5"/>
  <c r="A2369" i="5"/>
  <c r="A2370" i="5"/>
  <c r="A2371" i="5"/>
  <c r="A2372" i="5"/>
  <c r="A2373" i="5"/>
  <c r="A2374" i="5"/>
  <c r="A2375" i="5"/>
  <c r="A2376" i="5"/>
  <c r="A2377" i="5"/>
  <c r="A2378" i="5"/>
  <c r="A2379" i="5"/>
  <c r="A2380" i="5"/>
  <c r="A2381" i="5"/>
  <c r="A2382" i="5"/>
  <c r="A2383" i="5"/>
  <c r="A2384" i="5"/>
  <c r="A2385" i="5"/>
  <c r="A2386" i="5"/>
  <c r="A2387" i="5"/>
  <c r="A2388" i="5"/>
  <c r="A2389" i="5"/>
  <c r="A2390" i="5"/>
  <c r="A2391" i="5"/>
  <c r="A2392" i="5"/>
  <c r="A2393" i="5"/>
  <c r="A2394" i="5"/>
  <c r="A2395" i="5"/>
  <c r="A2396" i="5"/>
  <c r="A2397" i="5"/>
  <c r="A2398" i="5"/>
  <c r="A2399" i="5"/>
  <c r="A2400" i="5"/>
  <c r="A2401" i="5"/>
  <c r="A2402" i="5"/>
  <c r="A2403" i="5"/>
  <c r="A2404" i="5"/>
  <c r="A2405" i="5"/>
  <c r="A2406" i="5"/>
  <c r="A2407" i="5"/>
  <c r="A2408" i="5"/>
  <c r="A2409" i="5"/>
  <c r="A2410" i="5"/>
  <c r="A2411" i="5"/>
  <c r="A2412" i="5"/>
  <c r="A2413" i="5"/>
  <c r="A2414" i="5"/>
  <c r="A2415" i="5"/>
  <c r="A2416" i="5"/>
  <c r="A2417" i="5"/>
  <c r="A2418" i="5"/>
  <c r="A2419" i="5"/>
  <c r="A2420" i="5"/>
  <c r="A2421" i="5"/>
  <c r="A2422" i="5"/>
  <c r="A2423" i="5"/>
  <c r="A2424" i="5"/>
  <c r="A2425" i="5"/>
  <c r="A2426" i="5"/>
  <c r="A2427" i="5"/>
  <c r="A2428" i="5"/>
  <c r="A2429" i="5"/>
  <c r="A2430" i="5"/>
  <c r="A2431" i="5"/>
  <c r="A2432" i="5"/>
  <c r="A2433" i="5"/>
  <c r="A2434" i="5"/>
  <c r="A2435" i="5"/>
  <c r="A2436" i="5"/>
  <c r="A2437" i="5"/>
  <c r="A2438" i="5"/>
  <c r="A2439" i="5"/>
  <c r="A2440" i="5"/>
  <c r="A2441" i="5"/>
  <c r="A2442" i="5"/>
  <c r="A2443" i="5"/>
  <c r="A2444" i="5"/>
  <c r="A2445" i="5"/>
  <c r="A2446" i="5"/>
  <c r="A2447" i="5"/>
  <c r="A2448" i="5"/>
  <c r="A2449" i="5"/>
  <c r="A2450" i="5"/>
  <c r="A2451" i="5"/>
  <c r="A8" i="5"/>
  <c r="A9" i="5"/>
  <c r="A10" i="5"/>
  <c r="A11" i="5"/>
  <c r="A12" i="5"/>
  <c r="A13" i="5"/>
  <c r="A14" i="5"/>
  <c r="A15" i="5"/>
  <c r="A16" i="5"/>
  <c r="A17" i="5"/>
  <c r="A18" i="5"/>
  <c r="A19" i="5"/>
  <c r="A20" i="5"/>
  <c r="A21" i="5"/>
  <c r="A22" i="5"/>
  <c r="A23" i="5"/>
  <c r="A24" i="5"/>
  <c r="A25" i="5"/>
  <c r="A26" i="5"/>
  <c r="A27" i="5"/>
  <c r="A28" i="5"/>
  <c r="A29" i="5"/>
  <c r="A30" i="5"/>
  <c r="A31" i="5"/>
  <c r="A32" i="5"/>
  <c r="A33" i="5"/>
  <c r="A2452" i="5"/>
  <c r="A2453" i="5"/>
  <c r="A2454" i="5"/>
  <c r="A2455" i="5"/>
  <c r="A2456" i="5"/>
  <c r="A2457" i="5"/>
  <c r="A2458" i="5"/>
  <c r="A2459" i="5"/>
  <c r="A2460" i="5"/>
  <c r="A2461" i="5"/>
  <c r="A2462" i="5"/>
  <c r="A2463" i="5"/>
  <c r="A2464" i="5"/>
  <c r="A2465" i="5"/>
  <c r="A2466" i="5"/>
  <c r="A2467" i="5"/>
  <c r="A2468" i="5"/>
  <c r="A2469" i="5"/>
  <c r="A2470" i="5"/>
  <c r="A2471" i="5"/>
  <c r="A2472" i="5"/>
  <c r="A2473" i="5"/>
  <c r="A2474" i="5"/>
  <c r="A2475" i="5"/>
  <c r="A2476" i="5"/>
  <c r="A2477" i="5"/>
  <c r="A2478" i="5"/>
  <c r="A2479" i="5"/>
  <c r="A2480" i="5"/>
  <c r="A2481" i="5"/>
  <c r="A2482" i="5"/>
  <c r="A2483" i="5"/>
  <c r="A2484" i="5"/>
  <c r="A2485" i="5"/>
  <c r="A2486" i="5"/>
  <c r="A2487" i="5"/>
  <c r="A2488" i="5"/>
  <c r="A2489" i="5"/>
  <c r="A2490" i="5"/>
  <c r="A2491" i="5"/>
  <c r="A2492" i="5"/>
  <c r="A2493" i="5"/>
  <c r="A2494" i="5"/>
  <c r="A2495" i="5"/>
  <c r="A2496" i="5"/>
  <c r="A2497" i="5"/>
  <c r="A2498" i="5"/>
  <c r="A2499" i="5"/>
  <c r="A2500" i="5"/>
  <c r="A2501" i="5"/>
  <c r="A2502" i="5"/>
  <c r="A2503" i="5"/>
  <c r="A2504" i="5"/>
  <c r="A2505" i="5"/>
  <c r="A2506" i="5"/>
  <c r="A2507" i="5"/>
  <c r="A2508" i="5"/>
  <c r="A2509" i="5"/>
  <c r="A2510" i="5"/>
  <c r="A2511" i="5"/>
  <c r="A2512" i="5"/>
  <c r="A2513" i="5"/>
  <c r="A2514" i="5"/>
  <c r="A2515" i="5"/>
  <c r="A2516" i="5"/>
  <c r="A2517" i="5"/>
  <c r="A2518" i="5"/>
  <c r="A2519" i="5"/>
  <c r="A2520" i="5"/>
  <c r="A2521" i="5"/>
  <c r="A2522" i="5"/>
  <c r="A2523" i="5"/>
  <c r="A2524" i="5"/>
  <c r="A2525" i="5"/>
  <c r="A2526" i="5"/>
  <c r="A2527" i="5"/>
  <c r="A2528" i="5"/>
  <c r="A2529" i="5"/>
  <c r="A2530" i="5"/>
  <c r="A2531" i="5"/>
  <c r="A2532" i="5"/>
  <c r="A2533" i="5"/>
  <c r="A2534" i="5"/>
  <c r="A2535" i="5"/>
  <c r="A2536" i="5"/>
  <c r="A2537" i="5"/>
  <c r="A2538" i="5"/>
  <c r="A2539" i="5"/>
  <c r="A2540" i="5"/>
  <c r="A2541" i="5"/>
  <c r="A2542" i="5"/>
  <c r="A2543" i="5"/>
  <c r="A2544" i="5"/>
  <c r="A2545" i="5"/>
  <c r="A2546" i="5"/>
  <c r="A2547" i="5"/>
  <c r="A2548" i="5"/>
  <c r="A2549" i="5"/>
  <c r="A2550" i="5"/>
  <c r="A2551" i="5"/>
  <c r="A2552" i="5"/>
  <c r="A2553" i="5"/>
  <c r="A2554" i="5"/>
  <c r="A2555" i="5"/>
  <c r="A2556" i="5"/>
  <c r="A2557" i="5"/>
  <c r="A2558" i="5"/>
  <c r="A2559" i="5"/>
  <c r="A2560" i="5"/>
  <c r="A2561" i="5"/>
  <c r="A2562" i="5"/>
  <c r="A2563" i="5"/>
  <c r="A2564" i="5"/>
  <c r="A2565" i="5"/>
  <c r="A2566" i="5"/>
  <c r="A2567" i="5"/>
  <c r="A2568" i="5"/>
  <c r="A2569" i="5"/>
  <c r="A2570" i="5"/>
  <c r="A2571" i="5"/>
  <c r="A2572" i="5"/>
  <c r="A2573" i="5"/>
  <c r="A2574" i="5"/>
  <c r="A2575" i="5"/>
  <c r="A2576" i="5"/>
  <c r="A2577" i="5"/>
  <c r="A2578" i="5"/>
  <c r="A2579" i="5"/>
  <c r="A2580" i="5"/>
  <c r="A2581" i="5"/>
  <c r="A2582" i="5"/>
  <c r="A2583" i="5"/>
  <c r="A2584" i="5"/>
  <c r="A2585" i="5"/>
  <c r="A2586" i="5"/>
  <c r="A2587" i="5"/>
  <c r="A2588" i="5"/>
  <c r="A2589" i="5"/>
  <c r="A2590" i="5"/>
  <c r="A2591" i="5"/>
  <c r="A2592" i="5"/>
  <c r="A2593" i="5"/>
  <c r="A2594" i="5"/>
  <c r="A2595" i="5"/>
  <c r="A2596" i="5"/>
  <c r="A2597" i="5"/>
  <c r="A2598" i="5"/>
  <c r="A2599" i="5"/>
  <c r="A2600" i="5"/>
  <c r="A2601" i="5"/>
  <c r="A2602" i="5"/>
  <c r="A2603" i="5"/>
  <c r="A2604" i="5"/>
  <c r="A2605" i="5"/>
  <c r="A2606" i="5"/>
  <c r="A2607" i="5"/>
  <c r="A2608" i="5"/>
  <c r="A2609" i="5"/>
  <c r="A2610" i="5"/>
  <c r="A2611" i="5"/>
  <c r="A2612" i="5"/>
  <c r="A2613" i="5"/>
  <c r="A2614" i="5"/>
  <c r="A2615" i="5"/>
  <c r="A2616" i="5"/>
  <c r="A2617" i="5"/>
  <c r="A2618" i="5"/>
  <c r="A2619" i="5"/>
  <c r="A2620" i="5"/>
  <c r="A2621" i="5"/>
  <c r="A2622" i="5"/>
  <c r="A2623" i="5"/>
  <c r="A2624" i="5"/>
  <c r="A2625" i="5"/>
  <c r="A2626" i="5"/>
  <c r="A2627" i="5"/>
  <c r="A2628" i="5"/>
  <c r="A2629" i="5"/>
  <c r="A2630" i="5"/>
  <c r="A2631" i="5"/>
  <c r="A2632" i="5"/>
  <c r="A2633" i="5"/>
  <c r="A2634" i="5"/>
  <c r="A2635" i="5"/>
  <c r="A2636" i="5"/>
  <c r="A2637" i="5"/>
  <c r="A2638" i="5"/>
  <c r="A2639" i="5"/>
  <c r="A2640" i="5"/>
  <c r="A2641" i="5"/>
  <c r="A2642" i="5"/>
  <c r="A2643" i="5"/>
  <c r="A2644" i="5"/>
  <c r="A2645" i="5"/>
  <c r="A2646" i="5"/>
  <c r="A2647" i="5"/>
  <c r="A2648" i="5"/>
  <c r="A2649" i="5"/>
  <c r="A2650" i="5"/>
  <c r="A2651" i="5"/>
  <c r="A2652" i="5"/>
  <c r="A2653" i="5"/>
  <c r="A2654" i="5"/>
  <c r="A2655" i="5"/>
  <c r="A2656" i="5"/>
  <c r="A2657" i="5"/>
  <c r="A2658" i="5"/>
  <c r="A2659" i="5"/>
  <c r="A2660" i="5"/>
  <c r="A2661" i="5"/>
  <c r="A2662" i="5"/>
  <c r="A2663" i="5"/>
  <c r="A2664" i="5"/>
  <c r="A2665" i="5"/>
  <c r="A2666" i="5"/>
  <c r="A2667" i="5"/>
  <c r="A2668" i="5"/>
  <c r="A2669" i="5"/>
  <c r="A2670" i="5"/>
  <c r="A2671" i="5"/>
  <c r="A2672" i="5"/>
  <c r="A2673" i="5"/>
  <c r="A2674" i="5"/>
  <c r="A2675" i="5"/>
  <c r="A2676" i="5"/>
  <c r="A2677" i="5"/>
  <c r="A2678" i="5"/>
  <c r="A2679" i="5"/>
  <c r="A2680" i="5"/>
  <c r="A2681" i="5"/>
  <c r="A2682" i="5"/>
  <c r="A2683" i="5"/>
  <c r="A2684" i="5"/>
  <c r="A2685" i="5"/>
  <c r="A2686" i="5"/>
  <c r="A2687" i="5"/>
  <c r="A2688" i="5"/>
  <c r="A2689" i="5"/>
  <c r="A2690" i="5"/>
  <c r="A2691" i="5"/>
  <c r="A2692" i="5"/>
  <c r="A2693" i="5"/>
  <c r="A2694" i="5"/>
  <c r="A2695" i="5"/>
  <c r="A2696" i="5"/>
  <c r="A2697" i="5"/>
  <c r="A2698" i="5"/>
  <c r="A2699" i="5"/>
  <c r="A2700" i="5"/>
  <c r="A2701" i="5"/>
  <c r="A2702" i="5"/>
  <c r="A2703" i="5"/>
  <c r="A2704" i="5"/>
  <c r="A2705" i="5"/>
  <c r="A2706" i="5"/>
  <c r="A2707" i="5"/>
  <c r="A2708" i="5"/>
  <c r="A2709" i="5"/>
  <c r="A2710" i="5"/>
  <c r="A2711" i="5"/>
  <c r="A2712" i="5"/>
  <c r="A2713" i="5"/>
  <c r="A2714" i="5"/>
  <c r="A2715" i="5"/>
  <c r="A2716" i="5"/>
  <c r="A2717" i="5"/>
  <c r="A2718" i="5"/>
  <c r="A2719" i="5"/>
  <c r="A2720" i="5"/>
  <c r="A2721" i="5"/>
  <c r="A2722" i="5"/>
  <c r="A2723" i="5"/>
  <c r="A2724" i="5"/>
  <c r="A2725" i="5"/>
  <c r="A2726" i="5"/>
  <c r="A2727" i="5"/>
  <c r="A2728" i="5"/>
  <c r="A2729" i="5"/>
  <c r="A2730" i="5"/>
  <c r="A2731" i="5"/>
  <c r="A2732" i="5"/>
  <c r="A2733" i="5"/>
  <c r="A2734" i="5"/>
  <c r="A2735" i="5"/>
  <c r="A2736" i="5"/>
  <c r="A2737" i="5"/>
  <c r="A2738" i="5"/>
  <c r="A2739" i="5"/>
  <c r="A2740" i="5"/>
  <c r="A2741" i="5"/>
  <c r="A2742" i="5"/>
  <c r="A2743" i="5"/>
  <c r="A2744" i="5"/>
  <c r="A2745" i="5"/>
  <c r="A2746" i="5"/>
  <c r="A2747" i="5"/>
  <c r="A2748" i="5"/>
  <c r="A2749" i="5"/>
  <c r="A2750" i="5"/>
  <c r="A2751" i="5"/>
  <c r="A2752" i="5"/>
  <c r="A2753" i="5"/>
  <c r="A2754" i="5"/>
  <c r="A2755" i="5"/>
  <c r="A2756" i="5"/>
  <c r="A2757" i="5"/>
  <c r="A2758" i="5"/>
  <c r="A2759" i="5"/>
  <c r="A2760" i="5"/>
  <c r="A2761" i="5"/>
  <c r="A2762" i="5"/>
  <c r="A2763" i="5"/>
  <c r="A2764" i="5"/>
  <c r="A2765" i="5"/>
  <c r="A2766" i="5"/>
  <c r="A2767" i="5"/>
  <c r="A2768" i="5"/>
  <c r="A2769" i="5"/>
  <c r="A2770" i="5"/>
  <c r="A2771" i="5"/>
  <c r="A2772" i="5"/>
  <c r="A2773" i="5"/>
  <c r="A2774" i="5"/>
  <c r="A2775" i="5"/>
  <c r="A2776" i="5"/>
  <c r="A2777" i="5"/>
  <c r="A2778" i="5"/>
  <c r="A2779" i="5"/>
  <c r="A2780" i="5"/>
  <c r="A2781" i="5"/>
  <c r="A2782" i="5"/>
  <c r="A2783" i="5"/>
  <c r="A2784" i="5"/>
  <c r="A2785" i="5"/>
  <c r="A2786" i="5"/>
  <c r="A2787" i="5"/>
  <c r="A2788" i="5"/>
  <c r="A2789" i="5"/>
  <c r="A2790" i="5"/>
  <c r="A2791" i="5"/>
  <c r="A2792" i="5"/>
  <c r="A2793" i="5"/>
  <c r="A2794" i="5"/>
  <c r="A2795" i="5"/>
  <c r="A2796" i="5"/>
  <c r="A2797" i="5"/>
  <c r="A2798" i="5"/>
  <c r="A2799" i="5"/>
  <c r="A2800" i="5"/>
  <c r="A2801" i="5"/>
  <c r="A2802" i="5"/>
  <c r="A2803" i="5"/>
  <c r="A2804" i="5"/>
  <c r="A2805" i="5"/>
  <c r="A2806" i="5"/>
  <c r="A2807" i="5"/>
  <c r="A2808" i="5"/>
  <c r="A2809" i="5"/>
  <c r="A2810" i="5"/>
  <c r="A2811" i="5"/>
  <c r="A2812" i="5"/>
  <c r="A2813" i="5"/>
  <c r="A2814" i="5"/>
  <c r="A2815" i="5"/>
  <c r="A2816" i="5"/>
  <c r="A2817" i="5"/>
  <c r="A2818" i="5"/>
  <c r="A2819" i="5"/>
  <c r="A2820" i="5"/>
  <c r="A2821" i="5"/>
  <c r="A2822" i="5"/>
  <c r="A2823" i="5"/>
  <c r="A2824" i="5"/>
  <c r="A2825" i="5"/>
  <c r="A2826" i="5"/>
  <c r="A2827" i="5"/>
  <c r="A2828" i="5"/>
  <c r="A2829" i="5"/>
  <c r="A2830" i="5"/>
  <c r="A2831" i="5"/>
  <c r="A2832" i="5"/>
  <c r="A2833" i="5"/>
  <c r="A2834" i="5"/>
  <c r="A2835" i="5"/>
  <c r="A2836" i="5"/>
  <c r="A2837" i="5"/>
  <c r="A2838" i="5"/>
  <c r="A2839" i="5"/>
  <c r="A2840" i="5"/>
  <c r="A2841" i="5"/>
  <c r="A2842" i="5"/>
  <c r="A2843" i="5"/>
  <c r="A2844" i="5"/>
  <c r="A2845" i="5"/>
  <c r="A2846" i="5"/>
  <c r="A2847" i="5"/>
  <c r="A2848" i="5"/>
  <c r="A2849" i="5"/>
  <c r="A2850" i="5"/>
  <c r="A2851" i="5"/>
  <c r="A2852" i="5"/>
  <c r="A2853" i="5"/>
  <c r="A2854" i="5"/>
  <c r="A2855" i="5"/>
  <c r="A2856" i="5"/>
  <c r="A2857" i="5"/>
  <c r="A2858" i="5"/>
  <c r="A2859" i="5"/>
  <c r="A2860" i="5"/>
  <c r="A2861" i="5"/>
  <c r="A2862" i="5"/>
  <c r="A2863" i="5"/>
  <c r="A2864" i="5"/>
  <c r="A2865" i="5"/>
  <c r="A2866" i="5"/>
  <c r="A2867" i="5"/>
  <c r="A2868" i="5"/>
  <c r="A2869" i="5"/>
  <c r="A2870" i="5"/>
  <c r="A2871" i="5"/>
  <c r="A2872" i="5"/>
  <c r="A2873" i="5"/>
  <c r="A2874" i="5"/>
  <c r="A2875" i="5"/>
  <c r="A2876" i="5"/>
  <c r="A2877" i="5"/>
  <c r="A2878" i="5"/>
  <c r="A2879" i="5"/>
  <c r="A2880" i="5"/>
  <c r="A2881" i="5"/>
  <c r="A2882" i="5"/>
  <c r="A2883" i="5"/>
  <c r="A2884" i="5"/>
  <c r="A2885" i="5"/>
  <c r="A2886" i="5"/>
  <c r="A2887" i="5"/>
  <c r="A2888" i="5"/>
  <c r="A2889" i="5"/>
  <c r="A2890" i="5"/>
  <c r="A2891" i="5"/>
  <c r="A2892" i="5"/>
  <c r="A2893" i="5"/>
  <c r="A2894" i="5"/>
  <c r="A2895" i="5"/>
  <c r="A2896" i="5"/>
  <c r="A2897" i="5"/>
  <c r="A2898" i="5"/>
  <c r="A2899" i="5"/>
  <c r="A2900" i="5"/>
  <c r="A2901" i="5"/>
  <c r="A2902" i="5"/>
  <c r="A2903" i="5"/>
  <c r="A2904" i="5"/>
  <c r="A2905" i="5"/>
  <c r="A2906" i="5"/>
  <c r="A2907" i="5"/>
  <c r="A2908" i="5"/>
  <c r="A2909" i="5"/>
  <c r="A2910" i="5"/>
  <c r="A2911" i="5"/>
  <c r="A2912" i="5"/>
  <c r="A2913" i="5"/>
  <c r="A2914" i="5"/>
  <c r="A2915" i="5"/>
  <c r="A2916" i="5"/>
  <c r="A2917" i="5"/>
  <c r="A2918" i="5"/>
  <c r="A2919" i="5"/>
  <c r="A2920" i="5"/>
  <c r="A2921" i="5"/>
  <c r="A2922" i="5"/>
  <c r="A2923" i="5"/>
  <c r="A2924" i="5"/>
  <c r="A2925" i="5"/>
  <c r="A2926" i="5"/>
  <c r="A2927" i="5"/>
  <c r="A2928" i="5"/>
  <c r="A2929" i="5"/>
  <c r="A2930" i="5"/>
  <c r="A2931" i="5"/>
  <c r="A2932" i="5"/>
  <c r="A2933" i="5"/>
  <c r="A2934" i="5"/>
  <c r="A2935" i="5"/>
  <c r="A2936" i="5"/>
  <c r="A2937" i="5"/>
  <c r="A2938" i="5"/>
  <c r="A2939" i="5"/>
  <c r="A2940" i="5"/>
  <c r="A2941" i="5"/>
  <c r="A2942" i="5"/>
  <c r="A2943" i="5"/>
  <c r="A2944" i="5"/>
  <c r="A2945" i="5"/>
  <c r="A2946" i="5"/>
  <c r="A2947" i="5"/>
  <c r="A2948" i="5"/>
  <c r="A2949" i="5"/>
  <c r="A2950" i="5"/>
  <c r="A2951" i="5"/>
  <c r="A2952" i="5"/>
  <c r="A2953" i="5"/>
  <c r="A2954" i="5"/>
  <c r="A2955" i="5"/>
  <c r="A2956" i="5"/>
  <c r="A2957" i="5"/>
  <c r="A2958" i="5"/>
  <c r="A2959" i="5"/>
  <c r="A2960" i="5"/>
  <c r="A2961" i="5"/>
  <c r="A2962" i="5"/>
  <c r="A2963" i="5"/>
  <c r="A2964" i="5"/>
  <c r="A2965" i="5"/>
  <c r="A2966" i="5"/>
  <c r="A2967" i="5"/>
  <c r="A2968" i="5"/>
  <c r="A2969" i="5"/>
  <c r="A2970" i="5"/>
  <c r="A2971" i="5"/>
  <c r="A2972" i="5"/>
  <c r="A2973" i="5"/>
  <c r="A2974" i="5"/>
  <c r="A2975" i="5"/>
  <c r="A2976" i="5"/>
  <c r="A2977" i="5"/>
  <c r="A2978" i="5"/>
  <c r="A2979" i="5"/>
  <c r="A2980" i="5"/>
  <c r="A2981" i="5"/>
  <c r="A2982" i="5"/>
  <c r="A2983" i="5"/>
  <c r="A2984" i="5"/>
  <c r="A2985" i="5"/>
  <c r="A2986" i="5"/>
  <c r="A2987" i="5"/>
  <c r="A2988" i="5"/>
  <c r="A2989" i="5"/>
  <c r="A2990" i="5"/>
  <c r="A2991" i="5"/>
  <c r="A2992" i="5"/>
  <c r="A2993" i="5"/>
  <c r="A2994" i="5"/>
  <c r="A2995" i="5"/>
  <c r="A2996" i="5"/>
  <c r="A2997" i="5"/>
  <c r="A2998" i="5"/>
  <c r="A2999" i="5"/>
  <c r="A3000" i="5"/>
  <c r="A3001" i="5"/>
  <c r="A3002" i="5"/>
  <c r="A3003" i="5"/>
  <c r="A3004" i="5"/>
  <c r="A3005" i="5"/>
  <c r="A3006" i="5"/>
  <c r="A3007" i="5"/>
  <c r="A3008" i="5"/>
  <c r="A3009" i="5"/>
  <c r="A3010" i="5"/>
  <c r="A3011" i="5"/>
  <c r="A3012" i="5"/>
  <c r="A3013" i="5"/>
  <c r="A3014" i="5"/>
  <c r="A3015" i="5"/>
  <c r="A3016" i="5"/>
  <c r="A3017" i="5"/>
  <c r="A3018" i="5"/>
  <c r="A3019" i="5"/>
  <c r="A3020" i="5"/>
  <c r="A3021" i="5"/>
  <c r="A3022" i="5"/>
  <c r="A3023" i="5"/>
  <c r="A3024" i="5"/>
  <c r="A3025" i="5"/>
  <c r="A3026" i="5"/>
  <c r="A3027" i="5"/>
  <c r="A3028" i="5"/>
  <c r="A3029" i="5"/>
  <c r="A3030" i="5"/>
  <c r="A3031" i="5"/>
  <c r="A3032" i="5"/>
  <c r="A3033" i="5"/>
  <c r="A3034" i="5"/>
  <c r="A3035" i="5"/>
  <c r="A3036" i="5"/>
  <c r="A3037" i="5"/>
  <c r="A3038" i="5"/>
  <c r="A3039" i="5"/>
  <c r="A3040" i="5"/>
  <c r="A3041" i="5"/>
  <c r="A3042" i="5"/>
  <c r="A3043" i="5"/>
  <c r="A3044" i="5"/>
  <c r="A3045" i="5"/>
  <c r="A3046" i="5"/>
  <c r="A3047" i="5"/>
  <c r="A3048" i="5"/>
  <c r="A3049" i="5"/>
  <c r="A3050" i="5"/>
  <c r="A3051" i="5"/>
  <c r="A3052" i="5"/>
  <c r="A3053" i="5"/>
  <c r="A3054" i="5"/>
  <c r="A3055" i="5"/>
  <c r="A3056" i="5"/>
  <c r="A3057" i="5"/>
  <c r="A3058" i="5"/>
  <c r="A3059" i="5"/>
  <c r="A3060" i="5"/>
  <c r="A3061" i="5"/>
  <c r="A3062" i="5"/>
  <c r="A3063" i="5"/>
  <c r="A3064" i="5"/>
  <c r="A3065" i="5"/>
  <c r="A3066" i="5"/>
  <c r="A3067" i="5"/>
  <c r="A3068" i="5"/>
  <c r="A3069" i="5"/>
  <c r="A3070" i="5"/>
  <c r="A3071" i="5"/>
  <c r="A3072" i="5"/>
  <c r="A3073" i="5"/>
  <c r="A3074" i="5"/>
  <c r="A3075" i="5"/>
  <c r="A3076" i="5"/>
  <c r="A3077" i="5"/>
  <c r="A3078" i="5"/>
  <c r="A3079" i="5"/>
  <c r="A3080" i="5"/>
  <c r="A3081" i="5"/>
  <c r="A3082" i="5"/>
  <c r="A3083" i="5"/>
  <c r="A3084" i="5"/>
  <c r="A3085" i="5"/>
  <c r="A3086" i="5"/>
  <c r="A3087" i="5"/>
  <c r="A3088" i="5"/>
  <c r="A3089" i="5"/>
  <c r="A3090" i="5"/>
  <c r="A3091" i="5"/>
  <c r="A3092" i="5"/>
  <c r="A3093" i="5"/>
  <c r="A3094" i="5"/>
  <c r="A3095" i="5"/>
  <c r="A3096" i="5"/>
  <c r="A3097" i="5"/>
  <c r="A3098" i="5"/>
  <c r="A3099" i="5"/>
  <c r="A3100" i="5"/>
  <c r="A3101" i="5"/>
  <c r="A3102" i="5"/>
  <c r="A3103" i="5"/>
  <c r="A3104" i="5"/>
  <c r="A3105" i="5"/>
  <c r="A3106" i="5"/>
  <c r="A3107" i="5"/>
  <c r="A3108" i="5"/>
  <c r="A3109" i="5"/>
  <c r="A3110" i="5"/>
  <c r="A3111" i="5"/>
  <c r="A3112" i="5"/>
  <c r="A3113" i="5"/>
  <c r="A3114" i="5"/>
  <c r="A3115" i="5"/>
  <c r="A3116" i="5"/>
  <c r="A3117" i="5"/>
  <c r="A3118" i="5"/>
  <c r="A3119" i="5"/>
  <c r="A3120" i="5"/>
  <c r="A3121" i="5"/>
  <c r="A3122" i="5"/>
  <c r="A3123" i="5"/>
  <c r="A3124" i="5"/>
  <c r="A3125" i="5"/>
  <c r="A3126" i="5"/>
  <c r="A3127" i="5"/>
  <c r="A3128" i="5"/>
  <c r="A3129" i="5"/>
  <c r="A3130" i="5"/>
  <c r="A3131" i="5"/>
  <c r="A3132" i="5"/>
  <c r="A3133" i="5"/>
  <c r="A3134" i="5"/>
  <c r="A3135" i="5"/>
  <c r="A3136" i="5"/>
  <c r="A3137" i="5"/>
  <c r="A3138" i="5"/>
  <c r="A3139" i="5"/>
  <c r="A3140" i="5"/>
  <c r="A3141" i="5"/>
  <c r="A3142" i="5"/>
  <c r="A3143" i="5"/>
  <c r="A3144" i="5"/>
  <c r="A3145" i="5"/>
  <c r="A3146" i="5"/>
  <c r="A3147" i="5"/>
  <c r="A3148" i="5"/>
  <c r="A3149" i="5"/>
  <c r="A3150" i="5"/>
  <c r="A3151" i="5"/>
  <c r="A3152" i="5"/>
  <c r="A3153" i="5"/>
  <c r="A3154" i="5"/>
  <c r="A3155" i="5"/>
  <c r="A3156" i="5"/>
  <c r="A3157" i="5"/>
  <c r="A3158" i="5"/>
  <c r="A3159" i="5"/>
  <c r="A3160" i="5"/>
  <c r="A3161" i="5"/>
  <c r="A3162" i="5"/>
  <c r="A3163" i="5"/>
  <c r="A3164" i="5"/>
  <c r="A3165" i="5"/>
  <c r="A3166" i="5"/>
  <c r="A3167" i="5"/>
  <c r="A3168" i="5"/>
  <c r="A3169" i="5"/>
  <c r="A3170" i="5"/>
  <c r="A3171" i="5"/>
  <c r="A3172" i="5"/>
  <c r="A3173" i="5"/>
  <c r="A3174" i="5"/>
  <c r="A3175" i="5"/>
  <c r="A3176" i="5"/>
  <c r="A3177" i="5"/>
  <c r="A3178" i="5"/>
  <c r="A3179" i="5"/>
  <c r="A3180" i="5"/>
  <c r="A3181" i="5"/>
  <c r="A3182" i="5"/>
  <c r="A3183" i="5"/>
  <c r="A3184" i="5"/>
  <c r="A3185" i="5"/>
  <c r="A3186" i="5"/>
  <c r="A3187" i="5"/>
  <c r="A3188" i="5"/>
  <c r="A3189" i="5"/>
  <c r="A3190" i="5"/>
  <c r="A3191" i="5"/>
  <c r="A3192" i="5"/>
  <c r="A3193" i="5"/>
  <c r="A3194" i="5"/>
  <c r="A3195" i="5"/>
  <c r="A3196" i="5"/>
  <c r="A3197" i="5"/>
  <c r="A3198" i="5"/>
  <c r="A3199" i="5"/>
  <c r="A3200" i="5"/>
  <c r="A3201" i="5"/>
  <c r="A3202" i="5"/>
  <c r="A3203" i="5"/>
  <c r="A3204" i="5"/>
  <c r="A3205" i="5"/>
  <c r="A3206" i="5"/>
  <c r="A3207" i="5"/>
  <c r="A3208" i="5"/>
  <c r="A3209" i="5"/>
  <c r="A3210" i="5"/>
  <c r="A3211" i="5"/>
  <c r="A3212" i="5"/>
  <c r="A3213" i="5"/>
  <c r="A3214" i="5"/>
  <c r="A3215" i="5"/>
  <c r="A3216" i="5"/>
  <c r="A3217" i="5"/>
  <c r="A3218" i="5"/>
  <c r="A3219" i="5"/>
  <c r="A3220" i="5"/>
  <c r="A3221" i="5"/>
  <c r="A3222" i="5"/>
  <c r="A3223" i="5"/>
  <c r="A3224" i="5"/>
  <c r="A3225" i="5"/>
  <c r="A3226" i="5"/>
  <c r="A3227" i="5"/>
  <c r="A3228" i="5"/>
  <c r="A3229" i="5"/>
  <c r="A3230" i="5"/>
  <c r="A3231" i="5"/>
  <c r="A3232" i="5"/>
  <c r="A3233" i="5"/>
  <c r="A3234" i="5"/>
  <c r="A3235" i="5"/>
  <c r="A3236" i="5"/>
  <c r="A3237" i="5"/>
  <c r="A3238" i="5"/>
  <c r="A3239" i="5"/>
  <c r="A3240" i="5"/>
  <c r="A3241" i="5"/>
  <c r="A3242" i="5"/>
  <c r="A3243" i="5"/>
  <c r="A3244" i="5"/>
  <c r="A3245" i="5"/>
  <c r="A3246" i="5"/>
  <c r="A3247" i="5"/>
  <c r="A3248" i="5"/>
  <c r="A3249" i="5"/>
  <c r="A3250" i="5"/>
  <c r="A3251" i="5"/>
  <c r="A3252" i="5"/>
  <c r="A3253" i="5"/>
  <c r="A3254" i="5"/>
  <c r="A3255" i="5"/>
  <c r="A3256" i="5"/>
  <c r="A3257" i="5"/>
  <c r="A3258" i="5"/>
  <c r="A3259" i="5"/>
  <c r="A3260" i="5"/>
  <c r="A3261" i="5"/>
  <c r="A3262" i="5"/>
  <c r="A3263" i="5"/>
  <c r="A3264" i="5"/>
  <c r="A3265" i="5"/>
  <c r="A3266" i="5"/>
  <c r="A3267" i="5"/>
  <c r="A3268" i="5"/>
  <c r="A3269" i="5"/>
  <c r="A3270" i="5"/>
  <c r="A3271" i="5"/>
  <c r="A3272" i="5"/>
  <c r="A3273" i="5"/>
  <c r="A3274" i="5"/>
  <c r="A3275" i="5"/>
  <c r="A3276" i="5"/>
  <c r="A3277" i="5"/>
  <c r="A3278" i="5"/>
  <c r="A3279" i="5"/>
  <c r="A3280" i="5"/>
  <c r="A3281" i="5"/>
  <c r="A3282" i="5"/>
  <c r="A3283" i="5"/>
  <c r="A3284" i="5"/>
  <c r="A3285" i="5"/>
  <c r="A3286" i="5"/>
  <c r="A3287" i="5"/>
  <c r="A3288" i="5"/>
  <c r="A3289" i="5"/>
  <c r="A3290" i="5"/>
  <c r="A3291" i="5"/>
  <c r="A3292" i="5"/>
  <c r="A3293" i="5"/>
  <c r="A3294" i="5"/>
  <c r="A3295" i="5"/>
  <c r="A3296" i="5"/>
  <c r="A3297" i="5"/>
  <c r="A3298" i="5"/>
  <c r="A3299" i="5"/>
  <c r="A3300" i="5"/>
  <c r="A3301" i="5"/>
  <c r="A3302" i="5"/>
  <c r="A3303" i="5"/>
  <c r="A3304" i="5"/>
  <c r="A3305" i="5"/>
  <c r="A3306" i="5"/>
  <c r="A3307" i="5"/>
  <c r="A3308" i="5"/>
  <c r="A3309" i="5"/>
  <c r="A3310" i="5"/>
  <c r="A3311" i="5"/>
  <c r="A3312" i="5"/>
  <c r="A3313" i="5"/>
  <c r="A3314" i="5"/>
  <c r="A3315" i="5"/>
  <c r="A3316" i="5"/>
  <c r="A3317" i="5"/>
  <c r="A3318" i="5"/>
  <c r="A3319" i="5"/>
  <c r="A3320" i="5"/>
  <c r="A3321" i="5"/>
  <c r="A3322" i="5"/>
  <c r="A3323" i="5"/>
  <c r="A3324" i="5"/>
  <c r="A3325" i="5"/>
  <c r="A3326" i="5"/>
  <c r="A3327" i="5"/>
  <c r="A3328" i="5"/>
  <c r="A3329" i="5"/>
  <c r="A3330" i="5"/>
  <c r="A3331" i="5"/>
  <c r="A3332" i="5"/>
  <c r="A3333" i="5"/>
  <c r="A3334" i="5"/>
  <c r="A3335" i="5"/>
  <c r="A3336" i="5"/>
  <c r="A3337" i="5"/>
  <c r="A3338" i="5"/>
  <c r="A3339" i="5"/>
  <c r="A3340" i="5"/>
  <c r="A3341" i="5"/>
  <c r="A3342" i="5"/>
  <c r="A3343" i="5"/>
  <c r="A3344" i="5"/>
  <c r="A3345" i="5"/>
  <c r="A3346" i="5"/>
  <c r="A3347" i="5"/>
  <c r="A3348" i="5"/>
  <c r="A3349" i="5"/>
  <c r="A3350" i="5"/>
  <c r="A3351" i="5"/>
  <c r="A3352" i="5"/>
  <c r="A3353" i="5"/>
  <c r="A3354" i="5"/>
  <c r="A3355" i="5"/>
  <c r="A3356" i="5"/>
  <c r="A3357" i="5"/>
  <c r="A3358" i="5"/>
  <c r="A3359" i="5"/>
  <c r="A34" i="4"/>
  <c r="A8" i="4"/>
  <c r="A9" i="4"/>
  <c r="A10" i="4"/>
  <c r="A11" i="4"/>
  <c r="A12" i="4"/>
  <c r="A13" i="4"/>
  <c r="A14" i="4"/>
  <c r="A15" i="4"/>
  <c r="A16" i="4"/>
  <c r="A17" i="4"/>
  <c r="A18" i="4"/>
  <c r="A19" i="4"/>
  <c r="A20" i="4"/>
  <c r="A21" i="4"/>
  <c r="A22" i="4"/>
  <c r="A23" i="4"/>
  <c r="A24" i="4"/>
  <c r="A25" i="4"/>
  <c r="A26" i="4"/>
  <c r="A27" i="4"/>
  <c r="A28" i="4"/>
  <c r="A29" i="4"/>
  <c r="A30" i="4"/>
  <c r="A31" i="4"/>
  <c r="A32" i="4"/>
  <c r="A33"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A644" i="5"/>
  <c r="A645" i="5"/>
  <c r="A646" i="5"/>
  <c r="A647" i="5"/>
  <c r="A648" i="5"/>
  <c r="A649" i="5"/>
  <c r="A650" i="5"/>
  <c r="A651" i="5"/>
  <c r="A652" i="5"/>
  <c r="A653" i="5"/>
  <c r="A654" i="5"/>
  <c r="A655" i="5"/>
  <c r="A656" i="5"/>
  <c r="A657" i="5"/>
  <c r="A658" i="5"/>
  <c r="A659" i="5"/>
  <c r="A660" i="5"/>
  <c r="A661" i="5"/>
  <c r="A662" i="5"/>
  <c r="A663" i="5"/>
  <c r="A664" i="5"/>
  <c r="A665" i="5"/>
  <c r="A666" i="5"/>
  <c r="A667" i="5"/>
  <c r="A668" i="5"/>
  <c r="A669" i="5"/>
  <c r="A670" i="5"/>
  <c r="A671" i="5"/>
  <c r="A672" i="5"/>
  <c r="A673" i="5"/>
  <c r="A674" i="5"/>
  <c r="A675" i="5"/>
  <c r="A676" i="5"/>
  <c r="A677" i="5"/>
  <c r="A678" i="5"/>
  <c r="A679" i="5"/>
  <c r="A680" i="5"/>
  <c r="A681" i="5"/>
  <c r="A682" i="5"/>
  <c r="A683" i="5"/>
  <c r="A684" i="5"/>
  <c r="A685" i="5"/>
  <c r="A686" i="5"/>
  <c r="A687" i="5"/>
  <c r="A688" i="5"/>
  <c r="A689" i="5"/>
  <c r="A690" i="5"/>
  <c r="A691" i="5"/>
  <c r="A692" i="5"/>
  <c r="A693" i="5"/>
  <c r="A694" i="5"/>
  <c r="A695" i="5"/>
  <c r="A696" i="5"/>
  <c r="A697" i="5"/>
  <c r="A698" i="5"/>
  <c r="A699" i="5"/>
  <c r="A700" i="5"/>
  <c r="A701" i="5"/>
  <c r="A702" i="5"/>
  <c r="A703" i="5"/>
  <c r="A704" i="5"/>
  <c r="A705" i="5"/>
  <c r="A706" i="5"/>
  <c r="A707" i="5"/>
  <c r="A708" i="5"/>
  <c r="A709" i="5"/>
  <c r="A710" i="5"/>
  <c r="A711" i="5"/>
  <c r="A712" i="5"/>
  <c r="A713" i="5"/>
  <c r="A714" i="5"/>
  <c r="A715" i="5"/>
  <c r="A716" i="5"/>
  <c r="A717" i="5"/>
  <c r="A718" i="5"/>
  <c r="A719" i="5"/>
  <c r="A720" i="5"/>
  <c r="A721" i="5"/>
  <c r="A722" i="5"/>
  <c r="A723" i="5"/>
  <c r="A724" i="5"/>
  <c r="A725" i="5"/>
  <c r="A726" i="5"/>
  <c r="A727" i="5"/>
  <c r="A728" i="5"/>
  <c r="A729" i="5"/>
  <c r="A730" i="5"/>
  <c r="A731" i="5"/>
  <c r="A732" i="5"/>
  <c r="A733" i="5"/>
  <c r="A734" i="5"/>
  <c r="A735" i="5"/>
  <c r="A736" i="5"/>
  <c r="A737" i="5"/>
  <c r="A738" i="5"/>
  <c r="A739" i="5"/>
  <c r="A740" i="5"/>
  <c r="A741" i="5"/>
  <c r="A742" i="5"/>
  <c r="A743" i="5"/>
  <c r="A744" i="5"/>
  <c r="A745" i="5"/>
  <c r="A746" i="5"/>
  <c r="A747" i="5"/>
  <c r="A748" i="5"/>
  <c r="A749" i="5"/>
  <c r="A750" i="5"/>
  <c r="A751" i="5"/>
  <c r="A752" i="5"/>
  <c r="A753" i="5"/>
  <c r="A754" i="5"/>
  <c r="A755" i="5"/>
  <c r="A756" i="5"/>
  <c r="A757" i="5"/>
  <c r="A758" i="5"/>
  <c r="A759" i="5"/>
  <c r="A760" i="5"/>
  <c r="A761" i="5"/>
  <c r="A762" i="5"/>
  <c r="A763" i="5"/>
  <c r="A764" i="5"/>
  <c r="A765" i="5"/>
  <c r="A766" i="5"/>
  <c r="A767" i="5"/>
  <c r="A768" i="5"/>
  <c r="A769" i="5"/>
  <c r="A770" i="5"/>
  <c r="A771" i="5"/>
  <c r="A772" i="5"/>
  <c r="A773" i="5"/>
  <c r="A774" i="5"/>
  <c r="A775" i="5"/>
  <c r="A776" i="5"/>
  <c r="A777" i="5"/>
  <c r="A778" i="5"/>
  <c r="A779"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0" i="5"/>
  <c r="A821" i="5"/>
  <c r="A822" i="5"/>
  <c r="A823" i="5"/>
  <c r="A824" i="5"/>
  <c r="A825" i="5"/>
  <c r="A826" i="5"/>
  <c r="A827" i="5"/>
  <c r="A828" i="5"/>
  <c r="A829" i="5"/>
  <c r="A830" i="5"/>
  <c r="A831" i="5"/>
  <c r="A832" i="5"/>
  <c r="A833" i="5"/>
  <c r="A834" i="5"/>
  <c r="A835" i="5"/>
  <c r="A836" i="5"/>
  <c r="A837" i="5"/>
  <c r="A838" i="5"/>
  <c r="A839" i="5"/>
  <c r="A840" i="5"/>
  <c r="A841" i="5"/>
  <c r="A842" i="5"/>
  <c r="A843" i="5"/>
  <c r="A844" i="5"/>
  <c r="A845" i="5"/>
  <c r="A846" i="5"/>
  <c r="A847" i="5"/>
  <c r="A848" i="5"/>
  <c r="A849" i="5"/>
  <c r="A850" i="5"/>
  <c r="A851" i="5"/>
  <c r="A852" i="5"/>
  <c r="A853" i="5"/>
  <c r="A854" i="5"/>
  <c r="A855" i="5"/>
  <c r="A856" i="5"/>
  <c r="A857" i="5"/>
  <c r="A858" i="5"/>
  <c r="A859" i="5"/>
  <c r="A860" i="5"/>
  <c r="A861" i="5"/>
  <c r="A862" i="5"/>
  <c r="A863" i="5"/>
  <c r="A864" i="5"/>
  <c r="A865" i="5"/>
  <c r="A866" i="5"/>
  <c r="A867" i="5"/>
  <c r="A868" i="5"/>
  <c r="A869" i="5"/>
  <c r="A870" i="5"/>
  <c r="A871" i="5"/>
  <c r="A872" i="5"/>
  <c r="A873" i="5"/>
  <c r="A874" i="5"/>
  <c r="A875" i="5"/>
  <c r="A876" i="5"/>
  <c r="A877" i="5"/>
  <c r="A878" i="5"/>
  <c r="A879" i="5"/>
  <c r="A880" i="5"/>
  <c r="A881" i="5"/>
  <c r="A882" i="5"/>
  <c r="A883" i="5"/>
  <c r="A884" i="5"/>
  <c r="A885" i="5"/>
  <c r="A886" i="5"/>
  <c r="A887" i="5"/>
  <c r="A888" i="5"/>
  <c r="A889" i="5"/>
  <c r="A890" i="5"/>
  <c r="A891" i="5"/>
  <c r="A892" i="5"/>
  <c r="A893" i="5"/>
  <c r="A894" i="5"/>
  <c r="A895" i="5"/>
  <c r="A896" i="5"/>
  <c r="A897" i="5"/>
  <c r="A898" i="5"/>
  <c r="A899" i="5"/>
  <c r="A900" i="5"/>
  <c r="A901" i="5"/>
  <c r="A902" i="5"/>
  <c r="A903" i="5"/>
  <c r="A904" i="5"/>
  <c r="A905" i="5"/>
  <c r="A906" i="5"/>
  <c r="A907" i="5"/>
  <c r="A908" i="5"/>
  <c r="A909" i="5"/>
  <c r="A910" i="5"/>
  <c r="A911" i="5"/>
  <c r="A912" i="5"/>
  <c r="A913" i="5"/>
  <c r="A914" i="5"/>
  <c r="A915" i="5"/>
  <c r="A916" i="5"/>
  <c r="A917" i="5"/>
  <c r="A918" i="5"/>
  <c r="A919" i="5"/>
  <c r="A920" i="5"/>
  <c r="A921" i="5"/>
  <c r="A922" i="5"/>
  <c r="A923" i="5"/>
  <c r="A924" i="5"/>
  <c r="A925" i="5"/>
  <c r="A926" i="5"/>
  <c r="A927" i="5"/>
  <c r="A928" i="5"/>
  <c r="A929" i="5"/>
  <c r="A930" i="5"/>
  <c r="A931" i="5"/>
  <c r="A932" i="5"/>
  <c r="A933" i="5"/>
  <c r="A934" i="5"/>
  <c r="A935" i="5"/>
  <c r="A936" i="5"/>
  <c r="A937" i="5"/>
  <c r="A938" i="5"/>
  <c r="A939" i="5"/>
  <c r="A940" i="5"/>
  <c r="A941" i="5"/>
  <c r="A942" i="5"/>
  <c r="A943" i="5"/>
  <c r="A944" i="5"/>
  <c r="A945" i="5"/>
  <c r="A946" i="5"/>
  <c r="A947" i="5"/>
  <c r="A948" i="5"/>
  <c r="A949" i="5"/>
  <c r="A950" i="5"/>
  <c r="A951" i="5"/>
  <c r="A952" i="5"/>
  <c r="A953" i="5"/>
  <c r="A954" i="5"/>
  <c r="A955" i="5"/>
  <c r="A956" i="5"/>
  <c r="A957" i="5"/>
  <c r="A958" i="5"/>
  <c r="A959" i="5"/>
  <c r="A960" i="5"/>
  <c r="A961" i="5"/>
  <c r="A962" i="5"/>
  <c r="A963" i="5"/>
  <c r="A964" i="5"/>
  <c r="A965" i="5"/>
  <c r="A966" i="5"/>
  <c r="A967" i="5"/>
  <c r="A968" i="5"/>
  <c r="A969" i="5"/>
  <c r="A970" i="5"/>
  <c r="A971" i="5"/>
  <c r="A972" i="5"/>
  <c r="A973" i="5"/>
  <c r="A974" i="5"/>
  <c r="A975" i="5"/>
  <c r="A976" i="5"/>
  <c r="A977" i="5"/>
  <c r="A978" i="5"/>
  <c r="A979" i="5"/>
  <c r="A980" i="5"/>
  <c r="A981" i="5"/>
  <c r="A982" i="5"/>
  <c r="A983" i="5"/>
  <c r="A984" i="5"/>
  <c r="A985" i="5"/>
  <c r="A986" i="5"/>
  <c r="A987" i="5"/>
  <c r="A988" i="5"/>
  <c r="A989" i="5"/>
  <c r="A990" i="5"/>
  <c r="A991" i="5"/>
  <c r="A992" i="5"/>
  <c r="A993" i="5"/>
  <c r="A994" i="5"/>
  <c r="A995" i="5"/>
  <c r="A996" i="5"/>
  <c r="A997" i="5"/>
  <c r="A998" i="5"/>
  <c r="A999" i="5"/>
  <c r="A1000" i="5"/>
  <c r="A1001" i="5"/>
  <c r="A1002" i="5"/>
  <c r="A1003" i="5"/>
  <c r="A1004" i="5"/>
  <c r="A1005" i="5"/>
  <c r="A1006" i="5"/>
  <c r="A1007" i="5"/>
  <c r="A1008" i="5"/>
  <c r="A1009" i="5"/>
  <c r="A1010" i="5"/>
  <c r="A1011" i="5"/>
  <c r="A1012" i="5"/>
  <c r="A1013" i="5"/>
  <c r="A1014" i="5"/>
  <c r="A1015" i="5"/>
  <c r="A1016" i="5"/>
  <c r="A1017" i="5"/>
  <c r="A1018" i="5"/>
  <c r="A1019" i="5"/>
  <c r="A1020" i="5"/>
  <c r="A1021" i="5"/>
  <c r="A1022" i="5"/>
  <c r="A1023" i="5"/>
  <c r="A1024" i="5"/>
  <c r="A1025" i="5"/>
  <c r="A1026" i="5"/>
  <c r="A1027" i="5"/>
  <c r="A1028" i="5"/>
  <c r="A1029" i="5"/>
  <c r="A1030" i="5"/>
  <c r="A1031" i="5"/>
  <c r="A1032" i="5"/>
  <c r="A1033" i="5"/>
  <c r="A1034" i="5"/>
  <c r="A1035" i="5"/>
  <c r="A1036" i="5"/>
  <c r="A1037" i="5"/>
  <c r="A1038" i="5"/>
  <c r="A1039" i="5"/>
  <c r="A1040" i="5"/>
  <c r="A1041" i="5"/>
  <c r="A1042" i="5"/>
  <c r="A1043" i="5"/>
  <c r="A1044" i="5"/>
  <c r="A1045" i="5"/>
  <c r="A1046" i="5"/>
  <c r="A1047" i="5"/>
  <c r="A1048" i="5"/>
  <c r="A1049" i="5"/>
  <c r="A1050" i="5"/>
  <c r="A1051" i="5"/>
  <c r="A1052" i="5"/>
  <c r="A1053" i="5"/>
  <c r="A1054" i="5"/>
  <c r="A1055" i="5"/>
  <c r="A1056" i="5"/>
  <c r="A1057" i="5"/>
  <c r="A1058" i="5"/>
  <c r="A1059" i="5"/>
  <c r="A1060" i="5"/>
  <c r="A1061" i="5"/>
  <c r="A1062" i="5"/>
  <c r="A1063" i="5"/>
  <c r="A1064" i="5"/>
  <c r="A1065" i="5"/>
  <c r="A1066" i="5"/>
  <c r="A1067" i="5"/>
  <c r="A1068" i="5"/>
  <c r="A1069" i="5"/>
  <c r="A1070" i="5"/>
  <c r="A1071" i="5"/>
  <c r="A1072" i="5"/>
  <c r="A1073" i="5"/>
  <c r="A1074" i="5"/>
  <c r="A1075" i="5"/>
  <c r="A1076" i="5"/>
  <c r="A1077" i="5"/>
  <c r="A1078" i="5"/>
  <c r="A1079" i="5"/>
  <c r="A1080" i="5"/>
  <c r="A1081" i="5"/>
  <c r="A1082" i="5"/>
  <c r="A1083" i="5"/>
  <c r="A1084" i="5"/>
  <c r="A1085" i="5"/>
  <c r="A1086" i="5"/>
  <c r="A1087" i="5"/>
  <c r="A1088" i="5"/>
  <c r="A1089" i="5"/>
  <c r="A1090" i="5"/>
  <c r="A1091" i="5"/>
  <c r="A1092" i="5"/>
  <c r="A1093" i="5"/>
  <c r="A1094" i="5"/>
  <c r="A1095" i="5"/>
  <c r="A1096" i="5"/>
  <c r="A1097" i="5"/>
  <c r="A1098" i="5"/>
  <c r="A1099" i="5"/>
  <c r="A1100" i="5"/>
  <c r="A1101" i="5"/>
  <c r="A1102" i="5"/>
  <c r="A1103" i="5"/>
  <c r="A1104" i="5"/>
  <c r="A1105" i="5"/>
  <c r="A1106" i="5"/>
  <c r="A1107" i="5"/>
  <c r="A1108" i="5"/>
  <c r="A1109" i="5"/>
  <c r="A1110" i="5"/>
  <c r="A1111" i="5"/>
  <c r="A1112" i="5"/>
  <c r="A1113" i="5"/>
  <c r="A1114" i="5"/>
  <c r="A1115" i="5"/>
  <c r="A1116" i="5"/>
  <c r="A1117" i="5"/>
  <c r="A1118" i="5"/>
  <c r="A1119" i="5"/>
  <c r="A1120" i="5"/>
  <c r="A1121" i="5"/>
  <c r="A1122" i="5"/>
  <c r="A1123" i="5"/>
  <c r="A1124" i="5"/>
  <c r="A1125" i="5"/>
  <c r="A1126" i="5"/>
  <c r="A1127" i="5"/>
  <c r="A1128" i="5"/>
  <c r="A1129" i="5"/>
  <c r="A1130" i="5"/>
  <c r="A1131" i="5"/>
  <c r="A1132" i="5"/>
  <c r="A1133" i="5"/>
  <c r="A1134" i="5"/>
  <c r="A1135" i="5"/>
  <c r="A1136" i="5"/>
  <c r="A1137" i="5"/>
  <c r="A1138" i="5"/>
  <c r="A1139" i="5"/>
  <c r="A1140" i="5"/>
  <c r="A1141" i="5"/>
  <c r="A1142" i="5"/>
  <c r="A1143" i="5"/>
  <c r="A1144" i="5"/>
  <c r="A1145" i="5"/>
  <c r="A1146" i="5"/>
  <c r="A1147" i="5"/>
  <c r="A1148" i="5"/>
  <c r="A1149" i="5"/>
  <c r="A1150" i="5"/>
  <c r="A1151" i="5"/>
  <c r="A1152" i="5"/>
  <c r="A1153" i="5"/>
  <c r="A1154" i="5"/>
  <c r="A1155" i="5"/>
  <c r="A1156" i="5"/>
  <c r="A1157" i="5"/>
  <c r="A1158" i="5"/>
  <c r="A1159" i="5"/>
  <c r="A1160" i="5"/>
  <c r="A1161" i="5"/>
  <c r="A1162" i="5"/>
  <c r="A1163" i="5"/>
  <c r="A1164" i="5"/>
  <c r="A1165" i="5"/>
  <c r="A1166" i="5"/>
  <c r="A1167" i="5"/>
  <c r="A1168" i="5"/>
  <c r="A1169" i="5"/>
  <c r="A1170" i="5"/>
  <c r="A1171" i="5"/>
  <c r="A1172" i="5"/>
  <c r="A1173" i="5"/>
  <c r="A1174" i="5"/>
  <c r="A1175" i="5"/>
  <c r="A1176" i="5"/>
  <c r="A1177" i="5"/>
  <c r="A1178" i="5"/>
  <c r="A1179" i="5"/>
  <c r="A1180" i="5"/>
  <c r="A1181" i="5"/>
  <c r="A1182" i="5"/>
  <c r="A1183" i="5"/>
  <c r="A1184" i="5"/>
  <c r="A1185" i="5"/>
  <c r="A1186" i="5"/>
  <c r="A1187" i="5"/>
  <c r="A1188" i="5"/>
  <c r="A1189" i="5"/>
  <c r="A1190" i="5"/>
  <c r="A1191" i="5"/>
  <c r="A1192" i="5"/>
  <c r="A1193" i="5"/>
  <c r="A1194" i="5"/>
  <c r="A1195" i="5"/>
  <c r="A1196" i="5"/>
  <c r="A1197" i="5"/>
  <c r="A1198" i="5"/>
  <c r="A1199" i="5"/>
  <c r="A1200" i="5"/>
  <c r="A1201" i="5"/>
  <c r="A1202" i="5"/>
  <c r="A1203" i="5"/>
  <c r="A1204" i="5"/>
  <c r="A1205" i="5"/>
  <c r="A1206" i="5"/>
  <c r="A1207" i="5"/>
  <c r="A1208" i="5"/>
  <c r="A1209" i="5"/>
  <c r="A1210" i="5"/>
  <c r="A1211" i="5"/>
  <c r="A1212" i="5"/>
  <c r="A1213" i="5"/>
  <c r="A1214" i="5"/>
  <c r="A1215" i="5"/>
  <c r="A1216" i="5"/>
  <c r="A1217" i="5"/>
  <c r="A1218" i="5"/>
  <c r="A1219" i="5"/>
  <c r="A1220" i="5"/>
  <c r="A1221" i="5"/>
  <c r="A1222" i="5"/>
  <c r="A1223" i="5"/>
  <c r="A1224" i="5"/>
  <c r="A1225" i="5"/>
  <c r="A1226" i="5"/>
  <c r="A1227" i="5"/>
  <c r="A1228" i="5"/>
  <c r="A1229" i="5"/>
  <c r="A1230" i="5"/>
  <c r="A1231" i="5"/>
  <c r="A1232" i="5"/>
  <c r="A1233" i="5"/>
  <c r="A1234" i="5"/>
  <c r="A1235" i="5"/>
  <c r="A1236" i="5"/>
  <c r="A1237" i="5"/>
  <c r="A1238" i="5"/>
  <c r="A1239" i="5"/>
  <c r="A1240" i="5"/>
  <c r="A1241" i="5"/>
  <c r="A1242" i="5"/>
  <c r="A1243" i="5"/>
  <c r="A1244" i="5"/>
  <c r="A1245" i="5"/>
  <c r="A1246" i="5"/>
  <c r="A1247" i="5"/>
  <c r="A1248" i="5"/>
  <c r="A1249" i="5"/>
  <c r="A1250" i="5"/>
  <c r="A1251" i="5"/>
  <c r="A1252" i="5"/>
  <c r="A1253" i="5"/>
  <c r="A1254" i="5"/>
  <c r="A1255" i="5"/>
  <c r="A1256" i="5"/>
  <c r="A1257" i="5"/>
  <c r="A1258" i="5"/>
  <c r="A1259" i="5"/>
  <c r="A1260" i="5"/>
  <c r="A1261" i="5"/>
  <c r="A1262" i="5"/>
  <c r="A1263" i="5"/>
  <c r="A1264" i="5"/>
  <c r="A1265" i="5"/>
  <c r="A1266" i="5"/>
  <c r="A1267" i="5"/>
  <c r="A1268" i="5"/>
  <c r="A1269" i="5"/>
  <c r="A1270" i="5"/>
  <c r="A1271" i="5"/>
  <c r="A1272" i="5"/>
  <c r="A1273" i="5"/>
  <c r="A1274" i="5"/>
  <c r="A1275" i="5"/>
  <c r="A1276" i="5"/>
  <c r="A1277" i="5"/>
  <c r="A1278" i="5"/>
  <c r="A1279" i="5"/>
  <c r="A1280" i="5"/>
  <c r="A1281" i="5"/>
  <c r="A1282" i="5"/>
  <c r="A1283" i="5"/>
  <c r="A1284" i="5"/>
  <c r="A1285" i="5"/>
  <c r="A1286" i="5"/>
  <c r="A1287" i="5"/>
  <c r="A1288" i="5"/>
  <c r="A1289" i="5"/>
  <c r="A1290" i="5"/>
  <c r="A1291" i="5"/>
  <c r="A1292" i="5"/>
  <c r="A1293" i="5"/>
  <c r="A1294" i="5"/>
  <c r="A1295" i="5"/>
  <c r="A1296" i="5"/>
  <c r="A1297" i="5"/>
  <c r="A1298" i="5"/>
  <c r="A1299" i="5"/>
  <c r="A1300" i="5"/>
  <c r="A1301" i="5"/>
  <c r="A1302" i="5"/>
  <c r="A1303" i="5"/>
  <c r="A1304" i="5"/>
  <c r="A1305" i="5"/>
  <c r="A1306" i="5"/>
  <c r="A1307" i="5"/>
  <c r="A1308" i="5"/>
  <c r="A1309" i="5"/>
  <c r="A1310" i="5"/>
  <c r="A1311" i="5"/>
  <c r="A1312" i="5"/>
  <c r="A1313" i="5"/>
  <c r="A1314" i="5"/>
  <c r="A1315" i="5"/>
  <c r="A1316" i="5"/>
  <c r="A1317" i="5"/>
  <c r="A1318" i="5"/>
  <c r="A1319" i="5"/>
  <c r="A1320" i="5"/>
  <c r="A1321" i="5"/>
  <c r="A1322" i="5"/>
  <c r="A1323" i="5"/>
  <c r="A1324" i="5"/>
  <c r="A1325" i="5"/>
  <c r="A1326" i="5"/>
  <c r="A1327" i="5"/>
  <c r="A1328" i="5"/>
  <c r="A1329" i="5"/>
  <c r="A1330" i="5"/>
  <c r="A1331" i="5"/>
  <c r="A1332" i="5"/>
  <c r="A1333" i="5"/>
  <c r="A1334" i="5"/>
  <c r="A1335" i="5"/>
  <c r="A1336" i="5"/>
  <c r="A1337" i="5"/>
  <c r="A1338" i="5"/>
  <c r="A1339" i="5"/>
  <c r="A1340" i="5"/>
  <c r="A1341" i="5"/>
  <c r="A1342" i="5"/>
  <c r="A1343" i="5"/>
  <c r="A1344" i="5"/>
  <c r="A1345" i="5"/>
  <c r="A1346" i="5"/>
  <c r="A1347" i="5"/>
  <c r="A1348" i="5"/>
  <c r="A1349" i="5"/>
  <c r="A1350" i="5"/>
  <c r="A1351" i="5"/>
  <c r="A1352" i="5"/>
  <c r="A1353" i="5"/>
  <c r="A1354" i="5"/>
  <c r="A1355" i="5"/>
  <c r="A1356" i="5"/>
  <c r="A1357" i="5"/>
  <c r="A1358" i="5"/>
  <c r="A1359" i="5"/>
  <c r="A1360" i="5"/>
  <c r="A1361" i="5"/>
  <c r="A1362" i="5"/>
  <c r="A1363" i="5"/>
  <c r="A1364" i="5"/>
  <c r="A1365" i="5"/>
  <c r="A1366" i="5"/>
  <c r="A1367" i="5"/>
  <c r="A1368" i="5"/>
  <c r="A1369" i="5"/>
  <c r="A1370" i="5"/>
  <c r="A1371" i="5"/>
  <c r="A1372" i="5"/>
  <c r="A1373" i="5"/>
  <c r="A1374" i="5"/>
  <c r="A1375" i="5"/>
  <c r="A1376" i="5"/>
  <c r="A1377" i="5"/>
  <c r="A1378" i="5"/>
  <c r="A1379" i="5"/>
  <c r="A1380" i="5"/>
  <c r="A1381" i="5"/>
  <c r="A1382" i="5"/>
  <c r="A1383" i="5"/>
  <c r="A1384" i="5"/>
  <c r="A1385" i="5"/>
  <c r="A1386" i="5"/>
  <c r="A1387" i="5"/>
  <c r="A1388" i="5"/>
  <c r="A1389" i="5"/>
  <c r="A1390" i="5"/>
  <c r="A1391" i="5"/>
  <c r="A1392" i="5"/>
  <c r="A1393" i="5"/>
  <c r="A1394" i="5"/>
  <c r="A1395" i="5"/>
  <c r="A1396" i="5"/>
  <c r="A1397" i="5"/>
  <c r="A1398" i="5"/>
  <c r="A1399" i="5"/>
  <c r="A1400" i="5"/>
  <c r="A1401" i="5"/>
  <c r="A1402" i="5"/>
  <c r="A1403" i="5"/>
  <c r="A1404" i="5"/>
  <c r="A1405" i="5"/>
  <c r="A1406" i="5"/>
  <c r="A1407" i="5"/>
  <c r="A1408" i="5"/>
  <c r="A1409" i="5"/>
  <c r="A1410" i="5"/>
  <c r="A1411" i="5"/>
  <c r="A1412" i="5"/>
  <c r="A1413" i="5"/>
  <c r="A1414" i="5"/>
  <c r="A1415" i="5"/>
  <c r="A1416" i="5"/>
  <c r="A1417" i="5"/>
  <c r="A1418" i="5"/>
  <c r="A1419" i="5"/>
  <c r="A1420" i="5"/>
  <c r="A1421" i="5"/>
  <c r="A1422" i="5"/>
  <c r="A1423" i="5"/>
  <c r="A1424" i="5"/>
  <c r="A1425" i="5"/>
  <c r="A1426" i="5"/>
  <c r="A1427" i="5"/>
  <c r="A1428" i="5"/>
  <c r="A1429" i="5"/>
  <c r="A1430" i="5"/>
  <c r="A1431" i="5"/>
  <c r="A1432" i="5"/>
  <c r="A1433" i="5"/>
  <c r="A1434" i="5"/>
  <c r="A1435" i="5"/>
  <c r="A1436" i="5"/>
  <c r="A1437" i="5"/>
  <c r="A1438" i="5"/>
  <c r="A1439" i="5"/>
  <c r="A1440" i="5"/>
  <c r="A1441" i="5"/>
  <c r="A1442" i="5"/>
  <c r="A1443" i="5"/>
  <c r="A1444" i="5"/>
  <c r="A1445" i="5"/>
  <c r="A1446" i="5"/>
  <c r="A1447" i="5"/>
  <c r="A1448" i="5"/>
  <c r="A1449" i="5"/>
  <c r="A1450" i="5"/>
  <c r="A1451" i="5"/>
  <c r="A1452" i="5"/>
  <c r="A1453" i="5"/>
  <c r="A1454" i="5"/>
  <c r="A1455" i="5"/>
  <c r="A1456" i="5"/>
  <c r="A1457" i="5"/>
  <c r="A1458" i="5"/>
  <c r="A1459" i="5"/>
  <c r="A1460" i="5"/>
  <c r="A1461" i="5"/>
  <c r="A1462" i="5"/>
  <c r="A1463" i="5"/>
  <c r="A1464" i="5"/>
  <c r="A1465" i="5"/>
  <c r="A1466" i="5"/>
  <c r="A1467" i="5"/>
  <c r="A1468" i="5"/>
  <c r="A1469" i="5"/>
  <c r="A1470" i="5"/>
  <c r="A1471" i="5"/>
  <c r="A1472" i="5"/>
  <c r="A1473" i="5"/>
  <c r="A1474" i="5"/>
  <c r="A1475" i="5"/>
  <c r="A1476" i="5"/>
  <c r="A1477" i="5"/>
  <c r="A1478" i="5"/>
  <c r="A1479" i="5"/>
  <c r="A1480" i="5"/>
  <c r="A1481" i="5"/>
  <c r="A1482" i="5"/>
  <c r="A1483" i="5"/>
  <c r="A1484" i="5"/>
  <c r="A1485" i="5"/>
  <c r="A1486" i="5"/>
  <c r="A1487" i="5"/>
  <c r="A1488" i="5"/>
  <c r="A1489" i="5"/>
  <c r="A1490" i="5"/>
  <c r="A1491" i="5"/>
  <c r="A1492" i="5"/>
  <c r="A1493" i="5"/>
  <c r="A1494" i="5"/>
  <c r="A1495" i="5"/>
  <c r="A1496" i="5"/>
  <c r="A1497" i="5"/>
  <c r="A1498" i="5"/>
  <c r="A1499" i="5"/>
  <c r="A1500" i="5"/>
  <c r="A1501" i="5"/>
  <c r="A1502" i="5"/>
  <c r="A1503" i="5"/>
  <c r="A1504" i="5"/>
  <c r="A1505" i="5"/>
  <c r="A1506" i="5"/>
  <c r="A1507" i="5"/>
  <c r="A1508" i="5"/>
  <c r="A1509" i="5"/>
  <c r="A1510" i="5"/>
  <c r="A1511" i="5"/>
  <c r="A1512" i="5"/>
  <c r="A1513" i="5"/>
  <c r="A1514" i="5"/>
  <c r="A1515" i="5"/>
  <c r="A1516" i="5"/>
  <c r="A1517" i="5"/>
  <c r="A1518" i="5"/>
  <c r="A1519" i="5"/>
  <c r="A1520" i="5"/>
  <c r="A1521" i="5"/>
  <c r="A1522" i="5"/>
  <c r="A1523" i="5"/>
  <c r="A1524" i="5"/>
  <c r="A1525" i="5"/>
  <c r="A1526" i="5"/>
  <c r="A1527" i="5"/>
  <c r="A1528" i="5"/>
  <c r="A1529" i="5"/>
  <c r="A1530" i="5"/>
  <c r="A1531" i="5"/>
  <c r="A1532" i="5"/>
  <c r="A1533" i="5"/>
  <c r="A1534" i="5"/>
  <c r="A1535" i="5"/>
  <c r="A1536" i="5"/>
  <c r="A1537" i="5"/>
  <c r="A1538" i="5"/>
  <c r="A1539" i="5"/>
  <c r="A1540" i="5"/>
  <c r="A1541" i="5"/>
  <c r="A1542" i="5"/>
  <c r="A1543" i="5"/>
  <c r="A1544" i="5"/>
  <c r="A1545" i="5"/>
  <c r="A1546" i="5"/>
  <c r="A1547" i="5"/>
  <c r="A1548" i="5"/>
  <c r="A1549" i="5"/>
  <c r="A1550" i="5"/>
  <c r="A1551" i="5"/>
  <c r="A1552" i="5"/>
  <c r="A1553" i="5"/>
  <c r="A1554" i="5"/>
  <c r="A1555" i="5"/>
  <c r="A1556" i="5"/>
  <c r="A1557" i="5"/>
  <c r="A1558" i="5"/>
  <c r="A1559" i="5"/>
  <c r="A1560" i="5"/>
  <c r="A1561" i="5"/>
  <c r="A1562" i="5"/>
  <c r="A1563" i="5"/>
  <c r="A1564" i="5"/>
  <c r="A1565" i="5"/>
  <c r="A1566" i="5"/>
  <c r="A1567" i="5"/>
  <c r="A1568" i="5"/>
  <c r="A1569" i="5"/>
  <c r="A1570" i="5"/>
  <c r="A1571" i="5"/>
  <c r="A1572" i="5"/>
  <c r="A1573" i="5"/>
  <c r="A1574" i="5"/>
  <c r="A1575" i="5"/>
  <c r="A1576" i="5"/>
  <c r="A1577" i="5"/>
  <c r="A1578" i="5"/>
  <c r="A1579" i="5"/>
  <c r="A1580" i="5"/>
  <c r="A1581" i="5"/>
  <c r="A1582" i="5"/>
  <c r="A1583" i="5"/>
  <c r="A1584" i="5"/>
  <c r="A1585" i="5"/>
  <c r="A1586" i="5"/>
  <c r="A1587" i="5"/>
  <c r="A1588" i="5"/>
  <c r="A1589" i="5"/>
  <c r="A1590" i="5"/>
  <c r="A1591" i="5"/>
  <c r="A1592" i="5"/>
  <c r="A1593" i="5"/>
  <c r="A1594" i="5"/>
  <c r="A1595" i="5"/>
  <c r="A1596" i="5"/>
  <c r="A1597" i="5"/>
  <c r="A1598" i="5"/>
  <c r="A1599" i="5"/>
  <c r="A1600" i="5"/>
  <c r="A1601" i="5"/>
  <c r="A1602" i="5"/>
  <c r="A1603" i="5"/>
  <c r="A1604" i="5"/>
  <c r="A1605" i="5"/>
  <c r="A1606" i="5"/>
  <c r="A1607" i="5"/>
  <c r="A1608" i="5"/>
  <c r="A1609" i="5"/>
  <c r="A1610" i="5"/>
  <c r="A1611" i="5"/>
  <c r="A1612" i="5"/>
  <c r="A1613" i="5"/>
  <c r="A1614" i="5"/>
  <c r="A1615" i="5"/>
  <c r="A1616" i="5"/>
  <c r="A1617" i="5"/>
  <c r="A1618" i="5"/>
  <c r="A1619" i="5"/>
  <c r="A1620" i="5"/>
  <c r="A1621" i="5"/>
  <c r="A1622" i="5"/>
  <c r="A1623" i="5"/>
  <c r="A1624" i="5"/>
  <c r="A1625" i="5"/>
  <c r="A1626" i="5"/>
  <c r="A1627" i="5"/>
  <c r="A1628" i="5"/>
  <c r="A1629" i="5"/>
  <c r="A1630" i="5"/>
  <c r="A1631" i="5"/>
  <c r="A1632" i="5"/>
  <c r="A1633" i="5"/>
  <c r="A1634" i="5"/>
  <c r="A1635" i="5"/>
  <c r="A1636" i="5"/>
  <c r="A1637" i="5"/>
  <c r="A1638" i="5"/>
  <c r="A1639" i="5"/>
  <c r="A1640" i="5"/>
  <c r="A1641" i="5"/>
  <c r="A1642" i="5"/>
  <c r="A1643" i="5"/>
  <c r="A1644" i="5"/>
  <c r="A1645" i="5"/>
  <c r="A1646" i="5"/>
  <c r="A1647" i="5"/>
  <c r="A1648" i="5"/>
  <c r="A1649" i="5"/>
  <c r="A1650" i="5"/>
  <c r="A1651" i="5"/>
  <c r="A1652" i="5"/>
  <c r="A1653" i="5"/>
  <c r="A1654" i="5"/>
  <c r="A1655" i="5"/>
  <c r="A1656" i="5"/>
  <c r="A1657" i="5"/>
  <c r="A1658" i="5"/>
  <c r="A1659" i="5"/>
  <c r="A1660" i="5"/>
  <c r="A1661" i="5"/>
  <c r="A1662" i="5"/>
  <c r="A1663" i="5"/>
  <c r="A1664" i="5"/>
  <c r="A1665" i="5"/>
  <c r="A1666" i="5"/>
  <c r="A1667" i="5"/>
  <c r="A1668" i="5"/>
  <c r="A1669" i="5"/>
  <c r="A1670" i="5"/>
  <c r="A1671" i="5"/>
  <c r="A1672" i="5"/>
  <c r="A1673" i="5"/>
  <c r="A1674" i="5"/>
  <c r="A1675" i="5"/>
  <c r="A1676" i="5"/>
  <c r="A1677" i="5"/>
  <c r="A1678" i="5"/>
  <c r="A1679" i="5"/>
  <c r="A1680" i="5"/>
  <c r="A1681" i="5"/>
  <c r="A1682" i="5"/>
  <c r="A1683" i="5"/>
  <c r="A1684" i="5"/>
  <c r="A1685" i="5"/>
  <c r="A1686" i="5"/>
  <c r="A1687" i="5"/>
  <c r="A1688" i="5"/>
  <c r="A1689" i="5"/>
  <c r="A1690" i="5"/>
  <c r="A1691" i="5"/>
  <c r="A1692" i="5"/>
  <c r="A1693" i="5"/>
  <c r="A1694" i="5"/>
  <c r="A1695" i="5"/>
  <c r="A1696" i="5"/>
  <c r="A1697" i="5"/>
  <c r="A1698" i="5"/>
  <c r="A1699" i="5"/>
  <c r="A1700" i="5"/>
  <c r="A1701" i="5"/>
  <c r="A1702" i="5"/>
  <c r="A1703" i="5"/>
  <c r="A1704" i="5"/>
  <c r="A1705" i="5"/>
  <c r="A1706" i="5"/>
  <c r="A1707" i="5"/>
  <c r="A1708" i="5"/>
  <c r="A1709" i="5"/>
  <c r="A1710" i="5"/>
  <c r="A1711" i="5"/>
  <c r="A1712" i="5"/>
  <c r="A1713" i="5"/>
  <c r="A1714" i="5"/>
  <c r="A1715" i="5"/>
  <c r="A1716" i="5"/>
  <c r="A1717" i="5"/>
  <c r="A1718" i="5"/>
  <c r="A1719" i="5"/>
  <c r="A1720" i="5"/>
  <c r="A1721" i="5"/>
  <c r="A1722" i="5"/>
  <c r="A1723" i="5"/>
  <c r="A1724" i="5"/>
  <c r="A1725" i="5"/>
  <c r="A1726" i="5"/>
  <c r="A1727" i="5"/>
  <c r="A1728" i="5"/>
  <c r="A1729" i="5"/>
  <c r="A1730" i="5"/>
  <c r="A1731" i="5"/>
  <c r="A1732" i="5"/>
  <c r="A1733" i="5"/>
  <c r="A1734" i="5"/>
  <c r="A1735" i="5"/>
  <c r="A1736" i="5"/>
  <c r="A1737" i="5"/>
  <c r="A1738" i="5"/>
  <c r="A1739" i="5"/>
  <c r="A1740" i="5"/>
  <c r="A1741" i="5"/>
  <c r="A1742" i="5"/>
  <c r="A1743" i="5"/>
  <c r="A1744" i="5"/>
  <c r="A1745" i="5"/>
  <c r="A1746" i="5"/>
  <c r="A1747" i="5"/>
  <c r="A1748" i="5"/>
  <c r="A1749" i="5"/>
  <c r="A1750" i="5"/>
  <c r="A1751" i="5"/>
  <c r="A1752" i="5"/>
  <c r="A1753" i="5"/>
  <c r="A1754" i="5"/>
  <c r="A1755" i="5"/>
  <c r="A1756" i="5"/>
  <c r="A1757" i="5"/>
  <c r="A1758" i="5"/>
  <c r="A1759" i="5"/>
  <c r="A1760" i="5"/>
  <c r="A1761" i="5"/>
  <c r="A1762" i="5"/>
  <c r="A1763" i="5"/>
  <c r="A1764" i="5"/>
  <c r="A1765" i="5"/>
  <c r="A1766" i="5"/>
  <c r="A1767" i="5"/>
  <c r="A1768" i="5"/>
  <c r="A1769" i="5"/>
  <c r="A1770" i="5"/>
  <c r="A1771" i="5"/>
  <c r="A1772" i="5"/>
  <c r="A1773" i="5"/>
  <c r="A1774" i="5"/>
  <c r="A1775" i="5"/>
  <c r="A1776" i="5"/>
  <c r="A1777" i="5"/>
  <c r="A1778" i="5"/>
  <c r="A1779" i="5"/>
  <c r="A1780" i="5"/>
  <c r="A1781" i="5"/>
  <c r="A1782" i="5"/>
  <c r="A1783" i="5"/>
  <c r="A1784" i="5"/>
  <c r="A1785" i="5"/>
  <c r="A1786" i="5"/>
  <c r="A1787" i="5"/>
  <c r="A1788" i="5"/>
  <c r="A1789" i="5"/>
  <c r="A1790" i="5"/>
  <c r="A1791" i="5"/>
  <c r="A1792" i="5"/>
  <c r="A1793" i="5"/>
  <c r="A1794" i="5"/>
  <c r="A1795" i="5"/>
  <c r="A1796" i="5"/>
  <c r="A1797" i="5"/>
  <c r="A1798" i="5"/>
  <c r="A1799" i="5"/>
  <c r="A1800" i="5"/>
  <c r="A1801" i="5"/>
  <c r="A1802" i="5"/>
  <c r="A1803" i="5"/>
  <c r="A1804" i="5"/>
  <c r="A1805" i="5"/>
  <c r="A1806" i="5"/>
  <c r="A1807" i="5"/>
  <c r="A1808" i="5"/>
  <c r="A1809" i="5"/>
  <c r="A1810" i="5"/>
  <c r="A1811" i="5"/>
  <c r="A1812" i="5"/>
  <c r="A1813" i="5"/>
  <c r="A1814" i="5"/>
  <c r="A1815" i="5"/>
  <c r="A1816" i="5"/>
  <c r="A1817" i="5"/>
  <c r="A1818" i="5"/>
  <c r="A1819" i="5"/>
  <c r="A1820" i="5"/>
  <c r="A1821" i="5"/>
  <c r="A1822" i="5"/>
  <c r="A1823" i="5"/>
  <c r="A1824" i="5"/>
  <c r="A1825" i="5"/>
  <c r="A1826" i="5"/>
  <c r="A1827" i="5"/>
  <c r="A1828" i="5"/>
  <c r="A1829" i="5"/>
  <c r="A1830" i="5"/>
  <c r="A1831" i="5"/>
  <c r="A1832" i="5"/>
  <c r="A1833" i="5"/>
  <c r="A1834" i="5"/>
  <c r="A1835" i="5"/>
  <c r="A1836" i="5"/>
  <c r="A1837" i="5"/>
  <c r="A1838" i="5"/>
  <c r="A1839" i="5"/>
  <c r="A1840" i="5"/>
  <c r="A1841" i="5"/>
  <c r="A1842" i="5"/>
  <c r="A1843" i="5"/>
  <c r="A1844" i="5"/>
  <c r="A1845" i="5"/>
  <c r="A1846" i="5"/>
  <c r="A1847" i="5"/>
  <c r="A1848" i="5"/>
  <c r="A1849" i="5"/>
  <c r="A1850" i="5"/>
  <c r="A1851" i="5"/>
  <c r="A1852" i="5"/>
  <c r="A1853" i="5"/>
  <c r="A1854" i="5"/>
  <c r="A1855" i="5"/>
  <c r="A1856" i="5"/>
  <c r="A1857" i="5"/>
  <c r="A1858" i="5"/>
  <c r="A1859" i="5"/>
  <c r="A1860" i="5"/>
  <c r="A1861" i="5"/>
  <c r="A1862" i="5"/>
  <c r="A1863" i="5"/>
  <c r="A1864" i="5"/>
  <c r="A1865" i="5"/>
  <c r="A1866" i="5"/>
  <c r="A1867" i="5"/>
  <c r="A1868" i="5"/>
  <c r="A1869" i="5"/>
  <c r="A1870" i="5"/>
  <c r="A1871" i="5"/>
  <c r="A1872" i="5"/>
  <c r="A1873" i="5"/>
  <c r="A1874" i="5"/>
  <c r="A1875" i="5"/>
  <c r="A1876" i="5"/>
  <c r="A1877" i="5"/>
  <c r="A1878" i="5"/>
  <c r="A1879" i="5"/>
  <c r="A1880" i="5"/>
  <c r="A1881" i="5"/>
  <c r="A1882" i="5"/>
  <c r="A1883" i="5"/>
  <c r="A1884" i="5"/>
  <c r="A1885" i="5"/>
  <c r="A1886" i="5"/>
  <c r="A1887" i="5"/>
  <c r="A1888" i="5"/>
  <c r="A1889" i="5"/>
  <c r="A1890" i="5"/>
  <c r="A1891" i="5"/>
  <c r="A1892" i="5"/>
  <c r="A1893" i="5"/>
  <c r="A1894" i="5"/>
  <c r="A1895" i="5"/>
  <c r="A1896" i="5"/>
  <c r="A1897" i="5"/>
  <c r="A1898" i="5"/>
  <c r="A1899" i="5"/>
  <c r="A1900" i="5"/>
  <c r="A1901" i="5"/>
  <c r="A1902" i="5"/>
  <c r="A1903" i="5"/>
  <c r="A1904" i="5"/>
  <c r="A1905" i="5"/>
  <c r="A1906" i="5"/>
  <c r="A1907" i="5"/>
  <c r="A1908" i="5"/>
  <c r="A1909" i="5"/>
  <c r="A1910" i="5"/>
  <c r="A1911" i="5"/>
  <c r="A1912" i="5"/>
  <c r="A34" i="5"/>
  <c r="A39" i="5"/>
  <c r="A40" i="5"/>
  <c r="A43" i="5"/>
  <c r="A44" i="5"/>
  <c r="A45" i="5"/>
  <c r="A46" i="5"/>
  <c r="A47" i="5"/>
  <c r="A48" i="5"/>
  <c r="A49" i="5"/>
  <c r="A50" i="5"/>
  <c r="A51" i="5"/>
  <c r="A52" i="5"/>
  <c r="A53" i="5"/>
  <c r="A54" i="5"/>
  <c r="A55" i="5"/>
  <c r="A56" i="5"/>
  <c r="A57" i="5"/>
  <c r="A58" i="5"/>
  <c r="A59" i="5"/>
  <c r="A60" i="5"/>
  <c r="A64" i="5"/>
  <c r="D26" i="10" l="1"/>
  <c r="C41" i="10"/>
  <c r="D41" i="10"/>
  <c r="E41" i="10"/>
  <c r="C472" i="10"/>
  <c r="E364" i="10"/>
  <c r="D202" i="10"/>
  <c r="E94" i="10"/>
  <c r="D472" i="10"/>
  <c r="C310" i="10"/>
  <c r="E202" i="10"/>
  <c r="E472" i="10"/>
  <c r="D580" i="10"/>
  <c r="C418" i="10"/>
  <c r="E310" i="10"/>
  <c r="C148" i="10"/>
  <c r="D310" i="10"/>
  <c r="E580" i="10"/>
  <c r="D418" i="10"/>
  <c r="C256" i="10"/>
  <c r="D148" i="10"/>
  <c r="C580" i="10"/>
  <c r="C526" i="10"/>
  <c r="E418" i="10"/>
  <c r="D256" i="10"/>
  <c r="E148" i="10"/>
  <c r="D526" i="10"/>
  <c r="C364" i="10"/>
  <c r="E256" i="10"/>
  <c r="C94" i="10"/>
  <c r="E526" i="10"/>
  <c r="D364" i="10"/>
  <c r="C202" i="10"/>
  <c r="D94" i="10"/>
  <c r="C32" i="10"/>
  <c r="E27" i="10"/>
  <c r="E8" i="10"/>
  <c r="I8" i="10" s="1"/>
  <c r="E7" i="9"/>
  <c r="C26" i="10"/>
  <c r="E70" i="10"/>
  <c r="E236" i="10"/>
  <c r="D253" i="10"/>
  <c r="C290" i="10"/>
  <c r="E63" i="10"/>
  <c r="D278" i="10"/>
  <c r="E20" i="10"/>
  <c r="C12" i="10"/>
  <c r="D27" i="10"/>
  <c r="H27" i="10" s="1"/>
  <c r="C399" i="10"/>
  <c r="D8" i="10"/>
  <c r="E10" i="10"/>
  <c r="D173" i="10"/>
  <c r="C14" i="10"/>
  <c r="E234" i="10"/>
  <c r="E17" i="10"/>
  <c r="C29" i="10"/>
  <c r="D28" i="10"/>
  <c r="D14" i="10"/>
  <c r="D30" i="10"/>
  <c r="E22" i="10"/>
  <c r="E227" i="10"/>
  <c r="D33" i="10"/>
  <c r="C24" i="10"/>
  <c r="E509" i="10"/>
  <c r="D35" i="10"/>
  <c r="C30" i="10"/>
  <c r="D407" i="10"/>
  <c r="E235" i="10"/>
  <c r="C553" i="10"/>
  <c r="C8" i="10"/>
  <c r="D16" i="10"/>
  <c r="D388" i="10"/>
  <c r="E74" i="10"/>
  <c r="D10" i="10"/>
  <c r="E35" i="10"/>
  <c r="D11" i="10"/>
  <c r="C28" i="10"/>
  <c r="D18" i="10"/>
  <c r="C386" i="10"/>
  <c r="C13" i="10"/>
  <c r="D245" i="10"/>
  <c r="C16" i="10"/>
  <c r="D449" i="10"/>
  <c r="E289" i="10"/>
  <c r="C172" i="10"/>
  <c r="E510" i="10"/>
  <c r="D39" i="10"/>
  <c r="C141" i="10"/>
  <c r="D359" i="10"/>
  <c r="D24" i="10"/>
  <c r="E71" i="10"/>
  <c r="E21" i="10"/>
  <c r="C343" i="10"/>
  <c r="D569" i="10"/>
  <c r="C301" i="10"/>
  <c r="C15" i="10"/>
  <c r="C36" i="10"/>
  <c r="E14" i="10"/>
  <c r="E51" i="9"/>
  <c r="C303" i="10"/>
  <c r="C578" i="10"/>
  <c r="D174" i="10"/>
  <c r="C127" i="10"/>
  <c r="D294" i="10"/>
  <c r="C140" i="10"/>
  <c r="C298" i="10"/>
  <c r="E404" i="10"/>
  <c r="D513" i="10"/>
  <c r="C502" i="10"/>
  <c r="E62" i="10"/>
  <c r="E332" i="10"/>
  <c r="C176" i="10"/>
  <c r="D494" i="10"/>
  <c r="E285" i="10"/>
  <c r="C520" i="10"/>
  <c r="D285" i="10"/>
  <c r="C76" i="10"/>
  <c r="E564" i="10"/>
  <c r="C286" i="10"/>
  <c r="D386" i="10"/>
  <c r="D140" i="10"/>
  <c r="D348" i="10"/>
  <c r="E137" i="10"/>
  <c r="D175" i="10"/>
  <c r="C404" i="10"/>
  <c r="E141" i="10"/>
  <c r="E349" i="10"/>
  <c r="C232" i="10"/>
  <c r="C439" i="10"/>
  <c r="E83" i="10"/>
  <c r="E192" i="10"/>
  <c r="D186" i="10"/>
  <c r="D170" i="10"/>
  <c r="E361" i="10"/>
  <c r="E287" i="10"/>
  <c r="C401" i="10"/>
  <c r="C447" i="10"/>
  <c r="D464" i="10"/>
  <c r="C196" i="10"/>
  <c r="E515" i="10"/>
  <c r="C281" i="10"/>
  <c r="E554" i="10"/>
  <c r="D356" i="10"/>
  <c r="D524" i="10"/>
  <c r="D465" i="10"/>
  <c r="E239" i="10"/>
  <c r="E280" i="10"/>
  <c r="D412" i="10"/>
  <c r="E281" i="10"/>
  <c r="E355" i="10"/>
  <c r="E197" i="10"/>
  <c r="E65" i="10"/>
  <c r="E224" i="10"/>
  <c r="D497" i="10"/>
  <c r="D241" i="10"/>
  <c r="C494" i="10"/>
  <c r="C74" i="10"/>
  <c r="D551" i="10"/>
  <c r="C398" i="10"/>
  <c r="E516" i="10"/>
  <c r="E358" i="10"/>
  <c r="E76" i="10"/>
  <c r="E225" i="10"/>
  <c r="D337" i="10"/>
  <c r="D562" i="10"/>
  <c r="D570" i="10"/>
  <c r="E292" i="10"/>
  <c r="E307" i="10"/>
  <c r="E512" i="10"/>
  <c r="D396" i="10"/>
  <c r="C77" i="10"/>
  <c r="E569" i="10"/>
  <c r="E91" i="10"/>
  <c r="C408" i="10"/>
  <c r="E129" i="10"/>
  <c r="C394" i="10"/>
  <c r="E352" i="10"/>
  <c r="D577" i="10"/>
  <c r="D518" i="10"/>
  <c r="D66" i="10"/>
  <c r="C75" i="10"/>
  <c r="D239" i="10"/>
  <c r="C296" i="10"/>
  <c r="E190" i="10"/>
  <c r="C223" i="10"/>
  <c r="D169" i="10"/>
  <c r="D467" i="10"/>
  <c r="C305" i="10"/>
  <c r="E183" i="10"/>
  <c r="D460" i="10"/>
  <c r="D288" i="10"/>
  <c r="C464" i="10"/>
  <c r="E130" i="10"/>
  <c r="D444" i="10"/>
  <c r="C171" i="10"/>
  <c r="C181" i="10"/>
  <c r="C573" i="10"/>
  <c r="C511" i="10"/>
  <c r="E138" i="10"/>
  <c r="C183" i="10"/>
  <c r="D188" i="10"/>
  <c r="C388" i="10"/>
  <c r="C503" i="10"/>
  <c r="C239" i="10"/>
  <c r="D242" i="10"/>
  <c r="C465" i="10"/>
  <c r="D184" i="10"/>
  <c r="E391" i="10"/>
  <c r="E459" i="10"/>
  <c r="D75" i="10"/>
  <c r="D549" i="10"/>
  <c r="C128" i="10"/>
  <c r="E522" i="10"/>
  <c r="D139" i="10"/>
  <c r="C226" i="10"/>
  <c r="C566" i="10"/>
  <c r="D448" i="10"/>
  <c r="D452" i="10"/>
  <c r="C552" i="10"/>
  <c r="C414" i="10"/>
  <c r="E560" i="10"/>
  <c r="C287" i="10"/>
  <c r="C69" i="10"/>
  <c r="C278" i="10"/>
  <c r="C341" i="10"/>
  <c r="D249" i="10"/>
  <c r="D145" i="10"/>
  <c r="E184" i="10"/>
  <c r="C462" i="10"/>
  <c r="C564" i="10"/>
  <c r="E337" i="10"/>
  <c r="C184" i="10"/>
  <c r="C467" i="10"/>
  <c r="E341" i="10"/>
  <c r="E253" i="10"/>
  <c r="E511" i="10"/>
  <c r="D116" i="10"/>
  <c r="C138" i="10"/>
  <c r="C405" i="10"/>
  <c r="C195" i="10"/>
  <c r="C357" i="10"/>
  <c r="C235" i="10"/>
  <c r="C224" i="10"/>
  <c r="E81" i="10"/>
  <c r="C90" i="10"/>
  <c r="E447" i="10"/>
  <c r="E457" i="10"/>
  <c r="D84" i="10"/>
  <c r="C307" i="10"/>
  <c r="E439" i="10"/>
  <c r="I439" i="10" s="1"/>
  <c r="D85" i="10"/>
  <c r="C348" i="10"/>
  <c r="C514" i="10"/>
  <c r="D576" i="10"/>
  <c r="D77" i="10"/>
  <c r="D72" i="10"/>
  <c r="D387" i="10"/>
  <c r="D124" i="10"/>
  <c r="D80" i="10"/>
  <c r="E242" i="10"/>
  <c r="E278" i="10"/>
  <c r="C78" i="10"/>
  <c r="C250" i="10"/>
  <c r="E514" i="10"/>
  <c r="I515" i="10" s="1"/>
  <c r="E445" i="10"/>
  <c r="E140" i="10"/>
  <c r="D507" i="10"/>
  <c r="D236" i="10"/>
  <c r="C86" i="10"/>
  <c r="D416" i="10"/>
  <c r="E194" i="10"/>
  <c r="C509" i="10"/>
  <c r="D502" i="10"/>
  <c r="D244" i="10"/>
  <c r="C549" i="10"/>
  <c r="D246" i="10"/>
  <c r="E132" i="10"/>
  <c r="D131" i="10"/>
  <c r="E75" i="10"/>
  <c r="E128" i="10"/>
  <c r="C279" i="10"/>
  <c r="C135" i="10"/>
  <c r="D251" i="10"/>
  <c r="D92" i="10"/>
  <c r="C300" i="10"/>
  <c r="D332" i="10"/>
  <c r="C500" i="10"/>
  <c r="E468" i="10"/>
  <c r="E452" i="10"/>
  <c r="C143" i="10"/>
  <c r="C248" i="10"/>
  <c r="E241" i="10"/>
  <c r="I242" i="10" s="1"/>
  <c r="C174" i="10"/>
  <c r="C493" i="10"/>
  <c r="D194" i="10"/>
  <c r="C548" i="10"/>
  <c r="D117" i="10"/>
  <c r="D295" i="10"/>
  <c r="E403" i="10"/>
  <c r="C119" i="10"/>
  <c r="D308" i="10"/>
  <c r="E237" i="10"/>
  <c r="E464" i="10"/>
  <c r="E182" i="10"/>
  <c r="E126" i="10"/>
  <c r="E500" i="10"/>
  <c r="D277" i="10"/>
  <c r="E565" i="10"/>
  <c r="E518" i="10"/>
  <c r="D554" i="10"/>
  <c r="E573" i="10"/>
  <c r="C461" i="10"/>
  <c r="D280" i="10"/>
  <c r="D67" i="10"/>
  <c r="E191" i="10"/>
  <c r="C72" i="10"/>
  <c r="D189" i="10"/>
  <c r="D458" i="10"/>
  <c r="E556" i="10"/>
  <c r="D62" i="10"/>
  <c r="E553" i="10"/>
  <c r="D401" i="10"/>
  <c r="C73" i="10"/>
  <c r="E248" i="10"/>
  <c r="C177" i="10"/>
  <c r="D440" i="10"/>
  <c r="C234" i="10"/>
  <c r="D287" i="10"/>
  <c r="C133" i="10"/>
  <c r="D354" i="10"/>
  <c r="C63" i="10"/>
  <c r="E340" i="10"/>
  <c r="D339" i="10"/>
  <c r="C498" i="10"/>
  <c r="D463" i="10"/>
  <c r="E523" i="10"/>
  <c r="D400" i="10"/>
  <c r="E558" i="10"/>
  <c r="D521" i="10"/>
  <c r="C521" i="10"/>
  <c r="E466" i="10"/>
  <c r="D68" i="10"/>
  <c r="D506" i="10"/>
  <c r="C134" i="10"/>
  <c r="D130" i="10"/>
  <c r="C452" i="10"/>
  <c r="D355" i="10"/>
  <c r="C79" i="10"/>
  <c r="E282" i="10"/>
  <c r="D404" i="10"/>
  <c r="C193" i="10"/>
  <c r="D252" i="10"/>
  <c r="D250" i="10"/>
  <c r="E513" i="10"/>
  <c r="E117" i="10"/>
  <c r="E401" i="10"/>
  <c r="D282" i="10"/>
  <c r="C559" i="10"/>
  <c r="C282" i="10"/>
  <c r="E572" i="10"/>
  <c r="D408" i="10"/>
  <c r="C243" i="10"/>
  <c r="C252" i="10"/>
  <c r="E240" i="10"/>
  <c r="D73" i="10"/>
  <c r="E446" i="10"/>
  <c r="C458" i="10"/>
  <c r="E520" i="10"/>
  <c r="E499" i="10"/>
  <c r="C517" i="10"/>
  <c r="E568" i="10"/>
  <c r="I569" i="10" s="1"/>
  <c r="C249" i="10"/>
  <c r="D556" i="10"/>
  <c r="D574" i="10"/>
  <c r="C523" i="10"/>
  <c r="C449" i="10"/>
  <c r="E118" i="10"/>
  <c r="E284" i="10"/>
  <c r="E301" i="10"/>
  <c r="E90" i="10"/>
  <c r="I91" i="10" s="1"/>
  <c r="C132" i="10"/>
  <c r="D410" i="10"/>
  <c r="E450" i="10"/>
  <c r="D555" i="10"/>
  <c r="C361" i="10"/>
  <c r="C453" i="10"/>
  <c r="E524" i="10"/>
  <c r="D120" i="10"/>
  <c r="C185" i="10"/>
  <c r="D87" i="10"/>
  <c r="C284" i="10"/>
  <c r="E243" i="10"/>
  <c r="D134" i="10"/>
  <c r="E120" i="10"/>
  <c r="C565" i="10"/>
  <c r="E386" i="10"/>
  <c r="D79" i="10"/>
  <c r="E84" i="10"/>
  <c r="E351" i="10"/>
  <c r="E405" i="10"/>
  <c r="C448" i="10"/>
  <c r="C339" i="10"/>
  <c r="D172" i="10"/>
  <c r="E294" i="10"/>
  <c r="D394" i="10"/>
  <c r="C570" i="10"/>
  <c r="E407" i="10"/>
  <c r="E562" i="10"/>
  <c r="C568" i="10"/>
  <c r="E360" i="10"/>
  <c r="D126" i="10"/>
  <c r="D446" i="10"/>
  <c r="E179" i="10"/>
  <c r="D345" i="10"/>
  <c r="D333" i="10"/>
  <c r="D17" i="10"/>
  <c r="C470" i="10"/>
  <c r="E233" i="10"/>
  <c r="E385" i="10"/>
  <c r="D334" i="10"/>
  <c r="D185" i="10"/>
  <c r="D183" i="10"/>
  <c r="E244" i="10"/>
  <c r="E36" i="10"/>
  <c r="E185" i="10"/>
  <c r="E232" i="10"/>
  <c r="I233" i="10" s="1"/>
  <c r="D301" i="10"/>
  <c r="E574" i="10"/>
  <c r="E295" i="10"/>
  <c r="C65" i="10"/>
  <c r="D228" i="10"/>
  <c r="E143" i="10"/>
  <c r="D357" i="10"/>
  <c r="C358" i="10"/>
  <c r="D13" i="10"/>
  <c r="C445" i="10"/>
  <c r="E402" i="10"/>
  <c r="C21" i="10"/>
  <c r="E89" i="10"/>
  <c r="E344" i="10"/>
  <c r="C241" i="10"/>
  <c r="C333" i="10"/>
  <c r="E198" i="10"/>
  <c r="E31" i="10"/>
  <c r="D237" i="10"/>
  <c r="C392" i="10"/>
  <c r="C200" i="10"/>
  <c r="C84" i="10"/>
  <c r="D552" i="10"/>
  <c r="E283" i="10"/>
  <c r="D553" i="10"/>
  <c r="E80" i="10"/>
  <c r="E86" i="10"/>
  <c r="C64" i="10"/>
  <c r="G65" i="10" s="1"/>
  <c r="E548" i="10"/>
  <c r="D177" i="10"/>
  <c r="D283" i="10"/>
  <c r="C409" i="10"/>
  <c r="C555" i="10"/>
  <c r="C504" i="10"/>
  <c r="C443" i="10"/>
  <c r="E397" i="10"/>
  <c r="E331" i="10"/>
  <c r="D498" i="10"/>
  <c r="C242" i="10"/>
  <c r="D561" i="10"/>
  <c r="C251" i="10"/>
  <c r="D12" i="10"/>
  <c r="C136" i="10"/>
  <c r="C556" i="10"/>
  <c r="C189" i="10"/>
  <c r="E25" i="10"/>
  <c r="C577" i="10"/>
  <c r="D466" i="10"/>
  <c r="C80" i="10"/>
  <c r="C334" i="10"/>
  <c r="E24" i="10"/>
  <c r="C395" i="10"/>
  <c r="C353" i="10"/>
  <c r="D63" i="10"/>
  <c r="D470" i="10"/>
  <c r="C506" i="10"/>
  <c r="C505" i="10"/>
  <c r="C173" i="10"/>
  <c r="D178" i="10"/>
  <c r="D459" i="10"/>
  <c r="D351" i="10"/>
  <c r="D293" i="10"/>
  <c r="C27" i="10"/>
  <c r="E176" i="10"/>
  <c r="C245" i="10"/>
  <c r="C188" i="10"/>
  <c r="C557" i="10"/>
  <c r="E146" i="10"/>
  <c r="C293" i="10"/>
  <c r="D138" i="10"/>
  <c r="E339" i="10"/>
  <c r="C175" i="10"/>
  <c r="D453" i="10"/>
  <c r="D29" i="10"/>
  <c r="E300" i="10"/>
  <c r="D399" i="10"/>
  <c r="E245" i="10"/>
  <c r="E462" i="10"/>
  <c r="D395" i="10"/>
  <c r="E144" i="10"/>
  <c r="E228" i="10"/>
  <c r="D195" i="10"/>
  <c r="E121" i="10"/>
  <c r="D398" i="10"/>
  <c r="D129" i="10"/>
  <c r="D515" i="10"/>
  <c r="E343" i="10"/>
  <c r="C299" i="10"/>
  <c r="D191" i="10"/>
  <c r="D300" i="10"/>
  <c r="E519" i="10"/>
  <c r="D289" i="10"/>
  <c r="E13" i="10"/>
  <c r="D505" i="10"/>
  <c r="E440" i="10"/>
  <c r="C31" i="10"/>
  <c r="E122" i="10"/>
  <c r="E449" i="10"/>
  <c r="C550" i="10"/>
  <c r="E505" i="10"/>
  <c r="E521" i="10"/>
  <c r="D548" i="10"/>
  <c r="E139" i="10"/>
  <c r="D341" i="10"/>
  <c r="D286" i="10"/>
  <c r="E178" i="10"/>
  <c r="E551" i="10"/>
  <c r="E398" i="10"/>
  <c r="E348" i="10"/>
  <c r="C519" i="10"/>
  <c r="D331" i="10"/>
  <c r="E88" i="10"/>
  <c r="E92" i="10"/>
  <c r="E441" i="10"/>
  <c r="D88" i="10"/>
  <c r="E506" i="10"/>
  <c r="D234" i="10"/>
  <c r="D519" i="10"/>
  <c r="D121" i="10"/>
  <c r="D306" i="10"/>
  <c r="C572" i="10"/>
  <c r="C288" i="10"/>
  <c r="E288" i="10"/>
  <c r="D496" i="10"/>
  <c r="D575" i="10"/>
  <c r="C468" i="10"/>
  <c r="C354" i="10"/>
  <c r="C117" i="10"/>
  <c r="E410" i="10"/>
  <c r="D90" i="10"/>
  <c r="D447" i="10"/>
  <c r="D182" i="10"/>
  <c r="D469" i="10"/>
  <c r="E400" i="10"/>
  <c r="D557" i="10"/>
  <c r="C385" i="10"/>
  <c r="C38" i="10"/>
  <c r="C137" i="10"/>
  <c r="E28" i="10"/>
  <c r="C413" i="10"/>
  <c r="E119" i="10"/>
  <c r="D571" i="10"/>
  <c r="E415" i="10"/>
  <c r="E359" i="10"/>
  <c r="E302" i="10"/>
  <c r="E254" i="10"/>
  <c r="C403" i="10"/>
  <c r="D393" i="10"/>
  <c r="D235" i="10"/>
  <c r="C524" i="10"/>
  <c r="E414" i="10"/>
  <c r="I415" i="10" s="1"/>
  <c r="D504" i="10"/>
  <c r="C225" i="10"/>
  <c r="D413" i="10"/>
  <c r="C444" i="10"/>
  <c r="E116" i="10"/>
  <c r="D144" i="10"/>
  <c r="D243" i="10"/>
  <c r="C551" i="10"/>
  <c r="C391" i="10"/>
  <c r="C169" i="10"/>
  <c r="C180" i="10"/>
  <c r="E188" i="10"/>
  <c r="C574" i="10"/>
  <c r="E78" i="10"/>
  <c r="C142" i="10"/>
  <c r="E354" i="10"/>
  <c r="D568" i="10"/>
  <c r="C123" i="10"/>
  <c r="C244" i="10"/>
  <c r="E15" i="10"/>
  <c r="E85" i="10"/>
  <c r="E501" i="10"/>
  <c r="D360" i="10"/>
  <c r="C61" i="10"/>
  <c r="E304" i="10"/>
  <c r="E293" i="10"/>
  <c r="D350" i="10"/>
  <c r="E299" i="10"/>
  <c r="C70" i="10"/>
  <c r="C575" i="10"/>
  <c r="E67" i="10"/>
  <c r="C231" i="10"/>
  <c r="D171" i="10"/>
  <c r="D390" i="10"/>
  <c r="D36" i="10"/>
  <c r="E23" i="10"/>
  <c r="D392" i="10"/>
  <c r="E461" i="10"/>
  <c r="D445" i="10"/>
  <c r="C415" i="10"/>
  <c r="D197" i="10"/>
  <c r="D232" i="10"/>
  <c r="D136" i="10"/>
  <c r="D142" i="10"/>
  <c r="C515" i="10"/>
  <c r="C456" i="10"/>
  <c r="E127" i="10"/>
  <c r="E32" i="10"/>
  <c r="D230" i="10"/>
  <c r="D305" i="10"/>
  <c r="D179" i="10"/>
  <c r="D516" i="10"/>
  <c r="D127" i="10"/>
  <c r="C68" i="10"/>
  <c r="D565" i="10"/>
  <c r="C22" i="10"/>
  <c r="E64" i="10"/>
  <c r="C340" i="10"/>
  <c r="D198" i="10"/>
  <c r="E173" i="10"/>
  <c r="E444" i="10"/>
  <c r="C192" i="10"/>
  <c r="C459" i="10"/>
  <c r="E26" i="10"/>
  <c r="E189" i="10"/>
  <c r="C247" i="10"/>
  <c r="E406" i="10"/>
  <c r="C344" i="10"/>
  <c r="C306" i="10"/>
  <c r="D462" i="10"/>
  <c r="E577" i="10"/>
  <c r="D31" i="10"/>
  <c r="D296" i="10"/>
  <c r="D86" i="10"/>
  <c r="C83" i="10"/>
  <c r="C499" i="10"/>
  <c r="D307" i="10"/>
  <c r="C390" i="10"/>
  <c r="C406" i="10"/>
  <c r="D564" i="10"/>
  <c r="C191" i="10"/>
  <c r="C496" i="10"/>
  <c r="D353" i="10"/>
  <c r="E133" i="10"/>
  <c r="C460" i="10"/>
  <c r="D297" i="10"/>
  <c r="E305" i="10"/>
  <c r="C120" i="10"/>
  <c r="D93" i="10"/>
  <c r="E61" i="10"/>
  <c r="E392" i="10"/>
  <c r="C336" i="10"/>
  <c r="D135" i="10"/>
  <c r="C508" i="10"/>
  <c r="E507" i="10"/>
  <c r="C350" i="10"/>
  <c r="C560" i="10"/>
  <c r="C9" i="10"/>
  <c r="E249" i="10"/>
  <c r="C91" i="10"/>
  <c r="D352" i="10"/>
  <c r="E77" i="10"/>
  <c r="D196" i="10"/>
  <c r="D439" i="10"/>
  <c r="D21" i="10"/>
  <c r="E561" i="10"/>
  <c r="E494" i="10"/>
  <c r="D572" i="10"/>
  <c r="C407" i="10"/>
  <c r="E467" i="10"/>
  <c r="C254" i="10"/>
  <c r="C507" i="10"/>
  <c r="C304" i="10"/>
  <c r="D22" i="10"/>
  <c r="E87" i="10"/>
  <c r="C562" i="10"/>
  <c r="D338" i="10"/>
  <c r="D573" i="10"/>
  <c r="D303" i="10"/>
  <c r="C246" i="10"/>
  <c r="C362" i="10"/>
  <c r="E503" i="10"/>
  <c r="C33" i="10"/>
  <c r="C62" i="10"/>
  <c r="C292" i="10"/>
  <c r="C92" i="10"/>
  <c r="D225" i="10"/>
  <c r="E226" i="10"/>
  <c r="D279" i="10"/>
  <c r="C558" i="10"/>
  <c r="D302" i="10"/>
  <c r="D180" i="10"/>
  <c r="D455" i="10"/>
  <c r="D397" i="10"/>
  <c r="D406" i="10"/>
  <c r="C237" i="10"/>
  <c r="C466" i="10"/>
  <c r="D37" i="10"/>
  <c r="C355" i="10"/>
  <c r="C67" i="10"/>
  <c r="D82" i="10"/>
  <c r="C416" i="10"/>
  <c r="C227" i="10"/>
  <c r="C295" i="10"/>
  <c r="C360" i="10"/>
  <c r="C342" i="10"/>
  <c r="E115" i="10"/>
  <c r="D414" i="10"/>
  <c r="C144" i="10"/>
  <c r="C400" i="10"/>
  <c r="E335" i="10"/>
  <c r="C455" i="10"/>
  <c r="E575" i="10"/>
  <c r="D522" i="10"/>
  <c r="C331" i="10"/>
  <c r="C457" i="10"/>
  <c r="C576" i="10"/>
  <c r="E147" i="10"/>
  <c r="C18" i="10"/>
  <c r="C255" i="10"/>
  <c r="C145" i="10"/>
  <c r="D309" i="10"/>
  <c r="C513" i="10"/>
  <c r="D358" i="10"/>
  <c r="E552" i="10"/>
  <c r="E517" i="10"/>
  <c r="E145" i="10"/>
  <c r="D20" i="10"/>
  <c r="D514" i="10"/>
  <c r="E334" i="10"/>
  <c r="E353" i="10"/>
  <c r="E571" i="10"/>
  <c r="E180" i="10"/>
  <c r="D512" i="10"/>
  <c r="H513" i="10" s="1"/>
  <c r="D343" i="10"/>
  <c r="E576" i="10"/>
  <c r="C146" i="10"/>
  <c r="C139" i="10"/>
  <c r="D25" i="10"/>
  <c r="C236" i="10"/>
  <c r="E286" i="10"/>
  <c r="C85" i="10"/>
  <c r="D361" i="10"/>
  <c r="D499" i="10"/>
  <c r="C170" i="10"/>
  <c r="G171" i="10" s="1"/>
  <c r="E135" i="10"/>
  <c r="C240" i="10"/>
  <c r="E454" i="10"/>
  <c r="E416" i="10"/>
  <c r="D231" i="10"/>
  <c r="E549" i="10"/>
  <c r="E175" i="10"/>
  <c r="D362" i="10"/>
  <c r="C238" i="10"/>
  <c r="D520" i="10"/>
  <c r="D284" i="10"/>
  <c r="H285" i="10" s="1"/>
  <c r="E563" i="10"/>
  <c r="E291" i="10"/>
  <c r="D81" i="10"/>
  <c r="C347" i="10"/>
  <c r="E413" i="10"/>
  <c r="E345" i="10"/>
  <c r="E555" i="10"/>
  <c r="C82" i="10"/>
  <c r="D402" i="10"/>
  <c r="E174" i="10"/>
  <c r="E172" i="10"/>
  <c r="E363" i="10"/>
  <c r="E297" i="10"/>
  <c r="C567" i="10"/>
  <c r="C510" i="10"/>
  <c r="C469" i="10"/>
  <c r="E30" i="10"/>
  <c r="C187" i="10"/>
  <c r="C297" i="10"/>
  <c r="C71" i="10"/>
  <c r="C115" i="10"/>
  <c r="D34" i="10"/>
  <c r="C338" i="10"/>
  <c r="E196" i="10"/>
  <c r="D115" i="10"/>
  <c r="H116" i="10" s="1"/>
  <c r="E169" i="10"/>
  <c r="E504" i="10"/>
  <c r="D441" i="10"/>
  <c r="E387" i="10"/>
  <c r="C11" i="10"/>
  <c r="E134" i="10"/>
  <c r="E177" i="10"/>
  <c r="D181" i="10"/>
  <c r="D346" i="10"/>
  <c r="D193" i="10"/>
  <c r="D71" i="10"/>
  <c r="C20" i="10"/>
  <c r="E66" i="10"/>
  <c r="D61" i="10"/>
  <c r="C308" i="10"/>
  <c r="E411" i="10"/>
  <c r="E279" i="10"/>
  <c r="D64" i="10"/>
  <c r="D229" i="10"/>
  <c r="D501" i="10"/>
  <c r="H502" i="10" s="1"/>
  <c r="C442" i="10"/>
  <c r="E12" i="10"/>
  <c r="E567" i="10"/>
  <c r="D385" i="10"/>
  <c r="D89" i="10"/>
  <c r="D233" i="10"/>
  <c r="C410" i="10"/>
  <c r="C121" i="10"/>
  <c r="E69" i="10"/>
  <c r="E396" i="10"/>
  <c r="E399" i="10"/>
  <c r="C34" i="10"/>
  <c r="E443" i="10"/>
  <c r="D547" i="10"/>
  <c r="H548" i="10" s="1"/>
  <c r="C349" i="10"/>
  <c r="C25" i="10"/>
  <c r="E82" i="10"/>
  <c r="C277" i="10"/>
  <c r="C233" i="10"/>
  <c r="E229" i="10"/>
  <c r="C569" i="10"/>
  <c r="D292" i="10"/>
  <c r="H293" i="10" s="1"/>
  <c r="D128" i="10"/>
  <c r="C463" i="10"/>
  <c r="D141" i="10"/>
  <c r="E9" i="10"/>
  <c r="C337" i="10"/>
  <c r="E547" i="10"/>
  <c r="E251" i="10"/>
  <c r="C571" i="10"/>
  <c r="C352" i="10"/>
  <c r="E29" i="10"/>
  <c r="C471" i="10"/>
  <c r="D525" i="10"/>
  <c r="E579" i="10"/>
  <c r="E38" i="10"/>
  <c r="D550" i="10"/>
  <c r="D335" i="10"/>
  <c r="E502" i="10"/>
  <c r="C88" i="10"/>
  <c r="E195" i="10"/>
  <c r="D517" i="10"/>
  <c r="H518" i="10" s="1"/>
  <c r="E131" i="10"/>
  <c r="C454" i="10"/>
  <c r="G455" i="10" s="1"/>
  <c r="C131" i="10"/>
  <c r="E252" i="10"/>
  <c r="C346" i="10"/>
  <c r="C359" i="10"/>
  <c r="D578" i="10"/>
  <c r="D409" i="10"/>
  <c r="E298" i="10"/>
  <c r="D91" i="10"/>
  <c r="E308" i="10"/>
  <c r="E469" i="10"/>
  <c r="I469" i="10" s="1"/>
  <c r="C17" i="10"/>
  <c r="E125" i="10"/>
  <c r="D69" i="10"/>
  <c r="C393" i="10"/>
  <c r="C125" i="10"/>
  <c r="D74" i="10"/>
  <c r="E409" i="10"/>
  <c r="D281" i="10"/>
  <c r="D38" i="10"/>
  <c r="D391" i="10"/>
  <c r="E230" i="10"/>
  <c r="E136" i="10"/>
  <c r="D347" i="10"/>
  <c r="D132" i="10"/>
  <c r="E223" i="10"/>
  <c r="E142" i="10"/>
  <c r="D200" i="10"/>
  <c r="E39" i="10"/>
  <c r="D32" i="10"/>
  <c r="D76" i="10"/>
  <c r="D389" i="10"/>
  <c r="E250" i="10"/>
  <c r="C179" i="10"/>
  <c r="C497" i="10"/>
  <c r="D247" i="10"/>
  <c r="D137" i="10"/>
  <c r="D23" i="10"/>
  <c r="C302" i="10"/>
  <c r="C35" i="10"/>
  <c r="E566" i="10"/>
  <c r="D70" i="10"/>
  <c r="C440" i="10"/>
  <c r="E390" i="10"/>
  <c r="E453" i="10"/>
  <c r="D342" i="10"/>
  <c r="C283" i="10"/>
  <c r="C345" i="10"/>
  <c r="E347" i="10"/>
  <c r="C89" i="10"/>
  <c r="C122" i="10"/>
  <c r="D508" i="10"/>
  <c r="C126" i="10"/>
  <c r="C351" i="10"/>
  <c r="D523" i="10"/>
  <c r="D403" i="10"/>
  <c r="E246" i="10"/>
  <c r="C197" i="10"/>
  <c r="C199" i="10"/>
  <c r="D238" i="10"/>
  <c r="C518" i="10"/>
  <c r="C563" i="10"/>
  <c r="D456" i="10"/>
  <c r="D493" i="10"/>
  <c r="E247" i="10"/>
  <c r="D176" i="10"/>
  <c r="C446" i="10"/>
  <c r="C230" i="10"/>
  <c r="D411" i="10"/>
  <c r="H412" i="10" s="1"/>
  <c r="C291" i="10"/>
  <c r="C554" i="10"/>
  <c r="D344" i="10"/>
  <c r="E458" i="10"/>
  <c r="D290" i="10"/>
  <c r="C335" i="10"/>
  <c r="D223" i="10"/>
  <c r="C116" i="10"/>
  <c r="D9" i="10"/>
  <c r="C178" i="10"/>
  <c r="E570" i="10"/>
  <c r="E338" i="10"/>
  <c r="C547" i="10"/>
  <c r="D192" i="10"/>
  <c r="E79" i="10"/>
  <c r="C118" i="10"/>
  <c r="D451" i="10"/>
  <c r="D457" i="10"/>
  <c r="E19" i="10"/>
  <c r="C19" i="10"/>
  <c r="E11" i="10"/>
  <c r="D224" i="10"/>
  <c r="H225" i="10" s="1"/>
  <c r="D567" i="10"/>
  <c r="D500" i="10"/>
  <c r="D511" i="10"/>
  <c r="E448" i="10"/>
  <c r="D461" i="10"/>
  <c r="C81" i="10"/>
  <c r="E578" i="10"/>
  <c r="C451" i="10"/>
  <c r="E171" i="10"/>
  <c r="C130" i="10"/>
  <c r="E456" i="10"/>
  <c r="E357" i="10"/>
  <c r="I358" i="10" s="1"/>
  <c r="C39" i="10"/>
  <c r="C501" i="10"/>
  <c r="E290" i="10"/>
  <c r="E231" i="10"/>
  <c r="E181" i="10"/>
  <c r="D118" i="10"/>
  <c r="E303" i="10"/>
  <c r="C387" i="10"/>
  <c r="E393" i="10"/>
  <c r="D78" i="10"/>
  <c r="E68" i="10"/>
  <c r="D559" i="10"/>
  <c r="C66" i="10"/>
  <c r="C495" i="10"/>
  <c r="D415" i="10"/>
  <c r="C124" i="10"/>
  <c r="E34" i="10"/>
  <c r="E187" i="10"/>
  <c r="E296" i="10"/>
  <c r="E550" i="10"/>
  <c r="E200" i="10"/>
  <c r="E199" i="10"/>
  <c r="D227" i="10"/>
  <c r="E238" i="10"/>
  <c r="D558" i="10"/>
  <c r="E346" i="10"/>
  <c r="I347" i="10" s="1"/>
  <c r="E193" i="10"/>
  <c r="D495" i="10"/>
  <c r="C397" i="10"/>
  <c r="E16" i="10"/>
  <c r="E455" i="10"/>
  <c r="I456" i="10" s="1"/>
  <c r="D15" i="10"/>
  <c r="D468" i="10"/>
  <c r="D336" i="10"/>
  <c r="H337" i="10" s="1"/>
  <c r="D248" i="10"/>
  <c r="C441" i="10"/>
  <c r="D566" i="10"/>
  <c r="E395" i="10"/>
  <c r="E463" i="10"/>
  <c r="E496" i="10"/>
  <c r="C522" i="10"/>
  <c r="E362" i="10"/>
  <c r="C23" i="10"/>
  <c r="C289" i="10"/>
  <c r="C228" i="10"/>
  <c r="E18" i="10"/>
  <c r="D133" i="10"/>
  <c r="E389" i="10"/>
  <c r="E408" i="10"/>
  <c r="D122" i="10"/>
  <c r="C332" i="10"/>
  <c r="C402" i="10"/>
  <c r="E356" i="10"/>
  <c r="D123" i="10"/>
  <c r="D304" i="10"/>
  <c r="C229" i="10"/>
  <c r="D298" i="10"/>
  <c r="D65" i="10"/>
  <c r="E73" i="10"/>
  <c r="D226" i="10"/>
  <c r="D83" i="10"/>
  <c r="E388" i="10"/>
  <c r="D190" i="10"/>
  <c r="E498" i="10"/>
  <c r="E442" i="10"/>
  <c r="E336" i="10"/>
  <c r="E394" i="10"/>
  <c r="D443" i="10"/>
  <c r="C411" i="10"/>
  <c r="E493" i="10"/>
  <c r="D199" i="10"/>
  <c r="C294" i="10"/>
  <c r="C190" i="10"/>
  <c r="E495" i="10"/>
  <c r="C280" i="10"/>
  <c r="G281" i="10" s="1"/>
  <c r="C396" i="10"/>
  <c r="D454" i="10"/>
  <c r="E451" i="10"/>
  <c r="D125" i="10"/>
  <c r="E333" i="10"/>
  <c r="D119" i="10"/>
  <c r="C186" i="10"/>
  <c r="E412" i="10"/>
  <c r="C253" i="10"/>
  <c r="D510" i="10"/>
  <c r="E470" i="10"/>
  <c r="E37" i="10"/>
  <c r="C412" i="10"/>
  <c r="E559" i="10"/>
  <c r="D563" i="10"/>
  <c r="C129" i="10"/>
  <c r="D442" i="10"/>
  <c r="D340" i="10"/>
  <c r="E465" i="10"/>
  <c r="E350" i="10"/>
  <c r="D254" i="10"/>
  <c r="E124" i="10"/>
  <c r="E277" i="10"/>
  <c r="C512" i="10"/>
  <c r="E72" i="10"/>
  <c r="D146" i="10"/>
  <c r="C182" i="10"/>
  <c r="D187" i="10"/>
  <c r="E306" i="10"/>
  <c r="E460" i="10"/>
  <c r="C516" i="10"/>
  <c r="C285" i="10"/>
  <c r="E508" i="10"/>
  <c r="I509" i="10" s="1"/>
  <c r="D560" i="10"/>
  <c r="E170" i="10"/>
  <c r="C356" i="10"/>
  <c r="C194" i="10"/>
  <c r="C10" i="10"/>
  <c r="E186" i="10"/>
  <c r="C198" i="10"/>
  <c r="D240" i="10"/>
  <c r="E123" i="10"/>
  <c r="C87" i="10"/>
  <c r="E342" i="10"/>
  <c r="C37" i="10"/>
  <c r="D349" i="10"/>
  <c r="C389" i="10"/>
  <c r="C450" i="10"/>
  <c r="D405" i="10"/>
  <c r="D299" i="10"/>
  <c r="C561" i="10"/>
  <c r="D143" i="10"/>
  <c r="D291" i="10"/>
  <c r="D509" i="10"/>
  <c r="D503" i="10"/>
  <c r="C40" i="10"/>
  <c r="G41" i="10" s="1"/>
  <c r="E525" i="10"/>
  <c r="D471" i="10"/>
  <c r="C417" i="10"/>
  <c r="E309" i="10"/>
  <c r="D255" i="10"/>
  <c r="C201" i="10"/>
  <c r="E93" i="10"/>
  <c r="D19" i="10"/>
  <c r="E33" i="10"/>
  <c r="E40" i="10"/>
  <c r="I41" i="10" s="1"/>
  <c r="D579" i="10"/>
  <c r="C525" i="10"/>
  <c r="E417" i="10"/>
  <c r="D363" i="10"/>
  <c r="C309" i="10"/>
  <c r="E201" i="10"/>
  <c r="I202" i="10" s="1"/>
  <c r="D147" i="10"/>
  <c r="C93" i="10"/>
  <c r="D450" i="10"/>
  <c r="E497" i="10"/>
  <c r="D40" i="10"/>
  <c r="C579" i="10"/>
  <c r="E471" i="10"/>
  <c r="D417" i="10"/>
  <c r="C363" i="10"/>
  <c r="E255" i="10"/>
  <c r="D201" i="10"/>
  <c r="C147" i="10"/>
  <c r="E557" i="10"/>
  <c r="H228" i="10" l="1"/>
  <c r="G127" i="10"/>
  <c r="G494" i="10"/>
  <c r="G548" i="10"/>
  <c r="G394" i="10"/>
  <c r="G464" i="10"/>
  <c r="I391" i="10"/>
  <c r="I505" i="10"/>
  <c r="I146" i="10"/>
  <c r="H515" i="10"/>
  <c r="H410" i="10"/>
  <c r="E84" i="9"/>
  <c r="E22" i="9"/>
  <c r="E17" i="9"/>
  <c r="E40" i="9"/>
  <c r="I292" i="10"/>
  <c r="I564" i="10"/>
  <c r="H416" i="10"/>
  <c r="G564" i="10"/>
  <c r="G559" i="10"/>
  <c r="E13" i="9"/>
  <c r="H574" i="10"/>
  <c r="G364" i="10"/>
  <c r="H120" i="10"/>
  <c r="H66" i="10"/>
  <c r="H562" i="10"/>
  <c r="E29" i="9"/>
  <c r="H526" i="10"/>
  <c r="H418" i="10"/>
  <c r="I472" i="10"/>
  <c r="I571" i="10"/>
  <c r="I67" i="10"/>
  <c r="G578" i="10"/>
  <c r="G29" i="10"/>
  <c r="H94" i="10"/>
  <c r="D634" i="10"/>
  <c r="I148" i="10"/>
  <c r="I580" i="10"/>
  <c r="G310" i="10"/>
  <c r="G256" i="10"/>
  <c r="G555" i="10"/>
  <c r="H92" i="10"/>
  <c r="G572" i="10"/>
  <c r="I414" i="10"/>
  <c r="H388" i="10"/>
  <c r="G16" i="10"/>
  <c r="G202" i="10"/>
  <c r="H256" i="10"/>
  <c r="H310" i="10"/>
  <c r="H472" i="10"/>
  <c r="G404" i="10"/>
  <c r="H364" i="10"/>
  <c r="I418" i="10"/>
  <c r="G148" i="10"/>
  <c r="I94" i="10"/>
  <c r="E634" i="10"/>
  <c r="G117" i="10"/>
  <c r="H399" i="10"/>
  <c r="H28" i="10"/>
  <c r="I526" i="10"/>
  <c r="G526" i="10"/>
  <c r="I310" i="10"/>
  <c r="H202" i="10"/>
  <c r="H407" i="10"/>
  <c r="I237" i="10"/>
  <c r="I236" i="10"/>
  <c r="G94" i="10"/>
  <c r="C634" i="10"/>
  <c r="G580" i="10"/>
  <c r="G418" i="10"/>
  <c r="I364" i="10"/>
  <c r="H40" i="10"/>
  <c r="H41" i="10"/>
  <c r="G386" i="10"/>
  <c r="I256" i="10"/>
  <c r="H148" i="10"/>
  <c r="H580" i="10"/>
  <c r="G472" i="10"/>
  <c r="E12" i="9"/>
  <c r="E33" i="9"/>
  <c r="E23" i="9"/>
  <c r="E32" i="9"/>
  <c r="E21" i="9"/>
  <c r="H170" i="10"/>
  <c r="G77" i="10"/>
  <c r="I190" i="10"/>
  <c r="H140" i="10"/>
  <c r="I510" i="10"/>
  <c r="G278" i="10"/>
  <c r="G301" i="10"/>
  <c r="I63" i="10"/>
  <c r="H174" i="10"/>
  <c r="I572" i="10"/>
  <c r="G509" i="10"/>
  <c r="G461" i="10"/>
  <c r="H173" i="10"/>
  <c r="G553" i="10"/>
  <c r="H567" i="10"/>
  <c r="G357" i="10"/>
  <c r="H455" i="10"/>
  <c r="I396" i="10"/>
  <c r="I126" i="10"/>
  <c r="H396" i="10"/>
  <c r="I285" i="10"/>
  <c r="H497" i="10"/>
  <c r="H280" i="10"/>
  <c r="G341" i="10"/>
  <c r="I352" i="10"/>
  <c r="H464" i="10"/>
  <c r="H278" i="10"/>
  <c r="I137" i="10"/>
  <c r="G520" i="10"/>
  <c r="H294" i="10"/>
  <c r="H386" i="10"/>
  <c r="G401" i="10"/>
  <c r="G232" i="10"/>
  <c r="G177" i="10"/>
  <c r="H249" i="10"/>
  <c r="H144" i="10"/>
  <c r="H75" i="10"/>
  <c r="G241" i="10"/>
  <c r="G176" i="10"/>
  <c r="G245" i="10"/>
  <c r="G514" i="10"/>
  <c r="I133" i="10"/>
  <c r="H308" i="10"/>
  <c r="I21" i="10"/>
  <c r="H394" i="10"/>
  <c r="I522" i="10"/>
  <c r="H253" i="10"/>
  <c r="I75" i="10"/>
  <c r="H504" i="10"/>
  <c r="G451" i="10"/>
  <c r="G199" i="10"/>
  <c r="G254" i="10"/>
  <c r="H568" i="10"/>
  <c r="I80" i="10"/>
  <c r="G231" i="10"/>
  <c r="I132" i="10"/>
  <c r="G399" i="10"/>
  <c r="G573" i="10"/>
  <c r="I361" i="10"/>
  <c r="H561" i="10"/>
  <c r="H134" i="10"/>
  <c r="G72" i="10"/>
  <c r="I577" i="10"/>
  <c r="G361" i="10"/>
  <c r="H11" i="10"/>
  <c r="H241" i="10"/>
  <c r="H341" i="10"/>
  <c r="H124" i="10"/>
  <c r="G119" i="10"/>
  <c r="G196" i="10"/>
  <c r="I558" i="10"/>
  <c r="H444" i="10"/>
  <c r="H577" i="10"/>
  <c r="G333" i="10"/>
  <c r="H453" i="10"/>
  <c r="G76" i="10"/>
  <c r="I409" i="10"/>
  <c r="I501" i="10"/>
  <c r="I185" i="10"/>
  <c r="I192" i="10"/>
  <c r="I404" i="10"/>
  <c r="E24" i="9"/>
  <c r="E15" i="9"/>
  <c r="E8" i="9"/>
  <c r="E25" i="9"/>
  <c r="E10" i="9"/>
  <c r="E27" i="9"/>
  <c r="E37" i="9"/>
  <c r="G14" i="10"/>
  <c r="I22" i="10"/>
  <c r="I568" i="10"/>
  <c r="G470" i="10"/>
  <c r="G279" i="10"/>
  <c r="E79" i="9"/>
  <c r="E57" i="9"/>
  <c r="E80" i="9"/>
  <c r="E71" i="9"/>
  <c r="E72" i="9"/>
  <c r="E63" i="9"/>
  <c r="G141" i="10"/>
  <c r="G348" i="10"/>
  <c r="I184" i="10"/>
  <c r="H295" i="10"/>
  <c r="I397" i="10"/>
  <c r="H449" i="10"/>
  <c r="H175" i="10"/>
  <c r="I248" i="10"/>
  <c r="G462" i="10"/>
  <c r="I183" i="10"/>
  <c r="H345" i="10"/>
  <c r="E9" i="9"/>
  <c r="I499" i="10"/>
  <c r="H458" i="10"/>
  <c r="H524" i="10"/>
  <c r="H576" i="10"/>
  <c r="H139" i="10"/>
  <c r="I71" i="10"/>
  <c r="E30" i="9"/>
  <c r="H460" i="10"/>
  <c r="H239" i="10"/>
  <c r="H440" i="10"/>
  <c r="I65" i="10"/>
  <c r="G288" i="10"/>
  <c r="G447" i="10"/>
  <c r="G498" i="10"/>
  <c r="H525" i="10"/>
  <c r="E36" i="9"/>
  <c r="I447" i="10"/>
  <c r="I188" i="10"/>
  <c r="I348" i="10"/>
  <c r="I70" i="10"/>
  <c r="I234" i="10"/>
  <c r="H131" i="10"/>
  <c r="H451" i="10"/>
  <c r="I307" i="10"/>
  <c r="I443" i="10"/>
  <c r="H461" i="10"/>
  <c r="H494" i="10"/>
  <c r="H404" i="10"/>
  <c r="I503" i="10"/>
  <c r="G353" i="10"/>
  <c r="H129" i="10"/>
  <c r="H332" i="10"/>
  <c r="I129" i="10"/>
  <c r="H390" i="10"/>
  <c r="G307" i="10"/>
  <c r="I445" i="10"/>
  <c r="H130" i="10"/>
  <c r="H448" i="10"/>
  <c r="I232" i="10"/>
  <c r="G172" i="10"/>
  <c r="I553" i="10"/>
  <c r="I464" i="10"/>
  <c r="I457" i="10"/>
  <c r="I299" i="10"/>
  <c r="G445" i="10"/>
  <c r="G30" i="10"/>
  <c r="H501" i="10"/>
  <c r="G519" i="10"/>
  <c r="H194" i="10"/>
  <c r="I173" i="10"/>
  <c r="G296" i="10"/>
  <c r="H184" i="10"/>
  <c r="G226" i="10"/>
  <c r="H246" i="10"/>
  <c r="I512" i="10"/>
  <c r="G128" i="10"/>
  <c r="H569" i="10"/>
  <c r="H29" i="10"/>
  <c r="H292" i="10"/>
  <c r="G517" i="10"/>
  <c r="I297" i="10"/>
  <c r="I410" i="10"/>
  <c r="I178" i="10"/>
  <c r="H245" i="10"/>
  <c r="I141" i="10"/>
  <c r="I337" i="10"/>
  <c r="G339" i="10"/>
  <c r="H463" i="10"/>
  <c r="H469" i="10"/>
  <c r="H348" i="10"/>
  <c r="G568" i="10"/>
  <c r="I120" i="10"/>
  <c r="H392" i="10"/>
  <c r="H400" i="10"/>
  <c r="G508" i="10"/>
  <c r="I301" i="10"/>
  <c r="I235" i="10"/>
  <c r="I73" i="10"/>
  <c r="H496" i="10"/>
  <c r="G200" i="10"/>
  <c r="G360" i="10"/>
  <c r="G577" i="10"/>
  <c r="G133" i="10"/>
  <c r="H570" i="10"/>
  <c r="G15" i="10"/>
  <c r="G13" i="10"/>
  <c r="H470" i="10"/>
  <c r="H90" i="10"/>
  <c r="G248" i="10"/>
  <c r="G181" i="10"/>
  <c r="G286" i="10"/>
  <c r="I551" i="10"/>
  <c r="G123" i="10"/>
  <c r="I287" i="10"/>
  <c r="H565" i="10"/>
  <c r="G392" i="10"/>
  <c r="G187" i="10"/>
  <c r="I355" i="10"/>
  <c r="H287" i="10"/>
  <c r="I554" i="10"/>
  <c r="H571" i="10"/>
  <c r="G549" i="10"/>
  <c r="I253" i="10"/>
  <c r="G350" i="10"/>
  <c r="G443" i="10"/>
  <c r="G239" i="10"/>
  <c r="G140" i="10"/>
  <c r="G63" i="10"/>
  <c r="H145" i="10"/>
  <c r="I401" i="10"/>
  <c r="I340" i="10"/>
  <c r="G243" i="10"/>
  <c r="H507" i="10"/>
  <c r="G191" i="10"/>
  <c r="I351" i="10"/>
  <c r="G179" i="10"/>
  <c r="I117" i="10"/>
  <c r="G414" i="10"/>
  <c r="G287" i="10"/>
  <c r="G458" i="10"/>
  <c r="H200" i="10"/>
  <c r="I304" i="10"/>
  <c r="H512" i="10"/>
  <c r="G292" i="10"/>
  <c r="H551" i="10"/>
  <c r="H230" i="10"/>
  <c r="I407" i="10"/>
  <c r="H183" i="10"/>
  <c r="I349" i="10"/>
  <c r="E28" i="9"/>
  <c r="E76" i="9"/>
  <c r="E52" i="9"/>
  <c r="E75" i="9"/>
  <c r="E38" i="9"/>
  <c r="E60" i="9"/>
  <c r="E61" i="9"/>
  <c r="H251" i="10"/>
  <c r="G230" i="10"/>
  <c r="I390" i="10"/>
  <c r="E16" i="9"/>
  <c r="E26" i="9"/>
  <c r="E59" i="9"/>
  <c r="E20" i="9"/>
  <c r="E62" i="9"/>
  <c r="E68" i="9"/>
  <c r="E67" i="9"/>
  <c r="E82" i="9"/>
  <c r="E70" i="9"/>
  <c r="E74" i="9"/>
  <c r="E69" i="9"/>
  <c r="E65" i="9"/>
  <c r="E77" i="9"/>
  <c r="H573" i="10"/>
  <c r="H554" i="10"/>
  <c r="I565" i="10"/>
  <c r="H123" i="10"/>
  <c r="G293" i="10"/>
  <c r="G193" i="10"/>
  <c r="H244" i="10"/>
  <c r="G252" i="10"/>
  <c r="G74" i="10"/>
  <c r="G562" i="10"/>
  <c r="G295" i="10"/>
  <c r="I88" i="10"/>
  <c r="G352" i="10"/>
  <c r="H343" i="10"/>
  <c r="I444" i="10"/>
  <c r="H234" i="10"/>
  <c r="I176" i="10"/>
  <c r="I562" i="10"/>
  <c r="H351" i="10"/>
  <c r="H519" i="10"/>
  <c r="H549" i="10"/>
  <c r="G135" i="10"/>
  <c r="H85" i="10"/>
  <c r="H306" i="10"/>
  <c r="I90" i="10"/>
  <c r="I500" i="10"/>
  <c r="G235" i="10"/>
  <c r="I172" i="10"/>
  <c r="I400" i="10"/>
  <c r="H232" i="10"/>
  <c r="G513" i="10"/>
  <c r="H193" i="10"/>
  <c r="G336" i="10"/>
  <c r="I360" i="10"/>
  <c r="E31" i="9"/>
  <c r="G180" i="10"/>
  <c r="G552" i="10"/>
  <c r="I341" i="10"/>
  <c r="H353" i="10"/>
  <c r="H393" i="10"/>
  <c r="G131" i="10"/>
  <c r="H362" i="10"/>
  <c r="I175" i="10"/>
  <c r="H505" i="10"/>
  <c r="G456" i="10"/>
  <c r="G134" i="10"/>
  <c r="G75" i="10"/>
  <c r="I282" i="10"/>
  <c r="G282" i="10"/>
  <c r="H443" i="10"/>
  <c r="G338" i="10"/>
  <c r="I514" i="10"/>
  <c r="H189" i="10"/>
  <c r="G224" i="10"/>
  <c r="G78" i="10"/>
  <c r="I516" i="10"/>
  <c r="G405" i="10"/>
  <c r="G503" i="10"/>
  <c r="I573" i="10"/>
  <c r="G184" i="10"/>
  <c r="G465" i="10"/>
  <c r="I191" i="10"/>
  <c r="H242" i="10"/>
  <c r="I281" i="10"/>
  <c r="I69" i="10"/>
  <c r="H301" i="10"/>
  <c r="G79" i="10"/>
  <c r="H288" i="10"/>
  <c r="I76" i="10"/>
  <c r="I138" i="10"/>
  <c r="G521" i="10"/>
  <c r="H117" i="10"/>
  <c r="I130" i="10"/>
  <c r="I513" i="10"/>
  <c r="I225" i="10"/>
  <c r="H465" i="10"/>
  <c r="H255" i="10"/>
  <c r="I394" i="10"/>
  <c r="G346" i="10"/>
  <c r="E35" i="9"/>
  <c r="G92" i="10"/>
  <c r="G73" i="10"/>
  <c r="I523" i="10"/>
  <c r="H252" i="10"/>
  <c r="H67" i="10"/>
  <c r="H356" i="10"/>
  <c r="H387" i="10"/>
  <c r="I511" i="10"/>
  <c r="G88" i="10"/>
  <c r="E18" i="9"/>
  <c r="H355" i="10"/>
  <c r="H401" i="10"/>
  <c r="H68" i="10"/>
  <c r="H250" i="10"/>
  <c r="H224" i="10"/>
  <c r="G247" i="10"/>
  <c r="G237" i="10"/>
  <c r="I179" i="10"/>
  <c r="I450" i="10"/>
  <c r="G189" i="10"/>
  <c r="G391" i="10"/>
  <c r="H559" i="10"/>
  <c r="G126" i="10"/>
  <c r="G122" i="10"/>
  <c r="I171" i="10"/>
  <c r="I497" i="10"/>
  <c r="G125" i="10"/>
  <c r="H303" i="10"/>
  <c r="I86" i="10"/>
  <c r="I124" i="10"/>
  <c r="I471" i="10"/>
  <c r="I231" i="10"/>
  <c r="I252" i="10"/>
  <c r="G146" i="10"/>
  <c r="H180" i="10"/>
  <c r="E19" i="9"/>
  <c r="E73" i="9"/>
  <c r="E58" i="9"/>
  <c r="E55" i="9"/>
  <c r="E78" i="9"/>
  <c r="E11" i="9"/>
  <c r="H126" i="10"/>
  <c r="H125" i="10"/>
  <c r="H15" i="10"/>
  <c r="H16" i="10"/>
  <c r="D608" i="10"/>
  <c r="I239" i="10"/>
  <c r="I238" i="10"/>
  <c r="G388" i="10"/>
  <c r="G387" i="10"/>
  <c r="I449" i="10"/>
  <c r="I448" i="10"/>
  <c r="H457" i="10"/>
  <c r="G283" i="10"/>
  <c r="G284" i="10"/>
  <c r="G303" i="10"/>
  <c r="G302" i="10"/>
  <c r="H76" i="10"/>
  <c r="H77" i="10"/>
  <c r="G132" i="10"/>
  <c r="C617" i="10"/>
  <c r="H336" i="10"/>
  <c r="G411" i="10"/>
  <c r="C613" i="10"/>
  <c r="G21" i="10"/>
  <c r="I388" i="10"/>
  <c r="G116" i="10"/>
  <c r="I298" i="10"/>
  <c r="H363" i="10"/>
  <c r="G147" i="10"/>
  <c r="H522" i="10"/>
  <c r="H523" i="10"/>
  <c r="G343" i="10"/>
  <c r="G342" i="10"/>
  <c r="D630" i="10"/>
  <c r="H38" i="10"/>
  <c r="G34" i="10"/>
  <c r="C626" i="10"/>
  <c r="G33" i="10"/>
  <c r="I495" i="10"/>
  <c r="I250" i="10"/>
  <c r="I393" i="10"/>
  <c r="H354" i="10"/>
  <c r="G500" i="10"/>
  <c r="G499" i="10"/>
  <c r="G345" i="10"/>
  <c r="I174" i="10"/>
  <c r="H517" i="10"/>
  <c r="H143" i="10"/>
  <c r="I23" i="10"/>
  <c r="E616" i="10"/>
  <c r="I24" i="10"/>
  <c r="I300" i="10"/>
  <c r="G574" i="10"/>
  <c r="G575" i="10"/>
  <c r="H307" i="10"/>
  <c r="I89" i="10"/>
  <c r="E628" i="10"/>
  <c r="H342" i="10"/>
  <c r="G32" i="10"/>
  <c r="G31" i="10"/>
  <c r="C624" i="10"/>
  <c r="G300" i="10"/>
  <c r="G299" i="10"/>
  <c r="I145" i="10"/>
  <c r="G174" i="10"/>
  <c r="G173" i="10"/>
  <c r="G335" i="10"/>
  <c r="D605" i="10"/>
  <c r="H13" i="10"/>
  <c r="H12" i="10"/>
  <c r="G505" i="10"/>
  <c r="G504" i="10"/>
  <c r="I87" i="10"/>
  <c r="H238" i="10"/>
  <c r="I403" i="10"/>
  <c r="I402" i="10"/>
  <c r="I296" i="10"/>
  <c r="H186" i="10"/>
  <c r="H185" i="10"/>
  <c r="I180" i="10"/>
  <c r="G571" i="10"/>
  <c r="I406" i="10"/>
  <c r="I405" i="10"/>
  <c r="I243" i="10"/>
  <c r="I244" i="10"/>
  <c r="H555" i="10"/>
  <c r="H556" i="10"/>
  <c r="G450" i="10"/>
  <c r="I521" i="10"/>
  <c r="G244" i="10"/>
  <c r="G344" i="10"/>
  <c r="G306" i="10"/>
  <c r="H240" i="10"/>
  <c r="I249" i="10"/>
  <c r="H452" i="10"/>
  <c r="D602" i="10"/>
  <c r="H9" i="10"/>
  <c r="H10" i="10"/>
  <c r="H24" i="10"/>
  <c r="D616" i="10"/>
  <c r="D625" i="10"/>
  <c r="H33" i="10"/>
  <c r="D609" i="10"/>
  <c r="H70" i="10"/>
  <c r="G570" i="10"/>
  <c r="D611" i="10"/>
  <c r="H72" i="10"/>
  <c r="H442" i="10"/>
  <c r="H441" i="10"/>
  <c r="H500" i="10"/>
  <c r="D613" i="10"/>
  <c r="H21" i="10"/>
  <c r="I576" i="10"/>
  <c r="G467" i="10"/>
  <c r="G466" i="10"/>
  <c r="I504" i="10"/>
  <c r="D615" i="10"/>
  <c r="H23" i="10"/>
  <c r="G9" i="10"/>
  <c r="G10" i="10"/>
  <c r="C602" i="10"/>
  <c r="I61" i="10"/>
  <c r="I62" i="10"/>
  <c r="E601" i="10"/>
  <c r="G497" i="10"/>
  <c r="C623" i="10"/>
  <c r="G84" i="10"/>
  <c r="H199" i="10"/>
  <c r="H137" i="10"/>
  <c r="D629" i="10"/>
  <c r="H37" i="10"/>
  <c r="H36" i="10"/>
  <c r="I16" i="10"/>
  <c r="I15" i="10"/>
  <c r="E608" i="10"/>
  <c r="I189" i="10"/>
  <c r="E621" i="10"/>
  <c r="I29" i="10"/>
  <c r="I28" i="10"/>
  <c r="D607" i="10"/>
  <c r="H122" i="10"/>
  <c r="I139" i="10"/>
  <c r="I140" i="10"/>
  <c r="I441" i="10"/>
  <c r="I440" i="10"/>
  <c r="I344" i="10"/>
  <c r="H454" i="10"/>
  <c r="G246" i="10"/>
  <c r="G506" i="10"/>
  <c r="G80" i="10"/>
  <c r="G81" i="10"/>
  <c r="G556" i="10"/>
  <c r="I81" i="10"/>
  <c r="E620" i="10"/>
  <c r="I32" i="10"/>
  <c r="E624" i="10"/>
  <c r="G446" i="10"/>
  <c r="I575" i="10"/>
  <c r="I574" i="10"/>
  <c r="H335" i="10"/>
  <c r="H447" i="10"/>
  <c r="I570" i="10"/>
  <c r="G285" i="10"/>
  <c r="I451" i="10"/>
  <c r="G524" i="10"/>
  <c r="G459" i="10"/>
  <c r="G236" i="10"/>
  <c r="H409" i="10"/>
  <c r="H408" i="10"/>
  <c r="G349" i="10"/>
  <c r="G91" i="10"/>
  <c r="G225" i="10"/>
  <c r="H237" i="10"/>
  <c r="H188" i="10"/>
  <c r="H187" i="10"/>
  <c r="E630" i="10"/>
  <c r="I38" i="10"/>
  <c r="E53" i="9"/>
  <c r="I452" i="10"/>
  <c r="H20" i="10"/>
  <c r="D612" i="10"/>
  <c r="H19" i="10"/>
  <c r="C633" i="10"/>
  <c r="H406" i="10"/>
  <c r="H405" i="10"/>
  <c r="H147" i="10"/>
  <c r="H146" i="10"/>
  <c r="D632" i="10"/>
  <c r="H511" i="10"/>
  <c r="I494" i="10"/>
  <c r="I493" i="10"/>
  <c r="I389" i="10"/>
  <c r="I19" i="10"/>
  <c r="E611" i="10"/>
  <c r="I18" i="10"/>
  <c r="I17" i="10"/>
  <c r="E609" i="10"/>
  <c r="I200" i="10"/>
  <c r="G495" i="10"/>
  <c r="G496" i="10"/>
  <c r="H118" i="10"/>
  <c r="H119" i="10"/>
  <c r="I454" i="10"/>
  <c r="I453" i="10"/>
  <c r="H138" i="10"/>
  <c r="I40" i="10"/>
  <c r="E632" i="10"/>
  <c r="I39" i="10"/>
  <c r="E631" i="10"/>
  <c r="I548" i="10"/>
  <c r="I547" i="10"/>
  <c r="I230" i="10"/>
  <c r="G35" i="10"/>
  <c r="C627" i="10"/>
  <c r="D604" i="10"/>
  <c r="H65" i="10"/>
  <c r="G297" i="10"/>
  <c r="G298" i="10"/>
  <c r="H82" i="10"/>
  <c r="D621" i="10"/>
  <c r="H81" i="10"/>
  <c r="I550" i="10"/>
  <c r="H344" i="10"/>
  <c r="G238" i="10"/>
  <c r="G363" i="10"/>
  <c r="G305" i="10"/>
  <c r="G304" i="10"/>
  <c r="D614" i="10"/>
  <c r="H22" i="10"/>
  <c r="G561" i="10"/>
  <c r="E39" i="9"/>
  <c r="H86" i="10"/>
  <c r="H87" i="10"/>
  <c r="D626" i="10"/>
  <c r="H233" i="10"/>
  <c r="H391" i="10"/>
  <c r="I294" i="10"/>
  <c r="I293" i="10"/>
  <c r="H413" i="10"/>
  <c r="H414" i="10"/>
  <c r="I255" i="10"/>
  <c r="G138" i="10"/>
  <c r="I288" i="10"/>
  <c r="I289" i="10"/>
  <c r="H520" i="10"/>
  <c r="H506" i="10"/>
  <c r="H516" i="10"/>
  <c r="I463" i="10"/>
  <c r="I177" i="10"/>
  <c r="G507" i="10"/>
  <c r="H467" i="10"/>
  <c r="H466" i="10"/>
  <c r="G410" i="10"/>
  <c r="G409" i="10"/>
  <c r="I199" i="10"/>
  <c r="I198" i="10"/>
  <c r="H14" i="10"/>
  <c r="D606" i="10"/>
  <c r="H302" i="10"/>
  <c r="I386" i="10"/>
  <c r="I385" i="10"/>
  <c r="H127" i="10"/>
  <c r="H395" i="10"/>
  <c r="I350" i="10"/>
  <c r="I85" i="10"/>
  <c r="I84" i="10"/>
  <c r="H88" i="10"/>
  <c r="H411" i="10"/>
  <c r="H575" i="10"/>
  <c r="H74" i="10"/>
  <c r="H73" i="10"/>
  <c r="G512" i="10"/>
  <c r="I557" i="10"/>
  <c r="H459" i="10"/>
  <c r="I66" i="10"/>
  <c r="H503" i="10"/>
  <c r="H300" i="10"/>
  <c r="H190" i="10"/>
  <c r="H191" i="10"/>
  <c r="G229" i="10"/>
  <c r="G398" i="10"/>
  <c r="I201" i="10"/>
  <c r="I182" i="10"/>
  <c r="H248" i="10"/>
  <c r="H247" i="10"/>
  <c r="H201" i="10"/>
  <c r="D631" i="10"/>
  <c r="H39" i="10"/>
  <c r="G234" i="10"/>
  <c r="G233" i="10"/>
  <c r="I279" i="10"/>
  <c r="I280" i="10"/>
  <c r="H347" i="10"/>
  <c r="I169" i="10"/>
  <c r="I170" i="10"/>
  <c r="C619" i="10"/>
  <c r="G188" i="10"/>
  <c r="C625" i="10"/>
  <c r="G86" i="10"/>
  <c r="I517" i="10"/>
  <c r="I518" i="10"/>
  <c r="G19" i="10"/>
  <c r="C611" i="10"/>
  <c r="I336" i="10"/>
  <c r="G228" i="10"/>
  <c r="G227" i="10"/>
  <c r="I227" i="10"/>
  <c r="I226" i="10"/>
  <c r="G351" i="10"/>
  <c r="G121" i="10"/>
  <c r="G192" i="10"/>
  <c r="H297" i="10"/>
  <c r="H296" i="10"/>
  <c r="H231" i="10"/>
  <c r="H198" i="10"/>
  <c r="H172" i="10"/>
  <c r="H171" i="10"/>
  <c r="I305" i="10"/>
  <c r="G124" i="10"/>
  <c r="C609" i="10"/>
  <c r="G170" i="10"/>
  <c r="I303" i="10"/>
  <c r="G39" i="10"/>
  <c r="C631" i="10"/>
  <c r="H91" i="10"/>
  <c r="G289" i="10"/>
  <c r="H235" i="10"/>
  <c r="E606" i="10"/>
  <c r="I14" i="10"/>
  <c r="I246" i="10"/>
  <c r="G28" i="10"/>
  <c r="C620" i="10"/>
  <c r="G27" i="10"/>
  <c r="H471" i="10"/>
  <c r="H284" i="10"/>
  <c r="H283" i="10"/>
  <c r="I283" i="10"/>
  <c r="I284" i="10"/>
  <c r="G334" i="10"/>
  <c r="G359" i="10"/>
  <c r="G358" i="10"/>
  <c r="G560" i="10"/>
  <c r="G240" i="10"/>
  <c r="G291" i="10"/>
  <c r="H80" i="10"/>
  <c r="D619" i="10"/>
  <c r="G186" i="10"/>
  <c r="H557" i="10"/>
  <c r="G579" i="10"/>
  <c r="E14" i="9"/>
  <c r="I241" i="10"/>
  <c r="I240" i="10"/>
  <c r="G120" i="10"/>
  <c r="I131" i="10"/>
  <c r="G463" i="10"/>
  <c r="H69" i="10"/>
  <c r="I254" i="10"/>
  <c r="G87" i="10"/>
  <c r="I446" i="10"/>
  <c r="E64" i="9"/>
  <c r="G183" i="10"/>
  <c r="G182" i="10"/>
  <c r="H84" i="10"/>
  <c r="D623" i="10"/>
  <c r="G67" i="10"/>
  <c r="C606" i="10"/>
  <c r="H509" i="10"/>
  <c r="H508" i="10"/>
  <c r="H579" i="10"/>
  <c r="D633" i="10"/>
  <c r="H510" i="10"/>
  <c r="G390" i="10"/>
  <c r="G389" i="10"/>
  <c r="I187" i="10"/>
  <c r="G129" i="10"/>
  <c r="G130" i="10"/>
  <c r="I413" i="10"/>
  <c r="G397" i="10"/>
  <c r="H227" i="10"/>
  <c r="G403" i="10"/>
  <c r="G402" i="10"/>
  <c r="G290" i="10"/>
  <c r="G442" i="10"/>
  <c r="H560" i="10"/>
  <c r="G452" i="10"/>
  <c r="G440" i="10"/>
  <c r="G441" i="10"/>
  <c r="I142" i="10"/>
  <c r="I143" i="10"/>
  <c r="H282" i="10"/>
  <c r="H281" i="10"/>
  <c r="G18" i="10"/>
  <c r="C610" i="10"/>
  <c r="G17" i="10"/>
  <c r="E602" i="10"/>
  <c r="I9" i="10"/>
  <c r="I10" i="10"/>
  <c r="I412" i="10"/>
  <c r="H182" i="10"/>
  <c r="I31" i="10"/>
  <c r="E623" i="10"/>
  <c r="H402" i="10"/>
  <c r="H403" i="10"/>
  <c r="I417" i="10"/>
  <c r="I181" i="10"/>
  <c r="G417" i="10"/>
  <c r="H398" i="10"/>
  <c r="H397" i="10"/>
  <c r="H226" i="10"/>
  <c r="H304" i="10"/>
  <c r="G255" i="10"/>
  <c r="H197" i="10"/>
  <c r="I508" i="10"/>
  <c r="I306" i="10"/>
  <c r="H32" i="10"/>
  <c r="D624" i="10"/>
  <c r="H31" i="10"/>
  <c r="I27" i="10"/>
  <c r="E619" i="10"/>
  <c r="G23" i="10"/>
  <c r="C615" i="10"/>
  <c r="I33" i="10"/>
  <c r="E625" i="10"/>
  <c r="G415" i="10"/>
  <c r="G416" i="10"/>
  <c r="G62" i="10"/>
  <c r="C601" i="10"/>
  <c r="I411" i="10"/>
  <c r="E81" i="9"/>
  <c r="I507" i="10"/>
  <c r="I399" i="10"/>
  <c r="I506" i="10"/>
  <c r="H290" i="10"/>
  <c r="H289" i="10"/>
  <c r="H64" i="10"/>
  <c r="D603" i="10"/>
  <c r="H63" i="10"/>
  <c r="E618" i="10"/>
  <c r="I26" i="10"/>
  <c r="H498" i="10"/>
  <c r="H499" i="10"/>
  <c r="H178" i="10"/>
  <c r="H553" i="10"/>
  <c r="H552" i="10"/>
  <c r="G242" i="10"/>
  <c r="H358" i="10"/>
  <c r="H357" i="10"/>
  <c r="I186" i="10"/>
  <c r="G471" i="10"/>
  <c r="E34" i="9"/>
  <c r="I387" i="10"/>
  <c r="H121" i="10"/>
  <c r="G249" i="10"/>
  <c r="G250" i="10"/>
  <c r="I359" i="10"/>
  <c r="G178" i="10"/>
  <c r="H93" i="10"/>
  <c r="H279" i="10"/>
  <c r="H286" i="10"/>
  <c r="H340" i="10"/>
  <c r="G251" i="10"/>
  <c r="G64" i="10"/>
  <c r="I34" i="10"/>
  <c r="E626" i="10"/>
  <c r="I465" i="10"/>
  <c r="I466" i="10"/>
  <c r="H305" i="10"/>
  <c r="E83" i="9"/>
  <c r="G412" i="10"/>
  <c r="I357" i="10"/>
  <c r="I356" i="10"/>
  <c r="I498" i="10"/>
  <c r="E66" i="9"/>
  <c r="E56" i="9"/>
  <c r="H350" i="10"/>
  <c r="H349" i="10"/>
  <c r="C603" i="10"/>
  <c r="G11" i="10"/>
  <c r="I278" i="10"/>
  <c r="I277" i="10"/>
  <c r="H564" i="10"/>
  <c r="H563" i="10"/>
  <c r="I395" i="10"/>
  <c r="E613" i="10"/>
  <c r="I74" i="10"/>
  <c r="G24" i="10"/>
  <c r="C616" i="10"/>
  <c r="I193" i="10"/>
  <c r="I194" i="10"/>
  <c r="I291" i="10"/>
  <c r="I290" i="10"/>
  <c r="E614" i="10"/>
  <c r="I579" i="10"/>
  <c r="E604" i="10"/>
  <c r="I12" i="10"/>
  <c r="I11" i="10"/>
  <c r="H291" i="10"/>
  <c r="H176" i="10"/>
  <c r="H177" i="10"/>
  <c r="G198" i="10"/>
  <c r="G197" i="10"/>
  <c r="G90" i="10"/>
  <c r="C629" i="10"/>
  <c r="H71" i="10"/>
  <c r="I223" i="10"/>
  <c r="I224" i="10"/>
  <c r="I470" i="10"/>
  <c r="I196" i="10"/>
  <c r="I195" i="10"/>
  <c r="H142" i="10"/>
  <c r="H141" i="10"/>
  <c r="I82" i="10"/>
  <c r="I83" i="10"/>
  <c r="I13" i="10"/>
  <c r="E605" i="10"/>
  <c r="G309" i="10"/>
  <c r="G308" i="10"/>
  <c r="I197" i="10"/>
  <c r="G83" i="10"/>
  <c r="C622" i="10"/>
  <c r="I455" i="10"/>
  <c r="G145" i="10"/>
  <c r="G144" i="10"/>
  <c r="H83" i="10"/>
  <c r="H456" i="10"/>
  <c r="G93" i="10"/>
  <c r="I467" i="10"/>
  <c r="I468" i="10"/>
  <c r="I78" i="10"/>
  <c r="I77" i="10"/>
  <c r="H298" i="10"/>
  <c r="G407" i="10"/>
  <c r="G406" i="10"/>
  <c r="I578" i="10"/>
  <c r="G460" i="10"/>
  <c r="H566" i="10"/>
  <c r="I128" i="10"/>
  <c r="I127" i="10"/>
  <c r="H445" i="10"/>
  <c r="H446" i="10"/>
  <c r="I68" i="10"/>
  <c r="E607" i="10"/>
  <c r="I416" i="10"/>
  <c r="G118" i="10"/>
  <c r="H89" i="10"/>
  <c r="D628" i="10"/>
  <c r="I552" i="10"/>
  <c r="G551" i="10"/>
  <c r="G550" i="10"/>
  <c r="I520" i="10"/>
  <c r="I519" i="10"/>
  <c r="I122" i="10"/>
  <c r="G294" i="10"/>
  <c r="H352" i="10"/>
  <c r="G354" i="10"/>
  <c r="G190" i="10"/>
  <c r="I331" i="10"/>
  <c r="I332" i="10"/>
  <c r="G85" i="10"/>
  <c r="I345" i="10"/>
  <c r="I144" i="10"/>
  <c r="I36" i="10"/>
  <c r="I37" i="10"/>
  <c r="E629" i="10"/>
  <c r="H17" i="10"/>
  <c r="H18" i="10"/>
  <c r="D610" i="10"/>
  <c r="G569" i="10"/>
  <c r="H254" i="10"/>
  <c r="G566" i="10"/>
  <c r="G565" i="10"/>
  <c r="I525" i="10"/>
  <c r="I524" i="10"/>
  <c r="I302" i="10"/>
  <c r="G567" i="10"/>
  <c r="I286" i="10"/>
  <c r="D617" i="10"/>
  <c r="H450" i="10"/>
  <c r="H578" i="10"/>
  <c r="H514" i="10"/>
  <c r="I561" i="10"/>
  <c r="G139" i="10"/>
  <c r="G37" i="10"/>
  <c r="G38" i="10"/>
  <c r="C630" i="10"/>
  <c r="G195" i="10"/>
  <c r="G194" i="10"/>
  <c r="I461" i="10"/>
  <c r="I460" i="10"/>
  <c r="E610" i="10"/>
  <c r="I125" i="10"/>
  <c r="I560" i="10"/>
  <c r="I559" i="10"/>
  <c r="I496" i="10"/>
  <c r="I363" i="10"/>
  <c r="I362" i="10"/>
  <c r="H79" i="10"/>
  <c r="H78" i="10"/>
  <c r="G501" i="10"/>
  <c r="G502" i="10"/>
  <c r="G82" i="10"/>
  <c r="C621" i="10"/>
  <c r="G20" i="10"/>
  <c r="C612" i="10"/>
  <c r="I338" i="10"/>
  <c r="I339" i="10"/>
  <c r="I458" i="10"/>
  <c r="I459" i="10"/>
  <c r="I247" i="10"/>
  <c r="I566" i="10"/>
  <c r="I567" i="10"/>
  <c r="I251" i="10"/>
  <c r="H133" i="10"/>
  <c r="H132" i="10"/>
  <c r="G347" i="10"/>
  <c r="G89" i="10"/>
  <c r="I30" i="10"/>
  <c r="E622" i="10"/>
  <c r="C618" i="10"/>
  <c r="G25" i="10"/>
  <c r="G26" i="10"/>
  <c r="H62" i="10"/>
  <c r="D601" i="10"/>
  <c r="I135" i="10"/>
  <c r="G511" i="10"/>
  <c r="G510" i="10"/>
  <c r="I555" i="10"/>
  <c r="I556" i="10"/>
  <c r="H521" i="10"/>
  <c r="H26" i="10"/>
  <c r="D618" i="10"/>
  <c r="H25" i="10"/>
  <c r="I354" i="10"/>
  <c r="I353" i="10"/>
  <c r="H359" i="10"/>
  <c r="H415" i="10"/>
  <c r="C607" i="10"/>
  <c r="G68" i="10"/>
  <c r="H181" i="10"/>
  <c r="H338" i="10"/>
  <c r="H339" i="10"/>
  <c r="G408" i="10"/>
  <c r="H136" i="10"/>
  <c r="G69" i="10"/>
  <c r="C608" i="10"/>
  <c r="G457" i="10"/>
  <c r="I462" i="10"/>
  <c r="G576" i="10"/>
  <c r="H360" i="10"/>
  <c r="H361" i="10"/>
  <c r="G143" i="10"/>
  <c r="G142" i="10"/>
  <c r="G525" i="10"/>
  <c r="H572" i="10"/>
  <c r="H558" i="10"/>
  <c r="G355" i="10"/>
  <c r="E54" i="9"/>
  <c r="I442" i="10"/>
  <c r="H195" i="10"/>
  <c r="H196" i="10"/>
  <c r="H30" i="10"/>
  <c r="D622" i="10"/>
  <c r="I147" i="10"/>
  <c r="G395" i="10"/>
  <c r="G396" i="10"/>
  <c r="G557" i="10"/>
  <c r="I398" i="10"/>
  <c r="I549" i="10"/>
  <c r="G201" i="10"/>
  <c r="H229" i="10"/>
  <c r="I245" i="10"/>
  <c r="H334" i="10"/>
  <c r="H333" i="10"/>
  <c r="I563" i="10"/>
  <c r="I295" i="10"/>
  <c r="G340" i="10"/>
  <c r="I121" i="10"/>
  <c r="G454" i="10"/>
  <c r="G453" i="10"/>
  <c r="G518" i="10"/>
  <c r="H309" i="10"/>
  <c r="G175" i="10"/>
  <c r="G554" i="10"/>
  <c r="H243" i="10"/>
  <c r="H468" i="10"/>
  <c r="G185" i="10"/>
  <c r="I72" i="10"/>
  <c r="E603" i="10"/>
  <c r="H389" i="10"/>
  <c r="E633" i="10"/>
  <c r="I342" i="10"/>
  <c r="I343" i="10"/>
  <c r="G413" i="10"/>
  <c r="I333" i="10"/>
  <c r="I334" i="10"/>
  <c r="H299" i="10"/>
  <c r="G523" i="10"/>
  <c r="G522" i="10"/>
  <c r="E627" i="10"/>
  <c r="I35" i="10"/>
  <c r="G40" i="10"/>
  <c r="C632" i="10"/>
  <c r="H462" i="10"/>
  <c r="E612" i="10"/>
  <c r="I20" i="10"/>
  <c r="G36" i="10"/>
  <c r="C628" i="10"/>
  <c r="I309" i="10"/>
  <c r="I308" i="10"/>
  <c r="C604" i="10"/>
  <c r="G12" i="10"/>
  <c r="D627" i="10"/>
  <c r="H35" i="10"/>
  <c r="H34" i="10"/>
  <c r="I346" i="10"/>
  <c r="I136" i="10"/>
  <c r="I335" i="10"/>
  <c r="G332" i="10"/>
  <c r="I115" i="10"/>
  <c r="I116" i="10"/>
  <c r="G356" i="10"/>
  <c r="G563" i="10"/>
  <c r="G337" i="10"/>
  <c r="I134" i="10"/>
  <c r="H128" i="10"/>
  <c r="G515" i="10"/>
  <c r="G516" i="10"/>
  <c r="G71" i="10"/>
  <c r="G70" i="10"/>
  <c r="I502" i="10"/>
  <c r="I79" i="10"/>
  <c r="H236" i="10"/>
  <c r="G469" i="10"/>
  <c r="G468" i="10"/>
  <c r="I93" i="10"/>
  <c r="I92" i="10"/>
  <c r="I123" i="10"/>
  <c r="H192" i="10"/>
  <c r="I229" i="10"/>
  <c r="I228" i="10"/>
  <c r="G558" i="10"/>
  <c r="H179" i="10"/>
  <c r="E617" i="10"/>
  <c r="I25" i="10"/>
  <c r="G136" i="10"/>
  <c r="G137" i="10"/>
  <c r="G444" i="10"/>
  <c r="G393" i="10"/>
  <c r="G22" i="10"/>
  <c r="C614" i="10"/>
  <c r="G66" i="10"/>
  <c r="C605" i="10"/>
  <c r="H346" i="10"/>
  <c r="I408" i="10"/>
  <c r="H550" i="10"/>
  <c r="G449" i="10"/>
  <c r="G448" i="10"/>
  <c r="H135" i="10"/>
  <c r="D620" i="10"/>
  <c r="G362" i="10"/>
  <c r="I119" i="10"/>
  <c r="I118" i="10"/>
  <c r="I392" i="10"/>
  <c r="G253" i="10"/>
  <c r="G400" i="10"/>
  <c r="E615" i="10"/>
  <c r="G280" i="10"/>
  <c r="I64" i="10"/>
  <c r="H417" i="10"/>
  <c r="H495" i="10"/>
  <c r="I634" i="10" l="1"/>
  <c r="H634" i="10"/>
  <c r="I608" i="10"/>
  <c r="H615" i="10"/>
  <c r="G634" i="10"/>
  <c r="G623" i="10"/>
  <c r="H625" i="10"/>
  <c r="G631" i="10"/>
  <c r="H623" i="10"/>
  <c r="G619" i="10"/>
  <c r="I616" i="10"/>
  <c r="I623" i="10"/>
  <c r="H602" i="10"/>
  <c r="G615" i="10"/>
  <c r="H604" i="10"/>
  <c r="G602" i="10"/>
  <c r="G609" i="10"/>
  <c r="H621" i="10"/>
  <c r="G617" i="10"/>
  <c r="I606" i="10"/>
  <c r="I632" i="10"/>
  <c r="G605" i="10"/>
  <c r="I618" i="10"/>
  <c r="I605" i="10"/>
  <c r="H616" i="10"/>
  <c r="H632" i="10"/>
  <c r="G633" i="10"/>
  <c r="H611" i="10"/>
  <c r="H605" i="10"/>
  <c r="I628" i="10"/>
  <c r="H628" i="10"/>
  <c r="I611" i="10"/>
  <c r="I620" i="10"/>
  <c r="G607" i="10"/>
  <c r="I622" i="10"/>
  <c r="H610" i="10"/>
  <c r="G625" i="10"/>
  <c r="H631" i="10"/>
  <c r="G613" i="10"/>
  <c r="I630" i="10"/>
  <c r="G626" i="10"/>
  <c r="H607" i="10"/>
  <c r="I613" i="10"/>
  <c r="I604" i="10"/>
  <c r="H618" i="10"/>
  <c r="G611" i="10"/>
  <c r="H613" i="10"/>
  <c r="H619" i="10"/>
  <c r="I615" i="10"/>
  <c r="I614" i="10"/>
  <c r="G604" i="10"/>
  <c r="G628" i="10"/>
  <c r="H630" i="10"/>
  <c r="H603" i="10"/>
  <c r="H606" i="10"/>
  <c r="H609" i="10"/>
  <c r="I607" i="10"/>
  <c r="G610" i="10"/>
  <c r="H622" i="10"/>
  <c r="I610" i="10"/>
  <c r="G603" i="10"/>
  <c r="G618" i="10"/>
  <c r="H624" i="10"/>
  <c r="H633" i="10"/>
  <c r="I625" i="10"/>
  <c r="I609" i="10"/>
  <c r="H626" i="10"/>
  <c r="G606" i="10"/>
  <c r="G608" i="10"/>
  <c r="G622" i="10"/>
  <c r="I619" i="10"/>
  <c r="G620" i="10"/>
  <c r="G624" i="10"/>
  <c r="H617" i="10"/>
  <c r="H629" i="10"/>
  <c r="G630" i="10"/>
  <c r="I626" i="10"/>
  <c r="G621" i="10"/>
  <c r="G612" i="10"/>
  <c r="I612" i="10"/>
  <c r="I631" i="10"/>
  <c r="I621" i="10"/>
  <c r="H614" i="10"/>
  <c r="H612" i="10"/>
  <c r="I629" i="10"/>
  <c r="G629" i="10"/>
  <c r="I627" i="10"/>
  <c r="H620" i="10"/>
  <c r="G632" i="10"/>
  <c r="H627" i="10"/>
  <c r="H608" i="10"/>
  <c r="G627" i="10"/>
  <c r="G614" i="10"/>
  <c r="G616" i="10"/>
  <c r="I624" i="10"/>
  <c r="I603" i="10"/>
  <c r="I633" i="10"/>
  <c r="I602" i="10"/>
  <c r="I601" i="10"/>
  <c r="I617" i="10"/>
</calcChain>
</file>

<file path=xl/sharedStrings.xml><?xml version="1.0" encoding="utf-8"?>
<sst xmlns="http://schemas.openxmlformats.org/spreadsheetml/2006/main" count="12484" uniqueCount="181">
  <si>
    <t>Year</t>
  </si>
  <si>
    <t>(tonnes)</t>
  </si>
  <si>
    <t>ADELAIDE</t>
  </si>
  <si>
    <t>ALBANY</t>
  </si>
  <si>
    <t>ALBURY</t>
  </si>
  <si>
    <t>ALICE SPRINGS</t>
  </si>
  <si>
    <t>DUBBO</t>
  </si>
  <si>
    <t>DEVONPORT</t>
  </si>
  <si>
    <t>DARWIN</t>
  </si>
  <si>
    <t>COOKTOWN</t>
  </si>
  <si>
    <t>COOBER PEDY</t>
  </si>
  <si>
    <t>COFFS HARBOUR</t>
  </si>
  <si>
    <t>CHRISTMAS ISLAND</t>
  </si>
  <si>
    <t>CHARLEVILLE</t>
  </si>
  <si>
    <t>CEDUNA</t>
  </si>
  <si>
    <t>CARNARVON</t>
  </si>
  <si>
    <t>CAIRNS</t>
  </si>
  <si>
    <t>BURNIE</t>
  </si>
  <si>
    <t>BUNDABERG</t>
  </si>
  <si>
    <t>BROOME</t>
  </si>
  <si>
    <t>BROKEN HILL</t>
  </si>
  <si>
    <t>BRISBANE</t>
  </si>
  <si>
    <t>BATHURST</t>
  </si>
  <si>
    <t>BALLINA</t>
  </si>
  <si>
    <t>ARMIDALE</t>
  </si>
  <si>
    <t>GROOTE EYLANDT</t>
  </si>
  <si>
    <t>GRIFFITH</t>
  </si>
  <si>
    <t>CANBERRA</t>
  </si>
  <si>
    <t>PROSERPINE</t>
  </si>
  <si>
    <t>PORT MACQUARIE</t>
  </si>
  <si>
    <t>PORT LINCOLN</t>
  </si>
  <si>
    <t>PORT HEDLAND</t>
  </si>
  <si>
    <t>PERTH</t>
  </si>
  <si>
    <t>PARKES</t>
  </si>
  <si>
    <t>PARABURDOO</t>
  </si>
  <si>
    <t>ORANGE</t>
  </si>
  <si>
    <t>OLYMPIC DAM</t>
  </si>
  <si>
    <t>NORFOLK ISLAND</t>
  </si>
  <si>
    <t>NEWMAN</t>
  </si>
  <si>
    <t>NARRANDERA</t>
  </si>
  <si>
    <t>MOUNT ISA</t>
  </si>
  <si>
    <t>MOUNT GAMBIER</t>
  </si>
  <si>
    <t>MORUYA</t>
  </si>
  <si>
    <t>MOREE</t>
  </si>
  <si>
    <t>MILDURA</t>
  </si>
  <si>
    <t>MELBOURNE</t>
  </si>
  <si>
    <t>MANINGRIDA</t>
  </si>
  <si>
    <t>MACKAY</t>
  </si>
  <si>
    <t>LORD HOWE ISLAND</t>
  </si>
  <si>
    <t>LONGREACH</t>
  </si>
  <si>
    <t>LISMORE</t>
  </si>
  <si>
    <t>LEARMONTH</t>
  </si>
  <si>
    <t>LAUNCESTON</t>
  </si>
  <si>
    <t>WEIPA</t>
  </si>
  <si>
    <t>WAGGA WAGGA</t>
  </si>
  <si>
    <t>TOWNSVILLE</t>
  </si>
  <si>
    <t>THURSDAY ISLAND</t>
  </si>
  <si>
    <t>TAREE</t>
  </si>
  <si>
    <t>TAMWORTH</t>
  </si>
  <si>
    <t>SYDNEY</t>
  </si>
  <si>
    <t>ROMA</t>
  </si>
  <si>
    <t>ROCKHAMPTON</t>
  </si>
  <si>
    <t>MERIMBULA</t>
  </si>
  <si>
    <t>KUNUNURRA</t>
  </si>
  <si>
    <t>KINGSCOTE</t>
  </si>
  <si>
    <t>KING ISLAND</t>
  </si>
  <si>
    <t>KARRATHA</t>
  </si>
  <si>
    <t>KALGOORLIE</t>
  </si>
  <si>
    <t>HOBART</t>
  </si>
  <si>
    <t>HAMILTON ISLAND</t>
  </si>
  <si>
    <t>HERVEY BAY</t>
  </si>
  <si>
    <t>GOVE</t>
  </si>
  <si>
    <t>GOLD COAST</t>
  </si>
  <si>
    <t>GLADSTONE</t>
  </si>
  <si>
    <t>GERALDTON</t>
  </si>
  <si>
    <t>FLINDERS ISLAND</t>
  </si>
  <si>
    <t>ESPERANCE</t>
  </si>
  <si>
    <t>EMERALD</t>
  </si>
  <si>
    <t>ELCHO ISLAND</t>
  </si>
  <si>
    <t>WHYALLA</t>
  </si>
  <si>
    <t>TOTAL AUSTRALIA</t>
  </si>
  <si>
    <t>MOORABBIN</t>
  </si>
  <si>
    <t>MORANBAH</t>
  </si>
  <si>
    <t>Regular Public Transport (RPT) operations only</t>
  </si>
  <si>
    <t>TOTAL PASSENGERS</t>
  </si>
  <si>
    <t>Revenue Passengers</t>
  </si>
  <si>
    <t>AIRPORT</t>
  </si>
  <si>
    <t>INBOUND</t>
  </si>
  <si>
    <t>OUTBOUND</t>
  </si>
  <si>
    <t>TOTAL</t>
  </si>
  <si>
    <t>TOTAL MOVEMENTS</t>
  </si>
  <si>
    <t>Aircraft Movements</t>
  </si>
  <si>
    <t>INTERNATIONAL AIR FREIGHT and MAIL ONLY</t>
  </si>
  <si>
    <t>INTERNATIONAL AIR FREIGHT</t>
  </si>
  <si>
    <t>INTERNATIONAL AIRLINES</t>
  </si>
  <si>
    <t>Revenue passengers for domestic and regional airline services are regarded as those paying any fare.  Airlines also include passengers travelling on tickets acquired under the terms of frequent flyer schemes.</t>
  </si>
  <si>
    <t>In this report, airport passenger movement numbers are the sum of passenger arrivals and departures at each airport for Regular Public Transport operations only. Each domestic passenger generates two passenger movements (a departure and an arrival). For example, a passenger flying from Melbourne to Sydney will be counted twice, as a passenger departure at Melbourne and a passenger arrival at Sydney. Each international passenger, however, generates only one passenger movement (either an arrival or a departure).</t>
  </si>
  <si>
    <t>AYERS ROCK</t>
  </si>
  <si>
    <t>Rank</t>
  </si>
  <si>
    <t>TOTAL PASSENGER</t>
  </si>
  <si>
    <t>TOTAL AIRCRAFT</t>
  </si>
  <si>
    <t>-</t>
  </si>
  <si>
    <t>Annual Growth</t>
  </si>
  <si>
    <t>BAMAGA</t>
  </si>
  <si>
    <t>BATHURST ISLAND</t>
  </si>
  <si>
    <t>GRAFTON</t>
  </si>
  <si>
    <t>PALM ISLAND</t>
  </si>
  <si>
    <t>INTERNATIONAL AIR MAIL</t>
  </si>
  <si>
    <t>Select Airport to display by clicking into cell D4</t>
  </si>
  <si>
    <t>Movements</t>
  </si>
  <si>
    <t>Airport &gt;  &gt;</t>
  </si>
  <si>
    <t>Average annual growth:</t>
  </si>
  <si>
    <t>AIRPORT TRAFFIC STATISTICS</t>
  </si>
  <si>
    <t>Domestic airline services were severely affected by the pilots' dispute in 1989-90.</t>
  </si>
  <si>
    <t>Figures may include estimates and figures for some airports for some years may not be complete.</t>
  </si>
  <si>
    <t>The Bureau of Infrastructure, Transport and Regional Economics has taken due care in preparing this information. However, noting that data have been provided by third parties, the Commonwealth gives no warranty as to the accuracy, reliability, fitness for purpose, or otherwise of the information.</t>
  </si>
  <si>
    <t>PASSENGER MOVEMENTS</t>
  </si>
  <si>
    <t>Domestic Airlines</t>
  </si>
  <si>
    <t>International Airlines</t>
  </si>
  <si>
    <t>Total</t>
  </si>
  <si>
    <t>ANNUAL GROWTH</t>
  </si>
  <si>
    <t>Share of Total Australia in latest year</t>
  </si>
  <si>
    <t>OTHERS</t>
  </si>
  <si>
    <t>EXPLANATORY NOTES</t>
  </si>
  <si>
    <t>Coverage</t>
  </si>
  <si>
    <t>Revenue Passenger Definition</t>
  </si>
  <si>
    <t>Basis For Collection</t>
  </si>
  <si>
    <t>Indemnity Statement</t>
  </si>
  <si>
    <t>Other Points</t>
  </si>
  <si>
    <t>Jetstar entered the domestic market in 2004.</t>
  </si>
  <si>
    <t>Copyright</t>
  </si>
  <si>
    <t>This work is copyright and the data contained in this publication should not be reproduced or used in any form without acknowledgement.</t>
  </si>
  <si>
    <t>Contact</t>
  </si>
  <si>
    <t>email: avstats@infrastructure.gov.au</t>
  </si>
  <si>
    <t>Telephone: 02 6274 7720</t>
  </si>
  <si>
    <t>SUNSHINE COAST</t>
  </si>
  <si>
    <t>CLONCURRY</t>
  </si>
  <si>
    <t>COCOS ISLAND</t>
  </si>
  <si>
    <t>Domestic freighter movements are partial from early 1990s to mid 2000s.</t>
  </si>
  <si>
    <t>Domestic passengers carried on domestic legs of international flights are not included in these statistics. However, for July 2011 and onwards domestic passengers carried on international flight numbers that operate only between domestic ports have been included. This change in reporting provides more accurate passenger traffic figures.</t>
  </si>
  <si>
    <t>Virgin Australia entered the domestic market in 2000.</t>
  </si>
  <si>
    <t>Domestic and Regional services  for 2001 and 2002 were affected by the collapse of Ansett in September 2001.</t>
  </si>
  <si>
    <t>Rankings for airports that no longer meet the reporting criteria will not be included for prior years.</t>
  </si>
  <si>
    <t>Please refer to paragraph 7 of Explanatory Notes.</t>
  </si>
  <si>
    <t>Domestic and Regional Airlines</t>
  </si>
  <si>
    <t>Rank for passenger movements is only shown for airports with 50,000 or more passenger movements a year.</t>
  </si>
  <si>
    <t>Rank for aircraft movements is only shown for airports with 5,000 or more aircraft movements a year.</t>
  </si>
  <si>
    <t>Information on revenue passengers and aircraft movements is provided for all airports that meet the criteria above.  Freight and mail data is also provided for those airports receiving international services.  Domestic mail and freight data has been excluded as the dataset is incomplete.</t>
  </si>
  <si>
    <t>The data in this report is presented separately for International and Domestic (including Regional) airline sectors.  International airlines are those airlines operating RPT services into or out of Australia.  Domestic airlines are those operating RPT services between two Australian airports. From August 2013, statistics on Regional airlines can no longer be separately identified. Calendar year data including Regional airline data separately identified can be found in the file "Airport Traffic Data 1985 to 2012".</t>
  </si>
  <si>
    <t>International airline statistics are based on Uplift/Discharge.  Uplift/Discharge (UD) data shows, by direction, the revenue traffic between the actual points of uplift and discharge within the same flight number, aggregated for all flights within the period.</t>
  </si>
  <si>
    <t>Domestic (including Regional) airline data have been compiled using a combination of Uplift/Discharge and Traffic On Board (TOB) data.  Traffic On Board: One flight stage refers to one take-off and landing.  If a passenger's journey involves more than one take-off and landing, then that passenger will be counted for each stage travelled.  Traffic On Board statistics, therefore, reflect the number of revenue passengers to/from or via the particular airport.</t>
  </si>
  <si>
    <t>AIRPORT TRAFFIC STATISTICS - UPLIFT/DISCHARGE data for INTERNATIONAL. TRAFFIC ON BOARD BY STAGES and UPLIFT/DISCHARGE data for DOMESTIC (including REGIONAL).</t>
  </si>
  <si>
    <t>DOMESTIC (including Regional) AIRLINES</t>
  </si>
  <si>
    <t>Up to December 1999, international revenue passengers represented the aggregate of all passengers paying 25 per cent or more of the standard airfare (the ICAO definition of revenue passenger at that time).  From January to July 2000, a broader definition of revenue passenger was introduced.  Revenue passengers for international services now include all passengers excluding 'free of charge' passengers and positioning crew.</t>
  </si>
  <si>
    <t>Domestic (including Regional) Airlines</t>
  </si>
  <si>
    <t>Tigerair Australia entered the domestic market in November 2007.</t>
  </si>
  <si>
    <t>AURUKUN</t>
  </si>
  <si>
    <t>MORNINGTON ISLAND</t>
  </si>
  <si>
    <t>KOWANYAMA</t>
  </si>
  <si>
    <t>Source of data - airline reporting to the BITRE for the International Airline Activity and Domestic Aviation Activity data collections.</t>
  </si>
  <si>
    <t>NEWCASTLE</t>
  </si>
  <si>
    <t>MUDGEE</t>
  </si>
  <si>
    <t>LOCKHART RIVER</t>
  </si>
  <si>
    <t>TOOWOOMBA WELLCAMP</t>
  </si>
  <si>
    <t>NARRABRI</t>
  </si>
  <si>
    <t>EDWARD RIVER</t>
  </si>
  <si>
    <t>WOLLONGONG</t>
  </si>
  <si>
    <t>KUBIN ISLAND</t>
  </si>
  <si>
    <t>ESSENDON FIELDS</t>
  </si>
  <si>
    <t>AVALON</t>
  </si>
  <si>
    <t>REPORT PERIOD: 1985 to 2019</t>
  </si>
  <si>
    <t>BENDIGO</t>
  </si>
  <si>
    <t>Calendar Years</t>
  </si>
  <si>
    <t>5 years 2014 to 2019:</t>
  </si>
  <si>
    <t>10 years 2009 to 2019:</t>
  </si>
  <si>
    <t>20 years 1999 to 2019:</t>
  </si>
  <si>
    <t>Passenger Movements in 2019 (millions)</t>
  </si>
  <si>
    <t>Growth compared to 2018</t>
  </si>
  <si>
    <t>Data is compiled for International and Domestic (including Regional) airline RPT services, and does not include charter or other non-scheduled activity.  Data is presented on all Australian airports with more than 7,000 revenue passenger movements during 2019, except for Avalon Airport which is excluded for commercial-in-confidence reasons (domestic traffic).</t>
  </si>
  <si>
    <t>©  Commonwealth of Australia, 2020</t>
  </si>
  <si>
    <t>This publication presents time series data on scheduled Regular Public Transport (RPT) services at selected Australian airports by calendar year over the period 1985 to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</si>
</sst>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
    <numFmt numFmtId="166" formatCode="#,##0.000"/>
  </numFmts>
  <fonts count="21" x14ac:knownFonts="1">
    <font>
      <sz val="10"/>
      <name val="MS Sans Serif"/>
    </font>
    <font>
      <sz val="10"/>
      <name val="MS Sans Serif"/>
      <family val="2"/>
    </font>
    <font>
      <sz val="8"/>
      <color indexed="8"/>
      <name val="Arial"/>
      <family val="2"/>
    </font>
    <font>
      <sz val="10"/>
      <name val="Arial"/>
      <family val="2"/>
    </font>
    <font>
      <sz val="12"/>
      <name val="Arial"/>
      <family val="2"/>
    </font>
    <font>
      <b/>
      <sz val="8"/>
      <color indexed="8"/>
      <name val="Arial"/>
      <family val="2"/>
    </font>
    <font>
      <sz val="8"/>
      <name val="Arial"/>
      <family val="2"/>
    </font>
    <font>
      <sz val="10"/>
      <name val="Arial"/>
      <family val="2"/>
    </font>
    <font>
      <b/>
      <sz val="10"/>
      <name val="Arial"/>
      <family val="2"/>
    </font>
    <font>
      <b/>
      <sz val="11"/>
      <name val="Arial"/>
      <family val="2"/>
    </font>
    <font>
      <b/>
      <sz val="12"/>
      <name val="Arial"/>
      <family val="2"/>
    </font>
    <font>
      <b/>
      <sz val="14"/>
      <color indexed="8"/>
      <name val="Arial"/>
      <family val="2"/>
    </font>
    <font>
      <b/>
      <sz val="14"/>
      <name val="Arial"/>
      <family val="2"/>
    </font>
    <font>
      <sz val="14"/>
      <name val="Arial"/>
      <family val="2"/>
    </font>
    <font>
      <b/>
      <sz val="8"/>
      <color indexed="8"/>
      <name val="Times New Roman"/>
      <family val="1"/>
    </font>
    <font>
      <b/>
      <sz val="8"/>
      <color indexed="12"/>
      <name val="Times New Roman"/>
      <family val="1"/>
    </font>
    <font>
      <b/>
      <sz val="8"/>
      <color indexed="12"/>
      <name val="Arial"/>
      <family val="2"/>
    </font>
    <font>
      <sz val="12"/>
      <name val="Times New Roman"/>
      <family val="1"/>
    </font>
    <font>
      <sz val="12"/>
      <name val="Times New Roman"/>
      <family val="1"/>
    </font>
    <font>
      <sz val="11"/>
      <color theme="1"/>
      <name val="Calibri"/>
      <family val="2"/>
      <scheme val="minor"/>
    </font>
    <font>
      <b/>
      <sz val="10"/>
      <color theme="0"/>
      <name val="Arial"/>
      <family val="2"/>
    </font>
  </fonts>
  <fills count="5">
    <fill>
      <patternFill patternType="none"/>
    </fill>
    <fill>
      <patternFill patternType="gray125"/>
    </fill>
    <fill>
      <patternFill patternType="solid">
        <fgColor theme="3" tint="0.79998168889431442"/>
        <bgColor indexed="64"/>
      </patternFill>
    </fill>
    <fill>
      <patternFill patternType="solid">
        <fgColor theme="9" tint="0.79998168889431442"/>
        <bgColor indexed="64"/>
      </patternFill>
    </fill>
    <fill>
      <patternFill patternType="solid">
        <fgColor rgb="FFFFFF00"/>
        <bgColor indexed="64"/>
      </patternFill>
    </fill>
  </fills>
  <borders count="12">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medium">
        <color rgb="FFB11F16"/>
      </top>
      <bottom style="medium">
        <color rgb="FFB11F16"/>
      </bottom>
      <diagonal/>
    </border>
    <border>
      <left/>
      <right/>
      <top/>
      <bottom style="thin">
        <color rgb="FFC00000"/>
      </bottom>
      <diagonal/>
    </border>
    <border>
      <left/>
      <right/>
      <top style="thin">
        <color rgb="FFC00000"/>
      </top>
      <bottom/>
      <diagonal/>
    </border>
    <border>
      <left/>
      <right/>
      <top/>
      <bottom style="thin">
        <color rgb="FFB11F16"/>
      </bottom>
      <diagonal/>
    </border>
    <border>
      <left/>
      <right/>
      <top style="medium">
        <color rgb="FFB11F16"/>
      </top>
      <bottom/>
      <diagonal/>
    </border>
    <border>
      <left/>
      <right/>
      <top/>
      <bottom style="medium">
        <color rgb="FFB11F16"/>
      </bottom>
      <diagonal/>
    </border>
    <border>
      <left/>
      <right/>
      <top style="thin">
        <color rgb="FFC00000"/>
      </top>
      <bottom style="thin">
        <color rgb="FFC00000"/>
      </bottom>
      <diagonal/>
    </border>
  </borders>
  <cellStyleXfs count="47">
    <xf numFmtId="0" fontId="0" fillId="0" borderId="0"/>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19" fillId="0" borderId="0"/>
    <xf numFmtId="0" fontId="19" fillId="0" borderId="0"/>
    <xf numFmtId="0" fontId="17" fillId="0" borderId="0"/>
    <xf numFmtId="0" fontId="18" fillId="0" borderId="0"/>
    <xf numFmtId="0" fontId="1" fillId="0" borderId="0"/>
    <xf numFmtId="0" fontId="3" fillId="0" borderId="0">
      <alignment wrapText="1"/>
    </xf>
    <xf numFmtId="0" fontId="3" fillId="0" borderId="0">
      <alignment wrapText="1"/>
    </xf>
    <xf numFmtId="0" fontId="3"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cellStyleXfs>
  <cellXfs count="131">
    <xf numFmtId="0" fontId="0" fillId="0" borderId="0" xfId="0"/>
    <xf numFmtId="0" fontId="5" fillId="0" borderId="0" xfId="12" applyFont="1" applyFill="1" applyBorder="1" applyAlignment="1">
      <alignment vertical="center"/>
    </xf>
    <xf numFmtId="0" fontId="2" fillId="0" borderId="0" xfId="12" applyFont="1" applyFill="1" applyBorder="1" applyAlignment="1">
      <alignment horizontal="left" vertical="top" wrapText="1"/>
    </xf>
    <xf numFmtId="0" fontId="6" fillId="0" borderId="0" xfId="12" applyFont="1" applyBorder="1">
      <alignment wrapText="1"/>
    </xf>
    <xf numFmtId="0" fontId="4" fillId="0" borderId="0" xfId="1" applyNumberFormat="1" applyFont="1" applyAlignment="1">
      <alignment wrapText="1"/>
    </xf>
    <xf numFmtId="0" fontId="4" fillId="0" borderId="0" xfId="1" applyFont="1" applyAlignment="1">
      <alignment wrapText="1"/>
    </xf>
    <xf numFmtId="0" fontId="6" fillId="0" borderId="0" xfId="12" applyFont="1" applyFill="1" applyBorder="1">
      <alignment wrapText="1"/>
    </xf>
    <xf numFmtId="0" fontId="4" fillId="0" borderId="0" xfId="1" applyNumberFormat="1" applyFont="1" applyFill="1" applyAlignment="1">
      <alignment wrapText="1"/>
    </xf>
    <xf numFmtId="0" fontId="3" fillId="0" borderId="0" xfId="12" applyFont="1" applyBorder="1">
      <alignment wrapText="1"/>
    </xf>
    <xf numFmtId="0" fontId="3" fillId="0" borderId="0" xfId="12" applyFont="1" applyBorder="1" applyAlignment="1"/>
    <xf numFmtId="0" fontId="3" fillId="0" borderId="0" xfId="0" applyFont="1"/>
    <xf numFmtId="0" fontId="6" fillId="0" borderId="0" xfId="12" applyFont="1" applyBorder="1" applyAlignment="1"/>
    <xf numFmtId="0" fontId="6" fillId="0" borderId="0" xfId="12" applyFont="1" applyBorder="1" applyAlignment="1">
      <alignment horizontal="center" wrapText="1"/>
    </xf>
    <xf numFmtId="3" fontId="6" fillId="0" borderId="0" xfId="12" applyNumberFormat="1" applyFont="1" applyBorder="1">
      <alignment wrapText="1"/>
    </xf>
    <xf numFmtId="3" fontId="6" fillId="0" borderId="0" xfId="12" applyNumberFormat="1" applyFont="1" applyBorder="1" applyAlignment="1">
      <alignment horizontal="center" wrapText="1"/>
    </xf>
    <xf numFmtId="3" fontId="2" fillId="0" borderId="0" xfId="12" applyNumberFormat="1" applyFont="1" applyFill="1" applyBorder="1" applyAlignment="1">
      <alignment horizontal="right" wrapText="1"/>
    </xf>
    <xf numFmtId="0" fontId="6" fillId="0" borderId="0" xfId="0" applyFont="1" applyAlignment="1">
      <alignment horizontal="center"/>
    </xf>
    <xf numFmtId="3" fontId="6" fillId="0" borderId="0" xfId="0" applyNumberFormat="1" applyFont="1" applyAlignment="1">
      <alignment horizontal="center"/>
    </xf>
    <xf numFmtId="164" fontId="3" fillId="0" borderId="0" xfId="0" applyNumberFormat="1" applyFont="1"/>
    <xf numFmtId="0" fontId="9" fillId="2" borderId="0" xfId="0" applyFont="1" applyFill="1"/>
    <xf numFmtId="3" fontId="3" fillId="0" borderId="0" xfId="0" applyNumberFormat="1" applyFont="1" applyAlignment="1">
      <alignment horizontal="right"/>
    </xf>
    <xf numFmtId="164" fontId="3" fillId="0" borderId="0" xfId="0" applyNumberFormat="1" applyFont="1" applyAlignment="1">
      <alignment horizontal="right"/>
    </xf>
    <xf numFmtId="164" fontId="3" fillId="0" borderId="0" xfId="0" applyNumberFormat="1" applyFont="1" applyBorder="1" applyAlignment="1">
      <alignment horizontal="right"/>
    </xf>
    <xf numFmtId="0" fontId="3" fillId="3" borderId="0" xfId="0" applyFont="1" applyFill="1"/>
    <xf numFmtId="3" fontId="3" fillId="2" borderId="0" xfId="0" applyNumberFormat="1" applyFont="1" applyFill="1" applyAlignment="1">
      <alignment horizontal="right"/>
    </xf>
    <xf numFmtId="164" fontId="3" fillId="2" borderId="0" xfId="0" applyNumberFormat="1" applyFont="1" applyFill="1" applyAlignment="1">
      <alignment horizontal="right"/>
    </xf>
    <xf numFmtId="164" fontId="3" fillId="2" borderId="0" xfId="0" applyNumberFormat="1" applyFont="1" applyFill="1" applyBorder="1" applyAlignment="1">
      <alignment horizontal="right"/>
    </xf>
    <xf numFmtId="0" fontId="3" fillId="2" borderId="0" xfId="0" applyFont="1" applyFill="1"/>
    <xf numFmtId="164" fontId="3" fillId="0" borderId="0" xfId="0" applyNumberFormat="1" applyFont="1" applyFill="1" applyBorder="1"/>
    <xf numFmtId="0" fontId="3" fillId="0" borderId="0" xfId="0" applyFont="1" applyBorder="1" applyAlignment="1">
      <alignment horizontal="center"/>
    </xf>
    <xf numFmtId="0" fontId="8" fillId="0" borderId="0" xfId="0" applyFont="1" applyBorder="1" applyAlignment="1">
      <alignment horizontal="right" wrapText="1"/>
    </xf>
    <xf numFmtId="0" fontId="5" fillId="0" borderId="5" xfId="12" applyFont="1" applyFill="1" applyBorder="1" applyAlignment="1">
      <alignment vertical="center"/>
    </xf>
    <xf numFmtId="0" fontId="5" fillId="0" borderId="5" xfId="12" applyFont="1" applyFill="1" applyBorder="1" applyAlignment="1">
      <alignment horizontal="center" vertical="center"/>
    </xf>
    <xf numFmtId="0" fontId="4" fillId="0" borderId="0" xfId="0" applyFont="1"/>
    <xf numFmtId="0" fontId="4" fillId="0" borderId="0" xfId="0" applyNumberFormat="1" applyFont="1" applyAlignment="1">
      <alignment wrapText="1"/>
    </xf>
    <xf numFmtId="0" fontId="10" fillId="0" borderId="0" xfId="0" applyFont="1"/>
    <xf numFmtId="0" fontId="11" fillId="0" borderId="0" xfId="12" applyFont="1" applyFill="1" applyBorder="1" applyAlignment="1">
      <alignment vertical="center"/>
    </xf>
    <xf numFmtId="0" fontId="13" fillId="0" borderId="0" xfId="0" applyFont="1"/>
    <xf numFmtId="0" fontId="12" fillId="0" borderId="0" xfId="0" applyFont="1" applyBorder="1" applyAlignment="1"/>
    <xf numFmtId="0" fontId="10" fillId="0" borderId="0" xfId="1" applyNumberFormat="1" applyFont="1" applyAlignment="1">
      <alignment wrapText="1"/>
    </xf>
    <xf numFmtId="0" fontId="10" fillId="0" borderId="0" xfId="1" applyFont="1" applyAlignment="1">
      <alignment wrapText="1"/>
    </xf>
    <xf numFmtId="0" fontId="8" fillId="0" borderId="0" xfId="0" applyFont="1" applyProtection="1">
      <protection locked="0" hidden="1"/>
    </xf>
    <xf numFmtId="0" fontId="3" fillId="0" borderId="0" xfId="0" applyFont="1" applyBorder="1" applyProtection="1">
      <protection locked="0" hidden="1"/>
    </xf>
    <xf numFmtId="164" fontId="3" fillId="0" borderId="0" xfId="0" applyNumberFormat="1" applyFont="1" applyBorder="1" applyProtection="1">
      <protection locked="0" hidden="1"/>
    </xf>
    <xf numFmtId="0" fontId="8" fillId="0" borderId="1" xfId="0" applyFont="1" applyFill="1" applyBorder="1" applyAlignment="1" applyProtection="1">
      <alignment horizontal="left" vertical="center" wrapText="1"/>
      <protection locked="0" hidden="1"/>
    </xf>
    <xf numFmtId="164" fontId="3" fillId="0" borderId="1" xfId="0" applyNumberFormat="1" applyFont="1" applyFill="1" applyBorder="1" applyProtection="1">
      <protection locked="0" hidden="1"/>
    </xf>
    <xf numFmtId="0" fontId="8" fillId="0" borderId="2" xfId="0" applyFont="1" applyBorder="1" applyAlignment="1" applyProtection="1">
      <alignment horizontal="right" wrapText="1"/>
      <protection locked="0" hidden="1"/>
    </xf>
    <xf numFmtId="0" fontId="3" fillId="0" borderId="0" xfId="0" applyFont="1" applyFill="1" applyAlignment="1" applyProtection="1">
      <alignment horizontal="left" vertical="center"/>
      <protection locked="0" hidden="1"/>
    </xf>
    <xf numFmtId="3" fontId="3" fillId="0" borderId="0" xfId="0" applyNumberFormat="1" applyFont="1" applyAlignment="1" applyProtection="1">
      <alignment horizontal="right"/>
      <protection locked="0" hidden="1"/>
    </xf>
    <xf numFmtId="164" fontId="3" fillId="0" borderId="0" xfId="0" applyNumberFormat="1" applyFont="1" applyAlignment="1" applyProtection="1">
      <alignment horizontal="right"/>
      <protection locked="0" hidden="1"/>
    </xf>
    <xf numFmtId="0" fontId="3" fillId="0" borderId="0" xfId="0" applyFont="1" applyFill="1" applyAlignment="1" applyProtection="1">
      <alignment horizontal="left"/>
      <protection locked="0" hidden="1"/>
    </xf>
    <xf numFmtId="0" fontId="3" fillId="0" borderId="0" xfId="0" applyFont="1" applyProtection="1">
      <protection locked="0" hidden="1"/>
    </xf>
    <xf numFmtId="164" fontId="3" fillId="0" borderId="0" xfId="0" applyNumberFormat="1" applyFont="1" applyProtection="1">
      <protection locked="0" hidden="1"/>
    </xf>
    <xf numFmtId="0" fontId="3" fillId="0" borderId="0" xfId="0" applyFont="1" applyProtection="1">
      <protection hidden="1"/>
    </xf>
    <xf numFmtId="164" fontId="3" fillId="0" borderId="0" xfId="0" applyNumberFormat="1" applyFont="1" applyProtection="1">
      <protection hidden="1"/>
    </xf>
    <xf numFmtId="0" fontId="12" fillId="0" borderId="0" xfId="0" applyFont="1" applyProtection="1">
      <protection hidden="1"/>
    </xf>
    <xf numFmtId="0" fontId="13" fillId="0" borderId="0" xfId="0" applyFont="1" applyBorder="1" applyProtection="1">
      <protection hidden="1"/>
    </xf>
    <xf numFmtId="164" fontId="13" fillId="0" borderId="0" xfId="0" applyNumberFormat="1" applyFont="1" applyBorder="1" applyProtection="1">
      <protection hidden="1"/>
    </xf>
    <xf numFmtId="164" fontId="13" fillId="0" borderId="0" xfId="0" applyNumberFormat="1" applyFont="1" applyProtection="1">
      <protection hidden="1"/>
    </xf>
    <xf numFmtId="0" fontId="8" fillId="0" borderId="6" xfId="0" applyFont="1" applyFill="1" applyBorder="1" applyAlignment="1" applyProtection="1">
      <alignment horizontal="left" vertical="center" wrapText="1"/>
      <protection hidden="1"/>
    </xf>
    <xf numFmtId="0" fontId="3" fillId="0" borderId="6" xfId="0" applyFont="1" applyBorder="1" applyProtection="1">
      <protection hidden="1"/>
    </xf>
    <xf numFmtId="164" fontId="3" fillId="0" borderId="6" xfId="0" applyNumberFormat="1" applyFont="1" applyFill="1" applyBorder="1" applyProtection="1">
      <protection hidden="1"/>
    </xf>
    <xf numFmtId="164" fontId="3" fillId="0" borderId="0" xfId="0" applyNumberFormat="1" applyFont="1" applyFill="1" applyBorder="1" applyProtection="1">
      <protection hidden="1"/>
    </xf>
    <xf numFmtId="0" fontId="8" fillId="0" borderId="7" xfId="0" applyFont="1" applyBorder="1" applyAlignment="1" applyProtection="1">
      <alignment horizontal="center" vertical="center" wrapText="1"/>
      <protection hidden="1"/>
    </xf>
    <xf numFmtId="0" fontId="8" fillId="0" borderId="7" xfId="0" applyFont="1" applyBorder="1" applyAlignment="1" applyProtection="1">
      <alignment horizontal="center" vertical="center"/>
      <protection hidden="1"/>
    </xf>
    <xf numFmtId="0" fontId="3" fillId="0" borderId="0" xfId="0" applyFont="1" applyBorder="1" applyAlignment="1" applyProtection="1">
      <alignment horizontal="center"/>
      <protection hidden="1"/>
    </xf>
    <xf numFmtId="0" fontId="8" fillId="0" borderId="8" xfId="0" applyFont="1" applyBorder="1" applyAlignment="1" applyProtection="1">
      <alignment horizontal="center" vertical="center" wrapText="1"/>
      <protection hidden="1"/>
    </xf>
    <xf numFmtId="0" fontId="8" fillId="0" borderId="0" xfId="0" applyFont="1" applyBorder="1" applyAlignment="1" applyProtection="1">
      <alignment horizontal="right" wrapText="1"/>
      <protection hidden="1"/>
    </xf>
    <xf numFmtId="3" fontId="3" fillId="0" borderId="0" xfId="0" applyNumberFormat="1" applyFont="1" applyAlignment="1" applyProtection="1">
      <alignment horizontal="right"/>
      <protection hidden="1"/>
    </xf>
    <xf numFmtId="164" fontId="3" fillId="0" borderId="0" xfId="0" applyNumberFormat="1" applyFont="1" applyAlignment="1" applyProtection="1">
      <alignment horizontal="right"/>
      <protection hidden="1"/>
    </xf>
    <xf numFmtId="164" fontId="3" fillId="0" borderId="0" xfId="0" applyNumberFormat="1" applyFont="1" applyBorder="1" applyAlignment="1" applyProtection="1">
      <alignment horizontal="right"/>
      <protection hidden="1"/>
    </xf>
    <xf numFmtId="0" fontId="8" fillId="0" borderId="0" xfId="0" applyFont="1" applyBorder="1" applyAlignment="1" applyProtection="1">
      <alignment horizontal="center" vertical="center" wrapText="1"/>
      <protection hidden="1"/>
    </xf>
    <xf numFmtId="3" fontId="3" fillId="0" borderId="0" xfId="0" applyNumberFormat="1" applyFont="1" applyFill="1" applyAlignment="1" applyProtection="1">
      <alignment horizontal="right" vertical="center"/>
      <protection hidden="1"/>
    </xf>
    <xf numFmtId="0" fontId="3" fillId="0" borderId="6" xfId="0" applyFont="1" applyFill="1" applyBorder="1" applyAlignment="1" applyProtection="1">
      <alignment horizontal="left"/>
      <protection hidden="1"/>
    </xf>
    <xf numFmtId="3" fontId="3" fillId="0" borderId="6" xfId="0" applyNumberFormat="1" applyFont="1" applyBorder="1" applyAlignment="1" applyProtection="1">
      <alignment horizontal="right"/>
      <protection hidden="1"/>
    </xf>
    <xf numFmtId="164" fontId="3" fillId="0" borderId="6" xfId="0" applyNumberFormat="1" applyFont="1" applyBorder="1" applyAlignment="1" applyProtection="1">
      <alignment horizontal="right"/>
      <protection hidden="1"/>
    </xf>
    <xf numFmtId="164" fontId="3" fillId="0" borderId="0" xfId="0" applyNumberFormat="1" applyFont="1" applyAlignment="1" applyProtection="1">
      <alignment horizontal="center"/>
      <protection hidden="1"/>
    </xf>
    <xf numFmtId="166" fontId="3" fillId="0" borderId="0" xfId="0" applyNumberFormat="1" applyFont="1" applyAlignment="1" applyProtection="1">
      <alignment horizontal="center"/>
      <protection hidden="1"/>
    </xf>
    <xf numFmtId="0" fontId="3" fillId="0" borderId="0" xfId="0" applyFont="1" applyFill="1" applyAlignment="1" applyProtection="1">
      <alignment horizontal="left"/>
      <protection hidden="1"/>
    </xf>
    <xf numFmtId="0" fontId="2" fillId="0" borderId="0" xfId="12" applyFont="1" applyFill="1" applyBorder="1" applyAlignment="1">
      <alignment horizontal="center" vertical="top"/>
    </xf>
    <xf numFmtId="0" fontId="2" fillId="0" borderId="0" xfId="12" applyFont="1" applyFill="1" applyBorder="1" applyAlignment="1">
      <alignment horizontal="left" vertical="top"/>
    </xf>
    <xf numFmtId="0" fontId="14" fillId="0" borderId="0" xfId="12" applyFont="1" applyFill="1" applyBorder="1" applyAlignment="1">
      <alignment horizontal="center" vertical="top"/>
    </xf>
    <xf numFmtId="0" fontId="6" fillId="0" borderId="9" xfId="12" applyFont="1" applyBorder="1">
      <alignment wrapText="1"/>
    </xf>
    <xf numFmtId="0" fontId="2" fillId="0" borderId="9" xfId="12" applyFont="1" applyFill="1" applyBorder="1" applyAlignment="1">
      <alignment horizontal="center" vertical="top"/>
    </xf>
    <xf numFmtId="0" fontId="5" fillId="0" borderId="0" xfId="12" applyFont="1" applyFill="1" applyBorder="1" applyAlignment="1">
      <alignment horizontal="center" vertical="top"/>
    </xf>
    <xf numFmtId="3" fontId="2" fillId="0" borderId="0" xfId="12" applyNumberFormat="1" applyFont="1" applyFill="1" applyBorder="1" applyAlignment="1">
      <alignment horizontal="left" vertical="top"/>
    </xf>
    <xf numFmtId="3" fontId="5" fillId="0" borderId="0" xfId="12" applyNumberFormat="1" applyFont="1" applyFill="1" applyBorder="1" applyAlignment="1">
      <alignment horizontal="left" vertical="top"/>
    </xf>
    <xf numFmtId="3" fontId="5" fillId="0" borderId="5" xfId="12" applyNumberFormat="1" applyFont="1" applyFill="1" applyBorder="1" applyAlignment="1">
      <alignment horizontal="center" vertical="center" wrapText="1"/>
    </xf>
    <xf numFmtId="0" fontId="2" fillId="0" borderId="0" xfId="12" applyFont="1" applyFill="1" applyBorder="1" applyAlignment="1"/>
    <xf numFmtId="0" fontId="2" fillId="0" borderId="0" xfId="12" applyFont="1" applyFill="1" applyBorder="1" applyAlignment="1">
      <alignment horizontal="center" wrapText="1"/>
    </xf>
    <xf numFmtId="3" fontId="2" fillId="0" borderId="0" xfId="12" applyNumberFormat="1" applyFont="1" applyFill="1" applyBorder="1" applyAlignment="1">
      <alignment horizontal="center" wrapText="1"/>
    </xf>
    <xf numFmtId="3" fontId="6" fillId="0" borderId="0" xfId="12" quotePrefix="1" applyNumberFormat="1" applyFont="1" applyBorder="1" applyAlignment="1">
      <alignment wrapText="1"/>
    </xf>
    <xf numFmtId="0" fontId="6" fillId="0" borderId="0" xfId="0" applyFont="1" applyAlignment="1"/>
    <xf numFmtId="3" fontId="6" fillId="0" borderId="0" xfId="0" applyNumberFormat="1" applyFont="1" applyAlignment="1"/>
    <xf numFmtId="0" fontId="6" fillId="0" borderId="0" xfId="12" applyFont="1" applyBorder="1" applyAlignment="1">
      <alignment wrapText="1"/>
    </xf>
    <xf numFmtId="3" fontId="6" fillId="0" borderId="0" xfId="12" applyNumberFormat="1" applyFont="1" applyBorder="1" applyAlignment="1">
      <alignment wrapText="1"/>
    </xf>
    <xf numFmtId="0" fontId="2" fillId="0" borderId="0" xfId="12" applyFont="1" applyFill="1" applyBorder="1" applyAlignment="1">
      <alignment horizontal="left" wrapText="1"/>
    </xf>
    <xf numFmtId="0" fontId="6" fillId="0" borderId="0" xfId="12" applyFont="1" applyFill="1" applyBorder="1" applyAlignment="1">
      <alignment wrapText="1"/>
    </xf>
    <xf numFmtId="0" fontId="12" fillId="4" borderId="3" xfId="0" applyFont="1" applyFill="1" applyBorder="1" applyAlignment="1" applyProtection="1">
      <alignment horizontal="left" vertical="center"/>
      <protection locked="0" hidden="1"/>
    </xf>
    <xf numFmtId="3" fontId="2" fillId="0" borderId="0" xfId="12" applyNumberFormat="1" applyFont="1" applyFill="1" applyBorder="1" applyAlignment="1"/>
    <xf numFmtId="3" fontId="2" fillId="0" borderId="0" xfId="12" applyNumberFormat="1" applyFont="1" applyFill="1" applyBorder="1" applyAlignment="1">
      <alignment horizontal="left" wrapText="1"/>
    </xf>
    <xf numFmtId="3" fontId="6" fillId="0" borderId="0" xfId="9" applyNumberFormat="1" applyFont="1"/>
    <xf numFmtId="3" fontId="6" fillId="0" borderId="0" xfId="10" applyNumberFormat="1" applyFont="1"/>
    <xf numFmtId="3" fontId="6" fillId="0" borderId="0" xfId="12" applyNumberFormat="1" applyFont="1" applyBorder="1" applyAlignment="1"/>
    <xf numFmtId="3" fontId="14" fillId="0" borderId="0" xfId="12" applyNumberFormat="1" applyFont="1" applyFill="1" applyBorder="1" applyAlignment="1">
      <alignment horizontal="left" vertical="top"/>
    </xf>
    <xf numFmtId="165" fontId="3" fillId="0" borderId="0" xfId="0" applyNumberFormat="1" applyFont="1"/>
    <xf numFmtId="0" fontId="0" fillId="0" borderId="0" xfId="0" applyAlignment="1">
      <alignment wrapText="1"/>
    </xf>
    <xf numFmtId="0" fontId="5" fillId="0" borderId="0" xfId="12" applyFont="1" applyFill="1" applyBorder="1" applyAlignment="1">
      <alignment horizontal="left" vertical="top"/>
    </xf>
    <xf numFmtId="0" fontId="5" fillId="0" borderId="0" xfId="12" applyFont="1" applyFill="1" applyBorder="1" applyAlignment="1">
      <alignment horizontal="left" vertical="center"/>
    </xf>
    <xf numFmtId="0" fontId="6" fillId="0" borderId="0" xfId="0" applyFont="1"/>
    <xf numFmtId="0" fontId="12" fillId="0" borderId="10" xfId="0" applyFont="1" applyBorder="1" applyAlignment="1"/>
    <xf numFmtId="3" fontId="0" fillId="0" borderId="0" xfId="0" applyNumberFormat="1"/>
    <xf numFmtId="1" fontId="2" fillId="0" borderId="0" xfId="12" applyNumberFormat="1" applyFont="1" applyFill="1" applyBorder="1" applyAlignment="1">
      <alignment horizontal="center" wrapText="1"/>
    </xf>
    <xf numFmtId="1" fontId="6" fillId="0" borderId="0" xfId="12" applyNumberFormat="1" applyFont="1" applyBorder="1" applyAlignment="1">
      <alignment horizontal="center" wrapText="1"/>
    </xf>
    <xf numFmtId="0" fontId="3" fillId="0" borderId="0" xfId="0" applyFont="1" applyFill="1" applyAlignment="1" applyProtection="1">
      <alignment horizontal="center" vertical="center"/>
      <protection locked="0" hidden="1"/>
    </xf>
    <xf numFmtId="0" fontId="6" fillId="0" borderId="0" xfId="12" applyFont="1" applyFill="1" applyBorder="1" applyAlignment="1"/>
    <xf numFmtId="3" fontId="6" fillId="0" borderId="0" xfId="12" quotePrefix="1" applyNumberFormat="1" applyFont="1" applyFill="1" applyBorder="1" applyAlignment="1">
      <alignment wrapText="1"/>
    </xf>
    <xf numFmtId="0" fontId="6" fillId="0" borderId="0" xfId="12" applyFont="1" applyFill="1" applyBorder="1" applyAlignment="1">
      <alignment horizontal="center" wrapText="1"/>
    </xf>
    <xf numFmtId="3" fontId="6" fillId="0" borderId="0" xfId="12" applyNumberFormat="1" applyFont="1" applyFill="1" applyBorder="1">
      <alignment wrapText="1"/>
    </xf>
    <xf numFmtId="0" fontId="20" fillId="0" borderId="0" xfId="0" applyFont="1" applyBorder="1" applyAlignment="1" applyProtection="1">
      <alignment horizontal="center" vertical="center" wrapText="1"/>
      <protection hidden="1"/>
    </xf>
    <xf numFmtId="0" fontId="8" fillId="0" borderId="2" xfId="0" applyFont="1" applyBorder="1" applyAlignment="1" applyProtection="1">
      <alignment horizontal="center" vertical="center" wrapText="1"/>
      <protection locked="0" hidden="1"/>
    </xf>
    <xf numFmtId="0" fontId="8" fillId="0" borderId="4" xfId="0" applyFont="1" applyBorder="1" applyAlignment="1" applyProtection="1">
      <alignment horizontal="center" vertical="center" wrapText="1"/>
      <protection locked="0" hidden="1"/>
    </xf>
    <xf numFmtId="0" fontId="8" fillId="0" borderId="1" xfId="0" applyFont="1" applyBorder="1" applyAlignment="1" applyProtection="1">
      <alignment horizontal="center" vertical="center" wrapText="1"/>
      <protection locked="0" hidden="1"/>
    </xf>
    <xf numFmtId="0" fontId="8" fillId="0" borderId="11" xfId="0" applyFont="1" applyBorder="1" applyAlignment="1" applyProtection="1">
      <alignment horizontal="center" vertical="center"/>
      <protection hidden="1"/>
    </xf>
    <xf numFmtId="0" fontId="12" fillId="0" borderId="10" xfId="0" applyFont="1" applyBorder="1" applyAlignment="1" applyProtection="1">
      <alignment horizontal="center"/>
      <protection hidden="1"/>
    </xf>
    <xf numFmtId="3" fontId="16" fillId="0" borderId="9" xfId="12" applyNumberFormat="1" applyFont="1" applyBorder="1" applyAlignment="1">
      <alignment horizontal="center"/>
    </xf>
    <xf numFmtId="3" fontId="5" fillId="0" borderId="0" xfId="12" applyNumberFormat="1" applyFont="1" applyFill="1" applyBorder="1" applyAlignment="1">
      <alignment horizontal="center" vertical="top"/>
    </xf>
    <xf numFmtId="3" fontId="16" fillId="0" borderId="9" xfId="0" applyNumberFormat="1" applyFont="1" applyFill="1" applyBorder="1" applyAlignment="1">
      <alignment horizontal="center" vertical="top"/>
    </xf>
    <xf numFmtId="3" fontId="16" fillId="0" borderId="9" xfId="25" applyNumberFormat="1" applyFont="1" applyBorder="1" applyAlignment="1">
      <alignment horizontal="center"/>
    </xf>
    <xf numFmtId="3" fontId="15" fillId="0" borderId="9" xfId="12" applyNumberFormat="1" applyFont="1" applyBorder="1" applyAlignment="1">
      <alignment horizontal="center"/>
    </xf>
    <xf numFmtId="3" fontId="15" fillId="0" borderId="9" xfId="41" applyNumberFormat="1" applyFont="1" applyBorder="1" applyAlignment="1">
      <alignment horizontal="center"/>
    </xf>
  </cellXfs>
  <cellStyles count="47">
    <cellStyle name="Normal" xfId="0" builtinId="0"/>
    <cellStyle name="Normal 10" xfId="1"/>
    <cellStyle name="Normal 10 2" xfId="2"/>
    <cellStyle name="Normal 10 2 2" xfId="3"/>
    <cellStyle name="Normal 10 2 3" xfId="4"/>
    <cellStyle name="Normal 10 3" xfId="5"/>
    <cellStyle name="Normal 10 4" xfId="6"/>
    <cellStyle name="Normal 11 2" xfId="7"/>
    <cellStyle name="Normal 11 3" xfId="8"/>
    <cellStyle name="Normal 14" xfId="9"/>
    <cellStyle name="Normal 15" xfId="10"/>
    <cellStyle name="Normal 16" xfId="11"/>
    <cellStyle name="Normal 2" xfId="12"/>
    <cellStyle name="Normal 2 2" xfId="13"/>
    <cellStyle name="Normal 2 3" xfId="14"/>
    <cellStyle name="Normal 3 2" xfId="15"/>
    <cellStyle name="Normal 3 2 2" xfId="16"/>
    <cellStyle name="Normal 3 2 3" xfId="17"/>
    <cellStyle name="Normal 3 3" xfId="18"/>
    <cellStyle name="Normal 3 4" xfId="19"/>
    <cellStyle name="Normal 4 2" xfId="20"/>
    <cellStyle name="Normal 4 2 2" xfId="21"/>
    <cellStyle name="Normal 4 2 3" xfId="22"/>
    <cellStyle name="Normal 4 3" xfId="23"/>
    <cellStyle name="Normal 4 4" xfId="24"/>
    <cellStyle name="Normal 5" xfId="25"/>
    <cellStyle name="Normal 5 2" xfId="26"/>
    <cellStyle name="Normal 5 2 2" xfId="27"/>
    <cellStyle name="Normal 5 2 3" xfId="28"/>
    <cellStyle name="Normal 5 3" xfId="29"/>
    <cellStyle name="Normal 5 4" xfId="30"/>
    <cellStyle name="Normal 6 2" xfId="31"/>
    <cellStyle name="Normal 6 2 2" xfId="32"/>
    <cellStyle name="Normal 6 2 3" xfId="33"/>
    <cellStyle name="Normal 6 3" xfId="34"/>
    <cellStyle name="Normal 6 4" xfId="35"/>
    <cellStyle name="Normal 7 2" xfId="36"/>
    <cellStyle name="Normal 7 2 2" xfId="37"/>
    <cellStyle name="Normal 7 2 3" xfId="38"/>
    <cellStyle name="Normal 7 3" xfId="39"/>
    <cellStyle name="Normal 7 4" xfId="40"/>
    <cellStyle name="Normal 8" xfId="41"/>
    <cellStyle name="Normal 8 2" xfId="42"/>
    <cellStyle name="Normal 8 2 2" xfId="43"/>
    <cellStyle name="Normal 8 2 3" xfId="44"/>
    <cellStyle name="Normal 8 3" xfId="45"/>
    <cellStyle name="Normal 8 4" xfId="46"/>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111111111111"/>
          <c:y val="3.4090909090909088E-2"/>
          <c:w val="0.87922705314009664"/>
          <c:h val="0.79772727272727273"/>
        </c:manualLayout>
      </c:layout>
      <c:lineChart>
        <c:grouping val="standard"/>
        <c:varyColors val="0"/>
        <c:ser>
          <c:idx val="1"/>
          <c:order val="0"/>
          <c:tx>
            <c:strRef>
              <c:f>TOTALS!$D$5</c:f>
              <c:strCache>
                <c:ptCount val="1"/>
                <c:pt idx="0">
                  <c:v>TOTAL PASSENGER</c:v>
                </c:pt>
              </c:strCache>
            </c:strRef>
          </c:tx>
          <c:spPr>
            <a:ln>
              <a:solidFill>
                <a:schemeClr val="tx2"/>
              </a:solidFill>
            </a:ln>
          </c:spPr>
          <c:marker>
            <c:spPr>
              <a:solidFill>
                <a:schemeClr val="tx2"/>
              </a:solidFill>
              <a:ln>
                <a:solidFill>
                  <a:schemeClr val="tx2"/>
                </a:solidFill>
              </a:ln>
            </c:spPr>
          </c:marker>
          <c:cat>
            <c:numRef>
              <c:f>TOTALS!$C$7:$C$41</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TOTALS!$D$7:$D$41</c:f>
              <c:numCache>
                <c:formatCode>#,##0</c:formatCode>
                <c:ptCount val="35"/>
                <c:pt idx="0">
                  <c:v>33395268</c:v>
                </c:pt>
                <c:pt idx="1">
                  <c:v>35480597</c:v>
                </c:pt>
                <c:pt idx="2">
                  <c:v>37917484</c:v>
                </c:pt>
                <c:pt idx="3">
                  <c:v>41485255</c:v>
                </c:pt>
                <c:pt idx="4">
                  <c:v>33042342</c:v>
                </c:pt>
                <c:pt idx="5">
                  <c:v>38922289</c:v>
                </c:pt>
                <c:pt idx="6">
                  <c:v>47064059</c:v>
                </c:pt>
                <c:pt idx="7">
                  <c:v>49678690</c:v>
                </c:pt>
                <c:pt idx="8">
                  <c:v>53383171</c:v>
                </c:pt>
                <c:pt idx="9">
                  <c:v>59406301</c:v>
                </c:pt>
                <c:pt idx="10">
                  <c:v>63978664</c:v>
                </c:pt>
                <c:pt idx="11">
                  <c:v>67730841</c:v>
                </c:pt>
                <c:pt idx="12">
                  <c:v>69095005</c:v>
                </c:pt>
                <c:pt idx="13">
                  <c:v>69970525</c:v>
                </c:pt>
                <c:pt idx="14">
                  <c:v>72618257</c:v>
                </c:pt>
                <c:pt idx="15">
                  <c:v>78151974</c:v>
                </c:pt>
                <c:pt idx="16">
                  <c:v>79173341</c:v>
                </c:pt>
                <c:pt idx="17">
                  <c:v>76089163</c:v>
                </c:pt>
                <c:pt idx="18">
                  <c:v>81866285</c:v>
                </c:pt>
                <c:pt idx="19">
                  <c:v>94236638</c:v>
                </c:pt>
                <c:pt idx="20">
                  <c:v>101617819</c:v>
                </c:pt>
                <c:pt idx="21">
                  <c:v>108090646</c:v>
                </c:pt>
                <c:pt idx="22">
                  <c:v>115546299</c:v>
                </c:pt>
                <c:pt idx="23">
                  <c:v>122473796</c:v>
                </c:pt>
                <c:pt idx="24">
                  <c:v>123433078</c:v>
                </c:pt>
                <c:pt idx="25">
                  <c:v>132701049</c:v>
                </c:pt>
                <c:pt idx="26">
                  <c:v>135048805</c:v>
                </c:pt>
                <c:pt idx="27">
                  <c:v>140913450</c:v>
                </c:pt>
                <c:pt idx="28">
                  <c:v>144835444</c:v>
                </c:pt>
                <c:pt idx="29">
                  <c:v>147066030</c:v>
                </c:pt>
                <c:pt idx="30">
                  <c:v>149096001</c:v>
                </c:pt>
                <c:pt idx="31">
                  <c:v>154805355</c:v>
                </c:pt>
                <c:pt idx="32">
                  <c:v>158712855</c:v>
                </c:pt>
                <c:pt idx="33">
                  <c:v>162771593</c:v>
                </c:pt>
                <c:pt idx="34">
                  <c:v>164260013</c:v>
                </c:pt>
              </c:numCache>
            </c:numRef>
          </c:val>
          <c:smooth val="0"/>
          <c:extLst>
            <c:ext xmlns:c16="http://schemas.microsoft.com/office/drawing/2014/chart" uri="{C3380CC4-5D6E-409C-BE32-E72D297353CC}">
              <c16:uniqueId val="{00000000-D4DC-474C-B252-93E812E30F03}"/>
            </c:ext>
          </c:extLst>
        </c:ser>
        <c:dLbls>
          <c:showLegendKey val="0"/>
          <c:showVal val="0"/>
          <c:showCatName val="0"/>
          <c:showSerName val="0"/>
          <c:showPercent val="0"/>
          <c:showBubbleSize val="0"/>
        </c:dLbls>
        <c:marker val="1"/>
        <c:smooth val="0"/>
        <c:axId val="1269816912"/>
        <c:axId val="1"/>
      </c:lineChart>
      <c:catAx>
        <c:axId val="126981691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9816912"/>
        <c:crosses val="autoZero"/>
        <c:crossBetween val="between"/>
      </c:valAx>
    </c:plotArea>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24E-2"/>
          <c:w val="0.91521387302625457"/>
          <c:h val="0.79877469564670633"/>
        </c:manualLayout>
      </c:layout>
      <c:lineChart>
        <c:grouping val="standard"/>
        <c:varyColors val="0"/>
        <c:ser>
          <c:idx val="0"/>
          <c:order val="0"/>
          <c:tx>
            <c:strRef>
              <c:f>'TOP10'!$C$384</c:f>
              <c:strCache>
                <c:ptCount val="1"/>
                <c:pt idx="0">
                  <c:v>Domestic (including Regional) Airlines</c:v>
                </c:pt>
              </c:strCache>
            </c:strRef>
          </c:tx>
          <c:spPr>
            <a:ln>
              <a:solidFill>
                <a:srgbClr val="000080"/>
              </a:solidFill>
            </a:ln>
          </c:spPr>
          <c:marker>
            <c:symbol val="none"/>
          </c:marker>
          <c:cat>
            <c:numRef>
              <c:f>'TOP10'!$B$385:$B$419</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'TOP10'!$C$385:$C$419</c:f>
              <c:numCache>
                <c:formatCode>#,##0</c:formatCode>
                <c:ptCount val="35"/>
                <c:pt idx="0">
                  <c:v>481556</c:v>
                </c:pt>
                <c:pt idx="1">
                  <c:v>599153</c:v>
                </c:pt>
                <c:pt idx="2">
                  <c:v>741502</c:v>
                </c:pt>
                <c:pt idx="3">
                  <c:v>867694</c:v>
                </c:pt>
                <c:pt idx="4">
                  <c:v>651219</c:v>
                </c:pt>
                <c:pt idx="5">
                  <c:v>790640</c:v>
                </c:pt>
                <c:pt idx="6">
                  <c:v>1257437</c:v>
                </c:pt>
                <c:pt idx="7">
                  <c:v>1271683</c:v>
                </c:pt>
                <c:pt idx="8">
                  <c:v>1440759</c:v>
                </c:pt>
                <c:pt idx="9">
                  <c:v>1690467</c:v>
                </c:pt>
                <c:pt idx="10">
                  <c:v>1844027</c:v>
                </c:pt>
                <c:pt idx="11">
                  <c:v>1926515</c:v>
                </c:pt>
                <c:pt idx="12">
                  <c:v>1918238</c:v>
                </c:pt>
                <c:pt idx="13">
                  <c:v>1915717</c:v>
                </c:pt>
                <c:pt idx="14">
                  <c:v>2022908</c:v>
                </c:pt>
                <c:pt idx="15">
                  <c:v>2132713</c:v>
                </c:pt>
                <c:pt idx="16">
                  <c:v>2025193</c:v>
                </c:pt>
                <c:pt idx="17">
                  <c:v>2087643</c:v>
                </c:pt>
                <c:pt idx="18">
                  <c:v>2246566</c:v>
                </c:pt>
                <c:pt idx="19">
                  <c:v>2582591</c:v>
                </c:pt>
                <c:pt idx="20">
                  <c:v>2842947</c:v>
                </c:pt>
                <c:pt idx="21">
                  <c:v>2967077</c:v>
                </c:pt>
                <c:pt idx="22">
                  <c:v>3066414</c:v>
                </c:pt>
                <c:pt idx="23">
                  <c:v>3153171</c:v>
                </c:pt>
                <c:pt idx="24">
                  <c:v>3133393</c:v>
                </c:pt>
                <c:pt idx="25">
                  <c:v>3254097</c:v>
                </c:pt>
                <c:pt idx="26">
                  <c:v>3361091</c:v>
                </c:pt>
                <c:pt idx="27">
                  <c:v>3569195</c:v>
                </c:pt>
                <c:pt idx="28">
                  <c:v>3754331</c:v>
                </c:pt>
                <c:pt idx="29">
                  <c:v>3857399</c:v>
                </c:pt>
                <c:pt idx="30">
                  <c:v>3975309</c:v>
                </c:pt>
                <c:pt idx="31">
                  <c:v>4208221</c:v>
                </c:pt>
                <c:pt idx="32">
                  <c:v>4278311</c:v>
                </c:pt>
                <c:pt idx="33">
                  <c:v>4283247</c:v>
                </c:pt>
                <c:pt idx="34">
                  <c:v>4126357</c:v>
                </c:pt>
              </c:numCache>
            </c:numRef>
          </c:val>
          <c:smooth val="0"/>
          <c:extLst>
            <c:ext xmlns:c16="http://schemas.microsoft.com/office/drawing/2014/chart" uri="{C3380CC4-5D6E-409C-BE32-E72D297353CC}">
              <c16:uniqueId val="{00000000-B8E7-4002-ABF2-16080CEBF5D8}"/>
            </c:ext>
          </c:extLst>
        </c:ser>
        <c:ser>
          <c:idx val="2"/>
          <c:order val="1"/>
          <c:tx>
            <c:strRef>
              <c:f>'TOP10'!$D$384</c:f>
              <c:strCache>
                <c:ptCount val="1"/>
                <c:pt idx="0">
                  <c:v>International Airlines</c:v>
                </c:pt>
              </c:strCache>
            </c:strRef>
          </c:tx>
          <c:spPr>
            <a:ln>
              <a:solidFill>
                <a:srgbClr val="B11F16"/>
              </a:solidFill>
            </a:ln>
          </c:spPr>
          <c:marker>
            <c:symbol val="none"/>
          </c:marker>
          <c:cat>
            <c:numRef>
              <c:f>'TOP10'!$B$385:$B$419</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'TOP10'!$D$385:$D$419</c:f>
              <c:numCache>
                <c:formatCode>#,##0</c:formatCode>
                <c:ptCount val="35"/>
                <c:pt idx="0">
                  <c:v>45522</c:v>
                </c:pt>
                <c:pt idx="1">
                  <c:v>63413</c:v>
                </c:pt>
                <c:pt idx="2">
                  <c:v>110289</c:v>
                </c:pt>
                <c:pt idx="3">
                  <c:v>159795</c:v>
                </c:pt>
                <c:pt idx="4">
                  <c:v>212648</c:v>
                </c:pt>
                <c:pt idx="5">
                  <c:v>279336</c:v>
                </c:pt>
                <c:pt idx="6">
                  <c:v>379974</c:v>
                </c:pt>
                <c:pt idx="7">
                  <c:v>526213</c:v>
                </c:pt>
                <c:pt idx="8">
                  <c:v>651437</c:v>
                </c:pt>
                <c:pt idx="9">
                  <c:v>679275</c:v>
                </c:pt>
                <c:pt idx="10">
                  <c:v>658397</c:v>
                </c:pt>
                <c:pt idx="11">
                  <c:v>719396</c:v>
                </c:pt>
                <c:pt idx="12">
                  <c:v>745110</c:v>
                </c:pt>
                <c:pt idx="13">
                  <c:v>688058</c:v>
                </c:pt>
                <c:pt idx="14">
                  <c:v>660659</c:v>
                </c:pt>
                <c:pt idx="15">
                  <c:v>680133</c:v>
                </c:pt>
                <c:pt idx="16">
                  <c:v>665118</c:v>
                </c:pt>
                <c:pt idx="17">
                  <c:v>766256</c:v>
                </c:pt>
                <c:pt idx="18">
                  <c:v>746561</c:v>
                </c:pt>
                <c:pt idx="19">
                  <c:v>846846</c:v>
                </c:pt>
                <c:pt idx="20">
                  <c:v>862184</c:v>
                </c:pt>
                <c:pt idx="21">
                  <c:v>791709</c:v>
                </c:pt>
                <c:pt idx="22">
                  <c:v>702048</c:v>
                </c:pt>
                <c:pt idx="23">
                  <c:v>595461</c:v>
                </c:pt>
                <c:pt idx="24">
                  <c:v>404803</c:v>
                </c:pt>
                <c:pt idx="25">
                  <c:v>495873</c:v>
                </c:pt>
                <c:pt idx="26">
                  <c:v>504072</c:v>
                </c:pt>
                <c:pt idx="27">
                  <c:v>511359</c:v>
                </c:pt>
                <c:pt idx="28">
                  <c:v>492091</c:v>
                </c:pt>
                <c:pt idx="29">
                  <c:v>460910</c:v>
                </c:pt>
                <c:pt idx="30">
                  <c:v>545733</c:v>
                </c:pt>
                <c:pt idx="31">
                  <c:v>642293</c:v>
                </c:pt>
                <c:pt idx="32">
                  <c:v>662173</c:v>
                </c:pt>
                <c:pt idx="33">
                  <c:v>662551</c:v>
                </c:pt>
                <c:pt idx="34">
                  <c:v>651824</c:v>
                </c:pt>
              </c:numCache>
            </c:numRef>
          </c:val>
          <c:smooth val="0"/>
          <c:extLst>
            <c:ext xmlns:c16="http://schemas.microsoft.com/office/drawing/2014/chart" uri="{C3380CC4-5D6E-409C-BE32-E72D297353CC}">
              <c16:uniqueId val="{00000001-B8E7-4002-ABF2-16080CEBF5D8}"/>
            </c:ext>
          </c:extLst>
        </c:ser>
        <c:dLbls>
          <c:showLegendKey val="0"/>
          <c:showVal val="0"/>
          <c:showCatName val="0"/>
          <c:showSerName val="0"/>
          <c:showPercent val="0"/>
          <c:showBubbleSize val="0"/>
        </c:dLbls>
        <c:smooth val="0"/>
        <c:axId val="1170248352"/>
        <c:axId val="1"/>
      </c:lineChart>
      <c:catAx>
        <c:axId val="117024835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0248352"/>
        <c:crosses val="autoZero"/>
        <c:crossBetween val="between"/>
        <c:dispUnits>
          <c:builtInUnit val="millions"/>
        </c:dispUnits>
      </c:valAx>
    </c:plotArea>
    <c:legend>
      <c:legendPos val="t"/>
      <c:layout>
        <c:manualLayout>
          <c:xMode val="edge"/>
          <c:yMode val="edge"/>
          <c:x val="0.18845461811873948"/>
          <c:y val="5.0847457627118647E-2"/>
          <c:w val="0.58275879661910523"/>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89" l="0.70000000000000062" r="0.70000000000000062" t="0.75000000000000189"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38E-2"/>
          <c:w val="0.91521387302625457"/>
          <c:h val="0.79877469564670656"/>
        </c:manualLayout>
      </c:layout>
      <c:lineChart>
        <c:grouping val="standard"/>
        <c:varyColors val="0"/>
        <c:ser>
          <c:idx val="0"/>
          <c:order val="0"/>
          <c:tx>
            <c:strRef>
              <c:f>'TOP10'!$C$438</c:f>
              <c:strCache>
                <c:ptCount val="1"/>
                <c:pt idx="0">
                  <c:v>Domestic (including Regional) Airlines</c:v>
                </c:pt>
              </c:strCache>
            </c:strRef>
          </c:tx>
          <c:spPr>
            <a:ln>
              <a:solidFill>
                <a:srgbClr val="000080"/>
              </a:solidFill>
            </a:ln>
          </c:spPr>
          <c:marker>
            <c:symbol val="none"/>
          </c:marker>
          <c:cat>
            <c:numRef>
              <c:f>'TOP10'!$B$439:$B$473</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'TOP10'!$C$439:$C$473</c:f>
              <c:numCache>
                <c:formatCode>#,##0</c:formatCode>
                <c:ptCount val="35"/>
                <c:pt idx="0">
                  <c:v>986482</c:v>
                </c:pt>
                <c:pt idx="1">
                  <c:v>1027954</c:v>
                </c:pt>
                <c:pt idx="2">
                  <c:v>1083112</c:v>
                </c:pt>
                <c:pt idx="3">
                  <c:v>1127565</c:v>
                </c:pt>
                <c:pt idx="4">
                  <c:v>779536</c:v>
                </c:pt>
                <c:pt idx="5">
                  <c:v>1020620</c:v>
                </c:pt>
                <c:pt idx="6">
                  <c:v>1261479</c:v>
                </c:pt>
                <c:pt idx="7">
                  <c:v>1367154</c:v>
                </c:pt>
                <c:pt idx="8">
                  <c:v>1431091</c:v>
                </c:pt>
                <c:pt idx="9">
                  <c:v>1591868</c:v>
                </c:pt>
                <c:pt idx="10">
                  <c:v>1739064</c:v>
                </c:pt>
                <c:pt idx="11">
                  <c:v>1735758</c:v>
                </c:pt>
                <c:pt idx="12">
                  <c:v>1788030</c:v>
                </c:pt>
                <c:pt idx="13">
                  <c:v>1805091</c:v>
                </c:pt>
                <c:pt idx="14">
                  <c:v>1899694</c:v>
                </c:pt>
                <c:pt idx="15">
                  <c:v>2039304</c:v>
                </c:pt>
                <c:pt idx="16">
                  <c:v>1972202</c:v>
                </c:pt>
                <c:pt idx="17">
                  <c:v>1884766</c:v>
                </c:pt>
                <c:pt idx="18">
                  <c:v>2074167</c:v>
                </c:pt>
                <c:pt idx="19">
                  <c:v>2434463</c:v>
                </c:pt>
                <c:pt idx="20">
                  <c:v>2524753</c:v>
                </c:pt>
                <c:pt idx="21">
                  <c:v>2612679</c:v>
                </c:pt>
                <c:pt idx="22">
                  <c:v>2734875</c:v>
                </c:pt>
                <c:pt idx="23">
                  <c:v>2983488</c:v>
                </c:pt>
                <c:pt idx="24">
                  <c:v>3148420</c:v>
                </c:pt>
                <c:pt idx="25">
                  <c:v>3304010</c:v>
                </c:pt>
                <c:pt idx="26">
                  <c:v>3208225</c:v>
                </c:pt>
                <c:pt idx="27">
                  <c:v>3065893</c:v>
                </c:pt>
                <c:pt idx="28">
                  <c:v>2956448</c:v>
                </c:pt>
                <c:pt idx="29">
                  <c:v>2811822</c:v>
                </c:pt>
                <c:pt idx="30">
                  <c:v>2805306</c:v>
                </c:pt>
                <c:pt idx="31">
                  <c:v>2885793</c:v>
                </c:pt>
                <c:pt idx="32">
                  <c:v>3021340</c:v>
                </c:pt>
                <c:pt idx="33">
                  <c:v>3153143</c:v>
                </c:pt>
                <c:pt idx="34">
                  <c:v>3153043</c:v>
                </c:pt>
              </c:numCache>
            </c:numRef>
          </c:val>
          <c:smooth val="0"/>
          <c:extLst>
            <c:ext xmlns:c16="http://schemas.microsoft.com/office/drawing/2014/chart" uri="{C3380CC4-5D6E-409C-BE32-E72D297353CC}">
              <c16:uniqueId val="{00000000-42B9-4388-97A3-7B3FF13D1933}"/>
            </c:ext>
          </c:extLst>
        </c:ser>
        <c:ser>
          <c:idx val="2"/>
          <c:order val="1"/>
          <c:tx>
            <c:strRef>
              <c:f>'TOP10'!$D$438</c:f>
              <c:strCache>
                <c:ptCount val="1"/>
                <c:pt idx="0">
                  <c:v>International Airlines</c:v>
                </c:pt>
              </c:strCache>
            </c:strRef>
          </c:tx>
          <c:spPr>
            <a:ln>
              <a:solidFill>
                <a:srgbClr val="B11F16"/>
              </a:solidFill>
            </a:ln>
          </c:spPr>
          <c:marker>
            <c:symbol val="none"/>
          </c:marker>
          <c:cat>
            <c:numRef>
              <c:f>'TOP10'!$B$439:$B$473</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'TOP10'!$D$439:$D$473</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1996</c:v>
                </c:pt>
                <c:pt idx="20">
                  <c:v>0</c:v>
                </c:pt>
                <c:pt idx="21">
                  <c:v>0</c:v>
                </c:pt>
                <c:pt idx="22">
                  <c:v>0</c:v>
                </c:pt>
                <c:pt idx="23">
                  <c:v>0</c:v>
                </c:pt>
                <c:pt idx="24">
                  <c:v>0</c:v>
                </c:pt>
                <c:pt idx="25">
                  <c:v>0</c:v>
                </c:pt>
                <c:pt idx="26">
                  <c:v>0</c:v>
                </c:pt>
                <c:pt idx="27">
                  <c:v>0</c:v>
                </c:pt>
                <c:pt idx="28">
                  <c:v>0</c:v>
                </c:pt>
                <c:pt idx="29">
                  <c:v>0</c:v>
                </c:pt>
                <c:pt idx="30">
                  <c:v>0</c:v>
                </c:pt>
                <c:pt idx="31">
                  <c:v>23771</c:v>
                </c:pt>
                <c:pt idx="32">
                  <c:v>84435</c:v>
                </c:pt>
                <c:pt idx="33">
                  <c:v>94922</c:v>
                </c:pt>
                <c:pt idx="34">
                  <c:v>85069</c:v>
                </c:pt>
              </c:numCache>
            </c:numRef>
          </c:val>
          <c:smooth val="0"/>
          <c:extLst>
            <c:ext xmlns:c16="http://schemas.microsoft.com/office/drawing/2014/chart" uri="{C3380CC4-5D6E-409C-BE32-E72D297353CC}">
              <c16:uniqueId val="{00000001-42B9-4388-97A3-7B3FF13D1933}"/>
            </c:ext>
          </c:extLst>
        </c:ser>
        <c:dLbls>
          <c:showLegendKey val="0"/>
          <c:showVal val="0"/>
          <c:showCatName val="0"/>
          <c:showSerName val="0"/>
          <c:showPercent val="0"/>
          <c:showBubbleSize val="0"/>
        </c:dLbls>
        <c:smooth val="0"/>
        <c:axId val="1178914864"/>
        <c:axId val="1"/>
      </c:lineChart>
      <c:catAx>
        <c:axId val="1178914864"/>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8914864"/>
        <c:crosses val="autoZero"/>
        <c:crossBetween val="between"/>
        <c:dispUnits>
          <c:builtInUnit val="millions"/>
        </c:dispUnits>
      </c:valAx>
    </c:plotArea>
    <c:legend>
      <c:legendPos val="t"/>
      <c:layout>
        <c:manualLayout>
          <c:xMode val="edge"/>
          <c:yMode val="edge"/>
          <c:x val="0.18845461811873948"/>
          <c:y val="5.0847457627118647E-2"/>
          <c:w val="0.58275879661910523"/>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11" l="0.70000000000000062" r="0.70000000000000062" t="0.750000000000002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51E-2"/>
          <c:w val="0.91521387302625457"/>
          <c:h val="0.79877469564670689"/>
        </c:manualLayout>
      </c:layout>
      <c:lineChart>
        <c:grouping val="standard"/>
        <c:varyColors val="0"/>
        <c:ser>
          <c:idx val="0"/>
          <c:order val="0"/>
          <c:tx>
            <c:strRef>
              <c:f>'TOP10'!$C$492</c:f>
              <c:strCache>
                <c:ptCount val="1"/>
                <c:pt idx="0">
                  <c:v>Domestic (including Regional) Airlines</c:v>
                </c:pt>
              </c:strCache>
            </c:strRef>
          </c:tx>
          <c:spPr>
            <a:ln>
              <a:solidFill>
                <a:srgbClr val="000080"/>
              </a:solidFill>
            </a:ln>
          </c:spPr>
          <c:marker>
            <c:symbol val="none"/>
          </c:marker>
          <c:cat>
            <c:numRef>
              <c:f>'TOP10'!$B$493:$B$527</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'TOP10'!$C$493:$C$527</c:f>
              <c:numCache>
                <c:formatCode>#,##0</c:formatCode>
                <c:ptCount val="35"/>
                <c:pt idx="0">
                  <c:v>493997</c:v>
                </c:pt>
                <c:pt idx="1">
                  <c:v>481281</c:v>
                </c:pt>
                <c:pt idx="2">
                  <c:v>504775</c:v>
                </c:pt>
                <c:pt idx="3">
                  <c:v>529813</c:v>
                </c:pt>
                <c:pt idx="4">
                  <c:v>444367</c:v>
                </c:pt>
                <c:pt idx="5">
                  <c:v>536077</c:v>
                </c:pt>
                <c:pt idx="6">
                  <c:v>631437</c:v>
                </c:pt>
                <c:pt idx="7">
                  <c:v>674416</c:v>
                </c:pt>
                <c:pt idx="8">
                  <c:v>717083</c:v>
                </c:pt>
                <c:pt idx="9">
                  <c:v>770259</c:v>
                </c:pt>
                <c:pt idx="10">
                  <c:v>828986</c:v>
                </c:pt>
                <c:pt idx="11">
                  <c:v>852506</c:v>
                </c:pt>
                <c:pt idx="12">
                  <c:v>832207</c:v>
                </c:pt>
                <c:pt idx="13">
                  <c:v>855934</c:v>
                </c:pt>
                <c:pt idx="14">
                  <c:v>877992</c:v>
                </c:pt>
                <c:pt idx="15">
                  <c:v>927957</c:v>
                </c:pt>
                <c:pt idx="16">
                  <c:v>996179</c:v>
                </c:pt>
                <c:pt idx="17">
                  <c:v>947682</c:v>
                </c:pt>
                <c:pt idx="18">
                  <c:v>1101555</c:v>
                </c:pt>
                <c:pt idx="19">
                  <c:v>1380849</c:v>
                </c:pt>
                <c:pt idx="20">
                  <c:v>1600185</c:v>
                </c:pt>
                <c:pt idx="21">
                  <c:v>1617810</c:v>
                </c:pt>
                <c:pt idx="22">
                  <c:v>1663596</c:v>
                </c:pt>
                <c:pt idx="23">
                  <c:v>1830870</c:v>
                </c:pt>
                <c:pt idx="24">
                  <c:v>1874459</c:v>
                </c:pt>
                <c:pt idx="25">
                  <c:v>1882092</c:v>
                </c:pt>
                <c:pt idx="26">
                  <c:v>1844681</c:v>
                </c:pt>
                <c:pt idx="27">
                  <c:v>1919026</c:v>
                </c:pt>
                <c:pt idx="28">
                  <c:v>2091706</c:v>
                </c:pt>
                <c:pt idx="29">
                  <c:v>2127981</c:v>
                </c:pt>
                <c:pt idx="30">
                  <c:v>2238432</c:v>
                </c:pt>
                <c:pt idx="31">
                  <c:v>2378137</c:v>
                </c:pt>
                <c:pt idx="32">
                  <c:v>2510343</c:v>
                </c:pt>
                <c:pt idx="33">
                  <c:v>2676628</c:v>
                </c:pt>
                <c:pt idx="34">
                  <c:v>2781739</c:v>
                </c:pt>
              </c:numCache>
            </c:numRef>
          </c:val>
          <c:smooth val="0"/>
          <c:extLst>
            <c:ext xmlns:c16="http://schemas.microsoft.com/office/drawing/2014/chart" uri="{C3380CC4-5D6E-409C-BE32-E72D297353CC}">
              <c16:uniqueId val="{00000000-0B42-48CE-95C4-FDFEDBB82DC8}"/>
            </c:ext>
          </c:extLst>
        </c:ser>
        <c:ser>
          <c:idx val="2"/>
          <c:order val="1"/>
          <c:tx>
            <c:strRef>
              <c:f>'TOP10'!$D$492</c:f>
              <c:strCache>
                <c:ptCount val="1"/>
                <c:pt idx="0">
                  <c:v>International Airlines</c:v>
                </c:pt>
              </c:strCache>
            </c:strRef>
          </c:tx>
          <c:spPr>
            <a:ln>
              <a:solidFill>
                <a:srgbClr val="B11F16"/>
              </a:solidFill>
            </a:ln>
          </c:spPr>
          <c:marker>
            <c:symbol val="none"/>
          </c:marker>
          <c:cat>
            <c:numRef>
              <c:f>'TOP10'!$B$493:$B$527</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'TOP10'!$D$493:$D$527</c:f>
              <c:numCache>
                <c:formatCode>#,##0</c:formatCode>
                <c:ptCount val="35"/>
                <c:pt idx="0">
                  <c:v>15306</c:v>
                </c:pt>
                <c:pt idx="1">
                  <c:v>14144</c:v>
                </c:pt>
                <c:pt idx="2">
                  <c:v>17422</c:v>
                </c:pt>
                <c:pt idx="3">
                  <c:v>15363</c:v>
                </c:pt>
                <c:pt idx="4">
                  <c:v>15735</c:v>
                </c:pt>
                <c:pt idx="5">
                  <c:v>17095</c:v>
                </c:pt>
                <c:pt idx="6">
                  <c:v>11765</c:v>
                </c:pt>
                <c:pt idx="7">
                  <c:v>8659</c:v>
                </c:pt>
                <c:pt idx="8">
                  <c:v>8867</c:v>
                </c:pt>
                <c:pt idx="9">
                  <c:v>7976</c:v>
                </c:pt>
                <c:pt idx="10">
                  <c:v>7362</c:v>
                </c:pt>
                <c:pt idx="11">
                  <c:v>5103</c:v>
                </c:pt>
                <c:pt idx="12">
                  <c:v>3689</c:v>
                </c:pt>
                <c:pt idx="13">
                  <c:v>2690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smooth val="0"/>
          <c:extLst>
            <c:ext xmlns:c16="http://schemas.microsoft.com/office/drawing/2014/chart" uri="{C3380CC4-5D6E-409C-BE32-E72D297353CC}">
              <c16:uniqueId val="{00000001-0B42-48CE-95C4-FDFEDBB82DC8}"/>
            </c:ext>
          </c:extLst>
        </c:ser>
        <c:dLbls>
          <c:showLegendKey val="0"/>
          <c:showVal val="0"/>
          <c:showCatName val="0"/>
          <c:showSerName val="0"/>
          <c:showPercent val="0"/>
          <c:showBubbleSize val="0"/>
        </c:dLbls>
        <c:smooth val="0"/>
        <c:axId val="1178917488"/>
        <c:axId val="1"/>
      </c:lineChart>
      <c:catAx>
        <c:axId val="117891748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8917488"/>
        <c:crosses val="autoZero"/>
        <c:crossBetween val="between"/>
        <c:dispUnits>
          <c:builtInUnit val="millions"/>
        </c:dispUnits>
      </c:valAx>
    </c:plotArea>
    <c:legend>
      <c:legendPos val="t"/>
      <c:layout>
        <c:manualLayout>
          <c:xMode val="edge"/>
          <c:yMode val="edge"/>
          <c:x val="0.18845461811873948"/>
          <c:y val="5.0847457627118647E-2"/>
          <c:w val="0.58275879661910523"/>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51E-2"/>
          <c:w val="0.91521387302625457"/>
          <c:h val="0.79877469564670711"/>
        </c:manualLayout>
      </c:layout>
      <c:lineChart>
        <c:grouping val="standard"/>
        <c:varyColors val="0"/>
        <c:ser>
          <c:idx val="0"/>
          <c:order val="0"/>
          <c:tx>
            <c:strRef>
              <c:f>'TOP10'!$C$546</c:f>
              <c:strCache>
                <c:ptCount val="1"/>
                <c:pt idx="0">
                  <c:v>Domestic (including Regional) Airlines</c:v>
                </c:pt>
              </c:strCache>
            </c:strRef>
          </c:tx>
          <c:spPr>
            <a:ln>
              <a:solidFill>
                <a:srgbClr val="000080"/>
              </a:solidFill>
            </a:ln>
          </c:spPr>
          <c:marker>
            <c:symbol val="none"/>
          </c:marker>
          <c:cat>
            <c:numRef>
              <c:f>'TOP10'!$B$547:$B$581</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'TOP10'!$C$547:$C$581</c:f>
              <c:numCache>
                <c:formatCode>#,##0</c:formatCode>
                <c:ptCount val="35"/>
                <c:pt idx="0">
                  <c:v>351209</c:v>
                </c:pt>
                <c:pt idx="1">
                  <c:v>363831</c:v>
                </c:pt>
                <c:pt idx="2">
                  <c:v>386981</c:v>
                </c:pt>
                <c:pt idx="3">
                  <c:v>411420</c:v>
                </c:pt>
                <c:pt idx="4">
                  <c:v>313053</c:v>
                </c:pt>
                <c:pt idx="5">
                  <c:v>390817</c:v>
                </c:pt>
                <c:pt idx="6">
                  <c:v>432760</c:v>
                </c:pt>
                <c:pt idx="7">
                  <c:v>493426</c:v>
                </c:pt>
                <c:pt idx="8">
                  <c:v>552069</c:v>
                </c:pt>
                <c:pt idx="9">
                  <c:v>646932</c:v>
                </c:pt>
                <c:pt idx="10">
                  <c:v>743291</c:v>
                </c:pt>
                <c:pt idx="11">
                  <c:v>821584</c:v>
                </c:pt>
                <c:pt idx="12">
                  <c:v>822583</c:v>
                </c:pt>
                <c:pt idx="13">
                  <c:v>853721</c:v>
                </c:pt>
                <c:pt idx="14">
                  <c:v>878963</c:v>
                </c:pt>
                <c:pt idx="15">
                  <c:v>906584</c:v>
                </c:pt>
                <c:pt idx="16">
                  <c:v>847746</c:v>
                </c:pt>
                <c:pt idx="17">
                  <c:v>894091</c:v>
                </c:pt>
                <c:pt idx="18">
                  <c:v>924159</c:v>
                </c:pt>
                <c:pt idx="19">
                  <c:v>1061842</c:v>
                </c:pt>
                <c:pt idx="20">
                  <c:v>1110550</c:v>
                </c:pt>
                <c:pt idx="21">
                  <c:v>1186319</c:v>
                </c:pt>
                <c:pt idx="22">
                  <c:v>1311984</c:v>
                </c:pt>
                <c:pt idx="23">
                  <c:v>1409316</c:v>
                </c:pt>
                <c:pt idx="24">
                  <c:v>1324799</c:v>
                </c:pt>
                <c:pt idx="25">
                  <c:v>1405968</c:v>
                </c:pt>
                <c:pt idx="26">
                  <c:v>1559770</c:v>
                </c:pt>
                <c:pt idx="27">
                  <c:v>1612078</c:v>
                </c:pt>
                <c:pt idx="28">
                  <c:v>1643931</c:v>
                </c:pt>
                <c:pt idx="29">
                  <c:v>1760539</c:v>
                </c:pt>
                <c:pt idx="30">
                  <c:v>1768761</c:v>
                </c:pt>
                <c:pt idx="31">
                  <c:v>1803129</c:v>
                </c:pt>
                <c:pt idx="32">
                  <c:v>1801998</c:v>
                </c:pt>
                <c:pt idx="33">
                  <c:v>1743792</c:v>
                </c:pt>
                <c:pt idx="34">
                  <c:v>1694653</c:v>
                </c:pt>
              </c:numCache>
            </c:numRef>
          </c:val>
          <c:smooth val="0"/>
          <c:extLst>
            <c:ext xmlns:c16="http://schemas.microsoft.com/office/drawing/2014/chart" uri="{C3380CC4-5D6E-409C-BE32-E72D297353CC}">
              <c16:uniqueId val="{00000000-0D04-4EDC-A935-5336C28944DC}"/>
            </c:ext>
          </c:extLst>
        </c:ser>
        <c:ser>
          <c:idx val="2"/>
          <c:order val="1"/>
          <c:tx>
            <c:strRef>
              <c:f>'TOP10'!$D$546</c:f>
              <c:strCache>
                <c:ptCount val="1"/>
                <c:pt idx="0">
                  <c:v>International Airlines</c:v>
                </c:pt>
              </c:strCache>
            </c:strRef>
          </c:tx>
          <c:spPr>
            <a:ln>
              <a:solidFill>
                <a:srgbClr val="B11F16"/>
              </a:solidFill>
            </a:ln>
          </c:spPr>
          <c:marker>
            <c:symbol val="none"/>
          </c:marker>
          <c:cat>
            <c:numRef>
              <c:f>'TOP10'!$B$547:$B$581</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'TOP10'!$D$547:$D$581</c:f>
              <c:numCache>
                <c:formatCode>#,##0</c:formatCode>
                <c:ptCount val="35"/>
                <c:pt idx="0">
                  <c:v>46839</c:v>
                </c:pt>
                <c:pt idx="1">
                  <c:v>48711</c:v>
                </c:pt>
                <c:pt idx="2">
                  <c:v>61986</c:v>
                </c:pt>
                <c:pt idx="3">
                  <c:v>79325</c:v>
                </c:pt>
                <c:pt idx="4">
                  <c:v>92769</c:v>
                </c:pt>
                <c:pt idx="5">
                  <c:v>94289</c:v>
                </c:pt>
                <c:pt idx="6">
                  <c:v>89225</c:v>
                </c:pt>
                <c:pt idx="7">
                  <c:v>90808</c:v>
                </c:pt>
                <c:pt idx="8">
                  <c:v>103062</c:v>
                </c:pt>
                <c:pt idx="9">
                  <c:v>131981</c:v>
                </c:pt>
                <c:pt idx="10">
                  <c:v>139637</c:v>
                </c:pt>
                <c:pt idx="11">
                  <c:v>147888</c:v>
                </c:pt>
                <c:pt idx="12">
                  <c:v>171319</c:v>
                </c:pt>
                <c:pt idx="13">
                  <c:v>177773</c:v>
                </c:pt>
                <c:pt idx="14">
                  <c:v>156058</c:v>
                </c:pt>
                <c:pt idx="15">
                  <c:v>169496</c:v>
                </c:pt>
                <c:pt idx="16">
                  <c:v>151623</c:v>
                </c:pt>
                <c:pt idx="17">
                  <c:v>103211</c:v>
                </c:pt>
                <c:pt idx="18">
                  <c:v>77690</c:v>
                </c:pt>
                <c:pt idx="19">
                  <c:v>98374</c:v>
                </c:pt>
                <c:pt idx="20">
                  <c:v>104382</c:v>
                </c:pt>
                <c:pt idx="21">
                  <c:v>126828</c:v>
                </c:pt>
                <c:pt idx="22">
                  <c:v>151319</c:v>
                </c:pt>
                <c:pt idx="23">
                  <c:v>187837</c:v>
                </c:pt>
                <c:pt idx="24">
                  <c:v>195742</c:v>
                </c:pt>
                <c:pt idx="25">
                  <c:v>217005</c:v>
                </c:pt>
                <c:pt idx="26">
                  <c:v>326935</c:v>
                </c:pt>
                <c:pt idx="27">
                  <c:v>328714</c:v>
                </c:pt>
                <c:pt idx="28">
                  <c:v>333217</c:v>
                </c:pt>
                <c:pt idx="29">
                  <c:v>318670</c:v>
                </c:pt>
                <c:pt idx="30">
                  <c:v>262787</c:v>
                </c:pt>
                <c:pt idx="31">
                  <c:v>272069</c:v>
                </c:pt>
                <c:pt idx="32">
                  <c:v>274857</c:v>
                </c:pt>
                <c:pt idx="33">
                  <c:v>228591</c:v>
                </c:pt>
                <c:pt idx="34">
                  <c:v>256030</c:v>
                </c:pt>
              </c:numCache>
            </c:numRef>
          </c:val>
          <c:smooth val="0"/>
          <c:extLst>
            <c:ext xmlns:c16="http://schemas.microsoft.com/office/drawing/2014/chart" uri="{C3380CC4-5D6E-409C-BE32-E72D297353CC}">
              <c16:uniqueId val="{00000001-0D04-4EDC-A935-5336C28944DC}"/>
            </c:ext>
          </c:extLst>
        </c:ser>
        <c:dLbls>
          <c:showLegendKey val="0"/>
          <c:showVal val="0"/>
          <c:showCatName val="0"/>
          <c:showSerName val="0"/>
          <c:showPercent val="0"/>
          <c:showBubbleSize val="0"/>
        </c:dLbls>
        <c:smooth val="0"/>
        <c:axId val="1178916176"/>
        <c:axId val="1"/>
      </c:lineChart>
      <c:catAx>
        <c:axId val="117891617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8916176"/>
        <c:crosses val="autoZero"/>
        <c:crossBetween val="between"/>
        <c:dispUnits>
          <c:builtInUnit val="millions"/>
        </c:dispUnits>
      </c:valAx>
    </c:plotArea>
    <c:legend>
      <c:legendPos val="t"/>
      <c:layout>
        <c:manualLayout>
          <c:xMode val="edge"/>
          <c:yMode val="edge"/>
          <c:x val="0.18845461127703866"/>
          <c:y val="5.0847457627118647E-2"/>
          <c:w val="0.58275873382206533"/>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55" l="0.70000000000000062" r="0.70000000000000062" t="0.7500000000000025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51E-2"/>
          <c:w val="0.91521387302625457"/>
          <c:h val="0.79877469564670733"/>
        </c:manualLayout>
      </c:layout>
      <c:lineChart>
        <c:grouping val="standard"/>
        <c:varyColors val="0"/>
        <c:ser>
          <c:idx val="0"/>
          <c:order val="0"/>
          <c:tx>
            <c:strRef>
              <c:f>'TOP10'!$C$600</c:f>
              <c:strCache>
                <c:ptCount val="1"/>
                <c:pt idx="0">
                  <c:v>Domestic (including Regional) Airlines</c:v>
                </c:pt>
              </c:strCache>
            </c:strRef>
          </c:tx>
          <c:spPr>
            <a:ln>
              <a:solidFill>
                <a:srgbClr val="000080"/>
              </a:solidFill>
            </a:ln>
          </c:spPr>
          <c:marker>
            <c:symbol val="none"/>
          </c:marker>
          <c:cat>
            <c:numRef>
              <c:f>'TOP10'!$B$601:$B$635</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'TOP10'!$C$601:$C$635</c:f>
              <c:numCache>
                <c:formatCode>#,##0</c:formatCode>
                <c:ptCount val="35"/>
                <c:pt idx="0">
                  <c:v>7531233</c:v>
                </c:pt>
                <c:pt idx="1">
                  <c:v>7731244</c:v>
                </c:pt>
                <c:pt idx="2">
                  <c:v>7690701</c:v>
                </c:pt>
                <c:pt idx="3">
                  <c:v>7484903</c:v>
                </c:pt>
                <c:pt idx="4">
                  <c:v>5234009</c:v>
                </c:pt>
                <c:pt idx="5">
                  <c:v>5632084</c:v>
                </c:pt>
                <c:pt idx="6">
                  <c:v>6044110</c:v>
                </c:pt>
                <c:pt idx="7">
                  <c:v>6443168</c:v>
                </c:pt>
                <c:pt idx="8">
                  <c:v>6985837</c:v>
                </c:pt>
                <c:pt idx="9">
                  <c:v>7718885</c:v>
                </c:pt>
                <c:pt idx="10">
                  <c:v>7997349</c:v>
                </c:pt>
                <c:pt idx="11">
                  <c:v>8137423</c:v>
                </c:pt>
                <c:pt idx="12">
                  <c:v>8223966</c:v>
                </c:pt>
                <c:pt idx="13">
                  <c:v>8295020</c:v>
                </c:pt>
                <c:pt idx="14">
                  <c:v>8339151</c:v>
                </c:pt>
                <c:pt idx="15">
                  <c:v>8389162</c:v>
                </c:pt>
                <c:pt idx="16">
                  <c:v>7440754</c:v>
                </c:pt>
                <c:pt idx="17">
                  <c:v>7104572</c:v>
                </c:pt>
                <c:pt idx="18">
                  <c:v>8000687</c:v>
                </c:pt>
                <c:pt idx="19">
                  <c:v>9872226</c:v>
                </c:pt>
                <c:pt idx="20">
                  <c:v>11863789</c:v>
                </c:pt>
                <c:pt idx="21">
                  <c:v>13435823</c:v>
                </c:pt>
                <c:pt idx="22">
                  <c:v>14619534</c:v>
                </c:pt>
                <c:pt idx="23">
                  <c:v>15734870</c:v>
                </c:pt>
                <c:pt idx="24">
                  <c:v>15403372</c:v>
                </c:pt>
                <c:pt idx="25">
                  <c:v>16201464</c:v>
                </c:pt>
                <c:pt idx="26">
                  <c:v>16863483</c:v>
                </c:pt>
                <c:pt idx="27">
                  <c:v>17528419</c:v>
                </c:pt>
                <c:pt idx="28">
                  <c:v>17685503</c:v>
                </c:pt>
                <c:pt idx="29">
                  <c:v>17172960</c:v>
                </c:pt>
                <c:pt idx="30">
                  <c:v>16543350</c:v>
                </c:pt>
                <c:pt idx="31">
                  <c:v>16779686</c:v>
                </c:pt>
                <c:pt idx="32">
                  <c:v>17204648</c:v>
                </c:pt>
                <c:pt idx="33">
                  <c:v>17731649</c:v>
                </c:pt>
                <c:pt idx="34">
                  <c:v>17978328</c:v>
                </c:pt>
              </c:numCache>
            </c:numRef>
          </c:val>
          <c:smooth val="0"/>
          <c:extLst>
            <c:ext xmlns:c16="http://schemas.microsoft.com/office/drawing/2014/chart" uri="{C3380CC4-5D6E-409C-BE32-E72D297353CC}">
              <c16:uniqueId val="{00000000-C156-43DE-9E5C-F99A2273E35D}"/>
            </c:ext>
          </c:extLst>
        </c:ser>
        <c:ser>
          <c:idx val="2"/>
          <c:order val="1"/>
          <c:tx>
            <c:strRef>
              <c:f>'TOP10'!$D$600</c:f>
              <c:strCache>
                <c:ptCount val="1"/>
                <c:pt idx="0">
                  <c:v>International Airlines</c:v>
                </c:pt>
              </c:strCache>
            </c:strRef>
          </c:tx>
          <c:spPr>
            <a:ln>
              <a:solidFill>
                <a:srgbClr val="B11F16"/>
              </a:solidFill>
            </a:ln>
          </c:spPr>
          <c:marker>
            <c:symbol val="none"/>
          </c:marker>
          <c:cat>
            <c:numRef>
              <c:f>'TOP10'!$B$601:$B$635</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'TOP10'!$D$601:$D$635</c:f>
              <c:numCache>
                <c:formatCode>#,##0</c:formatCode>
                <c:ptCount val="35"/>
                <c:pt idx="0">
                  <c:v>44764</c:v>
                </c:pt>
                <c:pt idx="1">
                  <c:v>53153</c:v>
                </c:pt>
                <c:pt idx="2">
                  <c:v>50191</c:v>
                </c:pt>
                <c:pt idx="3">
                  <c:v>52779</c:v>
                </c:pt>
                <c:pt idx="4">
                  <c:v>49374</c:v>
                </c:pt>
                <c:pt idx="5">
                  <c:v>45273</c:v>
                </c:pt>
                <c:pt idx="6">
                  <c:v>29049</c:v>
                </c:pt>
                <c:pt idx="7">
                  <c:v>23944</c:v>
                </c:pt>
                <c:pt idx="8">
                  <c:v>29528</c:v>
                </c:pt>
                <c:pt idx="9">
                  <c:v>42907</c:v>
                </c:pt>
                <c:pt idx="10">
                  <c:v>44422</c:v>
                </c:pt>
                <c:pt idx="11">
                  <c:v>33184</c:v>
                </c:pt>
                <c:pt idx="12">
                  <c:v>23780</c:v>
                </c:pt>
                <c:pt idx="13">
                  <c:v>23230</c:v>
                </c:pt>
                <c:pt idx="14">
                  <c:v>18284</c:v>
                </c:pt>
                <c:pt idx="15">
                  <c:v>16956</c:v>
                </c:pt>
                <c:pt idx="16">
                  <c:v>19905</c:v>
                </c:pt>
                <c:pt idx="17">
                  <c:v>25398</c:v>
                </c:pt>
                <c:pt idx="18">
                  <c:v>15252</c:v>
                </c:pt>
                <c:pt idx="19">
                  <c:v>19213</c:v>
                </c:pt>
                <c:pt idx="20">
                  <c:v>19679</c:v>
                </c:pt>
                <c:pt idx="21">
                  <c:v>19166</c:v>
                </c:pt>
                <c:pt idx="22">
                  <c:v>17757</c:v>
                </c:pt>
                <c:pt idx="23">
                  <c:v>15653</c:v>
                </c:pt>
                <c:pt idx="24">
                  <c:v>11094</c:v>
                </c:pt>
                <c:pt idx="25">
                  <c:v>14362</c:v>
                </c:pt>
                <c:pt idx="26">
                  <c:v>21191</c:v>
                </c:pt>
                <c:pt idx="27">
                  <c:v>15802</c:v>
                </c:pt>
                <c:pt idx="28">
                  <c:v>19709</c:v>
                </c:pt>
                <c:pt idx="29">
                  <c:v>21583</c:v>
                </c:pt>
                <c:pt idx="30">
                  <c:v>41875</c:v>
                </c:pt>
                <c:pt idx="31">
                  <c:v>77401</c:v>
                </c:pt>
                <c:pt idx="32">
                  <c:v>74393</c:v>
                </c:pt>
                <c:pt idx="33">
                  <c:v>73516</c:v>
                </c:pt>
                <c:pt idx="34">
                  <c:v>448116</c:v>
                </c:pt>
              </c:numCache>
            </c:numRef>
          </c:val>
          <c:smooth val="0"/>
          <c:extLst>
            <c:ext xmlns:c16="http://schemas.microsoft.com/office/drawing/2014/chart" uri="{C3380CC4-5D6E-409C-BE32-E72D297353CC}">
              <c16:uniqueId val="{00000001-C156-43DE-9E5C-F99A2273E35D}"/>
            </c:ext>
          </c:extLst>
        </c:ser>
        <c:dLbls>
          <c:showLegendKey val="0"/>
          <c:showVal val="0"/>
          <c:showCatName val="0"/>
          <c:showSerName val="0"/>
          <c:showPercent val="0"/>
          <c:showBubbleSize val="0"/>
        </c:dLbls>
        <c:smooth val="0"/>
        <c:axId val="1269816584"/>
        <c:axId val="1"/>
      </c:lineChart>
      <c:catAx>
        <c:axId val="1269816584"/>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9816584"/>
        <c:crosses val="autoZero"/>
        <c:crossBetween val="between"/>
        <c:dispUnits>
          <c:builtInUnit val="millions"/>
        </c:dispUnits>
      </c:valAx>
    </c:plotArea>
    <c:legend>
      <c:legendPos val="t"/>
      <c:layout>
        <c:manualLayout>
          <c:xMode val="edge"/>
          <c:yMode val="edge"/>
          <c:x val="0.18845462155068454"/>
          <c:y val="5.0847457627118647E-2"/>
          <c:w val="0.58275877136979504"/>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78" l="0.70000000000000062" r="0.70000000000000062" t="0.750000000000002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771084337349402E-2"/>
          <c:y val="3.4246575342465752E-2"/>
          <c:w val="0.89879518072289155"/>
          <c:h val="0.79680365296803657"/>
        </c:manualLayout>
      </c:layout>
      <c:lineChart>
        <c:grouping val="standard"/>
        <c:varyColors val="0"/>
        <c:ser>
          <c:idx val="1"/>
          <c:order val="0"/>
          <c:cat>
            <c:numRef>
              <c:f>TOTALS!$C$51:$C$85</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TOTALS!$D$51:$D$85</c:f>
              <c:numCache>
                <c:formatCode>#,##0</c:formatCode>
                <c:ptCount val="35"/>
                <c:pt idx="0">
                  <c:v>892218</c:v>
                </c:pt>
                <c:pt idx="1">
                  <c:v>903612</c:v>
                </c:pt>
                <c:pt idx="2">
                  <c:v>913184</c:v>
                </c:pt>
                <c:pt idx="3">
                  <c:v>960918</c:v>
                </c:pt>
                <c:pt idx="4">
                  <c:v>839463</c:v>
                </c:pt>
                <c:pt idx="5">
                  <c:v>902707</c:v>
                </c:pt>
                <c:pt idx="6">
                  <c:v>1013660</c:v>
                </c:pt>
                <c:pt idx="7">
                  <c:v>1098574</c:v>
                </c:pt>
                <c:pt idx="8">
                  <c:v>1142192</c:v>
                </c:pt>
                <c:pt idx="9">
                  <c:v>1188001</c:v>
                </c:pt>
                <c:pt idx="10">
                  <c:v>1236851</c:v>
                </c:pt>
                <c:pt idx="11">
                  <c:v>1279904</c:v>
                </c:pt>
                <c:pt idx="12">
                  <c:v>1268648</c:v>
                </c:pt>
                <c:pt idx="13">
                  <c:v>1275164</c:v>
                </c:pt>
                <c:pt idx="14">
                  <c:v>1280378</c:v>
                </c:pt>
                <c:pt idx="15">
                  <c:v>1323414</c:v>
                </c:pt>
                <c:pt idx="16">
                  <c:v>1237566</c:v>
                </c:pt>
                <c:pt idx="17">
                  <c:v>1062707</c:v>
                </c:pt>
                <c:pt idx="18">
                  <c:v>1064738</c:v>
                </c:pt>
                <c:pt idx="19">
                  <c:v>1175322</c:v>
                </c:pt>
                <c:pt idx="20">
                  <c:v>1217505</c:v>
                </c:pt>
                <c:pt idx="21">
                  <c:v>1209354</c:v>
                </c:pt>
                <c:pt idx="22">
                  <c:v>1225286</c:v>
                </c:pt>
                <c:pt idx="23">
                  <c:v>1280062</c:v>
                </c:pt>
                <c:pt idx="24">
                  <c:v>1259567</c:v>
                </c:pt>
                <c:pt idx="25">
                  <c:v>1356508</c:v>
                </c:pt>
                <c:pt idx="26">
                  <c:v>1373620</c:v>
                </c:pt>
                <c:pt idx="27">
                  <c:v>1429376</c:v>
                </c:pt>
                <c:pt idx="28">
                  <c:v>1459379</c:v>
                </c:pt>
                <c:pt idx="29">
                  <c:v>1447233</c:v>
                </c:pt>
                <c:pt idx="30">
                  <c:v>1451774</c:v>
                </c:pt>
                <c:pt idx="31">
                  <c:v>1479381</c:v>
                </c:pt>
                <c:pt idx="32">
                  <c:v>1476334</c:v>
                </c:pt>
                <c:pt idx="33">
                  <c:v>1467353</c:v>
                </c:pt>
                <c:pt idx="34">
                  <c:v>1481689</c:v>
                </c:pt>
              </c:numCache>
            </c:numRef>
          </c:val>
          <c:smooth val="0"/>
          <c:extLst>
            <c:ext xmlns:c16="http://schemas.microsoft.com/office/drawing/2014/chart" uri="{C3380CC4-5D6E-409C-BE32-E72D297353CC}">
              <c16:uniqueId val="{00000000-A9A5-4F7D-8697-875387810F9A}"/>
            </c:ext>
          </c:extLst>
        </c:ser>
        <c:dLbls>
          <c:showLegendKey val="0"/>
          <c:showVal val="0"/>
          <c:showCatName val="0"/>
          <c:showSerName val="0"/>
          <c:showPercent val="0"/>
          <c:showBubbleSize val="0"/>
        </c:dLbls>
        <c:marker val="1"/>
        <c:smooth val="0"/>
        <c:axId val="1265635416"/>
        <c:axId val="1"/>
      </c:lineChart>
      <c:catAx>
        <c:axId val="12656354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5635416"/>
        <c:crosses val="autoZero"/>
        <c:crossBetween val="between"/>
      </c:valAx>
    </c:plotArea>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75107317192833E-2"/>
          <c:y val="3.6016949152542374E-2"/>
          <c:w val="0.91615485564304455"/>
          <c:h val="0.79872881355932202"/>
        </c:manualLayout>
      </c:layout>
      <c:lineChart>
        <c:grouping val="standard"/>
        <c:varyColors val="0"/>
        <c:ser>
          <c:idx val="0"/>
          <c:order val="0"/>
          <c:tx>
            <c:strRef>
              <c:f>'TOP10'!$C$7</c:f>
              <c:strCache>
                <c:ptCount val="1"/>
                <c:pt idx="0">
                  <c:v>Domestic (including Regional) Airlines</c:v>
                </c:pt>
              </c:strCache>
            </c:strRef>
          </c:tx>
          <c:spPr>
            <a:ln>
              <a:solidFill>
                <a:srgbClr val="000080"/>
              </a:solidFill>
            </a:ln>
          </c:spPr>
          <c:marker>
            <c:symbol val="none"/>
          </c:marker>
          <c:cat>
            <c:numRef>
              <c:f>'TOP10'!$B$8:$B$42</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'TOP10'!$C$8:$C$42</c:f>
              <c:numCache>
                <c:formatCode>#,##0</c:formatCode>
                <c:ptCount val="35"/>
                <c:pt idx="0">
                  <c:v>28194895</c:v>
                </c:pt>
                <c:pt idx="1">
                  <c:v>29662160</c:v>
                </c:pt>
                <c:pt idx="2">
                  <c:v>31203052</c:v>
                </c:pt>
                <c:pt idx="3">
                  <c:v>33718473</c:v>
                </c:pt>
                <c:pt idx="4">
                  <c:v>25111239</c:v>
                </c:pt>
                <c:pt idx="5">
                  <c:v>30400064</c:v>
                </c:pt>
                <c:pt idx="6">
                  <c:v>38411482</c:v>
                </c:pt>
                <c:pt idx="7">
                  <c:v>40370762</c:v>
                </c:pt>
                <c:pt idx="8">
                  <c:v>43204886</c:v>
                </c:pt>
                <c:pt idx="9">
                  <c:v>48292701</c:v>
                </c:pt>
                <c:pt idx="10">
                  <c:v>51915456</c:v>
                </c:pt>
                <c:pt idx="11">
                  <c:v>54463654</c:v>
                </c:pt>
                <c:pt idx="12">
                  <c:v>55020150</c:v>
                </c:pt>
                <c:pt idx="13">
                  <c:v>55733220</c:v>
                </c:pt>
                <c:pt idx="14">
                  <c:v>57631694</c:v>
                </c:pt>
                <c:pt idx="15">
                  <c:v>61664300</c:v>
                </c:pt>
                <c:pt idx="16">
                  <c:v>62373626</c:v>
                </c:pt>
                <c:pt idx="17">
                  <c:v>59406790</c:v>
                </c:pt>
                <c:pt idx="18">
                  <c:v>65415554</c:v>
                </c:pt>
                <c:pt idx="19">
                  <c:v>74865588</c:v>
                </c:pt>
                <c:pt idx="20">
                  <c:v>80739420</c:v>
                </c:pt>
                <c:pt idx="21">
                  <c:v>86603562</c:v>
                </c:pt>
                <c:pt idx="22">
                  <c:v>92770620</c:v>
                </c:pt>
                <c:pt idx="23">
                  <c:v>99001766</c:v>
                </c:pt>
                <c:pt idx="24">
                  <c:v>99026178</c:v>
                </c:pt>
                <c:pt idx="25">
                  <c:v>105910734</c:v>
                </c:pt>
                <c:pt idx="26">
                  <c:v>106893796</c:v>
                </c:pt>
                <c:pt idx="27">
                  <c:v>111304458</c:v>
                </c:pt>
                <c:pt idx="28">
                  <c:v>113490928</c:v>
                </c:pt>
                <c:pt idx="29">
                  <c:v>113932942</c:v>
                </c:pt>
                <c:pt idx="30">
                  <c:v>114229352</c:v>
                </c:pt>
                <c:pt idx="31">
                  <c:v>117188602</c:v>
                </c:pt>
                <c:pt idx="32">
                  <c:v>119097148</c:v>
                </c:pt>
                <c:pt idx="33">
                  <c:v>121196280</c:v>
                </c:pt>
                <c:pt idx="34">
                  <c:v>121751558</c:v>
                </c:pt>
              </c:numCache>
            </c:numRef>
          </c:val>
          <c:smooth val="0"/>
          <c:extLst>
            <c:ext xmlns:c16="http://schemas.microsoft.com/office/drawing/2014/chart" uri="{C3380CC4-5D6E-409C-BE32-E72D297353CC}">
              <c16:uniqueId val="{00000000-735C-45B4-A09E-995692E62BD2}"/>
            </c:ext>
          </c:extLst>
        </c:ser>
        <c:ser>
          <c:idx val="2"/>
          <c:order val="1"/>
          <c:tx>
            <c:strRef>
              <c:f>'TOP10'!$D$7</c:f>
              <c:strCache>
                <c:ptCount val="1"/>
                <c:pt idx="0">
                  <c:v>International Airlines</c:v>
                </c:pt>
              </c:strCache>
            </c:strRef>
          </c:tx>
          <c:spPr>
            <a:ln>
              <a:solidFill>
                <a:srgbClr val="B11F16"/>
              </a:solidFill>
            </a:ln>
          </c:spPr>
          <c:marker>
            <c:symbol val="none"/>
          </c:marker>
          <c:cat>
            <c:numRef>
              <c:f>'TOP10'!$B$8:$B$42</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'TOP10'!$D$8:$D$42</c:f>
              <c:numCache>
                <c:formatCode>#,##0</c:formatCode>
                <c:ptCount val="35"/>
                <c:pt idx="0">
                  <c:v>5200373</c:v>
                </c:pt>
                <c:pt idx="1">
                  <c:v>5818437</c:v>
                </c:pt>
                <c:pt idx="2">
                  <c:v>6714432</c:v>
                </c:pt>
                <c:pt idx="3">
                  <c:v>7766782</c:v>
                </c:pt>
                <c:pt idx="4">
                  <c:v>7931103</c:v>
                </c:pt>
                <c:pt idx="5">
                  <c:v>8522225</c:v>
                </c:pt>
                <c:pt idx="6">
                  <c:v>8652577</c:v>
                </c:pt>
                <c:pt idx="7">
                  <c:v>9307928</c:v>
                </c:pt>
                <c:pt idx="8">
                  <c:v>10178285</c:v>
                </c:pt>
                <c:pt idx="9">
                  <c:v>11113600</c:v>
                </c:pt>
                <c:pt idx="10">
                  <c:v>12063208</c:v>
                </c:pt>
                <c:pt idx="11">
                  <c:v>13267187</c:v>
                </c:pt>
                <c:pt idx="12">
                  <c:v>14074855</c:v>
                </c:pt>
                <c:pt idx="13">
                  <c:v>14237305</c:v>
                </c:pt>
                <c:pt idx="14">
                  <c:v>14986563</c:v>
                </c:pt>
                <c:pt idx="15">
                  <c:v>16487674</c:v>
                </c:pt>
                <c:pt idx="16">
                  <c:v>16799715</c:v>
                </c:pt>
                <c:pt idx="17">
                  <c:v>16682373</c:v>
                </c:pt>
                <c:pt idx="18">
                  <c:v>16450731</c:v>
                </c:pt>
                <c:pt idx="19">
                  <c:v>19371050</c:v>
                </c:pt>
                <c:pt idx="20">
                  <c:v>20878399</c:v>
                </c:pt>
                <c:pt idx="21">
                  <c:v>21487084</c:v>
                </c:pt>
                <c:pt idx="22">
                  <c:v>22775679</c:v>
                </c:pt>
                <c:pt idx="23">
                  <c:v>23472030</c:v>
                </c:pt>
                <c:pt idx="24">
                  <c:v>24406900</c:v>
                </c:pt>
                <c:pt idx="25">
                  <c:v>26790315</c:v>
                </c:pt>
                <c:pt idx="26">
                  <c:v>28155009</c:v>
                </c:pt>
                <c:pt idx="27">
                  <c:v>29608992</c:v>
                </c:pt>
                <c:pt idx="28">
                  <c:v>31344516</c:v>
                </c:pt>
                <c:pt idx="29">
                  <c:v>33133088</c:v>
                </c:pt>
                <c:pt idx="30">
                  <c:v>34866649</c:v>
                </c:pt>
                <c:pt idx="31">
                  <c:v>37616753</c:v>
                </c:pt>
                <c:pt idx="32">
                  <c:v>39615707</c:v>
                </c:pt>
                <c:pt idx="33">
                  <c:v>41575313</c:v>
                </c:pt>
                <c:pt idx="34">
                  <c:v>42508455</c:v>
                </c:pt>
              </c:numCache>
            </c:numRef>
          </c:val>
          <c:smooth val="0"/>
          <c:extLst>
            <c:ext xmlns:c16="http://schemas.microsoft.com/office/drawing/2014/chart" uri="{C3380CC4-5D6E-409C-BE32-E72D297353CC}">
              <c16:uniqueId val="{00000001-735C-45B4-A09E-995692E62BD2}"/>
            </c:ext>
          </c:extLst>
        </c:ser>
        <c:dLbls>
          <c:showLegendKey val="0"/>
          <c:showVal val="0"/>
          <c:showCatName val="0"/>
          <c:showSerName val="0"/>
          <c:showPercent val="0"/>
          <c:showBubbleSize val="0"/>
        </c:dLbls>
        <c:smooth val="0"/>
        <c:axId val="1265640992"/>
        <c:axId val="1"/>
      </c:lineChart>
      <c:catAx>
        <c:axId val="12656409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5640992"/>
        <c:crosses val="autoZero"/>
        <c:crossBetween val="between"/>
        <c:dispUnits>
          <c:builtInUnit val="millions"/>
        </c:dispUnits>
      </c:valAx>
    </c:plotArea>
    <c:legend>
      <c:legendPos val="t"/>
      <c:layout>
        <c:manualLayout>
          <c:xMode val="edge"/>
          <c:yMode val="edge"/>
          <c:x val="0.18845462155068454"/>
          <c:y val="5.0847457627118647E-2"/>
          <c:w val="0.58347722210399366"/>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251E-2"/>
          <c:y val="3.6045665860394933E-2"/>
          <c:w val="0.91521387302625468"/>
          <c:h val="0.79877469564670489"/>
        </c:manualLayout>
      </c:layout>
      <c:lineChart>
        <c:grouping val="standard"/>
        <c:varyColors val="0"/>
        <c:ser>
          <c:idx val="0"/>
          <c:order val="0"/>
          <c:tx>
            <c:strRef>
              <c:f>'TOP10'!$C$60</c:f>
              <c:strCache>
                <c:ptCount val="1"/>
                <c:pt idx="0">
                  <c:v>Domestic (including Regional) Airlines</c:v>
                </c:pt>
              </c:strCache>
            </c:strRef>
          </c:tx>
          <c:spPr>
            <a:ln>
              <a:solidFill>
                <a:srgbClr val="000080"/>
              </a:solidFill>
            </a:ln>
          </c:spPr>
          <c:marker>
            <c:symbol val="none"/>
          </c:marker>
          <c:cat>
            <c:numRef>
              <c:f>'TOP10'!$B$61:$B$95</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'TOP10'!$C$61:$C$95</c:f>
              <c:numCache>
                <c:formatCode>#,##0</c:formatCode>
                <c:ptCount val="35"/>
                <c:pt idx="0">
                  <c:v>6378034</c:v>
                </c:pt>
                <c:pt idx="1">
                  <c:v>6813214</c:v>
                </c:pt>
                <c:pt idx="2">
                  <c:v>7263516</c:v>
                </c:pt>
                <c:pt idx="3">
                  <c:v>8147928</c:v>
                </c:pt>
                <c:pt idx="4">
                  <c:v>6130660</c:v>
                </c:pt>
                <c:pt idx="5">
                  <c:v>7531145</c:v>
                </c:pt>
                <c:pt idx="6">
                  <c:v>9865363</c:v>
                </c:pt>
                <c:pt idx="7">
                  <c:v>10452632</c:v>
                </c:pt>
                <c:pt idx="8">
                  <c:v>11089393</c:v>
                </c:pt>
                <c:pt idx="9">
                  <c:v>12343096</c:v>
                </c:pt>
                <c:pt idx="10">
                  <c:v>13213552</c:v>
                </c:pt>
                <c:pt idx="11">
                  <c:v>13901680</c:v>
                </c:pt>
                <c:pt idx="12">
                  <c:v>14070134</c:v>
                </c:pt>
                <c:pt idx="13">
                  <c:v>14275077</c:v>
                </c:pt>
                <c:pt idx="14">
                  <c:v>14877901</c:v>
                </c:pt>
                <c:pt idx="15">
                  <c:v>16240310</c:v>
                </c:pt>
                <c:pt idx="16">
                  <c:v>16563296</c:v>
                </c:pt>
                <c:pt idx="17">
                  <c:v>15187908</c:v>
                </c:pt>
                <c:pt idx="18">
                  <c:v>16548322</c:v>
                </c:pt>
                <c:pt idx="19">
                  <c:v>18246249</c:v>
                </c:pt>
                <c:pt idx="20">
                  <c:v>18940167</c:v>
                </c:pt>
                <c:pt idx="21">
                  <c:v>20119000</c:v>
                </c:pt>
                <c:pt idx="22">
                  <c:v>21469055</c:v>
                </c:pt>
                <c:pt idx="23">
                  <c:v>22348227</c:v>
                </c:pt>
                <c:pt idx="24">
                  <c:v>22362772</c:v>
                </c:pt>
                <c:pt idx="25">
                  <c:v>24194682</c:v>
                </c:pt>
                <c:pt idx="26">
                  <c:v>23925351</c:v>
                </c:pt>
                <c:pt idx="27">
                  <c:v>24638877</c:v>
                </c:pt>
                <c:pt idx="28">
                  <c:v>25216661</c:v>
                </c:pt>
                <c:pt idx="29">
                  <c:v>25417107</c:v>
                </c:pt>
                <c:pt idx="30">
                  <c:v>25897619</c:v>
                </c:pt>
                <c:pt idx="31">
                  <c:v>26905944</c:v>
                </c:pt>
                <c:pt idx="32">
                  <c:v>27291874</c:v>
                </c:pt>
                <c:pt idx="33">
                  <c:v>27667273</c:v>
                </c:pt>
                <c:pt idx="34">
                  <c:v>27538404</c:v>
                </c:pt>
              </c:numCache>
            </c:numRef>
          </c:val>
          <c:smooth val="0"/>
          <c:extLst>
            <c:ext xmlns:c16="http://schemas.microsoft.com/office/drawing/2014/chart" uri="{C3380CC4-5D6E-409C-BE32-E72D297353CC}">
              <c16:uniqueId val="{00000000-89FA-4091-9280-C521DDDDD4DA}"/>
            </c:ext>
          </c:extLst>
        </c:ser>
        <c:ser>
          <c:idx val="2"/>
          <c:order val="1"/>
          <c:tx>
            <c:strRef>
              <c:f>'TOP10'!$D$60</c:f>
              <c:strCache>
                <c:ptCount val="1"/>
                <c:pt idx="0">
                  <c:v>International Airlines</c:v>
                </c:pt>
              </c:strCache>
            </c:strRef>
          </c:tx>
          <c:spPr>
            <a:ln>
              <a:solidFill>
                <a:srgbClr val="B11F16"/>
              </a:solidFill>
            </a:ln>
          </c:spPr>
          <c:marker>
            <c:symbol val="none"/>
          </c:marker>
          <c:cat>
            <c:numRef>
              <c:f>'TOP10'!$B$61:$B$95</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'TOP10'!$D$61:$D$95</c:f>
              <c:numCache>
                <c:formatCode>#,##0</c:formatCode>
                <c:ptCount val="35"/>
                <c:pt idx="0">
                  <c:v>2772120</c:v>
                </c:pt>
                <c:pt idx="1">
                  <c:v>3086337</c:v>
                </c:pt>
                <c:pt idx="2">
                  <c:v>3569509</c:v>
                </c:pt>
                <c:pt idx="3">
                  <c:v>4106460</c:v>
                </c:pt>
                <c:pt idx="4">
                  <c:v>4026296</c:v>
                </c:pt>
                <c:pt idx="5">
                  <c:v>4264091</c:v>
                </c:pt>
                <c:pt idx="6">
                  <c:v>4220272</c:v>
                </c:pt>
                <c:pt idx="7">
                  <c:v>4505656</c:v>
                </c:pt>
                <c:pt idx="8">
                  <c:v>4778015</c:v>
                </c:pt>
                <c:pt idx="9">
                  <c:v>5358494</c:v>
                </c:pt>
                <c:pt idx="10">
                  <c:v>5838451</c:v>
                </c:pt>
                <c:pt idx="11">
                  <c:v>6477744</c:v>
                </c:pt>
                <c:pt idx="12">
                  <c:v>6840696</c:v>
                </c:pt>
                <c:pt idx="13">
                  <c:v>6933551</c:v>
                </c:pt>
                <c:pt idx="14">
                  <c:v>7388153</c:v>
                </c:pt>
                <c:pt idx="15">
                  <c:v>8237223</c:v>
                </c:pt>
                <c:pt idx="16">
                  <c:v>8228973</c:v>
                </c:pt>
                <c:pt idx="17">
                  <c:v>8006775</c:v>
                </c:pt>
                <c:pt idx="18">
                  <c:v>7929841</c:v>
                </c:pt>
                <c:pt idx="19">
                  <c:v>8951825</c:v>
                </c:pt>
                <c:pt idx="20">
                  <c:v>9515983</c:v>
                </c:pt>
                <c:pt idx="21">
                  <c:v>9865970</c:v>
                </c:pt>
                <c:pt idx="22">
                  <c:v>10378240</c:v>
                </c:pt>
                <c:pt idx="23">
                  <c:v>10552900</c:v>
                </c:pt>
                <c:pt idx="24">
                  <c:v>10635270</c:v>
                </c:pt>
                <c:pt idx="25">
                  <c:v>11455537</c:v>
                </c:pt>
                <c:pt idx="26">
                  <c:v>11748582</c:v>
                </c:pt>
                <c:pt idx="27">
                  <c:v>12369193</c:v>
                </c:pt>
                <c:pt idx="28">
                  <c:v>12933885</c:v>
                </c:pt>
                <c:pt idx="29">
                  <c:v>13315835</c:v>
                </c:pt>
                <c:pt idx="30">
                  <c:v>13911228</c:v>
                </c:pt>
                <c:pt idx="31">
                  <c:v>15111977</c:v>
                </c:pt>
                <c:pt idx="32">
                  <c:v>16038186</c:v>
                </c:pt>
                <c:pt idx="33">
                  <c:v>16762485</c:v>
                </c:pt>
                <c:pt idx="34">
                  <c:v>16890441</c:v>
                </c:pt>
              </c:numCache>
            </c:numRef>
          </c:val>
          <c:smooth val="0"/>
          <c:extLst>
            <c:ext xmlns:c16="http://schemas.microsoft.com/office/drawing/2014/chart" uri="{C3380CC4-5D6E-409C-BE32-E72D297353CC}">
              <c16:uniqueId val="{00000001-89FA-4091-9280-C521DDDDD4DA}"/>
            </c:ext>
          </c:extLst>
        </c:ser>
        <c:dLbls>
          <c:showLegendKey val="0"/>
          <c:showVal val="0"/>
          <c:showCatName val="0"/>
          <c:showSerName val="0"/>
          <c:showPercent val="0"/>
          <c:showBubbleSize val="0"/>
        </c:dLbls>
        <c:smooth val="0"/>
        <c:axId val="875140088"/>
        <c:axId val="1"/>
      </c:lineChart>
      <c:catAx>
        <c:axId val="87514008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875140088"/>
        <c:crosses val="autoZero"/>
        <c:crossBetween val="between"/>
        <c:dispUnits>
          <c:builtInUnit val="millions"/>
        </c:dispUnits>
      </c:valAx>
    </c:plotArea>
    <c:legend>
      <c:legendPos val="t"/>
      <c:layout>
        <c:manualLayout>
          <c:xMode val="edge"/>
          <c:yMode val="edge"/>
          <c:x val="0.18845462155068454"/>
          <c:y val="5.0847457627118647E-2"/>
          <c:w val="0.58347722210399366"/>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44" l="0.7000000000000004" r="0.7000000000000004" t="0.75000000000000044" header="0.30000000000000021" footer="0.3000000000000002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293E-2"/>
          <c:y val="3.6045665860394947E-2"/>
          <c:w val="0.91521387302625457"/>
          <c:h val="0.79877469564670511"/>
        </c:manualLayout>
      </c:layout>
      <c:lineChart>
        <c:grouping val="standard"/>
        <c:varyColors val="0"/>
        <c:ser>
          <c:idx val="0"/>
          <c:order val="0"/>
          <c:tx>
            <c:strRef>
              <c:f>'TOP10'!$C$114</c:f>
              <c:strCache>
                <c:ptCount val="1"/>
                <c:pt idx="0">
                  <c:v>Domestic (including Regional) Airlines</c:v>
                </c:pt>
              </c:strCache>
            </c:strRef>
          </c:tx>
          <c:spPr>
            <a:ln>
              <a:solidFill>
                <a:srgbClr val="000080"/>
              </a:solidFill>
            </a:ln>
          </c:spPr>
          <c:marker>
            <c:symbol val="none"/>
          </c:marker>
          <c:cat>
            <c:numRef>
              <c:f>'TOP10'!$B$115:$B$149</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'TOP10'!$C$115:$C$149</c:f>
              <c:numCache>
                <c:formatCode>#,##0</c:formatCode>
                <c:ptCount val="35"/>
                <c:pt idx="0">
                  <c:v>5164516</c:v>
                </c:pt>
                <c:pt idx="1">
                  <c:v>5353649</c:v>
                </c:pt>
                <c:pt idx="2">
                  <c:v>5699956</c:v>
                </c:pt>
                <c:pt idx="3">
                  <c:v>6176184</c:v>
                </c:pt>
                <c:pt idx="4">
                  <c:v>4895075</c:v>
                </c:pt>
                <c:pt idx="5">
                  <c:v>6143657</c:v>
                </c:pt>
                <c:pt idx="6">
                  <c:v>7939506</c:v>
                </c:pt>
                <c:pt idx="7">
                  <c:v>8172013</c:v>
                </c:pt>
                <c:pt idx="8">
                  <c:v>8646398</c:v>
                </c:pt>
                <c:pt idx="9">
                  <c:v>9619815</c:v>
                </c:pt>
                <c:pt idx="10">
                  <c:v>10481695</c:v>
                </c:pt>
                <c:pt idx="11">
                  <c:v>11097264</c:v>
                </c:pt>
                <c:pt idx="12">
                  <c:v>11227711</c:v>
                </c:pt>
                <c:pt idx="13">
                  <c:v>11429141</c:v>
                </c:pt>
                <c:pt idx="14">
                  <c:v>11900956</c:v>
                </c:pt>
                <c:pt idx="15">
                  <c:v>12933747</c:v>
                </c:pt>
                <c:pt idx="16">
                  <c:v>13265849</c:v>
                </c:pt>
                <c:pt idx="17">
                  <c:v>12883149</c:v>
                </c:pt>
                <c:pt idx="18">
                  <c:v>14021489</c:v>
                </c:pt>
                <c:pt idx="19">
                  <c:v>15812950</c:v>
                </c:pt>
                <c:pt idx="20">
                  <c:v>16505127</c:v>
                </c:pt>
                <c:pt idx="21">
                  <c:v>17276578</c:v>
                </c:pt>
                <c:pt idx="22">
                  <c:v>18185325</c:v>
                </c:pt>
                <c:pt idx="23">
                  <c:v>19835386</c:v>
                </c:pt>
                <c:pt idx="24">
                  <c:v>19755218</c:v>
                </c:pt>
                <c:pt idx="25">
                  <c:v>21522253</c:v>
                </c:pt>
                <c:pt idx="26">
                  <c:v>21206546</c:v>
                </c:pt>
                <c:pt idx="27">
                  <c:v>22098350</c:v>
                </c:pt>
                <c:pt idx="28">
                  <c:v>22908284</c:v>
                </c:pt>
                <c:pt idx="29">
                  <c:v>23364327</c:v>
                </c:pt>
                <c:pt idx="30">
                  <c:v>23930897</c:v>
                </c:pt>
                <c:pt idx="31">
                  <c:v>24732603</c:v>
                </c:pt>
                <c:pt idx="32">
                  <c:v>25235739</c:v>
                </c:pt>
                <c:pt idx="33">
                  <c:v>25692745</c:v>
                </c:pt>
                <c:pt idx="34">
                  <c:v>25815647</c:v>
                </c:pt>
              </c:numCache>
            </c:numRef>
          </c:val>
          <c:smooth val="0"/>
          <c:extLst>
            <c:ext xmlns:c16="http://schemas.microsoft.com/office/drawing/2014/chart" uri="{C3380CC4-5D6E-409C-BE32-E72D297353CC}">
              <c16:uniqueId val="{00000000-D397-4A0D-AA11-9002E349F607}"/>
            </c:ext>
          </c:extLst>
        </c:ser>
        <c:ser>
          <c:idx val="2"/>
          <c:order val="1"/>
          <c:tx>
            <c:strRef>
              <c:f>'TOP10'!$D$114</c:f>
              <c:strCache>
                <c:ptCount val="1"/>
                <c:pt idx="0">
                  <c:v>International Airlines</c:v>
                </c:pt>
              </c:strCache>
            </c:strRef>
          </c:tx>
          <c:spPr>
            <a:ln>
              <a:solidFill>
                <a:srgbClr val="B11F16"/>
              </a:solidFill>
            </a:ln>
          </c:spPr>
          <c:marker>
            <c:symbol val="none"/>
          </c:marker>
          <c:cat>
            <c:numRef>
              <c:f>'TOP10'!$B$115:$B$149</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'TOP10'!$D$115:$D$149</c:f>
              <c:numCache>
                <c:formatCode>#,##0</c:formatCode>
                <c:ptCount val="35"/>
                <c:pt idx="0">
                  <c:v>1174440</c:v>
                </c:pt>
                <c:pt idx="1">
                  <c:v>1273079</c:v>
                </c:pt>
                <c:pt idx="2">
                  <c:v>1418691</c:v>
                </c:pt>
                <c:pt idx="3">
                  <c:v>1539270</c:v>
                </c:pt>
                <c:pt idx="4">
                  <c:v>1629282</c:v>
                </c:pt>
                <c:pt idx="5">
                  <c:v>1717191</c:v>
                </c:pt>
                <c:pt idx="6">
                  <c:v>1703866</c:v>
                </c:pt>
                <c:pt idx="7">
                  <c:v>1737956</c:v>
                </c:pt>
                <c:pt idx="8">
                  <c:v>1847877</c:v>
                </c:pt>
                <c:pt idx="9">
                  <c:v>1871508</c:v>
                </c:pt>
                <c:pt idx="10">
                  <c:v>2011154</c:v>
                </c:pt>
                <c:pt idx="11">
                  <c:v>2193309</c:v>
                </c:pt>
                <c:pt idx="12">
                  <c:v>2373135</c:v>
                </c:pt>
                <c:pt idx="13">
                  <c:v>2489132</c:v>
                </c:pt>
                <c:pt idx="14">
                  <c:v>2654807</c:v>
                </c:pt>
                <c:pt idx="15">
                  <c:v>3043629</c:v>
                </c:pt>
                <c:pt idx="16">
                  <c:v>3315572</c:v>
                </c:pt>
                <c:pt idx="17">
                  <c:v>3313751</c:v>
                </c:pt>
                <c:pt idx="18">
                  <c:v>3199534</c:v>
                </c:pt>
                <c:pt idx="19">
                  <c:v>3936435</c:v>
                </c:pt>
                <c:pt idx="20">
                  <c:v>4224635</c:v>
                </c:pt>
                <c:pt idx="21">
                  <c:v>4291290</c:v>
                </c:pt>
                <c:pt idx="22">
                  <c:v>4565084</c:v>
                </c:pt>
                <c:pt idx="23">
                  <c:v>4732544</c:v>
                </c:pt>
                <c:pt idx="24">
                  <c:v>5130352</c:v>
                </c:pt>
                <c:pt idx="25">
                  <c:v>5872511</c:v>
                </c:pt>
                <c:pt idx="26">
                  <c:v>6460958</c:v>
                </c:pt>
                <c:pt idx="27">
                  <c:v>6819242</c:v>
                </c:pt>
                <c:pt idx="28">
                  <c:v>7312143</c:v>
                </c:pt>
                <c:pt idx="29">
                  <c:v>8022466</c:v>
                </c:pt>
                <c:pt idx="30">
                  <c:v>8859316</c:v>
                </c:pt>
                <c:pt idx="31">
                  <c:v>9642586</c:v>
                </c:pt>
                <c:pt idx="32">
                  <c:v>10323782</c:v>
                </c:pt>
                <c:pt idx="33">
                  <c:v>11223884</c:v>
                </c:pt>
                <c:pt idx="34">
                  <c:v>11318644</c:v>
                </c:pt>
              </c:numCache>
            </c:numRef>
          </c:val>
          <c:smooth val="0"/>
          <c:extLst>
            <c:ext xmlns:c16="http://schemas.microsoft.com/office/drawing/2014/chart" uri="{C3380CC4-5D6E-409C-BE32-E72D297353CC}">
              <c16:uniqueId val="{00000001-D397-4A0D-AA11-9002E349F607}"/>
            </c:ext>
          </c:extLst>
        </c:ser>
        <c:dLbls>
          <c:showLegendKey val="0"/>
          <c:showVal val="0"/>
          <c:showCatName val="0"/>
          <c:showSerName val="0"/>
          <c:showPercent val="0"/>
          <c:showBubbleSize val="0"/>
        </c:dLbls>
        <c:smooth val="0"/>
        <c:axId val="875140416"/>
        <c:axId val="1"/>
      </c:lineChart>
      <c:catAx>
        <c:axId val="8751404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875140416"/>
        <c:crosses val="autoZero"/>
        <c:crossBetween val="between"/>
        <c:dispUnits>
          <c:builtInUnit val="millions"/>
        </c:dispUnits>
      </c:valAx>
    </c:plotArea>
    <c:legend>
      <c:legendPos val="t"/>
      <c:layout>
        <c:manualLayout>
          <c:xMode val="edge"/>
          <c:yMode val="edge"/>
          <c:x val="0.18845461811873948"/>
          <c:y val="5.0847457627118647E-2"/>
          <c:w val="0.58347715174911996"/>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321E-2"/>
          <c:y val="3.6045665860394961E-2"/>
          <c:w val="0.91521387302625457"/>
          <c:h val="0.79877469564670533"/>
        </c:manualLayout>
      </c:layout>
      <c:lineChart>
        <c:grouping val="standard"/>
        <c:varyColors val="0"/>
        <c:ser>
          <c:idx val="0"/>
          <c:order val="0"/>
          <c:tx>
            <c:strRef>
              <c:f>'TOP10'!$C$168</c:f>
              <c:strCache>
                <c:ptCount val="1"/>
                <c:pt idx="0">
                  <c:v>Domestic (including Regional) Airlines</c:v>
                </c:pt>
              </c:strCache>
            </c:strRef>
          </c:tx>
          <c:spPr>
            <a:ln>
              <a:solidFill>
                <a:srgbClr val="000080"/>
              </a:solidFill>
            </a:ln>
          </c:spPr>
          <c:marker>
            <c:symbol val="none"/>
          </c:marker>
          <c:cat>
            <c:numRef>
              <c:f>'TOP10'!$B$169:$B$203</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'TOP10'!$C$169:$C$203</c:f>
              <c:numCache>
                <c:formatCode>#,##0</c:formatCode>
                <c:ptCount val="35"/>
                <c:pt idx="0">
                  <c:v>2824360</c:v>
                </c:pt>
                <c:pt idx="1">
                  <c:v>3018951</c:v>
                </c:pt>
                <c:pt idx="2">
                  <c:v>3271701</c:v>
                </c:pt>
                <c:pt idx="3">
                  <c:v>3941211</c:v>
                </c:pt>
                <c:pt idx="4">
                  <c:v>2905041</c:v>
                </c:pt>
                <c:pt idx="5">
                  <c:v>3766974</c:v>
                </c:pt>
                <c:pt idx="6">
                  <c:v>5013256</c:v>
                </c:pt>
                <c:pt idx="7">
                  <c:v>5225948</c:v>
                </c:pt>
                <c:pt idx="8">
                  <c:v>5611900</c:v>
                </c:pt>
                <c:pt idx="9">
                  <c:v>6385682</c:v>
                </c:pt>
                <c:pt idx="10">
                  <c:v>6924291</c:v>
                </c:pt>
                <c:pt idx="11">
                  <c:v>7375444</c:v>
                </c:pt>
                <c:pt idx="12">
                  <c:v>7470083</c:v>
                </c:pt>
                <c:pt idx="13">
                  <c:v>7438341</c:v>
                </c:pt>
                <c:pt idx="14">
                  <c:v>7833436</c:v>
                </c:pt>
                <c:pt idx="15">
                  <c:v>8810670</c:v>
                </c:pt>
                <c:pt idx="16">
                  <c:v>9946073</c:v>
                </c:pt>
                <c:pt idx="17">
                  <c:v>9163520</c:v>
                </c:pt>
                <c:pt idx="18">
                  <c:v>10105366</c:v>
                </c:pt>
                <c:pt idx="19">
                  <c:v>11519422</c:v>
                </c:pt>
                <c:pt idx="20">
                  <c:v>12102609</c:v>
                </c:pt>
                <c:pt idx="21">
                  <c:v>12942735</c:v>
                </c:pt>
                <c:pt idx="22">
                  <c:v>13972336</c:v>
                </c:pt>
                <c:pt idx="23">
                  <c:v>14547537</c:v>
                </c:pt>
                <c:pt idx="24">
                  <c:v>14595924</c:v>
                </c:pt>
                <c:pt idx="25">
                  <c:v>15338152</c:v>
                </c:pt>
                <c:pt idx="26">
                  <c:v>15888983</c:v>
                </c:pt>
                <c:pt idx="27">
                  <c:v>16601349</c:v>
                </c:pt>
                <c:pt idx="28">
                  <c:v>16775697</c:v>
                </c:pt>
                <c:pt idx="29">
                  <c:v>16982836</c:v>
                </c:pt>
                <c:pt idx="30">
                  <c:v>16786974</c:v>
                </c:pt>
                <c:pt idx="31">
                  <c:v>17055852</c:v>
                </c:pt>
                <c:pt idx="32">
                  <c:v>17219926</c:v>
                </c:pt>
                <c:pt idx="33">
                  <c:v>17354529</c:v>
                </c:pt>
                <c:pt idx="34">
                  <c:v>17580461</c:v>
                </c:pt>
              </c:numCache>
            </c:numRef>
          </c:val>
          <c:smooth val="0"/>
          <c:extLst>
            <c:ext xmlns:c16="http://schemas.microsoft.com/office/drawing/2014/chart" uri="{C3380CC4-5D6E-409C-BE32-E72D297353CC}">
              <c16:uniqueId val="{00000000-D928-48C1-85D7-EDB74A9896D7}"/>
            </c:ext>
          </c:extLst>
        </c:ser>
        <c:ser>
          <c:idx val="2"/>
          <c:order val="1"/>
          <c:tx>
            <c:strRef>
              <c:f>'TOP10'!$D$168</c:f>
              <c:strCache>
                <c:ptCount val="1"/>
                <c:pt idx="0">
                  <c:v>International Airlines</c:v>
                </c:pt>
              </c:strCache>
            </c:strRef>
          </c:tx>
          <c:spPr>
            <a:ln>
              <a:solidFill>
                <a:srgbClr val="B11F16"/>
              </a:solidFill>
            </a:ln>
          </c:spPr>
          <c:marker>
            <c:symbol val="none"/>
          </c:marker>
          <c:cat>
            <c:numRef>
              <c:f>'TOP10'!$B$169:$B$203</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'TOP10'!$D$169:$D$203</c:f>
              <c:numCache>
                <c:formatCode>#,##0</c:formatCode>
                <c:ptCount val="35"/>
                <c:pt idx="0">
                  <c:v>492466</c:v>
                </c:pt>
                <c:pt idx="1">
                  <c:v>576663</c:v>
                </c:pt>
                <c:pt idx="2">
                  <c:v>697453</c:v>
                </c:pt>
                <c:pt idx="3">
                  <c:v>958795</c:v>
                </c:pt>
                <c:pt idx="4">
                  <c:v>946067</c:v>
                </c:pt>
                <c:pt idx="5">
                  <c:v>1062737</c:v>
                </c:pt>
                <c:pt idx="6">
                  <c:v>1202170</c:v>
                </c:pt>
                <c:pt idx="7">
                  <c:v>1312939</c:v>
                </c:pt>
                <c:pt idx="8">
                  <c:v>1542211</c:v>
                </c:pt>
                <c:pt idx="9">
                  <c:v>1686057</c:v>
                </c:pt>
                <c:pt idx="10">
                  <c:v>1965327</c:v>
                </c:pt>
                <c:pt idx="11">
                  <c:v>2192110</c:v>
                </c:pt>
                <c:pt idx="12">
                  <c:v>2294900</c:v>
                </c:pt>
                <c:pt idx="13">
                  <c:v>2251240</c:v>
                </c:pt>
                <c:pt idx="14">
                  <c:v>2375767</c:v>
                </c:pt>
                <c:pt idx="15">
                  <c:v>2461378</c:v>
                </c:pt>
                <c:pt idx="16">
                  <c:v>2547720</c:v>
                </c:pt>
                <c:pt idx="17">
                  <c:v>2493082</c:v>
                </c:pt>
                <c:pt idx="18">
                  <c:v>2549444</c:v>
                </c:pt>
                <c:pt idx="19">
                  <c:v>3266481</c:v>
                </c:pt>
                <c:pt idx="20">
                  <c:v>3606690</c:v>
                </c:pt>
                <c:pt idx="21">
                  <c:v>3763314</c:v>
                </c:pt>
                <c:pt idx="22">
                  <c:v>3921752</c:v>
                </c:pt>
                <c:pt idx="23">
                  <c:v>4035790</c:v>
                </c:pt>
                <c:pt idx="24">
                  <c:v>4117171</c:v>
                </c:pt>
                <c:pt idx="25">
                  <c:v>4282257</c:v>
                </c:pt>
                <c:pt idx="26">
                  <c:v>4444867</c:v>
                </c:pt>
                <c:pt idx="27">
                  <c:v>4471413</c:v>
                </c:pt>
                <c:pt idx="28">
                  <c:v>4669141</c:v>
                </c:pt>
                <c:pt idx="29">
                  <c:v>4964981</c:v>
                </c:pt>
                <c:pt idx="30">
                  <c:v>5238522</c:v>
                </c:pt>
                <c:pt idx="31">
                  <c:v>5449744</c:v>
                </c:pt>
                <c:pt idx="32">
                  <c:v>5729341</c:v>
                </c:pt>
                <c:pt idx="33">
                  <c:v>6112234</c:v>
                </c:pt>
                <c:pt idx="34">
                  <c:v>6425564</c:v>
                </c:pt>
              </c:numCache>
            </c:numRef>
          </c:val>
          <c:smooth val="0"/>
          <c:extLst>
            <c:ext xmlns:c16="http://schemas.microsoft.com/office/drawing/2014/chart" uri="{C3380CC4-5D6E-409C-BE32-E72D297353CC}">
              <c16:uniqueId val="{00000001-D928-48C1-85D7-EDB74A9896D7}"/>
            </c:ext>
          </c:extLst>
        </c:ser>
        <c:dLbls>
          <c:showLegendKey val="0"/>
          <c:showVal val="0"/>
          <c:showCatName val="0"/>
          <c:showSerName val="0"/>
          <c:showPercent val="0"/>
          <c:showBubbleSize val="0"/>
        </c:dLbls>
        <c:smooth val="0"/>
        <c:axId val="1261613936"/>
        <c:axId val="1"/>
      </c:lineChart>
      <c:catAx>
        <c:axId val="12616139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1613936"/>
        <c:crosses val="autoZero"/>
        <c:crossBetween val="between"/>
        <c:dispUnits>
          <c:builtInUnit val="millions"/>
        </c:dispUnits>
      </c:valAx>
    </c:plotArea>
    <c:legend>
      <c:legendPos val="t"/>
      <c:layout>
        <c:manualLayout>
          <c:xMode val="edge"/>
          <c:yMode val="edge"/>
          <c:x val="0.18845461811873948"/>
          <c:y val="5.0847457627118647E-2"/>
          <c:w val="0.58347726512587661"/>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 l="0.70000000000000062" r="0.70000000000000062" t="0.75000000000000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349E-2"/>
          <c:y val="3.6045665860394982E-2"/>
          <c:w val="0.91521387302625457"/>
          <c:h val="0.79877469564670556"/>
        </c:manualLayout>
      </c:layout>
      <c:lineChart>
        <c:grouping val="standard"/>
        <c:varyColors val="0"/>
        <c:ser>
          <c:idx val="0"/>
          <c:order val="0"/>
          <c:tx>
            <c:strRef>
              <c:f>'TOP10'!$C$222</c:f>
              <c:strCache>
                <c:ptCount val="1"/>
                <c:pt idx="0">
                  <c:v>Domestic (including Regional) Airlines</c:v>
                </c:pt>
              </c:strCache>
            </c:strRef>
          </c:tx>
          <c:spPr>
            <a:ln>
              <a:solidFill>
                <a:srgbClr val="000080"/>
              </a:solidFill>
            </a:ln>
          </c:spPr>
          <c:marker>
            <c:symbol val="none"/>
          </c:marker>
          <c:cat>
            <c:numRef>
              <c:f>'TOP10'!$B$223:$B$257</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'TOP10'!$C$223:$C$257</c:f>
              <c:numCache>
                <c:formatCode>#,##0</c:formatCode>
                <c:ptCount val="35"/>
                <c:pt idx="0">
                  <c:v>1357621</c:v>
                </c:pt>
                <c:pt idx="1">
                  <c:v>1438512</c:v>
                </c:pt>
                <c:pt idx="2">
                  <c:v>1536164</c:v>
                </c:pt>
                <c:pt idx="3">
                  <c:v>1580024</c:v>
                </c:pt>
                <c:pt idx="4">
                  <c:v>1242993</c:v>
                </c:pt>
                <c:pt idx="5">
                  <c:v>1498288</c:v>
                </c:pt>
                <c:pt idx="6">
                  <c:v>2042726</c:v>
                </c:pt>
                <c:pt idx="7">
                  <c:v>2012479</c:v>
                </c:pt>
                <c:pt idx="8">
                  <c:v>2201154</c:v>
                </c:pt>
                <c:pt idx="9">
                  <c:v>2532256</c:v>
                </c:pt>
                <c:pt idx="10">
                  <c:v>2783688</c:v>
                </c:pt>
                <c:pt idx="11">
                  <c:v>3066332</c:v>
                </c:pt>
                <c:pt idx="12">
                  <c:v>3152995</c:v>
                </c:pt>
                <c:pt idx="13">
                  <c:v>3235524</c:v>
                </c:pt>
                <c:pt idx="14">
                  <c:v>3257087</c:v>
                </c:pt>
                <c:pt idx="15">
                  <c:v>3463122</c:v>
                </c:pt>
                <c:pt idx="16">
                  <c:v>3341803</c:v>
                </c:pt>
                <c:pt idx="17">
                  <c:v>3371315</c:v>
                </c:pt>
                <c:pt idx="18">
                  <c:v>3892623</c:v>
                </c:pt>
                <c:pt idx="19">
                  <c:v>4437291</c:v>
                </c:pt>
                <c:pt idx="20">
                  <c:v>4754672</c:v>
                </c:pt>
                <c:pt idx="21">
                  <c:v>5429870</c:v>
                </c:pt>
                <c:pt idx="22">
                  <c:v>6105246</c:v>
                </c:pt>
                <c:pt idx="23">
                  <c:v>6705180</c:v>
                </c:pt>
                <c:pt idx="24">
                  <c:v>6841037</c:v>
                </c:pt>
                <c:pt idx="25">
                  <c:v>7319853</c:v>
                </c:pt>
                <c:pt idx="26">
                  <c:v>8016032</c:v>
                </c:pt>
                <c:pt idx="27">
                  <c:v>8999571</c:v>
                </c:pt>
                <c:pt idx="28">
                  <c:v>8981872</c:v>
                </c:pt>
                <c:pt idx="29">
                  <c:v>8758519</c:v>
                </c:pt>
                <c:pt idx="30">
                  <c:v>8401532</c:v>
                </c:pt>
                <c:pt idx="31">
                  <c:v>8125486</c:v>
                </c:pt>
                <c:pt idx="32">
                  <c:v>7985025</c:v>
                </c:pt>
                <c:pt idx="33">
                  <c:v>8111748</c:v>
                </c:pt>
                <c:pt idx="34">
                  <c:v>8150336</c:v>
                </c:pt>
              </c:numCache>
            </c:numRef>
          </c:val>
          <c:smooth val="0"/>
          <c:extLst>
            <c:ext xmlns:c16="http://schemas.microsoft.com/office/drawing/2014/chart" uri="{C3380CC4-5D6E-409C-BE32-E72D297353CC}">
              <c16:uniqueId val="{00000000-151C-46E2-8FE8-19E5FDF204D6}"/>
            </c:ext>
          </c:extLst>
        </c:ser>
        <c:ser>
          <c:idx val="2"/>
          <c:order val="1"/>
          <c:tx>
            <c:strRef>
              <c:f>'TOP10'!$D$222</c:f>
              <c:strCache>
                <c:ptCount val="1"/>
                <c:pt idx="0">
                  <c:v>International Airlines</c:v>
                </c:pt>
              </c:strCache>
            </c:strRef>
          </c:tx>
          <c:spPr>
            <a:ln>
              <a:solidFill>
                <a:srgbClr val="B11F16"/>
              </a:solidFill>
            </a:ln>
          </c:spPr>
          <c:marker>
            <c:symbol val="none"/>
          </c:marker>
          <c:cat>
            <c:numRef>
              <c:f>'TOP10'!$B$223:$B$257</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'TOP10'!$D$223:$D$257</c:f>
              <c:numCache>
                <c:formatCode>#,##0</c:formatCode>
                <c:ptCount val="35"/>
                <c:pt idx="0">
                  <c:v>500882</c:v>
                </c:pt>
                <c:pt idx="1">
                  <c:v>566366</c:v>
                </c:pt>
                <c:pt idx="2">
                  <c:v>649199</c:v>
                </c:pt>
                <c:pt idx="3">
                  <c:v>714111</c:v>
                </c:pt>
                <c:pt idx="4">
                  <c:v>811754</c:v>
                </c:pt>
                <c:pt idx="5">
                  <c:v>860816</c:v>
                </c:pt>
                <c:pt idx="6">
                  <c:v>824172</c:v>
                </c:pt>
                <c:pt idx="7">
                  <c:v>897290</c:v>
                </c:pt>
                <c:pt idx="8">
                  <c:v>1000869</c:v>
                </c:pt>
                <c:pt idx="9">
                  <c:v>1121046</c:v>
                </c:pt>
                <c:pt idx="10">
                  <c:v>1190837</c:v>
                </c:pt>
                <c:pt idx="11">
                  <c:v>1292127</c:v>
                </c:pt>
                <c:pt idx="12">
                  <c:v>1399514</c:v>
                </c:pt>
                <c:pt idx="13">
                  <c:v>1434077</c:v>
                </c:pt>
                <c:pt idx="14">
                  <c:v>1474898</c:v>
                </c:pt>
                <c:pt idx="15">
                  <c:v>1580622</c:v>
                </c:pt>
                <c:pt idx="16">
                  <c:v>1587379</c:v>
                </c:pt>
                <c:pt idx="17">
                  <c:v>1636422</c:v>
                </c:pt>
                <c:pt idx="18">
                  <c:v>1586622</c:v>
                </c:pt>
                <c:pt idx="19">
                  <c:v>1827389</c:v>
                </c:pt>
                <c:pt idx="20">
                  <c:v>2007025</c:v>
                </c:pt>
                <c:pt idx="21">
                  <c:v>2034877</c:v>
                </c:pt>
                <c:pt idx="22">
                  <c:v>2373568</c:v>
                </c:pt>
                <c:pt idx="23">
                  <c:v>2533022</c:v>
                </c:pt>
                <c:pt idx="24">
                  <c:v>2774737</c:v>
                </c:pt>
                <c:pt idx="25">
                  <c:v>3133709</c:v>
                </c:pt>
                <c:pt idx="26">
                  <c:v>3349468</c:v>
                </c:pt>
                <c:pt idx="27">
                  <c:v>3618768</c:v>
                </c:pt>
                <c:pt idx="28">
                  <c:v>3919840</c:v>
                </c:pt>
                <c:pt idx="29">
                  <c:v>4180407</c:v>
                </c:pt>
                <c:pt idx="30">
                  <c:v>4192833</c:v>
                </c:pt>
                <c:pt idx="31">
                  <c:v>4379175</c:v>
                </c:pt>
                <c:pt idx="32">
                  <c:v>4385467</c:v>
                </c:pt>
                <c:pt idx="33">
                  <c:v>4365971</c:v>
                </c:pt>
                <c:pt idx="34">
                  <c:v>4363180</c:v>
                </c:pt>
              </c:numCache>
            </c:numRef>
          </c:val>
          <c:smooth val="0"/>
          <c:extLst>
            <c:ext xmlns:c16="http://schemas.microsoft.com/office/drawing/2014/chart" uri="{C3380CC4-5D6E-409C-BE32-E72D297353CC}">
              <c16:uniqueId val="{00000001-151C-46E2-8FE8-19E5FDF204D6}"/>
            </c:ext>
          </c:extLst>
        </c:ser>
        <c:dLbls>
          <c:showLegendKey val="0"/>
          <c:showVal val="0"/>
          <c:showCatName val="0"/>
          <c:showSerName val="0"/>
          <c:showPercent val="0"/>
          <c:showBubbleSize val="0"/>
        </c:dLbls>
        <c:smooth val="0"/>
        <c:axId val="1261616232"/>
        <c:axId val="1"/>
      </c:lineChart>
      <c:catAx>
        <c:axId val="126161623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1616232"/>
        <c:crosses val="autoZero"/>
        <c:crossBetween val="between"/>
        <c:dispUnits>
          <c:builtInUnit val="millions"/>
        </c:dispUnits>
      </c:valAx>
    </c:plotArea>
    <c:legend>
      <c:legendPos val="t"/>
      <c:layout>
        <c:manualLayout>
          <c:xMode val="edge"/>
          <c:yMode val="edge"/>
          <c:x val="0.18845461811873948"/>
          <c:y val="5.0847457627118647E-2"/>
          <c:w val="0.58347726512587661"/>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376E-2"/>
          <c:y val="3.6045665860394996E-2"/>
          <c:w val="0.91521387302625457"/>
          <c:h val="0.79877469564670589"/>
        </c:manualLayout>
      </c:layout>
      <c:lineChart>
        <c:grouping val="standard"/>
        <c:varyColors val="0"/>
        <c:ser>
          <c:idx val="0"/>
          <c:order val="0"/>
          <c:tx>
            <c:strRef>
              <c:f>'TOP10'!$C$276</c:f>
              <c:strCache>
                <c:ptCount val="1"/>
                <c:pt idx="0">
                  <c:v>Domestic (including Regional) Airlines</c:v>
                </c:pt>
              </c:strCache>
            </c:strRef>
          </c:tx>
          <c:spPr>
            <a:ln>
              <a:solidFill>
                <a:srgbClr val="000080"/>
              </a:solidFill>
            </a:ln>
          </c:spPr>
          <c:marker>
            <c:symbol val="none"/>
          </c:marker>
          <c:cat>
            <c:numRef>
              <c:f>'TOP10'!$B$277:$B$311</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'TOP10'!$C$277:$C$311</c:f>
              <c:numCache>
                <c:formatCode>#,##0</c:formatCode>
                <c:ptCount val="35"/>
                <c:pt idx="0">
                  <c:v>1911747</c:v>
                </c:pt>
                <c:pt idx="1">
                  <c:v>1978433</c:v>
                </c:pt>
                <c:pt idx="2">
                  <c:v>2008843</c:v>
                </c:pt>
                <c:pt idx="3">
                  <c:v>2164251</c:v>
                </c:pt>
                <c:pt idx="4">
                  <c:v>1735052</c:v>
                </c:pt>
                <c:pt idx="5">
                  <c:v>2107846</c:v>
                </c:pt>
                <c:pt idx="6">
                  <c:v>2630016</c:v>
                </c:pt>
                <c:pt idx="7">
                  <c:v>2729855</c:v>
                </c:pt>
                <c:pt idx="8">
                  <c:v>2909895</c:v>
                </c:pt>
                <c:pt idx="9">
                  <c:v>3174750</c:v>
                </c:pt>
                <c:pt idx="10">
                  <c:v>3419694</c:v>
                </c:pt>
                <c:pt idx="11">
                  <c:v>3559829</c:v>
                </c:pt>
                <c:pt idx="12">
                  <c:v>3636402</c:v>
                </c:pt>
                <c:pt idx="13">
                  <c:v>3789458</c:v>
                </c:pt>
                <c:pt idx="14">
                  <c:v>3860910</c:v>
                </c:pt>
                <c:pt idx="15">
                  <c:v>3963159</c:v>
                </c:pt>
                <c:pt idx="16">
                  <c:v>4182480</c:v>
                </c:pt>
                <c:pt idx="17">
                  <c:v>3994310</c:v>
                </c:pt>
                <c:pt idx="18">
                  <c:v>4384095</c:v>
                </c:pt>
                <c:pt idx="19">
                  <c:v>4839885</c:v>
                </c:pt>
                <c:pt idx="20">
                  <c:v>5261677</c:v>
                </c:pt>
                <c:pt idx="21">
                  <c:v>5592313</c:v>
                </c:pt>
                <c:pt idx="22">
                  <c:v>5906429</c:v>
                </c:pt>
                <c:pt idx="23">
                  <c:v>6270369</c:v>
                </c:pt>
                <c:pt idx="24">
                  <c:v>6340348</c:v>
                </c:pt>
                <c:pt idx="25">
                  <c:v>6758212</c:v>
                </c:pt>
                <c:pt idx="26">
                  <c:v>6438334</c:v>
                </c:pt>
                <c:pt idx="27">
                  <c:v>6416815</c:v>
                </c:pt>
                <c:pt idx="28">
                  <c:v>6574289</c:v>
                </c:pt>
                <c:pt idx="29">
                  <c:v>6731599</c:v>
                </c:pt>
                <c:pt idx="30">
                  <c:v>6799781</c:v>
                </c:pt>
                <c:pt idx="31">
                  <c:v>6995994</c:v>
                </c:pt>
                <c:pt idx="32">
                  <c:v>7148959</c:v>
                </c:pt>
                <c:pt idx="33">
                  <c:v>7320342</c:v>
                </c:pt>
                <c:pt idx="34">
                  <c:v>7387579</c:v>
                </c:pt>
              </c:numCache>
            </c:numRef>
          </c:val>
          <c:smooth val="0"/>
          <c:extLst>
            <c:ext xmlns:c16="http://schemas.microsoft.com/office/drawing/2014/chart" uri="{C3380CC4-5D6E-409C-BE32-E72D297353CC}">
              <c16:uniqueId val="{00000000-FC5E-43B6-8A36-9F9F71A3B9F0}"/>
            </c:ext>
          </c:extLst>
        </c:ser>
        <c:ser>
          <c:idx val="2"/>
          <c:order val="1"/>
          <c:tx>
            <c:strRef>
              <c:f>'TOP10'!$D$276</c:f>
              <c:strCache>
                <c:ptCount val="1"/>
                <c:pt idx="0">
                  <c:v>International Airlines</c:v>
                </c:pt>
              </c:strCache>
            </c:strRef>
          </c:tx>
          <c:spPr>
            <a:ln>
              <a:solidFill>
                <a:srgbClr val="B11F16"/>
              </a:solidFill>
            </a:ln>
          </c:spPr>
          <c:marker>
            <c:symbol val="none"/>
          </c:marker>
          <c:cat>
            <c:numRef>
              <c:f>'TOP10'!$B$277:$B$311</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'TOP10'!$D$277:$D$311</c:f>
              <c:numCache>
                <c:formatCode>#,##0</c:formatCode>
                <c:ptCount val="35"/>
                <c:pt idx="0">
                  <c:v>108034</c:v>
                </c:pt>
                <c:pt idx="1">
                  <c:v>136571</c:v>
                </c:pt>
                <c:pt idx="2">
                  <c:v>139692</c:v>
                </c:pt>
                <c:pt idx="3">
                  <c:v>140884</c:v>
                </c:pt>
                <c:pt idx="4">
                  <c:v>147178</c:v>
                </c:pt>
                <c:pt idx="5">
                  <c:v>181397</c:v>
                </c:pt>
                <c:pt idx="6">
                  <c:v>192084</c:v>
                </c:pt>
                <c:pt idx="7">
                  <c:v>204463</c:v>
                </c:pt>
                <c:pt idx="8">
                  <c:v>216419</c:v>
                </c:pt>
                <c:pt idx="9">
                  <c:v>214356</c:v>
                </c:pt>
                <c:pt idx="10">
                  <c:v>207621</c:v>
                </c:pt>
                <c:pt idx="11">
                  <c:v>205863</c:v>
                </c:pt>
                <c:pt idx="12">
                  <c:v>208890</c:v>
                </c:pt>
                <c:pt idx="13">
                  <c:v>223035</c:v>
                </c:pt>
                <c:pt idx="14">
                  <c:v>241014</c:v>
                </c:pt>
                <c:pt idx="15">
                  <c:v>270099</c:v>
                </c:pt>
                <c:pt idx="16">
                  <c:v>241844</c:v>
                </c:pt>
                <c:pt idx="17">
                  <c:v>224351</c:v>
                </c:pt>
                <c:pt idx="18">
                  <c:v>206849</c:v>
                </c:pt>
                <c:pt idx="19">
                  <c:v>286083</c:v>
                </c:pt>
                <c:pt idx="20">
                  <c:v>334298</c:v>
                </c:pt>
                <c:pt idx="21">
                  <c:v>400489</c:v>
                </c:pt>
                <c:pt idx="22">
                  <c:v>455149</c:v>
                </c:pt>
                <c:pt idx="23">
                  <c:v>479679</c:v>
                </c:pt>
                <c:pt idx="24">
                  <c:v>501399</c:v>
                </c:pt>
                <c:pt idx="25">
                  <c:v>532392</c:v>
                </c:pt>
                <c:pt idx="26">
                  <c:v>583073</c:v>
                </c:pt>
                <c:pt idx="27">
                  <c:v>650077</c:v>
                </c:pt>
                <c:pt idx="28">
                  <c:v>799585</c:v>
                </c:pt>
                <c:pt idx="29">
                  <c:v>967265</c:v>
                </c:pt>
                <c:pt idx="30">
                  <c:v>871388</c:v>
                </c:pt>
                <c:pt idx="31">
                  <c:v>924179</c:v>
                </c:pt>
                <c:pt idx="32">
                  <c:v>962975</c:v>
                </c:pt>
                <c:pt idx="33">
                  <c:v>1025961</c:v>
                </c:pt>
                <c:pt idx="34">
                  <c:v>1128592</c:v>
                </c:pt>
              </c:numCache>
            </c:numRef>
          </c:val>
          <c:smooth val="0"/>
          <c:extLst>
            <c:ext xmlns:c16="http://schemas.microsoft.com/office/drawing/2014/chart" uri="{C3380CC4-5D6E-409C-BE32-E72D297353CC}">
              <c16:uniqueId val="{00000001-FC5E-43B6-8A36-9F9F71A3B9F0}"/>
            </c:ext>
          </c:extLst>
        </c:ser>
        <c:dLbls>
          <c:showLegendKey val="0"/>
          <c:showVal val="0"/>
          <c:showCatName val="0"/>
          <c:showSerName val="0"/>
          <c:showPercent val="0"/>
          <c:showBubbleSize val="0"/>
        </c:dLbls>
        <c:smooth val="0"/>
        <c:axId val="1261613608"/>
        <c:axId val="1"/>
      </c:lineChart>
      <c:catAx>
        <c:axId val="126161360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1613608"/>
        <c:crosses val="autoZero"/>
        <c:crossBetween val="between"/>
        <c:dispUnits>
          <c:builtInUnit val="millions"/>
        </c:dispUnits>
      </c:valAx>
    </c:plotArea>
    <c:legend>
      <c:legendPos val="t"/>
      <c:layout>
        <c:manualLayout>
          <c:xMode val="edge"/>
          <c:yMode val="edge"/>
          <c:x val="0.18845461811873948"/>
          <c:y val="5.0847457627118647E-2"/>
          <c:w val="0.58347715174911996"/>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04E-2"/>
          <c:y val="3.604566586039501E-2"/>
          <c:w val="0.91521387302625457"/>
          <c:h val="0.79877469564670611"/>
        </c:manualLayout>
      </c:layout>
      <c:lineChart>
        <c:grouping val="standard"/>
        <c:varyColors val="0"/>
        <c:ser>
          <c:idx val="0"/>
          <c:order val="0"/>
          <c:tx>
            <c:strRef>
              <c:f>'TOP10'!$C$330</c:f>
              <c:strCache>
                <c:ptCount val="1"/>
                <c:pt idx="0">
                  <c:v>Domestic (including Regional) Airlines</c:v>
                </c:pt>
              </c:strCache>
            </c:strRef>
          </c:tx>
          <c:spPr>
            <a:ln>
              <a:solidFill>
                <a:srgbClr val="000080"/>
              </a:solidFill>
            </a:ln>
          </c:spPr>
          <c:marker>
            <c:symbol val="none"/>
          </c:marker>
          <c:cat>
            <c:numRef>
              <c:f>'TOP10'!$B$331:$B$365</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'TOP10'!$C$331:$C$365</c:f>
              <c:numCache>
                <c:formatCode>#,##0</c:formatCode>
                <c:ptCount val="35"/>
                <c:pt idx="0">
                  <c:v>714140</c:v>
                </c:pt>
                <c:pt idx="1">
                  <c:v>855938</c:v>
                </c:pt>
                <c:pt idx="2">
                  <c:v>1015801</c:v>
                </c:pt>
                <c:pt idx="3">
                  <c:v>1287480</c:v>
                </c:pt>
                <c:pt idx="4">
                  <c:v>780234</c:v>
                </c:pt>
                <c:pt idx="5">
                  <c:v>981916</c:v>
                </c:pt>
                <c:pt idx="6">
                  <c:v>1293392</c:v>
                </c:pt>
                <c:pt idx="7">
                  <c:v>1527988</c:v>
                </c:pt>
                <c:pt idx="8">
                  <c:v>1619307</c:v>
                </c:pt>
                <c:pt idx="9">
                  <c:v>1818691</c:v>
                </c:pt>
                <c:pt idx="10">
                  <c:v>1939819</c:v>
                </c:pt>
                <c:pt idx="11">
                  <c:v>1989319</c:v>
                </c:pt>
                <c:pt idx="12">
                  <c:v>1877801</c:v>
                </c:pt>
                <c:pt idx="13">
                  <c:v>1840196</c:v>
                </c:pt>
                <c:pt idx="14">
                  <c:v>1882696</c:v>
                </c:pt>
                <c:pt idx="15">
                  <c:v>1857572</c:v>
                </c:pt>
                <c:pt idx="16">
                  <c:v>1792051</c:v>
                </c:pt>
                <c:pt idx="17">
                  <c:v>1887834</c:v>
                </c:pt>
                <c:pt idx="18">
                  <c:v>2116525</c:v>
                </c:pt>
                <c:pt idx="19">
                  <c:v>2677820</c:v>
                </c:pt>
                <c:pt idx="20">
                  <c:v>3232944</c:v>
                </c:pt>
                <c:pt idx="21">
                  <c:v>3423358</c:v>
                </c:pt>
                <c:pt idx="22">
                  <c:v>3735826</c:v>
                </c:pt>
                <c:pt idx="23">
                  <c:v>4183352</c:v>
                </c:pt>
                <c:pt idx="24">
                  <c:v>4246436</c:v>
                </c:pt>
                <c:pt idx="25">
                  <c:v>4729951</c:v>
                </c:pt>
                <c:pt idx="26">
                  <c:v>4581300</c:v>
                </c:pt>
                <c:pt idx="27">
                  <c:v>4854885</c:v>
                </c:pt>
                <c:pt idx="28">
                  <c:v>4902206</c:v>
                </c:pt>
                <c:pt idx="29">
                  <c:v>4947853</c:v>
                </c:pt>
                <c:pt idx="30">
                  <c:v>5081391</c:v>
                </c:pt>
                <c:pt idx="31">
                  <c:v>5317757</c:v>
                </c:pt>
                <c:pt idx="32">
                  <c:v>5398985</c:v>
                </c:pt>
                <c:pt idx="33">
                  <c:v>5461184</c:v>
                </c:pt>
                <c:pt idx="34">
                  <c:v>5545011</c:v>
                </c:pt>
              </c:numCache>
            </c:numRef>
          </c:val>
          <c:smooth val="0"/>
          <c:extLst>
            <c:ext xmlns:c16="http://schemas.microsoft.com/office/drawing/2014/chart" uri="{C3380CC4-5D6E-409C-BE32-E72D297353CC}">
              <c16:uniqueId val="{00000000-738B-464C-99A5-41FCCB1838AF}"/>
            </c:ext>
          </c:extLst>
        </c:ser>
        <c:ser>
          <c:idx val="2"/>
          <c:order val="1"/>
          <c:tx>
            <c:strRef>
              <c:f>'TOP10'!$D$330</c:f>
              <c:strCache>
                <c:ptCount val="1"/>
                <c:pt idx="0">
                  <c:v>International Airlines</c:v>
                </c:pt>
              </c:strCache>
            </c:strRef>
          </c:tx>
          <c:spPr>
            <a:ln>
              <a:solidFill>
                <a:srgbClr val="B11F16"/>
              </a:solidFill>
            </a:ln>
          </c:spPr>
          <c:marker>
            <c:symbol val="none"/>
          </c:marker>
          <c:cat>
            <c:numRef>
              <c:f>'TOP10'!$B$331:$B$365</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'TOP10'!$D$331:$D$365</c:f>
              <c:numCache>
                <c:formatCode>#,##0</c:formatCode>
                <c:ptCount val="35"/>
                <c:pt idx="0">
                  <c:v>0</c:v>
                </c:pt>
                <c:pt idx="1">
                  <c:v>0</c:v>
                </c:pt>
                <c:pt idx="2">
                  <c:v>0</c:v>
                </c:pt>
                <c:pt idx="3">
                  <c:v>0</c:v>
                </c:pt>
                <c:pt idx="4">
                  <c:v>0</c:v>
                </c:pt>
                <c:pt idx="5">
                  <c:v>0</c:v>
                </c:pt>
                <c:pt idx="6">
                  <c:v>0</c:v>
                </c:pt>
                <c:pt idx="7">
                  <c:v>0</c:v>
                </c:pt>
                <c:pt idx="8">
                  <c:v>0</c:v>
                </c:pt>
                <c:pt idx="9">
                  <c:v>0</c:v>
                </c:pt>
                <c:pt idx="10">
                  <c:v>0</c:v>
                </c:pt>
                <c:pt idx="11">
                  <c:v>463</c:v>
                </c:pt>
                <c:pt idx="12">
                  <c:v>13822</c:v>
                </c:pt>
                <c:pt idx="13">
                  <c:v>14519</c:v>
                </c:pt>
                <c:pt idx="14">
                  <c:v>16923</c:v>
                </c:pt>
                <c:pt idx="15">
                  <c:v>28138</c:v>
                </c:pt>
                <c:pt idx="16">
                  <c:v>41581</c:v>
                </c:pt>
                <c:pt idx="17">
                  <c:v>113127</c:v>
                </c:pt>
                <c:pt idx="18">
                  <c:v>138938</c:v>
                </c:pt>
                <c:pt idx="19">
                  <c:v>136408</c:v>
                </c:pt>
                <c:pt idx="20">
                  <c:v>203523</c:v>
                </c:pt>
                <c:pt idx="21">
                  <c:v>193441</c:v>
                </c:pt>
                <c:pt idx="22">
                  <c:v>210762</c:v>
                </c:pt>
                <c:pt idx="23">
                  <c:v>339144</c:v>
                </c:pt>
                <c:pt idx="24">
                  <c:v>636332</c:v>
                </c:pt>
                <c:pt idx="25">
                  <c:v>786669</c:v>
                </c:pt>
                <c:pt idx="26">
                  <c:v>715863</c:v>
                </c:pt>
                <c:pt idx="27">
                  <c:v>824424</c:v>
                </c:pt>
                <c:pt idx="28">
                  <c:v>864905</c:v>
                </c:pt>
                <c:pt idx="29">
                  <c:v>880971</c:v>
                </c:pt>
                <c:pt idx="30">
                  <c:v>942967</c:v>
                </c:pt>
                <c:pt idx="31">
                  <c:v>1093558</c:v>
                </c:pt>
                <c:pt idx="32">
                  <c:v>1080098</c:v>
                </c:pt>
                <c:pt idx="33">
                  <c:v>1025198</c:v>
                </c:pt>
                <c:pt idx="34">
                  <c:v>940995</c:v>
                </c:pt>
              </c:numCache>
            </c:numRef>
          </c:val>
          <c:smooth val="0"/>
          <c:extLst>
            <c:ext xmlns:c16="http://schemas.microsoft.com/office/drawing/2014/chart" uri="{C3380CC4-5D6E-409C-BE32-E72D297353CC}">
              <c16:uniqueId val="{00000001-738B-464C-99A5-41FCCB1838AF}"/>
            </c:ext>
          </c:extLst>
        </c:ser>
        <c:dLbls>
          <c:showLegendKey val="0"/>
          <c:showVal val="0"/>
          <c:showCatName val="0"/>
          <c:showSerName val="0"/>
          <c:showPercent val="0"/>
          <c:showBubbleSize val="0"/>
        </c:dLbls>
        <c:smooth val="0"/>
        <c:axId val="1170246712"/>
        <c:axId val="1"/>
      </c:lineChart>
      <c:catAx>
        <c:axId val="117024671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0246712"/>
        <c:crosses val="autoZero"/>
        <c:crossBetween val="between"/>
        <c:dispUnits>
          <c:builtInUnit val="millions"/>
        </c:dispUnits>
      </c:valAx>
    </c:plotArea>
    <c:legend>
      <c:legendPos val="t"/>
      <c:layout>
        <c:manualLayout>
          <c:xMode val="edge"/>
          <c:yMode val="edge"/>
          <c:x val="0.18845462155068454"/>
          <c:y val="5.0847457627118647E-2"/>
          <c:w val="0.58275877136979504"/>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12" Type="http://schemas.openxmlformats.org/officeDocument/2006/relationships/chart" Target="../charts/chart14.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6</xdr:col>
      <xdr:colOff>9525</xdr:colOff>
      <xdr:row>6</xdr:row>
      <xdr:rowOff>9525</xdr:rowOff>
    </xdr:from>
    <xdr:to>
      <xdr:col>18</xdr:col>
      <xdr:colOff>581025</xdr:colOff>
      <xdr:row>31</xdr:row>
      <xdr:rowOff>152400</xdr:rowOff>
    </xdr:to>
    <xdr:graphicFrame macro="">
      <xdr:nvGraphicFramePr>
        <xdr:cNvPr id="18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219075</xdr:colOff>
      <xdr:row>50</xdr:row>
      <xdr:rowOff>19050</xdr:rowOff>
    </xdr:from>
    <xdr:to>
      <xdr:col>18</xdr:col>
      <xdr:colOff>581025</xdr:colOff>
      <xdr:row>75</xdr:row>
      <xdr:rowOff>142875</xdr:rowOff>
    </xdr:to>
    <xdr:graphicFrame macro="">
      <xdr:nvGraphicFramePr>
        <xdr:cNvPr id="185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228600</xdr:colOff>
      <xdr:row>4</xdr:row>
      <xdr:rowOff>9525</xdr:rowOff>
    </xdr:from>
    <xdr:to>
      <xdr:col>17</xdr:col>
      <xdr:colOff>1352550</xdr:colOff>
      <xdr:row>29</xdr:row>
      <xdr:rowOff>28575</xdr:rowOff>
    </xdr:to>
    <xdr:graphicFrame macro="">
      <xdr:nvGraphicFramePr>
        <xdr:cNvPr id="376474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228600</xdr:colOff>
      <xdr:row>57</xdr:row>
      <xdr:rowOff>9525</xdr:rowOff>
    </xdr:from>
    <xdr:to>
      <xdr:col>17</xdr:col>
      <xdr:colOff>1352550</xdr:colOff>
      <xdr:row>82</xdr:row>
      <xdr:rowOff>28575</xdr:rowOff>
    </xdr:to>
    <xdr:graphicFrame macro="">
      <xdr:nvGraphicFramePr>
        <xdr:cNvPr id="376474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0</xdr:colOff>
      <xdr:row>111</xdr:row>
      <xdr:rowOff>9525</xdr:rowOff>
    </xdr:from>
    <xdr:to>
      <xdr:col>17</xdr:col>
      <xdr:colOff>1362075</xdr:colOff>
      <xdr:row>136</xdr:row>
      <xdr:rowOff>28575</xdr:rowOff>
    </xdr:to>
    <xdr:graphicFrame macro="">
      <xdr:nvGraphicFramePr>
        <xdr:cNvPr id="376475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0</xdr:colOff>
      <xdr:row>165</xdr:row>
      <xdr:rowOff>9525</xdr:rowOff>
    </xdr:from>
    <xdr:to>
      <xdr:col>17</xdr:col>
      <xdr:colOff>1362075</xdr:colOff>
      <xdr:row>190</xdr:row>
      <xdr:rowOff>28575</xdr:rowOff>
    </xdr:to>
    <xdr:graphicFrame macro="">
      <xdr:nvGraphicFramePr>
        <xdr:cNvPr id="376475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10</xdr:col>
      <xdr:colOff>0</xdr:colOff>
      <xdr:row>219</xdr:row>
      <xdr:rowOff>9525</xdr:rowOff>
    </xdr:from>
    <xdr:to>
      <xdr:col>17</xdr:col>
      <xdr:colOff>1362075</xdr:colOff>
      <xdr:row>244</xdr:row>
      <xdr:rowOff>28575</xdr:rowOff>
    </xdr:to>
    <xdr:graphicFrame macro="">
      <xdr:nvGraphicFramePr>
        <xdr:cNvPr id="376475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0</xdr:colOff>
      <xdr:row>273</xdr:row>
      <xdr:rowOff>9525</xdr:rowOff>
    </xdr:from>
    <xdr:to>
      <xdr:col>17</xdr:col>
      <xdr:colOff>1362075</xdr:colOff>
      <xdr:row>298</xdr:row>
      <xdr:rowOff>28575</xdr:rowOff>
    </xdr:to>
    <xdr:graphicFrame macro="">
      <xdr:nvGraphicFramePr>
        <xdr:cNvPr id="37647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228600</xdr:colOff>
      <xdr:row>327</xdr:row>
      <xdr:rowOff>9525</xdr:rowOff>
    </xdr:from>
    <xdr:to>
      <xdr:col>17</xdr:col>
      <xdr:colOff>1352550</xdr:colOff>
      <xdr:row>352</xdr:row>
      <xdr:rowOff>28575</xdr:rowOff>
    </xdr:to>
    <xdr:graphicFrame macro="">
      <xdr:nvGraphicFramePr>
        <xdr:cNvPr id="376475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10</xdr:col>
      <xdr:colOff>0</xdr:colOff>
      <xdr:row>381</xdr:row>
      <xdr:rowOff>9525</xdr:rowOff>
    </xdr:from>
    <xdr:to>
      <xdr:col>17</xdr:col>
      <xdr:colOff>1362075</xdr:colOff>
      <xdr:row>406</xdr:row>
      <xdr:rowOff>28575</xdr:rowOff>
    </xdr:to>
    <xdr:graphicFrame macro="">
      <xdr:nvGraphicFramePr>
        <xdr:cNvPr id="376475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10</xdr:col>
      <xdr:colOff>0</xdr:colOff>
      <xdr:row>435</xdr:row>
      <xdr:rowOff>9525</xdr:rowOff>
    </xdr:from>
    <xdr:to>
      <xdr:col>17</xdr:col>
      <xdr:colOff>1362075</xdr:colOff>
      <xdr:row>460</xdr:row>
      <xdr:rowOff>28575</xdr:rowOff>
    </xdr:to>
    <xdr:graphicFrame macro="">
      <xdr:nvGraphicFramePr>
        <xdr:cNvPr id="37647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10</xdr:col>
      <xdr:colOff>0</xdr:colOff>
      <xdr:row>489</xdr:row>
      <xdr:rowOff>9525</xdr:rowOff>
    </xdr:from>
    <xdr:to>
      <xdr:col>17</xdr:col>
      <xdr:colOff>1362075</xdr:colOff>
      <xdr:row>514</xdr:row>
      <xdr:rowOff>28575</xdr:rowOff>
    </xdr:to>
    <xdr:graphicFrame macro="">
      <xdr:nvGraphicFramePr>
        <xdr:cNvPr id="376475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10</xdr:col>
      <xdr:colOff>0</xdr:colOff>
      <xdr:row>543</xdr:row>
      <xdr:rowOff>9525</xdr:rowOff>
    </xdr:from>
    <xdr:to>
      <xdr:col>18</xdr:col>
      <xdr:colOff>0</xdr:colOff>
      <xdr:row>568</xdr:row>
      <xdr:rowOff>28575</xdr:rowOff>
    </xdr:to>
    <xdr:graphicFrame macro="">
      <xdr:nvGraphicFramePr>
        <xdr:cNvPr id="376475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10</xdr:col>
      <xdr:colOff>0</xdr:colOff>
      <xdr:row>597</xdr:row>
      <xdr:rowOff>9525</xdr:rowOff>
    </xdr:from>
    <xdr:to>
      <xdr:col>17</xdr:col>
      <xdr:colOff>1352550</xdr:colOff>
      <xdr:row>622</xdr:row>
      <xdr:rowOff>28575</xdr:rowOff>
    </xdr:to>
    <xdr:graphicFrame macro="">
      <xdr:nvGraphicFramePr>
        <xdr:cNvPr id="376475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A5025"/>
  <sheetViews>
    <sheetView tabSelected="1" workbookViewId="0">
      <selection activeCell="D4" sqref="D4"/>
    </sheetView>
  </sheetViews>
  <sheetFormatPr defaultRowHeight="12.75" x14ac:dyDescent="0.2"/>
  <cols>
    <col min="1" max="1" width="3.5703125" style="10" customWidth="1"/>
    <col min="2" max="2" width="21.85546875" style="23" hidden="1" customWidth="1"/>
    <col min="3" max="3" width="13.28515625" style="10" customWidth="1"/>
    <col min="4" max="4" width="14.7109375" style="10" customWidth="1"/>
    <col min="5" max="5" width="14.7109375" style="18" customWidth="1"/>
    <col min="6" max="6" width="3.42578125" style="18" customWidth="1"/>
    <col min="7" max="7" width="9.140625" style="10" customWidth="1"/>
    <col min="8" max="16384" width="9.140625" style="10"/>
  </cols>
  <sheetData>
    <row r="1" spans="1:27" x14ac:dyDescent="0.2">
      <c r="A1" s="1"/>
      <c r="B1"/>
    </row>
    <row r="2" spans="1:27" x14ac:dyDescent="0.2">
      <c r="A2" s="1"/>
      <c r="B2"/>
    </row>
    <row r="3" spans="1:27" x14ac:dyDescent="0.2">
      <c r="A3" s="1"/>
      <c r="B3"/>
      <c r="C3" s="41" t="s">
        <v>108</v>
      </c>
      <c r="D3" s="42"/>
      <c r="E3" s="43"/>
      <c r="G3"/>
      <c r="H3"/>
      <c r="I3"/>
      <c r="J3"/>
      <c r="K3"/>
      <c r="L3"/>
    </row>
    <row r="4" spans="1:27" ht="20.100000000000001" customHeight="1" x14ac:dyDescent="0.2">
      <c r="A4" s="1"/>
      <c r="B4"/>
      <c r="C4" s="44" t="s">
        <v>110</v>
      </c>
      <c r="D4" s="98" t="s">
        <v>80</v>
      </c>
      <c r="E4" s="45"/>
      <c r="F4" s="28"/>
    </row>
    <row r="5" spans="1:27" ht="20.100000000000001" customHeight="1" x14ac:dyDescent="0.25">
      <c r="A5" s="1"/>
      <c r="B5"/>
      <c r="C5" s="121" t="s">
        <v>172</v>
      </c>
      <c r="D5" s="120" t="s">
        <v>99</v>
      </c>
      <c r="E5" s="120"/>
      <c r="F5" s="29"/>
      <c r="G5" s="19" t="str">
        <f>CONCATENATE(D4," - ",  "TOTAL PASSENGER MOVEMENTS - Calendar Years")</f>
        <v>TOTAL AUSTRALIA - TOTAL PASSENGER MOVEMENTS - Calendar Years</v>
      </c>
      <c r="H5" s="24"/>
      <c r="I5" s="25"/>
      <c r="J5" s="26"/>
      <c r="K5" s="25"/>
      <c r="L5" s="24"/>
      <c r="M5" s="25"/>
      <c r="N5" s="26"/>
      <c r="O5" s="27"/>
      <c r="P5" s="27"/>
      <c r="Q5" s="27"/>
      <c r="R5" s="27"/>
      <c r="S5" s="27"/>
      <c r="U5"/>
      <c r="V5"/>
      <c r="W5"/>
      <c r="X5"/>
      <c r="Y5"/>
      <c r="Z5"/>
      <c r="AA5"/>
    </row>
    <row r="6" spans="1:27" ht="20.100000000000001" customHeight="1" x14ac:dyDescent="0.2">
      <c r="A6" s="1"/>
      <c r="B6"/>
      <c r="C6" s="122"/>
      <c r="D6" s="46" t="s">
        <v>109</v>
      </c>
      <c r="E6" s="46" t="s">
        <v>102</v>
      </c>
      <c r="F6" s="30"/>
      <c r="H6" s="20"/>
      <c r="I6" s="21"/>
      <c r="J6" s="22"/>
      <c r="K6" s="21"/>
      <c r="L6" s="20"/>
      <c r="M6" s="21"/>
      <c r="N6" s="22"/>
    </row>
    <row r="7" spans="1:27" x14ac:dyDescent="0.2">
      <c r="A7" s="1"/>
      <c r="B7" s="10"/>
      <c r="C7" s="47">
        <v>1985</v>
      </c>
      <c r="D7" s="48">
        <f>IF(ISNA(VLOOKUP(CONCATENATE($D$4, $C7), 'Airport Passengers'!$A$8:$M$4000, 13, FALSE)), "", VLOOKUP(CONCATENATE($D$4, $C7), 'Airport Passengers'!$A$8:$M$4000, 13, FALSE))</f>
        <v>33395268</v>
      </c>
      <c r="E7" s="49" t="str">
        <f>IF(AND(ISNUMBER(D6),ISNUMBER(D7)), IF(OR(D6=0, D7=0), "--", (D7-D6)/D6), " ")</f>
        <v xml:space="preserve"> </v>
      </c>
      <c r="F7" s="21"/>
      <c r="H7" s="20"/>
      <c r="I7" s="21"/>
      <c r="J7" s="22"/>
      <c r="K7" s="21"/>
      <c r="L7" s="20"/>
      <c r="M7" s="21"/>
      <c r="N7" s="22"/>
    </row>
    <row r="8" spans="1:27" x14ac:dyDescent="0.2">
      <c r="A8" s="1"/>
      <c r="B8" s="10" t="s">
        <v>80</v>
      </c>
      <c r="C8" s="47">
        <v>1986</v>
      </c>
      <c r="D8" s="48">
        <f>IF(ISNA(VLOOKUP(CONCATENATE($D$4, $C8), 'Airport Passengers'!$A$8:$M$4000, 13, FALSE)), "", VLOOKUP(CONCATENATE($D$4, $C8), 'Airport Passengers'!$A$8:$M$4000, 13, FALSE))</f>
        <v>35480597</v>
      </c>
      <c r="E8" s="49">
        <f>IF(AND(ISNUMBER(D7),ISNUMBER(D8)), IF(OR(D7=0, D8=0), "..", (D8-D7)/D7), " ")</f>
        <v>6.2443846834827017E-2</v>
      </c>
      <c r="F8"/>
      <c r="H8" s="20"/>
      <c r="I8" s="21"/>
      <c r="J8" s="22"/>
      <c r="K8" s="21"/>
      <c r="L8" s="20"/>
      <c r="M8" s="21"/>
      <c r="N8" s="22"/>
    </row>
    <row r="9" spans="1:27" x14ac:dyDescent="0.2">
      <c r="A9" s="1"/>
      <c r="B9" s="10" t="s">
        <v>2</v>
      </c>
      <c r="C9" s="47">
        <v>1987</v>
      </c>
      <c r="D9" s="48">
        <f>IF(ISNA(VLOOKUP(CONCATENATE($D$4, $C9), 'Airport Passengers'!$A$8:$M$4000, 13, FALSE)), "", VLOOKUP(CONCATENATE($D$4, $C9), 'Airport Passengers'!$A$8:$M$4000, 13, FALSE))</f>
        <v>37917484</v>
      </c>
      <c r="E9" s="49">
        <f t="shared" ref="E9:E30" si="0">IF(AND(ISNUMBER(D8),ISNUMBER(D9)), IF(OR(D8=0, D9=0), "..", (D9-D8)/D8), " ")</f>
        <v>6.8682243424483522E-2</v>
      </c>
      <c r="F9"/>
      <c r="H9" s="20"/>
      <c r="I9" s="21"/>
      <c r="J9" s="22"/>
      <c r="K9" s="21"/>
      <c r="L9" s="20"/>
      <c r="M9" s="21"/>
      <c r="N9" s="22"/>
    </row>
    <row r="10" spans="1:27" x14ac:dyDescent="0.2">
      <c r="A10" s="1"/>
      <c r="B10" s="10" t="s">
        <v>3</v>
      </c>
      <c r="C10" s="47">
        <v>1988</v>
      </c>
      <c r="D10" s="48">
        <f>IF(ISNA(VLOOKUP(CONCATENATE($D$4, $C10), 'Airport Passengers'!$A$8:$M$4000, 13, FALSE)), "", VLOOKUP(CONCATENATE($D$4, $C10), 'Airport Passengers'!$A$8:$M$4000, 13, FALSE))</f>
        <v>41485255</v>
      </c>
      <c r="E10" s="49">
        <f t="shared" si="0"/>
        <v>9.4093031067145699E-2</v>
      </c>
      <c r="F10"/>
      <c r="H10" s="20"/>
      <c r="I10" s="21"/>
      <c r="J10" s="22"/>
      <c r="K10" s="21"/>
      <c r="L10" s="20"/>
      <c r="M10" s="21"/>
      <c r="N10" s="22"/>
    </row>
    <row r="11" spans="1:27" x14ac:dyDescent="0.2">
      <c r="A11" s="1"/>
      <c r="B11" s="10" t="s">
        <v>4</v>
      </c>
      <c r="C11" s="47">
        <v>1989</v>
      </c>
      <c r="D11" s="48">
        <f>IF(ISNA(VLOOKUP(CONCATENATE($D$4, $C11), 'Airport Passengers'!$A$8:$M$4000, 13, FALSE)), "", VLOOKUP(CONCATENATE($D$4, $C11), 'Airport Passengers'!$A$8:$M$4000, 13, FALSE))</f>
        <v>33042342</v>
      </c>
      <c r="E11" s="49">
        <f t="shared" si="0"/>
        <v>-0.20351599622564692</v>
      </c>
      <c r="F11"/>
      <c r="H11" s="20"/>
      <c r="I11" s="21"/>
      <c r="J11" s="22"/>
      <c r="K11" s="21"/>
      <c r="L11" s="20"/>
      <c r="M11" s="21"/>
      <c r="N11" s="22"/>
    </row>
    <row r="12" spans="1:27" x14ac:dyDescent="0.2">
      <c r="A12" s="1"/>
      <c r="B12" s="10" t="s">
        <v>5</v>
      </c>
      <c r="C12" s="47">
        <v>1990</v>
      </c>
      <c r="D12" s="48">
        <f>IF(ISNA(VLOOKUP(CONCATENATE($D$4, $C12), 'Airport Passengers'!$A$8:$M$4000, 13, FALSE)), "", VLOOKUP(CONCATENATE($D$4, $C12), 'Airport Passengers'!$A$8:$M$4000, 13, FALSE))</f>
        <v>38922289</v>
      </c>
      <c r="E12" s="49">
        <f t="shared" si="0"/>
        <v>0.17795188367701054</v>
      </c>
      <c r="F12"/>
      <c r="H12" s="20"/>
      <c r="I12" s="21"/>
      <c r="J12" s="22"/>
      <c r="K12" s="21"/>
      <c r="L12" s="20"/>
      <c r="M12" s="21"/>
      <c r="N12" s="22"/>
    </row>
    <row r="13" spans="1:27" x14ac:dyDescent="0.2">
      <c r="A13" s="1"/>
      <c r="B13" s="10" t="s">
        <v>24</v>
      </c>
      <c r="C13" s="47">
        <v>1991</v>
      </c>
      <c r="D13" s="48">
        <f>IF(ISNA(VLOOKUP(CONCATENATE($D$4, $C13), 'Airport Passengers'!$A$8:$M$4000, 13, FALSE)), "", VLOOKUP(CONCATENATE($D$4, $C13), 'Airport Passengers'!$A$8:$M$4000, 13, FALSE))</f>
        <v>47064059</v>
      </c>
      <c r="E13" s="49">
        <f t="shared" si="0"/>
        <v>0.20918014354191758</v>
      </c>
      <c r="F13"/>
      <c r="H13" s="20"/>
      <c r="I13" s="21"/>
      <c r="J13" s="22"/>
      <c r="K13" s="21"/>
      <c r="L13" s="20"/>
      <c r="M13" s="21"/>
      <c r="N13" s="22"/>
    </row>
    <row r="14" spans="1:27" x14ac:dyDescent="0.2">
      <c r="A14" s="1"/>
      <c r="B14" s="10" t="s">
        <v>156</v>
      </c>
      <c r="C14" s="47">
        <v>1992</v>
      </c>
      <c r="D14" s="48">
        <f>IF(ISNA(VLOOKUP(CONCATENATE($D$4, $C14), 'Airport Passengers'!$A$8:$M$4000, 13, FALSE)), "", VLOOKUP(CONCATENATE($D$4, $C14), 'Airport Passengers'!$A$8:$M$4000, 13, FALSE))</f>
        <v>49678690</v>
      </c>
      <c r="E14" s="49">
        <f t="shared" si="0"/>
        <v>5.5554728078171071E-2</v>
      </c>
      <c r="F14"/>
      <c r="H14" s="20"/>
      <c r="I14" s="21"/>
      <c r="J14" s="22"/>
      <c r="K14" s="21"/>
      <c r="L14" s="20"/>
      <c r="M14" s="21"/>
      <c r="N14" s="22"/>
    </row>
    <row r="15" spans="1:27" x14ac:dyDescent="0.2">
      <c r="A15" s="1"/>
      <c r="B15" s="10" t="s">
        <v>97</v>
      </c>
      <c r="C15" s="47">
        <v>1993</v>
      </c>
      <c r="D15" s="48">
        <f>IF(ISNA(VLOOKUP(CONCATENATE($D$4, $C15), 'Airport Passengers'!$A$8:$M$4000, 13, FALSE)), "", VLOOKUP(CONCATENATE($D$4, $C15), 'Airport Passengers'!$A$8:$M$4000, 13, FALSE))</f>
        <v>53383171</v>
      </c>
      <c r="E15" s="49">
        <f t="shared" si="0"/>
        <v>7.4568814113254597E-2</v>
      </c>
      <c r="F15"/>
      <c r="H15" s="20"/>
      <c r="I15" s="21"/>
      <c r="J15" s="22"/>
      <c r="K15" s="21"/>
      <c r="L15" s="20"/>
      <c r="M15" s="21"/>
      <c r="N15" s="22"/>
    </row>
    <row r="16" spans="1:27" x14ac:dyDescent="0.2">
      <c r="A16" s="1"/>
      <c r="B16" s="10" t="s">
        <v>23</v>
      </c>
      <c r="C16" s="47">
        <v>1994</v>
      </c>
      <c r="D16" s="48">
        <f>IF(ISNA(VLOOKUP(CONCATENATE($D$4, $C16), 'Airport Passengers'!$A$8:$M$4000, 13, FALSE)), "", VLOOKUP(CONCATENATE($D$4, $C16), 'Airport Passengers'!$A$8:$M$4000, 13, FALSE))</f>
        <v>59406301</v>
      </c>
      <c r="E16" s="49">
        <f t="shared" si="0"/>
        <v>0.11282825443246899</v>
      </c>
      <c r="F16"/>
      <c r="H16" s="20"/>
      <c r="I16" s="21"/>
      <c r="J16" s="22"/>
      <c r="K16" s="21"/>
      <c r="L16" s="20"/>
      <c r="M16" s="21"/>
      <c r="N16" s="22"/>
    </row>
    <row r="17" spans="1:14" x14ac:dyDescent="0.2">
      <c r="A17" s="1"/>
      <c r="B17" s="10" t="s">
        <v>103</v>
      </c>
      <c r="C17" s="47">
        <v>1995</v>
      </c>
      <c r="D17" s="48">
        <f>IF(ISNA(VLOOKUP(CONCATENATE($D$4, $C17), 'Airport Passengers'!$A$8:$M$4000, 13, FALSE)), "", VLOOKUP(CONCATENATE($D$4, $C17), 'Airport Passengers'!$A$8:$M$4000, 13, FALSE))</f>
        <v>63978664</v>
      </c>
      <c r="E17" s="49">
        <f t="shared" si="0"/>
        <v>7.6967643550134524E-2</v>
      </c>
      <c r="F17"/>
      <c r="H17" s="20"/>
      <c r="I17" s="21"/>
      <c r="J17" s="22"/>
      <c r="K17" s="21"/>
      <c r="L17" s="20"/>
      <c r="M17" s="21"/>
      <c r="N17" s="22"/>
    </row>
    <row r="18" spans="1:14" x14ac:dyDescent="0.2">
      <c r="A18" s="1"/>
      <c r="B18" s="10" t="s">
        <v>22</v>
      </c>
      <c r="C18" s="47">
        <v>1996</v>
      </c>
      <c r="D18" s="48">
        <f>IF(ISNA(VLOOKUP(CONCATENATE($D$4, $C18), 'Airport Passengers'!$A$8:$M$4000, 13, FALSE)), "", VLOOKUP(CONCATENATE($D$4, $C18), 'Airport Passengers'!$A$8:$M$4000, 13, FALSE))</f>
        <v>67730841</v>
      </c>
      <c r="E18" s="49">
        <f t="shared" si="0"/>
        <v>5.8647317174363001E-2</v>
      </c>
      <c r="F18"/>
      <c r="H18" s="20"/>
      <c r="I18" s="21"/>
      <c r="J18" s="22"/>
      <c r="K18" s="21"/>
      <c r="L18" s="20"/>
      <c r="M18" s="21"/>
      <c r="N18" s="22"/>
    </row>
    <row r="19" spans="1:14" x14ac:dyDescent="0.2">
      <c r="A19" s="1"/>
      <c r="B19" s="10" t="s">
        <v>104</v>
      </c>
      <c r="C19" s="47">
        <v>1997</v>
      </c>
      <c r="D19" s="48">
        <f>IF(ISNA(VLOOKUP(CONCATENATE($D$4, $C19), 'Airport Passengers'!$A$8:$M$4000, 13, FALSE)), "", VLOOKUP(CONCATENATE($D$4, $C19), 'Airport Passengers'!$A$8:$M$4000, 13, FALSE))</f>
        <v>69095005</v>
      </c>
      <c r="E19" s="49">
        <f t="shared" si="0"/>
        <v>2.0140957647344141E-2</v>
      </c>
      <c r="F19"/>
      <c r="H19" s="20"/>
      <c r="I19" s="21"/>
      <c r="J19" s="22"/>
      <c r="K19" s="21"/>
      <c r="L19" s="20"/>
      <c r="M19" s="21"/>
      <c r="N19" s="22"/>
    </row>
    <row r="20" spans="1:14" x14ac:dyDescent="0.2">
      <c r="A20" s="1"/>
      <c r="B20" s="10" t="s">
        <v>171</v>
      </c>
      <c r="C20" s="47">
        <v>1998</v>
      </c>
      <c r="D20" s="48">
        <f>IF(ISNA(VLOOKUP(CONCATENATE($D$4, $C20), 'Airport Passengers'!$A$8:$M$4000, 13, FALSE)), "", VLOOKUP(CONCATENATE($D$4, $C20), 'Airport Passengers'!$A$8:$M$4000, 13, FALSE))</f>
        <v>69970525</v>
      </c>
      <c r="E20" s="49">
        <f t="shared" si="0"/>
        <v>1.2671248811690513E-2</v>
      </c>
      <c r="F20"/>
      <c r="H20" s="20"/>
      <c r="I20" s="21"/>
      <c r="J20" s="22"/>
      <c r="K20" s="21"/>
      <c r="L20" s="20"/>
      <c r="M20" s="21"/>
      <c r="N20" s="22"/>
    </row>
    <row r="21" spans="1:14" x14ac:dyDescent="0.2">
      <c r="A21" s="1"/>
      <c r="B21" s="10" t="s">
        <v>21</v>
      </c>
      <c r="C21" s="47">
        <v>1999</v>
      </c>
      <c r="D21" s="48">
        <f>IF(ISNA(VLOOKUP(CONCATENATE($D$4, $C21), 'Airport Passengers'!$A$8:$M$4000, 13, FALSE)), "", VLOOKUP(CONCATENATE($D$4, $C21), 'Airport Passengers'!$A$8:$M$4000, 13, FALSE))</f>
        <v>72618257</v>
      </c>
      <c r="E21" s="49">
        <f t="shared" si="0"/>
        <v>3.7840676484848443E-2</v>
      </c>
      <c r="F21"/>
      <c r="H21" s="20"/>
      <c r="I21" s="21"/>
      <c r="J21" s="22"/>
      <c r="K21" s="21"/>
      <c r="L21" s="20"/>
      <c r="M21" s="21"/>
      <c r="N21" s="22"/>
    </row>
    <row r="22" spans="1:14" x14ac:dyDescent="0.2">
      <c r="A22" s="1"/>
      <c r="B22" s="10" t="s">
        <v>20</v>
      </c>
      <c r="C22" s="47">
        <v>2000</v>
      </c>
      <c r="D22" s="48">
        <f>IF(ISNA(VLOOKUP(CONCATENATE($D$4, $C22), 'Airport Passengers'!$A$8:$M$4000, 13, FALSE)), "", VLOOKUP(CONCATENATE($D$4, $C22), 'Airport Passengers'!$A$8:$M$4000, 13, FALSE))</f>
        <v>78151974</v>
      </c>
      <c r="E22" s="49">
        <f t="shared" si="0"/>
        <v>7.6202834226660104E-2</v>
      </c>
      <c r="F22"/>
      <c r="H22" s="20"/>
      <c r="I22" s="21"/>
      <c r="J22" s="22"/>
      <c r="K22" s="21"/>
      <c r="L22" s="20"/>
      <c r="M22" s="21"/>
      <c r="N22" s="22"/>
    </row>
    <row r="23" spans="1:14" x14ac:dyDescent="0.2">
      <c r="A23" s="1"/>
      <c r="B23" s="10" t="s">
        <v>19</v>
      </c>
      <c r="C23" s="47">
        <v>2001</v>
      </c>
      <c r="D23" s="48">
        <f>IF(ISNA(VLOOKUP(CONCATENATE($D$4, $C23), 'Airport Passengers'!$A$8:$M$4000, 13, FALSE)), "", VLOOKUP(CONCATENATE($D$4, $C23), 'Airport Passengers'!$A$8:$M$4000, 13, FALSE))</f>
        <v>79173341</v>
      </c>
      <c r="E23" s="49">
        <f t="shared" si="0"/>
        <v>1.3068985308035854E-2</v>
      </c>
      <c r="F23"/>
      <c r="H23" s="20"/>
      <c r="I23" s="21"/>
      <c r="J23" s="22"/>
      <c r="K23" s="21"/>
      <c r="L23" s="20"/>
      <c r="M23" s="21"/>
      <c r="N23" s="22"/>
    </row>
    <row r="24" spans="1:14" x14ac:dyDescent="0.2">
      <c r="A24" s="2"/>
      <c r="B24" s="10" t="s">
        <v>18</v>
      </c>
      <c r="C24" s="47">
        <v>2002</v>
      </c>
      <c r="D24" s="48">
        <f>IF(ISNA(VLOOKUP(CONCATENATE($D$4, $C24), 'Airport Passengers'!$A$8:$M$4000, 13, FALSE)), "", VLOOKUP(CONCATENATE($D$4, $C24), 'Airport Passengers'!$A$8:$M$4000, 13, FALSE))</f>
        <v>76089163</v>
      </c>
      <c r="E24" s="49">
        <f t="shared" si="0"/>
        <v>-3.8954753721963054E-2</v>
      </c>
      <c r="F24"/>
    </row>
    <row r="25" spans="1:14" x14ac:dyDescent="0.2">
      <c r="A25" s="2"/>
      <c r="B25" s="10" t="s">
        <v>17</v>
      </c>
      <c r="C25" s="47">
        <v>2003</v>
      </c>
      <c r="D25" s="48">
        <f>IF(ISNA(VLOOKUP(CONCATENATE($D$4, $C25), 'Airport Passengers'!$A$8:$M$4000, 13, FALSE)), "", VLOOKUP(CONCATENATE($D$4, $C25), 'Airport Passengers'!$A$8:$M$4000, 13, FALSE))</f>
        <v>81866285</v>
      </c>
      <c r="E25" s="49">
        <f t="shared" si="0"/>
        <v>7.5925687341310347E-2</v>
      </c>
      <c r="F25"/>
    </row>
    <row r="26" spans="1:14" x14ac:dyDescent="0.2">
      <c r="A26" s="2"/>
      <c r="B26" s="10" t="s">
        <v>16</v>
      </c>
      <c r="C26" s="47">
        <v>2004</v>
      </c>
      <c r="D26" s="48">
        <f>IF(ISNA(VLOOKUP(CONCATENATE($D$4, $C26), 'Airport Passengers'!$A$8:$M$4000, 13, FALSE)), "", VLOOKUP(CONCATENATE($D$4, $C26), 'Airport Passengers'!$A$8:$M$4000, 13, FALSE))</f>
        <v>94236638</v>
      </c>
      <c r="E26" s="49">
        <f t="shared" si="0"/>
        <v>0.151104364879877</v>
      </c>
      <c r="F26"/>
    </row>
    <row r="27" spans="1:14" x14ac:dyDescent="0.2">
      <c r="A27" s="2"/>
      <c r="B27" s="10" t="s">
        <v>27</v>
      </c>
      <c r="C27" s="47">
        <v>2005</v>
      </c>
      <c r="D27" s="48">
        <f>IF(ISNA(VLOOKUP(CONCATENATE($D$4, $C27), 'Airport Passengers'!$A$8:$M$4000, 13, FALSE)), "", VLOOKUP(CONCATENATE($D$4, $C27), 'Airport Passengers'!$A$8:$M$4000, 13, FALSE))</f>
        <v>101617819</v>
      </c>
      <c r="E27" s="49">
        <f t="shared" si="0"/>
        <v>7.8326022199561071E-2</v>
      </c>
      <c r="F27"/>
    </row>
    <row r="28" spans="1:14" x14ac:dyDescent="0.2">
      <c r="A28" s="2"/>
      <c r="B28" s="10" t="s">
        <v>15</v>
      </c>
      <c r="C28" s="47">
        <v>2006</v>
      </c>
      <c r="D28" s="48">
        <f>IF(ISNA(VLOOKUP(CONCATENATE($D$4, $C28), 'Airport Passengers'!$A$8:$M$4000, 13, FALSE)), "", VLOOKUP(CONCATENATE($D$4, $C28), 'Airport Passengers'!$A$8:$M$4000, 13, FALSE))</f>
        <v>108090646</v>
      </c>
      <c r="E28" s="49">
        <f t="shared" si="0"/>
        <v>6.3697755607212941E-2</v>
      </c>
      <c r="F28"/>
    </row>
    <row r="29" spans="1:14" x14ac:dyDescent="0.2">
      <c r="A29" s="2"/>
      <c r="B29" s="10" t="s">
        <v>14</v>
      </c>
      <c r="C29" s="47">
        <v>2007</v>
      </c>
      <c r="D29" s="48">
        <f>IF(ISNA(VLOOKUP(CONCATENATE($D$4, $C29), 'Airport Passengers'!$A$8:$M$4000, 13, FALSE)), "", VLOOKUP(CONCATENATE($D$4, $C29), 'Airport Passengers'!$A$8:$M$4000, 13, FALSE))</f>
        <v>115546299</v>
      </c>
      <c r="E29" s="49">
        <f t="shared" si="0"/>
        <v>6.8975931552856112E-2</v>
      </c>
      <c r="F29"/>
    </row>
    <row r="30" spans="1:14" x14ac:dyDescent="0.2">
      <c r="A30" s="2"/>
      <c r="B30" s="10" t="s">
        <v>13</v>
      </c>
      <c r="C30" s="47">
        <v>2008</v>
      </c>
      <c r="D30" s="48">
        <f>IF(ISNA(VLOOKUP(CONCATENATE($D$4, $C30), 'Airport Passengers'!$A$8:$M$4000, 13, FALSE)), "", VLOOKUP(CONCATENATE($D$4, $C30), 'Airport Passengers'!$A$8:$M$4000, 13, FALSE))</f>
        <v>122473796</v>
      </c>
      <c r="E30" s="49">
        <f t="shared" si="0"/>
        <v>5.9954295896573889E-2</v>
      </c>
      <c r="F30" s="21"/>
    </row>
    <row r="31" spans="1:14" x14ac:dyDescent="0.2">
      <c r="A31" s="2"/>
      <c r="B31" s="10" t="s">
        <v>12</v>
      </c>
      <c r="C31" s="47">
        <v>2009</v>
      </c>
      <c r="D31" s="48">
        <f>IF(ISNA(VLOOKUP(CONCATENATE($D$4, $C31), 'Airport Passengers'!$A$8:$M$4000, 13, FALSE)), "", VLOOKUP(CONCATENATE($D$4, $C31), 'Airport Passengers'!$A$8:$M$4000, 13, FALSE))</f>
        <v>123433078</v>
      </c>
      <c r="E31" s="49">
        <f t="shared" ref="E31:E36" si="1">IF(AND(ISNUMBER(D30),ISNUMBER(D31)), IF(OR(D30=0, D31=0), "..", (D31-D30)/D30), " ")</f>
        <v>7.8325489315281775E-3</v>
      </c>
      <c r="F31" s="21"/>
    </row>
    <row r="32" spans="1:14" x14ac:dyDescent="0.2">
      <c r="A32" s="2"/>
      <c r="B32" s="10" t="s">
        <v>136</v>
      </c>
      <c r="C32" s="47">
        <v>2010</v>
      </c>
      <c r="D32" s="48">
        <f>IF(ISNA(VLOOKUP(CONCATENATE($D$4, $C32), 'Airport Passengers'!$A$8:$M$4000, 13, FALSE)), "", VLOOKUP(CONCATENATE($D$4, $C32), 'Airport Passengers'!$A$8:$M$4000, 13, FALSE))</f>
        <v>132701049</v>
      </c>
      <c r="E32" s="49">
        <f t="shared" si="1"/>
        <v>7.5084986538211412E-2</v>
      </c>
      <c r="F32" s="21"/>
    </row>
    <row r="33" spans="1:6" x14ac:dyDescent="0.2">
      <c r="A33" s="2"/>
      <c r="B33" s="10" t="s">
        <v>137</v>
      </c>
      <c r="C33" s="47">
        <v>2011</v>
      </c>
      <c r="D33" s="48">
        <f>IF(ISNA(VLOOKUP(CONCATENATE($D$4, $C33), 'Airport Passengers'!$A$8:$M$4000, 13, FALSE)), "", VLOOKUP(CONCATENATE($D$4, $C33), 'Airport Passengers'!$A$8:$M$4000, 13, FALSE))</f>
        <v>135048805</v>
      </c>
      <c r="E33" s="49">
        <f t="shared" si="1"/>
        <v>1.7692068131277546E-2</v>
      </c>
      <c r="F33" s="21"/>
    </row>
    <row r="34" spans="1:6" x14ac:dyDescent="0.2">
      <c r="A34" s="2"/>
      <c r="B34" s="10" t="s">
        <v>11</v>
      </c>
      <c r="C34" s="47">
        <v>2012</v>
      </c>
      <c r="D34" s="48">
        <f>IF(ISNA(VLOOKUP(CONCATENATE($D$4, $C34), 'Airport Passengers'!$A$8:$M$4000, 13, FALSE)), "", VLOOKUP(CONCATENATE($D$4, $C34), 'Airport Passengers'!$A$8:$M$4000, 13, FALSE))</f>
        <v>140913450</v>
      </c>
      <c r="E34" s="49">
        <f t="shared" si="1"/>
        <v>4.3426115469885125E-2</v>
      </c>
      <c r="F34" s="21"/>
    </row>
    <row r="35" spans="1:6" x14ac:dyDescent="0.2">
      <c r="A35" s="2"/>
      <c r="B35" s="10" t="s">
        <v>10</v>
      </c>
      <c r="C35" s="47">
        <v>2013</v>
      </c>
      <c r="D35" s="48">
        <f>IF(ISNA(VLOOKUP(CONCATENATE($D$4, $C35), 'Airport Passengers'!$A$8:$M$4000, 13, FALSE)), "", VLOOKUP(CONCATENATE($D$4, $C35), 'Airport Passengers'!$A$8:$M$4000, 13, FALSE))</f>
        <v>144835444</v>
      </c>
      <c r="E35" s="49">
        <f t="shared" si="1"/>
        <v>2.7832644790117621E-2</v>
      </c>
      <c r="F35" s="21"/>
    </row>
    <row r="36" spans="1:6" x14ac:dyDescent="0.2">
      <c r="A36" s="2"/>
      <c r="B36" s="10" t="s">
        <v>9</v>
      </c>
      <c r="C36" s="47">
        <v>2014</v>
      </c>
      <c r="D36" s="48">
        <f>IF(ISNA(VLOOKUP(CONCATENATE($D$4, $C36), 'Airport Passengers'!$A$8:$M$4000, 13, FALSE)), "", VLOOKUP(CONCATENATE($D$4, $C36), 'Airport Passengers'!$A$8:$M$4000, 13, FALSE))</f>
        <v>147066030</v>
      </c>
      <c r="E36" s="49">
        <f t="shared" si="1"/>
        <v>1.5400829647748379E-2</v>
      </c>
      <c r="F36" s="21"/>
    </row>
    <row r="37" spans="1:6" x14ac:dyDescent="0.2">
      <c r="A37" s="2"/>
      <c r="B37" s="10" t="s">
        <v>8</v>
      </c>
      <c r="C37" s="47">
        <v>2015</v>
      </c>
      <c r="D37" s="48">
        <f>IF(ISNA(VLOOKUP(CONCATENATE($D$4, $C37), 'Airport Passengers'!$A$8:$M$4000, 13, FALSE)), "", VLOOKUP(CONCATENATE($D$4, $C37), 'Airport Passengers'!$A$8:$M$4000, 13, FALSE))</f>
        <v>149096001</v>
      </c>
      <c r="E37" s="49">
        <f>IF(AND(ISNUMBER(D36),ISNUMBER(D37)), IF(OR(D36=0, D37=0), "..", (D37-D36)/D36), " ")</f>
        <v>1.3803126391594306E-2</v>
      </c>
      <c r="F37" s="21"/>
    </row>
    <row r="38" spans="1:6" x14ac:dyDescent="0.2">
      <c r="A38" s="2"/>
      <c r="B38" s="10" t="s">
        <v>7</v>
      </c>
      <c r="C38" s="47">
        <v>2016</v>
      </c>
      <c r="D38" s="48">
        <f>IF(ISNA(VLOOKUP(CONCATENATE($D$4, $C38), 'Airport Passengers'!$A$8:$M$4000, 13, FALSE)), "", VLOOKUP(CONCATENATE($D$4, $C38), 'Airport Passengers'!$A$8:$M$4000, 13, FALSE))</f>
        <v>154805355</v>
      </c>
      <c r="E38" s="49">
        <f>IF(AND(ISNUMBER(D37),ISNUMBER(D38)), IF(OR(D37=0, D38=0), "..", (D38-D37)/D37), " ")</f>
        <v>3.8293139733506336E-2</v>
      </c>
      <c r="F38" s="21"/>
    </row>
    <row r="39" spans="1:6" x14ac:dyDescent="0.2">
      <c r="A39" s="2"/>
      <c r="B39" s="10" t="s">
        <v>6</v>
      </c>
      <c r="C39" s="47">
        <v>2017</v>
      </c>
      <c r="D39" s="48">
        <f>IF(ISNA(VLOOKUP(CONCATENATE($D$4, $C39), 'Airport Passengers'!$A$8:$M$4000, 13, FALSE)), "", VLOOKUP(CONCATENATE($D$4, $C39), 'Airport Passengers'!$A$8:$M$4000, 13, FALSE))</f>
        <v>158712855</v>
      </c>
      <c r="E39" s="49">
        <f>IF(AND(ISNUMBER(D38),ISNUMBER(D39)), IF(OR(D38=0, D39=0), "..", (D39-D38)/D38), " ")</f>
        <v>2.5241374886547045E-2</v>
      </c>
      <c r="F39" s="21"/>
    </row>
    <row r="40" spans="1:6" x14ac:dyDescent="0.2">
      <c r="A40" s="2"/>
      <c r="B40" s="10" t="s">
        <v>165</v>
      </c>
      <c r="C40" s="47">
        <v>2018</v>
      </c>
      <c r="D40" s="48">
        <f>IF(ISNA(VLOOKUP(CONCATENATE($D$4, $C40), 'Airport Passengers'!$A$8:$M$4000, 13, FALSE)), "", VLOOKUP(CONCATENATE($D$4, $C40), 'Airport Passengers'!$A$8:$M$4000, 13, FALSE))</f>
        <v>162771593</v>
      </c>
      <c r="E40" s="49">
        <f>IF(AND(ISNUMBER(D39),ISNUMBER(D40)), IF(OR(D39=0, D40=0), "..", (D40-D39)/D39), " ")</f>
        <v>2.557283718448641E-2</v>
      </c>
      <c r="F40" s="21"/>
    </row>
    <row r="41" spans="1:6" x14ac:dyDescent="0.2">
      <c r="A41" s="2"/>
      <c r="B41" s="10" t="s">
        <v>78</v>
      </c>
      <c r="C41" s="47">
        <v>2019</v>
      </c>
      <c r="D41" s="48">
        <f>IF(ISNA(VLOOKUP(CONCATENATE($D$4, $C41), 'Airport Passengers'!$A$8:$M$4000, 13, FALSE)), "", VLOOKUP(CONCATENATE($D$4, $C41), 'Airport Passengers'!$A$8:$M$4000, 13, FALSE))</f>
        <v>164260013</v>
      </c>
      <c r="E41" s="49">
        <f>IF(AND(ISNUMBER(D40),ISNUMBER(D41)), IF(OR(D40=0, D41=0), "..", (D41-D40)/D40), " ")</f>
        <v>9.1442245699469189E-3</v>
      </c>
      <c r="F41" s="21"/>
    </row>
    <row r="42" spans="1:6" x14ac:dyDescent="0.2">
      <c r="A42" s="2"/>
      <c r="B42" s="10" t="s">
        <v>77</v>
      </c>
      <c r="F42" s="21"/>
    </row>
    <row r="43" spans="1:6" x14ac:dyDescent="0.2">
      <c r="A43" s="2"/>
      <c r="B43" s="10" t="s">
        <v>76</v>
      </c>
      <c r="C43" s="50" t="s">
        <v>111</v>
      </c>
      <c r="D43" s="48"/>
      <c r="E43" s="49"/>
      <c r="F43" s="21"/>
    </row>
    <row r="44" spans="1:6" x14ac:dyDescent="0.2">
      <c r="A44" s="2"/>
      <c r="B44" s="10" t="s">
        <v>168</v>
      </c>
      <c r="C44" s="50" t="s">
        <v>173</v>
      </c>
      <c r="D44" s="48"/>
      <c r="E44" s="49">
        <f>IF(D36=0,"..",(D41/D36)^(1/5)-1)</f>
        <v>2.2360111770513003E-2</v>
      </c>
      <c r="F44" s="21"/>
    </row>
    <row r="45" spans="1:6" x14ac:dyDescent="0.2">
      <c r="A45" s="2"/>
      <c r="B45" s="10" t="s">
        <v>75</v>
      </c>
      <c r="C45" s="50" t="s">
        <v>174</v>
      </c>
      <c r="D45" s="48"/>
      <c r="E45" s="49">
        <f>IF(D31=0,"..",(D41/D31)^(1/10)-1)</f>
        <v>2.8987334968897827E-2</v>
      </c>
      <c r="F45" s="21"/>
    </row>
    <row r="46" spans="1:6" x14ac:dyDescent="0.2">
      <c r="A46" s="2"/>
      <c r="B46" s="10" t="s">
        <v>74</v>
      </c>
      <c r="C46" s="50" t="s">
        <v>175</v>
      </c>
      <c r="D46" s="48"/>
      <c r="E46" s="49">
        <f>IF(D21=0,"..",(D41/D21)^(1/20)-1)</f>
        <v>4.1655956461521537E-2</v>
      </c>
      <c r="F46" s="21"/>
    </row>
    <row r="47" spans="1:6" x14ac:dyDescent="0.2">
      <c r="A47" s="2"/>
      <c r="B47" s="10" t="s">
        <v>73</v>
      </c>
      <c r="C47" s="50"/>
      <c r="D47" s="48"/>
      <c r="E47" s="49"/>
      <c r="F47" s="21"/>
    </row>
    <row r="48" spans="1:6" x14ac:dyDescent="0.2">
      <c r="A48" s="2"/>
      <c r="B48" s="10" t="s">
        <v>72</v>
      </c>
      <c r="C48" s="51"/>
      <c r="D48" s="51"/>
      <c r="E48" s="52"/>
    </row>
    <row r="49" spans="1:19" ht="20.100000000000001" customHeight="1" x14ac:dyDescent="0.25">
      <c r="A49" s="2"/>
      <c r="B49" s="10" t="s">
        <v>71</v>
      </c>
      <c r="C49" s="121" t="str">
        <f>C5</f>
        <v>Calendar Years</v>
      </c>
      <c r="D49" s="120" t="s">
        <v>100</v>
      </c>
      <c r="E49" s="120"/>
      <c r="G49" s="19" t="str">
        <f>CONCATENATE(D4," - ",  "TOTAL AIRCRAFT MOVEMENTS - Calendar Years")</f>
        <v>TOTAL AUSTRALIA - TOTAL AIRCRAFT MOVEMENTS - Calendar Years</v>
      </c>
      <c r="H49" s="27"/>
      <c r="I49" s="27"/>
      <c r="J49" s="27"/>
      <c r="K49" s="27"/>
      <c r="L49" s="27"/>
      <c r="M49" s="27"/>
      <c r="N49" s="27"/>
      <c r="O49" s="27"/>
      <c r="P49" s="27"/>
      <c r="Q49" s="27"/>
      <c r="R49" s="27"/>
      <c r="S49" s="27"/>
    </row>
    <row r="50" spans="1:19" ht="20.100000000000001" customHeight="1" x14ac:dyDescent="0.2">
      <c r="A50" s="2"/>
      <c r="B50" s="10" t="s">
        <v>105</v>
      </c>
      <c r="C50" s="122"/>
      <c r="D50" s="46" t="s">
        <v>109</v>
      </c>
      <c r="E50" s="46" t="s">
        <v>102</v>
      </c>
    </row>
    <row r="51" spans="1:19" x14ac:dyDescent="0.2">
      <c r="A51" s="2"/>
      <c r="B51" s="10" t="s">
        <v>26</v>
      </c>
      <c r="C51" s="47">
        <v>1985</v>
      </c>
      <c r="D51" s="48">
        <f>IF(ISNA(VLOOKUP(CONCATENATE($D$4, $C7), 'Aircraft Movements'!$A$8:$M$4000, 13, FALSE)), "", VLOOKUP(CONCATENATE($D$4, $C7), 'Aircraft Movements'!$A$8:$M$4000, 13, FALSE))</f>
        <v>892218</v>
      </c>
      <c r="E51" s="49" t="str">
        <f>IF(AND(ISNUMBER(D50),ISNUMBER(D51)), IF(OR(D50=0, D51=0), "--", (D51-D50)/D50), " ")</f>
        <v xml:space="preserve"> </v>
      </c>
    </row>
    <row r="52" spans="1:19" x14ac:dyDescent="0.2">
      <c r="A52" s="2"/>
      <c r="B52" s="10" t="s">
        <v>25</v>
      </c>
      <c r="C52" s="47">
        <v>1986</v>
      </c>
      <c r="D52" s="48">
        <f>IF(ISNA(VLOOKUP(CONCATENATE($D$4, $C8), 'Aircraft Movements'!$A$8:$M$4000, 13, FALSE)), "", VLOOKUP(CONCATENATE($D$4, $C8), 'Aircraft Movements'!$A$8:$M$4000, 13, FALSE))</f>
        <v>903612</v>
      </c>
      <c r="E52" s="49">
        <f>IF(AND(ISNUMBER(D51),ISNUMBER(D52)), IF(OR(D51=0, D52=0), "..", (D52-D51)/D51), " ")</f>
        <v>1.2770421578582812E-2</v>
      </c>
      <c r="I52" s="18"/>
      <c r="J52" s="18"/>
      <c r="K52" s="18"/>
      <c r="M52" s="18"/>
      <c r="N52" s="18"/>
    </row>
    <row r="53" spans="1:19" x14ac:dyDescent="0.2">
      <c r="A53" s="2"/>
      <c r="B53" s="10" t="s">
        <v>69</v>
      </c>
      <c r="C53" s="47">
        <v>1987</v>
      </c>
      <c r="D53" s="48">
        <f>IF(ISNA(VLOOKUP(CONCATENATE($D$4, $C9), 'Aircraft Movements'!$A$8:$M$4000, 13, FALSE)), "", VLOOKUP(CONCATENATE($D$4, $C9), 'Aircraft Movements'!$A$8:$M$4000, 13, FALSE))</f>
        <v>913184</v>
      </c>
      <c r="E53" s="49">
        <f t="shared" ref="E53:E74" si="2">IF(AND(ISNUMBER(D52),ISNUMBER(D53)), IF(OR(D52=0, D53=0), "..", (D53-D52)/D52), " ")</f>
        <v>1.0593042146407971E-2</v>
      </c>
      <c r="I53" s="18"/>
      <c r="J53" s="18"/>
      <c r="K53" s="18"/>
      <c r="M53" s="18"/>
      <c r="N53" s="18"/>
    </row>
    <row r="54" spans="1:19" x14ac:dyDescent="0.2">
      <c r="A54" s="2"/>
      <c r="B54" s="10" t="s">
        <v>70</v>
      </c>
      <c r="C54" s="47">
        <v>1988</v>
      </c>
      <c r="D54" s="48">
        <f>IF(ISNA(VLOOKUP(CONCATENATE($D$4, $C10), 'Aircraft Movements'!$A$8:$M$4000, 13, FALSE)), "", VLOOKUP(CONCATENATE($D$4, $C10), 'Aircraft Movements'!$A$8:$M$4000, 13, FALSE))</f>
        <v>960918</v>
      </c>
      <c r="E54" s="49">
        <f t="shared" si="2"/>
        <v>5.2272050320636365E-2</v>
      </c>
      <c r="I54" s="18"/>
      <c r="J54" s="18"/>
      <c r="K54" s="18"/>
      <c r="M54" s="18"/>
      <c r="N54" s="18"/>
    </row>
    <row r="55" spans="1:19" x14ac:dyDescent="0.2">
      <c r="A55" s="2"/>
      <c r="B55" s="10" t="s">
        <v>68</v>
      </c>
      <c r="C55" s="47">
        <v>1989</v>
      </c>
      <c r="D55" s="48">
        <f>IF(ISNA(VLOOKUP(CONCATENATE($D$4, $C11), 'Aircraft Movements'!$A$8:$M$4000, 13, FALSE)), "", VLOOKUP(CONCATENATE($D$4, $C11), 'Aircraft Movements'!$A$8:$M$4000, 13, FALSE))</f>
        <v>839463</v>
      </c>
      <c r="E55" s="49">
        <f t="shared" si="2"/>
        <v>-0.12639476001073974</v>
      </c>
      <c r="I55" s="18"/>
      <c r="J55" s="18"/>
      <c r="K55" s="18"/>
      <c r="M55" s="18"/>
      <c r="N55" s="18"/>
    </row>
    <row r="56" spans="1:19" x14ac:dyDescent="0.2">
      <c r="A56" s="2"/>
      <c r="B56" s="10" t="s">
        <v>67</v>
      </c>
      <c r="C56" s="47">
        <v>1990</v>
      </c>
      <c r="D56" s="48">
        <f>IF(ISNA(VLOOKUP(CONCATENATE($D$4, $C12), 'Aircraft Movements'!$A$8:$M$4000, 13, FALSE)), "", VLOOKUP(CONCATENATE($D$4, $C12), 'Aircraft Movements'!$A$8:$M$4000, 13, FALSE))</f>
        <v>902707</v>
      </c>
      <c r="E56" s="49">
        <f t="shared" si="2"/>
        <v>7.53386391061905E-2</v>
      </c>
      <c r="I56" s="18"/>
      <c r="J56" s="18"/>
      <c r="K56" s="18"/>
      <c r="M56" s="18"/>
      <c r="N56" s="18"/>
    </row>
    <row r="57" spans="1:19" x14ac:dyDescent="0.2">
      <c r="A57" s="2"/>
      <c r="B57" s="10" t="s">
        <v>66</v>
      </c>
      <c r="C57" s="47">
        <v>1991</v>
      </c>
      <c r="D57" s="48">
        <f>IF(ISNA(VLOOKUP(CONCATENATE($D$4, $C13), 'Aircraft Movements'!$A$8:$M$4000, 13, FALSE)), "", VLOOKUP(CONCATENATE($D$4, $C13), 'Aircraft Movements'!$A$8:$M$4000, 13, FALSE))</f>
        <v>1013660</v>
      </c>
      <c r="E57" s="49">
        <f t="shared" si="2"/>
        <v>0.12291142087078089</v>
      </c>
      <c r="I57" s="18"/>
      <c r="J57" s="18"/>
      <c r="K57" s="18"/>
      <c r="M57" s="18"/>
      <c r="N57" s="18"/>
    </row>
    <row r="58" spans="1:19" x14ac:dyDescent="0.2">
      <c r="A58" s="2"/>
      <c r="B58" s="10" t="s">
        <v>65</v>
      </c>
      <c r="C58" s="47">
        <v>1992</v>
      </c>
      <c r="D58" s="48">
        <f>IF(ISNA(VLOOKUP(CONCATENATE($D$4, $C14), 'Aircraft Movements'!$A$8:$M$4000, 13, FALSE)), "", VLOOKUP(CONCATENATE($D$4, $C14), 'Aircraft Movements'!$A$8:$M$4000, 13, FALSE))</f>
        <v>1098574</v>
      </c>
      <c r="E58" s="49">
        <f t="shared" si="2"/>
        <v>8.376970581851903E-2</v>
      </c>
      <c r="I58" s="18"/>
      <c r="J58" s="18"/>
      <c r="K58" s="18"/>
      <c r="M58" s="18"/>
      <c r="N58" s="18"/>
    </row>
    <row r="59" spans="1:19" x14ac:dyDescent="0.2">
      <c r="A59" s="2"/>
      <c r="B59" s="10" t="s">
        <v>64</v>
      </c>
      <c r="C59" s="47">
        <v>1993</v>
      </c>
      <c r="D59" s="48">
        <f>IF(ISNA(VLOOKUP(CONCATENATE($D$4, $C15), 'Aircraft Movements'!$A$8:$M$4000, 13, FALSE)), "", VLOOKUP(CONCATENATE($D$4, $C15), 'Aircraft Movements'!$A$8:$M$4000, 13, FALSE))</f>
        <v>1142192</v>
      </c>
      <c r="E59" s="49">
        <f t="shared" si="2"/>
        <v>3.9704198351681361E-2</v>
      </c>
      <c r="I59" s="18"/>
      <c r="J59" s="18"/>
      <c r="K59" s="18"/>
      <c r="M59" s="18"/>
      <c r="N59" s="18"/>
    </row>
    <row r="60" spans="1:19" x14ac:dyDescent="0.2">
      <c r="A60" s="2"/>
      <c r="B60" s="10" t="s">
        <v>158</v>
      </c>
      <c r="C60" s="47">
        <v>1994</v>
      </c>
      <c r="D60" s="48">
        <f>IF(ISNA(VLOOKUP(CONCATENATE($D$4, $C16), 'Aircraft Movements'!$A$8:$M$4000, 13, FALSE)), "", VLOOKUP(CONCATENATE($D$4, $C16), 'Aircraft Movements'!$A$8:$M$4000, 13, FALSE))</f>
        <v>1188001</v>
      </c>
      <c r="E60" s="49">
        <f t="shared" si="2"/>
        <v>4.0106216818188184E-2</v>
      </c>
    </row>
    <row r="61" spans="1:19" x14ac:dyDescent="0.2">
      <c r="A61" s="2"/>
      <c r="B61" s="10" t="s">
        <v>167</v>
      </c>
      <c r="C61" s="47">
        <v>1995</v>
      </c>
      <c r="D61" s="48">
        <f>IF(ISNA(VLOOKUP(CONCATENATE($D$4, $C17), 'Aircraft Movements'!$A$8:$M$4000, 13, FALSE)), "", VLOOKUP(CONCATENATE($D$4, $C17), 'Aircraft Movements'!$A$8:$M$4000, 13, FALSE))</f>
        <v>1236851</v>
      </c>
      <c r="E61" s="49">
        <f t="shared" si="2"/>
        <v>4.1119494007159925E-2</v>
      </c>
    </row>
    <row r="62" spans="1:19" x14ac:dyDescent="0.2">
      <c r="A62" s="2"/>
      <c r="B62" s="10" t="s">
        <v>63</v>
      </c>
      <c r="C62" s="47">
        <v>1996</v>
      </c>
      <c r="D62" s="48">
        <f>IF(ISNA(VLOOKUP(CONCATENATE($D$4, $C18), 'Aircraft Movements'!$A$8:$M$4000, 13, FALSE)), "", VLOOKUP(CONCATENATE($D$4, $C18), 'Aircraft Movements'!$A$8:$M$4000, 13, FALSE))</f>
        <v>1279904</v>
      </c>
      <c r="E62" s="49">
        <f t="shared" si="2"/>
        <v>3.4808558185262413E-2</v>
      </c>
    </row>
    <row r="63" spans="1:19" x14ac:dyDescent="0.2">
      <c r="A63" s="2"/>
      <c r="B63" s="10" t="s">
        <v>52</v>
      </c>
      <c r="C63" s="47">
        <v>1997</v>
      </c>
      <c r="D63" s="48">
        <f>IF(ISNA(VLOOKUP(CONCATENATE($D$4, $C19), 'Aircraft Movements'!$A$8:$M$4000, 13, FALSE)), "", VLOOKUP(CONCATENATE($D$4, $C19), 'Aircraft Movements'!$A$8:$M$4000, 13, FALSE))</f>
        <v>1268648</v>
      </c>
      <c r="E63" s="49">
        <f t="shared" si="2"/>
        <v>-8.7944095807185544E-3</v>
      </c>
    </row>
    <row r="64" spans="1:19" x14ac:dyDescent="0.2">
      <c r="A64" s="2"/>
      <c r="B64" s="10" t="s">
        <v>51</v>
      </c>
      <c r="C64" s="47">
        <v>1998</v>
      </c>
      <c r="D64" s="48">
        <f>IF(ISNA(VLOOKUP(CONCATENATE($D$4, $C20), 'Aircraft Movements'!$A$8:$M$4000, 13, FALSE)), "", VLOOKUP(CONCATENATE($D$4, $C20), 'Aircraft Movements'!$A$8:$M$4000, 13, FALSE))</f>
        <v>1275164</v>
      </c>
      <c r="E64" s="49">
        <f t="shared" si="2"/>
        <v>5.1361764650241833E-3</v>
      </c>
    </row>
    <row r="65" spans="1:5" x14ac:dyDescent="0.2">
      <c r="A65" s="2"/>
      <c r="B65" s="10" t="s">
        <v>50</v>
      </c>
      <c r="C65" s="47">
        <v>1999</v>
      </c>
      <c r="D65" s="48">
        <f>IF(ISNA(VLOOKUP(CONCATENATE($D$4, $C21), 'Aircraft Movements'!$A$8:$M$4000, 13, FALSE)), "", VLOOKUP(CONCATENATE($D$4, $C21), 'Aircraft Movements'!$A$8:$M$4000, 13, FALSE))</f>
        <v>1280378</v>
      </c>
      <c r="E65" s="49">
        <f t="shared" si="2"/>
        <v>4.0888858217452816E-3</v>
      </c>
    </row>
    <row r="66" spans="1:5" x14ac:dyDescent="0.2">
      <c r="A66" s="2"/>
      <c r="B66" s="10" t="s">
        <v>162</v>
      </c>
      <c r="C66" s="47">
        <v>2000</v>
      </c>
      <c r="D66" s="48">
        <f>IF(ISNA(VLOOKUP(CONCATENATE($D$4, $C22), 'Aircraft Movements'!$A$8:$M$4000, 13, FALSE)), "", VLOOKUP(CONCATENATE($D$4, $C22), 'Aircraft Movements'!$A$8:$M$4000, 13, FALSE))</f>
        <v>1323414</v>
      </c>
      <c r="E66" s="49">
        <f t="shared" si="2"/>
        <v>3.3611948971319409E-2</v>
      </c>
    </row>
    <row r="67" spans="1:5" x14ac:dyDescent="0.2">
      <c r="A67" s="2"/>
      <c r="B67" s="10" t="s">
        <v>49</v>
      </c>
      <c r="C67" s="47">
        <v>2001</v>
      </c>
      <c r="D67" s="48">
        <f>IF(ISNA(VLOOKUP(CONCATENATE($D$4, $C23), 'Aircraft Movements'!$A$8:$M$4000, 13, FALSE)), "", VLOOKUP(CONCATENATE($D$4, $C23), 'Aircraft Movements'!$A$8:$M$4000, 13, FALSE))</f>
        <v>1237566</v>
      </c>
      <c r="E67" s="49">
        <f t="shared" si="2"/>
        <v>-6.4868589874370372E-2</v>
      </c>
    </row>
    <row r="68" spans="1:5" x14ac:dyDescent="0.2">
      <c r="A68" s="2"/>
      <c r="B68" s="10" t="s">
        <v>48</v>
      </c>
      <c r="C68" s="47">
        <v>2002</v>
      </c>
      <c r="D68" s="48">
        <f>IF(ISNA(VLOOKUP(CONCATENATE($D$4, $C24), 'Aircraft Movements'!$A$8:$M$4000, 13, FALSE)), "", VLOOKUP(CONCATENATE($D$4, $C24), 'Aircraft Movements'!$A$8:$M$4000, 13, FALSE))</f>
        <v>1062707</v>
      </c>
      <c r="E68" s="49">
        <f t="shared" si="2"/>
        <v>-0.14129266641132676</v>
      </c>
    </row>
    <row r="69" spans="1:5" x14ac:dyDescent="0.2">
      <c r="A69" s="2"/>
      <c r="B69" s="10" t="s">
        <v>47</v>
      </c>
      <c r="C69" s="47">
        <v>2003</v>
      </c>
      <c r="D69" s="48">
        <f>IF(ISNA(VLOOKUP(CONCATENATE($D$4, $C25), 'Aircraft Movements'!$A$8:$M$4000, 13, FALSE)), "", VLOOKUP(CONCATENATE($D$4, $C25), 'Aircraft Movements'!$A$8:$M$4000, 13, FALSE))</f>
        <v>1064738</v>
      </c>
      <c r="E69" s="49">
        <f t="shared" si="2"/>
        <v>1.9111570733984062E-3</v>
      </c>
    </row>
    <row r="70" spans="1:5" x14ac:dyDescent="0.2">
      <c r="A70" s="2"/>
      <c r="B70" s="10" t="s">
        <v>46</v>
      </c>
      <c r="C70" s="47">
        <v>2004</v>
      </c>
      <c r="D70" s="48">
        <f>IF(ISNA(VLOOKUP(CONCATENATE($D$4, $C26), 'Aircraft Movements'!$A$8:$M$4000, 13, FALSE)), "", VLOOKUP(CONCATENATE($D$4, $C26), 'Aircraft Movements'!$A$8:$M$4000, 13, FALSE))</f>
        <v>1175322</v>
      </c>
      <c r="E70" s="49">
        <f t="shared" si="2"/>
        <v>0.1038602923911798</v>
      </c>
    </row>
    <row r="71" spans="1:5" x14ac:dyDescent="0.2">
      <c r="A71" s="2"/>
      <c r="B71" s="10" t="s">
        <v>45</v>
      </c>
      <c r="C71" s="47">
        <v>2005</v>
      </c>
      <c r="D71" s="48">
        <f>IF(ISNA(VLOOKUP(CONCATENATE($D$4, $C27), 'Aircraft Movements'!$A$8:$M$4000, 13, FALSE)), "", VLOOKUP(CONCATENATE($D$4, $C27), 'Aircraft Movements'!$A$8:$M$4000, 13, FALSE))</f>
        <v>1217505</v>
      </c>
      <c r="E71" s="49">
        <f t="shared" si="2"/>
        <v>3.5890589983000404E-2</v>
      </c>
    </row>
    <row r="72" spans="1:5" x14ac:dyDescent="0.2">
      <c r="A72" s="2"/>
      <c r="B72" s="10" t="s">
        <v>62</v>
      </c>
      <c r="C72" s="47">
        <v>2006</v>
      </c>
      <c r="D72" s="48">
        <f>IF(ISNA(VLOOKUP(CONCATENATE($D$4, $C28), 'Aircraft Movements'!$A$8:$M$4000, 13, FALSE)), "", VLOOKUP(CONCATENATE($D$4, $C28), 'Aircraft Movements'!$A$8:$M$4000, 13, FALSE))</f>
        <v>1209354</v>
      </c>
      <c r="E72" s="49">
        <f t="shared" si="2"/>
        <v>-6.6948390355686428E-3</v>
      </c>
    </row>
    <row r="73" spans="1:5" x14ac:dyDescent="0.2">
      <c r="A73" s="2"/>
      <c r="B73" s="10" t="s">
        <v>44</v>
      </c>
      <c r="C73" s="47">
        <v>2007</v>
      </c>
      <c r="D73" s="48">
        <f>IF(ISNA(VLOOKUP(CONCATENATE($D$4, $C29), 'Aircraft Movements'!$A$8:$M$4000, 13, FALSE)), "", VLOOKUP(CONCATENATE($D$4, $C29), 'Aircraft Movements'!$A$8:$M$4000, 13, FALSE))</f>
        <v>1225286</v>
      </c>
      <c r="E73" s="49">
        <f t="shared" si="2"/>
        <v>1.3173975527430347E-2</v>
      </c>
    </row>
    <row r="74" spans="1:5" x14ac:dyDescent="0.2">
      <c r="A74" s="2"/>
      <c r="B74" s="10" t="s">
        <v>81</v>
      </c>
      <c r="C74" s="47">
        <v>2008</v>
      </c>
      <c r="D74" s="48">
        <f>IF(ISNA(VLOOKUP(CONCATENATE($D$4, $C30), 'Aircraft Movements'!$A$8:$M$4000, 13, FALSE)), "", VLOOKUP(CONCATENATE($D$4, $C30), 'Aircraft Movements'!$A$8:$M$4000, 13, FALSE))</f>
        <v>1280062</v>
      </c>
      <c r="E74" s="49">
        <f t="shared" si="2"/>
        <v>4.4704664870079312E-2</v>
      </c>
    </row>
    <row r="75" spans="1:5" x14ac:dyDescent="0.2">
      <c r="A75" s="2"/>
      <c r="B75" s="10" t="s">
        <v>82</v>
      </c>
      <c r="C75" s="47">
        <v>2009</v>
      </c>
      <c r="D75" s="48">
        <f>IF(ISNA(VLOOKUP(CONCATENATE($D$4, $C31), 'Aircraft Movements'!$A$8:$M$4000, 13, FALSE)), "", VLOOKUP(CONCATENATE($D$4, $C31), 'Aircraft Movements'!$A$8:$M$4000, 13, FALSE))</f>
        <v>1259567</v>
      </c>
      <c r="E75" s="49">
        <f t="shared" ref="E75:E80" si="3">IF(AND(ISNUMBER(D74),ISNUMBER(D75)), IF(OR(D74=0, D75=0), "..", (D75-D74)/D74), " ")</f>
        <v>-1.6010943219937783E-2</v>
      </c>
    </row>
    <row r="76" spans="1:5" x14ac:dyDescent="0.2">
      <c r="A76" s="2"/>
      <c r="B76" s="10" t="s">
        <v>43</v>
      </c>
      <c r="C76" s="47">
        <v>2010</v>
      </c>
      <c r="D76" s="48">
        <f>IF(ISNA(VLOOKUP(CONCATENATE($D$4, $C32), 'Aircraft Movements'!$A$8:$M$4000, 13, FALSE)), "", VLOOKUP(CONCATENATE($D$4, $C32), 'Aircraft Movements'!$A$8:$M$4000, 13, FALSE))</f>
        <v>1356508</v>
      </c>
      <c r="E76" s="49">
        <f t="shared" si="3"/>
        <v>7.6963750241154302E-2</v>
      </c>
    </row>
    <row r="77" spans="1:5" x14ac:dyDescent="0.2">
      <c r="A77" s="2"/>
      <c r="B77" s="10" t="s">
        <v>157</v>
      </c>
      <c r="C77" s="47">
        <v>2011</v>
      </c>
      <c r="D77" s="48">
        <f>IF(ISNA(VLOOKUP(CONCATENATE($D$4, $C33), 'Aircraft Movements'!$A$8:$M$4000, 13, FALSE)), "", VLOOKUP(CONCATENATE($D$4, $C33), 'Aircraft Movements'!$A$8:$M$4000, 13, FALSE))</f>
        <v>1373620</v>
      </c>
      <c r="E77" s="49">
        <f t="shared" si="3"/>
        <v>1.2614743149321641E-2</v>
      </c>
    </row>
    <row r="78" spans="1:5" x14ac:dyDescent="0.2">
      <c r="A78" s="2"/>
      <c r="B78" s="10" t="s">
        <v>42</v>
      </c>
      <c r="C78" s="47">
        <v>2012</v>
      </c>
      <c r="D78" s="48">
        <f>IF(ISNA(VLOOKUP(CONCATENATE($D$4, $C34), 'Aircraft Movements'!$A$8:$M$4000, 13, FALSE)), "", VLOOKUP(CONCATENATE($D$4, $C34), 'Aircraft Movements'!$A$8:$M$4000, 13, FALSE))</f>
        <v>1429376</v>
      </c>
      <c r="E78" s="49">
        <f t="shared" si="3"/>
        <v>4.0590556340181418E-2</v>
      </c>
    </row>
    <row r="79" spans="1:5" x14ac:dyDescent="0.2">
      <c r="A79" s="2"/>
      <c r="B79" s="10" t="s">
        <v>41</v>
      </c>
      <c r="C79" s="47">
        <v>2013</v>
      </c>
      <c r="D79" s="48">
        <f>IF(ISNA(VLOOKUP(CONCATENATE($D$4, $C35), 'Aircraft Movements'!$A$8:$M$4000, 13, FALSE)), "", VLOOKUP(CONCATENATE($D$4, $C35), 'Aircraft Movements'!$A$8:$M$4000, 13, FALSE))</f>
        <v>1459379</v>
      </c>
      <c r="E79" s="49">
        <f t="shared" si="3"/>
        <v>2.0990278275275366E-2</v>
      </c>
    </row>
    <row r="80" spans="1:5" x14ac:dyDescent="0.2">
      <c r="A80" s="2"/>
      <c r="B80" s="10" t="s">
        <v>40</v>
      </c>
      <c r="C80" s="47">
        <v>2014</v>
      </c>
      <c r="D80" s="48">
        <f>IF(ISNA(VLOOKUP(CONCATENATE($D$4, $C36), 'Aircraft Movements'!$A$8:$M$4000, 13, FALSE)), "", VLOOKUP(CONCATENATE($D$4, $C36), 'Aircraft Movements'!$A$8:$M$4000, 13, FALSE))</f>
        <v>1447233</v>
      </c>
      <c r="E80" s="49">
        <f t="shared" si="3"/>
        <v>-8.3227180876249418E-3</v>
      </c>
    </row>
    <row r="81" spans="1:5" x14ac:dyDescent="0.2">
      <c r="A81" s="2"/>
      <c r="B81" s="10" t="s">
        <v>161</v>
      </c>
      <c r="C81" s="47">
        <v>2015</v>
      </c>
      <c r="D81" s="48">
        <f>IF(ISNA(VLOOKUP(CONCATENATE($D$4, $C37), 'Aircraft Movements'!$A$8:$M$4000, 13, FALSE)), "", VLOOKUP(CONCATENATE($D$4, $C37), 'Aircraft Movements'!$A$8:$M$4000, 13, FALSE))</f>
        <v>1451774</v>
      </c>
      <c r="E81" s="49">
        <f>IF(AND(ISNUMBER(D80),ISNUMBER(D81)), IF(OR(D80=0, D81=0), "..", (D81-D80)/D80), " ")</f>
        <v>3.137711757540078E-3</v>
      </c>
    </row>
    <row r="82" spans="1:5" x14ac:dyDescent="0.2">
      <c r="A82" s="2"/>
      <c r="B82" s="10" t="s">
        <v>164</v>
      </c>
      <c r="C82" s="47">
        <v>2016</v>
      </c>
      <c r="D82" s="48">
        <f>IF(ISNA(VLOOKUP(CONCATENATE($D$4, $C38), 'Aircraft Movements'!$A$8:$M$4000, 13, FALSE)), "", VLOOKUP(CONCATENATE($D$4, $C38), 'Aircraft Movements'!$A$8:$M$4000, 13, FALSE))</f>
        <v>1479381</v>
      </c>
      <c r="E82" s="49">
        <f>IF(AND(ISNUMBER(D81),ISNUMBER(D82)), IF(OR(D81=0, D82=0), "..", (D82-D81)/D81), " ")</f>
        <v>1.9016045197117457E-2</v>
      </c>
    </row>
    <row r="83" spans="1:5" x14ac:dyDescent="0.2">
      <c r="A83" s="2"/>
      <c r="B83" s="10" t="s">
        <v>39</v>
      </c>
      <c r="C83" s="47">
        <v>2017</v>
      </c>
      <c r="D83" s="48">
        <f>IF(ISNA(VLOOKUP(CONCATENATE($D$4, $C39), 'Aircraft Movements'!$A$8:$M$4000, 13, FALSE)), "", VLOOKUP(CONCATENATE($D$4, $C39), 'Aircraft Movements'!$A$8:$M$4000, 13, FALSE))</f>
        <v>1476334</v>
      </c>
      <c r="E83" s="49">
        <f>IF(AND(ISNUMBER(D82),ISNUMBER(D83)), IF(OR(D82=0, D83=0), "..", (D83-D82)/D82), " ")</f>
        <v>-2.0596452164790544E-3</v>
      </c>
    </row>
    <row r="84" spans="1:5" x14ac:dyDescent="0.2">
      <c r="A84" s="2"/>
      <c r="B84" s="10" t="s">
        <v>160</v>
      </c>
      <c r="C84" s="47">
        <v>2018</v>
      </c>
      <c r="D84" s="48">
        <f>IF(ISNA(VLOOKUP(CONCATENATE($D$4, $C40), 'Aircraft Movements'!$A$8:$M$4000, 13, FALSE)), "", VLOOKUP(CONCATENATE($D$4, $C40), 'Aircraft Movements'!$A$8:$M$4000, 13, FALSE))</f>
        <v>1467353</v>
      </c>
      <c r="E84" s="49">
        <f>IF(AND(ISNUMBER(D83),ISNUMBER(D84)), IF(OR(D83=0, D84=0), "..", (D84-D83)/D83), " ")</f>
        <v>-6.0833117709136282E-3</v>
      </c>
    </row>
    <row r="85" spans="1:5" x14ac:dyDescent="0.2">
      <c r="A85" s="2"/>
      <c r="B85" s="10" t="s">
        <v>38</v>
      </c>
      <c r="C85" s="47">
        <v>2019</v>
      </c>
      <c r="D85" s="48">
        <f>IF(ISNA(VLOOKUP(CONCATENATE($D$4, $C41), 'Aircraft Movements'!$A$8:$M$4000, 13, FALSE)), "", VLOOKUP(CONCATENATE($D$4, $C41), 'Aircraft Movements'!$A$8:$M$4000, 13, FALSE))</f>
        <v>1481689</v>
      </c>
      <c r="E85" s="49">
        <f>IF(AND(ISNUMBER(D84),ISNUMBER(D85)), IF(OR(D84=0, D85=0), "..", (D85-D84)/D84), " ")</f>
        <v>9.7699735510132866E-3</v>
      </c>
    </row>
    <row r="86" spans="1:5" x14ac:dyDescent="0.2">
      <c r="A86" s="2"/>
      <c r="B86" s="10" t="s">
        <v>37</v>
      </c>
      <c r="E86" s="10"/>
    </row>
    <row r="87" spans="1:5" x14ac:dyDescent="0.2">
      <c r="A87" s="2"/>
      <c r="B87" s="10" t="s">
        <v>36</v>
      </c>
      <c r="C87" s="50" t="s">
        <v>111</v>
      </c>
      <c r="D87" s="48"/>
      <c r="E87" s="49"/>
    </row>
    <row r="88" spans="1:5" x14ac:dyDescent="0.2">
      <c r="A88" s="2"/>
      <c r="B88" s="10" t="s">
        <v>35</v>
      </c>
      <c r="C88" s="50" t="str">
        <f>C44</f>
        <v>5 years 2014 to 2019:</v>
      </c>
      <c r="D88" s="48"/>
      <c r="E88" s="49">
        <f>IF(D80=0,"..",(D85/D80)^(1/5)-1)</f>
        <v>4.7169290114963403E-3</v>
      </c>
    </row>
    <row r="89" spans="1:5" x14ac:dyDescent="0.2">
      <c r="A89" s="2"/>
      <c r="B89" s="10" t="s">
        <v>106</v>
      </c>
      <c r="C89" s="50" t="str">
        <f>C45</f>
        <v>10 years 2009 to 2019:</v>
      </c>
      <c r="D89" s="48"/>
      <c r="E89" s="49">
        <f>IF(D75=0,"..",(D85/D75)^(1/10)-1)</f>
        <v>1.6374073750758056E-2</v>
      </c>
    </row>
    <row r="90" spans="1:5" x14ac:dyDescent="0.2">
      <c r="A90" s="2"/>
      <c r="B90" s="10" t="s">
        <v>34</v>
      </c>
      <c r="C90" s="50" t="str">
        <f>C46</f>
        <v>20 years 1999 to 2019:</v>
      </c>
      <c r="D90" s="48"/>
      <c r="E90" s="49">
        <f>IF(D65=0,"..",(D85/D65)^(1/20)-1)</f>
        <v>7.3280852821642206E-3</v>
      </c>
    </row>
    <row r="91" spans="1:5" x14ac:dyDescent="0.2">
      <c r="A91" s="2"/>
      <c r="B91" s="10" t="s">
        <v>33</v>
      </c>
    </row>
    <row r="92" spans="1:5" x14ac:dyDescent="0.2">
      <c r="A92" s="2"/>
      <c r="B92" s="10" t="s">
        <v>32</v>
      </c>
    </row>
    <row r="93" spans="1:5" x14ac:dyDescent="0.2">
      <c r="A93" s="2"/>
      <c r="B93" s="10" t="s">
        <v>31</v>
      </c>
    </row>
    <row r="94" spans="1:5" x14ac:dyDescent="0.2">
      <c r="A94" s="2"/>
      <c r="B94" s="10" t="s">
        <v>30</v>
      </c>
    </row>
    <row r="95" spans="1:5" x14ac:dyDescent="0.2">
      <c r="A95" s="2"/>
      <c r="B95" s="10" t="s">
        <v>29</v>
      </c>
    </row>
    <row r="96" spans="1:5" x14ac:dyDescent="0.2">
      <c r="A96" s="2"/>
      <c r="B96" s="10" t="s">
        <v>28</v>
      </c>
    </row>
    <row r="97" spans="1:2" x14ac:dyDescent="0.2">
      <c r="A97" s="2"/>
      <c r="B97" s="10" t="s">
        <v>61</v>
      </c>
    </row>
    <row r="98" spans="1:2" x14ac:dyDescent="0.2">
      <c r="A98" s="2"/>
      <c r="B98" s="10" t="s">
        <v>60</v>
      </c>
    </row>
    <row r="99" spans="1:2" x14ac:dyDescent="0.2">
      <c r="A99" s="2"/>
      <c r="B99" s="10" t="s">
        <v>135</v>
      </c>
    </row>
    <row r="100" spans="1:2" x14ac:dyDescent="0.2">
      <c r="A100" s="2"/>
      <c r="B100" s="10" t="s">
        <v>59</v>
      </c>
    </row>
    <row r="101" spans="1:2" x14ac:dyDescent="0.2">
      <c r="A101" s="2"/>
      <c r="B101" s="10" t="s">
        <v>58</v>
      </c>
    </row>
    <row r="102" spans="1:2" x14ac:dyDescent="0.2">
      <c r="A102" s="2"/>
      <c r="B102" s="10" t="s">
        <v>57</v>
      </c>
    </row>
    <row r="103" spans="1:2" x14ac:dyDescent="0.2">
      <c r="A103" s="2"/>
      <c r="B103" s="10" t="s">
        <v>56</v>
      </c>
    </row>
    <row r="104" spans="1:2" x14ac:dyDescent="0.2">
      <c r="A104" s="2"/>
      <c r="B104" s="10" t="s">
        <v>163</v>
      </c>
    </row>
    <row r="105" spans="1:2" x14ac:dyDescent="0.2">
      <c r="A105" s="2"/>
      <c r="B105" s="10" t="s">
        <v>55</v>
      </c>
    </row>
    <row r="106" spans="1:2" x14ac:dyDescent="0.2">
      <c r="A106" s="2"/>
      <c r="B106" s="10" t="s">
        <v>54</v>
      </c>
    </row>
    <row r="107" spans="1:2" x14ac:dyDescent="0.2">
      <c r="A107" s="2"/>
      <c r="B107" s="10" t="s">
        <v>53</v>
      </c>
    </row>
    <row r="108" spans="1:2" x14ac:dyDescent="0.2">
      <c r="A108" s="2"/>
      <c r="B108" s="10" t="s">
        <v>79</v>
      </c>
    </row>
    <row r="109" spans="1:2" x14ac:dyDescent="0.2">
      <c r="A109" s="2"/>
      <c r="B109" s="10" t="s">
        <v>166</v>
      </c>
    </row>
    <row r="110" spans="1:2" x14ac:dyDescent="0.2">
      <c r="A110" s="2"/>
      <c r="B110" s="10"/>
    </row>
    <row r="111" spans="1:2" x14ac:dyDescent="0.2">
      <c r="A111" s="2"/>
      <c r="B111" s="10"/>
    </row>
    <row r="112" spans="1:2" x14ac:dyDescent="0.2">
      <c r="A112" s="2"/>
      <c r="B112" s="10"/>
    </row>
    <row r="113" spans="1:2" x14ac:dyDescent="0.2">
      <c r="A113" s="2"/>
      <c r="B113" s="10"/>
    </row>
    <row r="114" spans="1:2" x14ac:dyDescent="0.2">
      <c r="A114" s="2"/>
      <c r="B114" s="10"/>
    </row>
    <row r="115" spans="1:2" x14ac:dyDescent="0.2">
      <c r="A115" s="2"/>
      <c r="B115" s="10"/>
    </row>
    <row r="116" spans="1:2" x14ac:dyDescent="0.2">
      <c r="A116" s="2"/>
      <c r="B116" s="10"/>
    </row>
    <row r="117" spans="1:2" x14ac:dyDescent="0.2">
      <c r="A117" s="2"/>
      <c r="B117" s="10"/>
    </row>
    <row r="118" spans="1:2" x14ac:dyDescent="0.2">
      <c r="A118" s="2"/>
      <c r="B118" s="10"/>
    </row>
    <row r="119" spans="1:2" x14ac:dyDescent="0.2">
      <c r="A119" s="2"/>
      <c r="B119" s="10"/>
    </row>
    <row r="120" spans="1:2" x14ac:dyDescent="0.2">
      <c r="A120" s="2"/>
      <c r="B120" s="10"/>
    </row>
    <row r="121" spans="1:2" x14ac:dyDescent="0.2">
      <c r="A121" s="2"/>
      <c r="B121" s="10"/>
    </row>
    <row r="122" spans="1:2" x14ac:dyDescent="0.2">
      <c r="A122" s="2"/>
      <c r="B122" s="10"/>
    </row>
    <row r="123" spans="1:2" x14ac:dyDescent="0.2">
      <c r="A123" s="2"/>
      <c r="B123" s="10"/>
    </row>
    <row r="124" spans="1:2" x14ac:dyDescent="0.2">
      <c r="A124" s="2"/>
      <c r="B124" s="10"/>
    </row>
    <row r="125" spans="1:2" x14ac:dyDescent="0.2">
      <c r="A125" s="2"/>
      <c r="B125" s="10"/>
    </row>
    <row r="126" spans="1:2" x14ac:dyDescent="0.2">
      <c r="A126" s="2"/>
      <c r="B126" s="10"/>
    </row>
    <row r="127" spans="1:2" x14ac:dyDescent="0.2">
      <c r="A127" s="2"/>
      <c r="B127" s="10"/>
    </row>
    <row r="128" spans="1:2" x14ac:dyDescent="0.2">
      <c r="A128" s="2"/>
      <c r="B128" s="10"/>
    </row>
    <row r="129" spans="1:2" x14ac:dyDescent="0.2">
      <c r="A129" s="2"/>
      <c r="B129" s="10"/>
    </row>
    <row r="130" spans="1:2" x14ac:dyDescent="0.2">
      <c r="A130" s="2"/>
      <c r="B130" s="10"/>
    </row>
    <row r="131" spans="1:2" x14ac:dyDescent="0.2">
      <c r="A131" s="2"/>
      <c r="B131" s="10"/>
    </row>
    <row r="132" spans="1:2" x14ac:dyDescent="0.2">
      <c r="A132" s="2"/>
      <c r="B132" s="10"/>
    </row>
    <row r="133" spans="1:2" x14ac:dyDescent="0.2">
      <c r="A133" s="2"/>
      <c r="B133" s="10"/>
    </row>
    <row r="134" spans="1:2" x14ac:dyDescent="0.2">
      <c r="A134" s="2"/>
      <c r="B134" s="10"/>
    </row>
    <row r="135" spans="1:2" x14ac:dyDescent="0.2">
      <c r="A135" s="2"/>
      <c r="B135" s="10"/>
    </row>
    <row r="136" spans="1:2" x14ac:dyDescent="0.2">
      <c r="A136" s="3"/>
      <c r="B136" s="10"/>
    </row>
    <row r="137" spans="1:2" x14ac:dyDescent="0.2">
      <c r="A137" s="3"/>
      <c r="B137" s="10"/>
    </row>
    <row r="138" spans="1:2" x14ac:dyDescent="0.2">
      <c r="A138" s="3"/>
      <c r="B138" s="10"/>
    </row>
    <row r="139" spans="1:2" x14ac:dyDescent="0.2">
      <c r="A139" s="3"/>
      <c r="B139" s="10"/>
    </row>
    <row r="140" spans="1:2" x14ac:dyDescent="0.2">
      <c r="A140" s="3"/>
      <c r="B140" s="10"/>
    </row>
    <row r="141" spans="1:2" x14ac:dyDescent="0.2">
      <c r="A141" s="3"/>
      <c r="B141" s="10"/>
    </row>
    <row r="142" spans="1:2" x14ac:dyDescent="0.2">
      <c r="A142" s="3"/>
      <c r="B142" s="10"/>
    </row>
    <row r="143" spans="1:2" x14ac:dyDescent="0.2">
      <c r="A143" s="3"/>
      <c r="B143" s="10"/>
    </row>
    <row r="144" spans="1:2" x14ac:dyDescent="0.2">
      <c r="A144" s="3"/>
      <c r="B144" s="10"/>
    </row>
    <row r="145" spans="1:2" x14ac:dyDescent="0.2">
      <c r="A145" s="3"/>
      <c r="B145" s="10"/>
    </row>
    <row r="146" spans="1:2" x14ac:dyDescent="0.2">
      <c r="A146" s="3"/>
      <c r="B146" s="10"/>
    </row>
    <row r="147" spans="1:2" x14ac:dyDescent="0.2">
      <c r="A147" s="6"/>
      <c r="B147" s="10"/>
    </row>
    <row r="148" spans="1:2" x14ac:dyDescent="0.2">
      <c r="A148" s="3"/>
      <c r="B148" s="10"/>
    </row>
    <row r="149" spans="1:2" x14ac:dyDescent="0.2">
      <c r="A149" s="3"/>
      <c r="B149" s="10"/>
    </row>
    <row r="150" spans="1:2" x14ac:dyDescent="0.2">
      <c r="A150" s="3"/>
      <c r="B150" s="10"/>
    </row>
    <row r="151" spans="1:2" x14ac:dyDescent="0.2">
      <c r="A151" s="3"/>
      <c r="B151" s="10"/>
    </row>
    <row r="152" spans="1:2" x14ac:dyDescent="0.2">
      <c r="A152" s="3"/>
      <c r="B152" s="10"/>
    </row>
    <row r="153" spans="1:2" x14ac:dyDescent="0.2">
      <c r="A153" s="3"/>
      <c r="B153" s="10"/>
    </row>
    <row r="154" spans="1:2" x14ac:dyDescent="0.2">
      <c r="A154" s="3"/>
      <c r="B154" s="10"/>
    </row>
    <row r="155" spans="1:2" x14ac:dyDescent="0.2">
      <c r="A155" s="3"/>
      <c r="B155" s="10"/>
    </row>
    <row r="156" spans="1:2" x14ac:dyDescent="0.2">
      <c r="A156" s="3"/>
      <c r="B156" s="10"/>
    </row>
    <row r="157" spans="1:2" x14ac:dyDescent="0.2">
      <c r="A157" s="3"/>
      <c r="B157" s="10"/>
    </row>
    <row r="158" spans="1:2" x14ac:dyDescent="0.2">
      <c r="A158" s="3"/>
      <c r="B158" s="10"/>
    </row>
    <row r="159" spans="1:2" x14ac:dyDescent="0.2">
      <c r="A159" s="3"/>
      <c r="B159" s="10"/>
    </row>
    <row r="160" spans="1:2" x14ac:dyDescent="0.2">
      <c r="A160" s="3"/>
      <c r="B160" s="10"/>
    </row>
    <row r="161" spans="1:2" x14ac:dyDescent="0.2">
      <c r="A161" s="3"/>
      <c r="B161" s="10"/>
    </row>
    <row r="162" spans="1:2" x14ac:dyDescent="0.2">
      <c r="A162" s="3"/>
      <c r="B162" s="10"/>
    </row>
    <row r="163" spans="1:2" x14ac:dyDescent="0.2">
      <c r="A163" s="3"/>
      <c r="B163" s="10"/>
    </row>
    <row r="164" spans="1:2" x14ac:dyDescent="0.2">
      <c r="A164" s="3"/>
      <c r="B164" s="10"/>
    </row>
    <row r="165" spans="1:2" x14ac:dyDescent="0.2">
      <c r="A165" s="3"/>
      <c r="B165" s="10"/>
    </row>
    <row r="166" spans="1:2" x14ac:dyDescent="0.2">
      <c r="A166" s="3"/>
      <c r="B166" s="10"/>
    </row>
    <row r="167" spans="1:2" x14ac:dyDescent="0.2">
      <c r="A167" s="3"/>
      <c r="B167" s="10"/>
    </row>
    <row r="168" spans="1:2" x14ac:dyDescent="0.2">
      <c r="A168" s="3"/>
      <c r="B168" s="10"/>
    </row>
    <row r="169" spans="1:2" x14ac:dyDescent="0.2">
      <c r="A169" s="3"/>
      <c r="B169" s="10"/>
    </row>
    <row r="170" spans="1:2" x14ac:dyDescent="0.2">
      <c r="A170" s="3"/>
      <c r="B170" s="10"/>
    </row>
    <row r="171" spans="1:2" x14ac:dyDescent="0.2">
      <c r="A171" s="3"/>
      <c r="B171" s="10"/>
    </row>
    <row r="172" spans="1:2" x14ac:dyDescent="0.2">
      <c r="A172" s="3"/>
      <c r="B172" s="10"/>
    </row>
    <row r="173" spans="1:2" x14ac:dyDescent="0.2">
      <c r="A173" s="3"/>
      <c r="B173" s="10"/>
    </row>
    <row r="174" spans="1:2" x14ac:dyDescent="0.2">
      <c r="A174" s="3"/>
      <c r="B174" s="10"/>
    </row>
    <row r="175" spans="1:2" x14ac:dyDescent="0.2">
      <c r="A175" s="3"/>
      <c r="B175" s="10"/>
    </row>
    <row r="176" spans="1:2" x14ac:dyDescent="0.2">
      <c r="A176" s="3"/>
      <c r="B176" s="10"/>
    </row>
    <row r="177" spans="1:2" x14ac:dyDescent="0.2">
      <c r="A177" s="3"/>
      <c r="B177" s="10"/>
    </row>
    <row r="178" spans="1:2" x14ac:dyDescent="0.2">
      <c r="A178" s="3"/>
      <c r="B178" s="10"/>
    </row>
    <row r="179" spans="1:2" x14ac:dyDescent="0.2">
      <c r="A179" s="3"/>
      <c r="B179" s="10"/>
    </row>
    <row r="180" spans="1:2" x14ac:dyDescent="0.2">
      <c r="A180" s="3"/>
      <c r="B180" s="10"/>
    </row>
    <row r="181" spans="1:2" x14ac:dyDescent="0.2">
      <c r="A181" s="3"/>
      <c r="B181" s="10"/>
    </row>
    <row r="182" spans="1:2" x14ac:dyDescent="0.2">
      <c r="A182" s="3"/>
      <c r="B182" s="10"/>
    </row>
    <row r="183" spans="1:2" x14ac:dyDescent="0.2">
      <c r="A183" s="3"/>
      <c r="B183" s="10"/>
    </row>
    <row r="184" spans="1:2" x14ac:dyDescent="0.2">
      <c r="A184" s="3"/>
      <c r="B184" s="10"/>
    </row>
    <row r="185" spans="1:2" x14ac:dyDescent="0.2">
      <c r="A185" s="3"/>
      <c r="B185" s="10"/>
    </row>
    <row r="186" spans="1:2" x14ac:dyDescent="0.2">
      <c r="A186" s="3"/>
      <c r="B186" s="10"/>
    </row>
    <row r="187" spans="1:2" x14ac:dyDescent="0.2">
      <c r="A187" s="3"/>
      <c r="B187" s="10"/>
    </row>
    <row r="188" spans="1:2" x14ac:dyDescent="0.2">
      <c r="A188" s="3"/>
      <c r="B188" s="10"/>
    </row>
    <row r="189" spans="1:2" x14ac:dyDescent="0.2">
      <c r="A189" s="3"/>
      <c r="B189" s="10"/>
    </row>
    <row r="190" spans="1:2" x14ac:dyDescent="0.2">
      <c r="A190" s="3"/>
      <c r="B190" s="10"/>
    </row>
    <row r="191" spans="1:2" x14ac:dyDescent="0.2">
      <c r="A191" s="3"/>
      <c r="B191" s="10"/>
    </row>
    <row r="192" spans="1:2" x14ac:dyDescent="0.2">
      <c r="A192" s="3"/>
      <c r="B192" s="10"/>
    </row>
    <row r="193" spans="1:2" x14ac:dyDescent="0.2">
      <c r="A193" s="3"/>
      <c r="B193" s="10"/>
    </row>
    <row r="194" spans="1:2" x14ac:dyDescent="0.2">
      <c r="A194" s="3"/>
      <c r="B194" s="10"/>
    </row>
    <row r="195" spans="1:2" x14ac:dyDescent="0.2">
      <c r="A195" s="3"/>
      <c r="B195" s="10"/>
    </row>
    <row r="196" spans="1:2" x14ac:dyDescent="0.2">
      <c r="A196" s="3"/>
      <c r="B196" s="10"/>
    </row>
    <row r="197" spans="1:2" x14ac:dyDescent="0.2">
      <c r="A197" s="3"/>
      <c r="B197" s="10"/>
    </row>
    <row r="198" spans="1:2" x14ac:dyDescent="0.2">
      <c r="A198" s="3"/>
      <c r="B198" s="10"/>
    </row>
    <row r="199" spans="1:2" x14ac:dyDescent="0.2">
      <c r="A199" s="3"/>
      <c r="B199" s="10"/>
    </row>
    <row r="200" spans="1:2" x14ac:dyDescent="0.2">
      <c r="A200" s="3"/>
      <c r="B200" s="10"/>
    </row>
    <row r="201" spans="1:2" x14ac:dyDescent="0.2">
      <c r="A201" s="3"/>
      <c r="B201" s="10"/>
    </row>
    <row r="202" spans="1:2" x14ac:dyDescent="0.2">
      <c r="A202" s="3"/>
      <c r="B202" s="10"/>
    </row>
    <row r="203" spans="1:2" x14ac:dyDescent="0.2">
      <c r="A203" s="3"/>
      <c r="B203" s="10"/>
    </row>
    <row r="204" spans="1:2" x14ac:dyDescent="0.2">
      <c r="A204" s="3"/>
      <c r="B204" s="10"/>
    </row>
    <row r="205" spans="1:2" x14ac:dyDescent="0.2">
      <c r="A205" s="3"/>
      <c r="B205" s="10"/>
    </row>
    <row r="206" spans="1:2" x14ac:dyDescent="0.2">
      <c r="A206" s="3"/>
      <c r="B206" s="10"/>
    </row>
    <row r="207" spans="1:2" x14ac:dyDescent="0.2">
      <c r="A207" s="3"/>
      <c r="B207" s="10"/>
    </row>
    <row r="208" spans="1:2" x14ac:dyDescent="0.2">
      <c r="A208" s="3"/>
      <c r="B208" s="10"/>
    </row>
    <row r="209" spans="1:2" x14ac:dyDescent="0.2">
      <c r="A209" s="3"/>
      <c r="B209" s="10"/>
    </row>
    <row r="210" spans="1:2" x14ac:dyDescent="0.2">
      <c r="A210" s="3"/>
      <c r="B210" s="10"/>
    </row>
    <row r="211" spans="1:2" x14ac:dyDescent="0.2">
      <c r="A211" s="3"/>
      <c r="B211" s="10"/>
    </row>
    <row r="212" spans="1:2" x14ac:dyDescent="0.2">
      <c r="A212" s="3"/>
      <c r="B212" s="10"/>
    </row>
    <row r="213" spans="1:2" x14ac:dyDescent="0.2">
      <c r="A213" s="3"/>
      <c r="B213" s="10"/>
    </row>
    <row r="214" spans="1:2" x14ac:dyDescent="0.2">
      <c r="A214" s="3"/>
      <c r="B214" s="10"/>
    </row>
    <row r="215" spans="1:2" x14ac:dyDescent="0.2">
      <c r="A215" s="3"/>
      <c r="B215" s="10"/>
    </row>
    <row r="216" spans="1:2" x14ac:dyDescent="0.2">
      <c r="A216" s="3"/>
      <c r="B216" s="10"/>
    </row>
    <row r="217" spans="1:2" x14ac:dyDescent="0.2">
      <c r="A217" s="3"/>
      <c r="B217" s="10"/>
    </row>
    <row r="218" spans="1:2" x14ac:dyDescent="0.2">
      <c r="A218" s="3"/>
      <c r="B218" s="10"/>
    </row>
    <row r="219" spans="1:2" x14ac:dyDescent="0.2">
      <c r="A219" s="3"/>
      <c r="B219" s="10"/>
    </row>
    <row r="220" spans="1:2" x14ac:dyDescent="0.2">
      <c r="A220" s="3"/>
      <c r="B220" s="10"/>
    </row>
    <row r="221" spans="1:2" x14ac:dyDescent="0.2">
      <c r="A221" s="3"/>
      <c r="B221" s="10"/>
    </row>
    <row r="222" spans="1:2" x14ac:dyDescent="0.2">
      <c r="A222" s="3"/>
      <c r="B222" s="10"/>
    </row>
    <row r="223" spans="1:2" x14ac:dyDescent="0.2">
      <c r="A223" s="3"/>
      <c r="B223" s="10"/>
    </row>
    <row r="224" spans="1:2" x14ac:dyDescent="0.2">
      <c r="A224" s="3"/>
      <c r="B224" s="10"/>
    </row>
    <row r="225" spans="1:2" x14ac:dyDescent="0.2">
      <c r="A225" s="3"/>
      <c r="B225" s="10"/>
    </row>
    <row r="226" spans="1:2" x14ac:dyDescent="0.2">
      <c r="A226" s="3"/>
      <c r="B226" s="10"/>
    </row>
    <row r="227" spans="1:2" x14ac:dyDescent="0.2">
      <c r="A227" s="3"/>
      <c r="B227" s="10"/>
    </row>
    <row r="228" spans="1:2" x14ac:dyDescent="0.2">
      <c r="A228" s="3"/>
      <c r="B228" s="10"/>
    </row>
    <row r="229" spans="1:2" x14ac:dyDescent="0.2">
      <c r="A229" s="3"/>
      <c r="B229" s="10"/>
    </row>
    <row r="230" spans="1:2" x14ac:dyDescent="0.2">
      <c r="A230" s="2"/>
      <c r="B230" s="10"/>
    </row>
    <row r="231" spans="1:2" x14ac:dyDescent="0.2">
      <c r="A231" s="2"/>
      <c r="B231" s="10"/>
    </row>
    <row r="232" spans="1:2" x14ac:dyDescent="0.2">
      <c r="A232" s="2"/>
      <c r="B232" s="10"/>
    </row>
    <row r="233" spans="1:2" x14ac:dyDescent="0.2">
      <c r="A233" s="2"/>
      <c r="B233" s="10"/>
    </row>
    <row r="234" spans="1:2" x14ac:dyDescent="0.2">
      <c r="A234" s="2"/>
      <c r="B234" s="10"/>
    </row>
    <row r="235" spans="1:2" x14ac:dyDescent="0.2">
      <c r="A235" s="2"/>
      <c r="B235" s="10"/>
    </row>
    <row r="236" spans="1:2" x14ac:dyDescent="0.2">
      <c r="A236" s="2"/>
      <c r="B236" s="10"/>
    </row>
    <row r="237" spans="1:2" x14ac:dyDescent="0.2">
      <c r="A237" s="2"/>
      <c r="B237" s="10"/>
    </row>
    <row r="238" spans="1:2" x14ac:dyDescent="0.2">
      <c r="A238" s="2"/>
      <c r="B238" s="10"/>
    </row>
    <row r="239" spans="1:2" x14ac:dyDescent="0.2">
      <c r="A239" s="2"/>
      <c r="B239" s="10"/>
    </row>
    <row r="240" spans="1:2" x14ac:dyDescent="0.2">
      <c r="A240" s="2"/>
      <c r="B240" s="10"/>
    </row>
    <row r="241" spans="1:2" x14ac:dyDescent="0.2">
      <c r="A241" s="2"/>
      <c r="B241" s="10"/>
    </row>
    <row r="242" spans="1:2" x14ac:dyDescent="0.2">
      <c r="A242" s="2"/>
      <c r="B242" s="10"/>
    </row>
    <row r="243" spans="1:2" x14ac:dyDescent="0.2">
      <c r="A243" s="2"/>
      <c r="B243" s="10"/>
    </row>
    <row r="244" spans="1:2" x14ac:dyDescent="0.2">
      <c r="A244" s="2"/>
      <c r="B244" s="10"/>
    </row>
    <row r="245" spans="1:2" x14ac:dyDescent="0.2">
      <c r="A245" s="2"/>
      <c r="B245" s="10"/>
    </row>
    <row r="246" spans="1:2" x14ac:dyDescent="0.2">
      <c r="A246" s="2"/>
      <c r="B246" s="10"/>
    </row>
    <row r="247" spans="1:2" x14ac:dyDescent="0.2">
      <c r="A247" s="2"/>
      <c r="B247" s="10"/>
    </row>
    <row r="248" spans="1:2" x14ac:dyDescent="0.2">
      <c r="A248" s="2"/>
      <c r="B248" s="10"/>
    </row>
    <row r="249" spans="1:2" x14ac:dyDescent="0.2">
      <c r="A249" s="2"/>
      <c r="B249" s="10"/>
    </row>
    <row r="250" spans="1:2" x14ac:dyDescent="0.2">
      <c r="A250" s="2"/>
      <c r="B250" s="10"/>
    </row>
    <row r="251" spans="1:2" x14ac:dyDescent="0.2">
      <c r="A251" s="2"/>
      <c r="B251" s="10"/>
    </row>
    <row r="252" spans="1:2" x14ac:dyDescent="0.2">
      <c r="A252" s="2"/>
      <c r="B252" s="10"/>
    </row>
    <row r="253" spans="1:2" x14ac:dyDescent="0.2">
      <c r="A253" s="2"/>
      <c r="B253" s="10"/>
    </row>
    <row r="254" spans="1:2" x14ac:dyDescent="0.2">
      <c r="A254" s="2"/>
      <c r="B254" s="10"/>
    </row>
    <row r="255" spans="1:2" x14ac:dyDescent="0.2">
      <c r="A255" s="2"/>
      <c r="B255" s="10"/>
    </row>
    <row r="256" spans="1:2" x14ac:dyDescent="0.2">
      <c r="A256" s="2"/>
      <c r="B256" s="10"/>
    </row>
    <row r="257" spans="1:2" x14ac:dyDescent="0.2">
      <c r="A257" s="2"/>
      <c r="B257" s="10"/>
    </row>
    <row r="258" spans="1:2" x14ac:dyDescent="0.2">
      <c r="A258" s="2"/>
      <c r="B258" s="10"/>
    </row>
    <row r="259" spans="1:2" x14ac:dyDescent="0.2">
      <c r="A259" s="2"/>
      <c r="B259" s="10"/>
    </row>
    <row r="260" spans="1:2" x14ac:dyDescent="0.2">
      <c r="A260" s="2"/>
      <c r="B260" s="10"/>
    </row>
    <row r="261" spans="1:2" x14ac:dyDescent="0.2">
      <c r="A261" s="2"/>
      <c r="B261" s="10"/>
    </row>
    <row r="262" spans="1:2" x14ac:dyDescent="0.2">
      <c r="A262" s="2"/>
      <c r="B262" s="10"/>
    </row>
    <row r="263" spans="1:2" x14ac:dyDescent="0.2">
      <c r="A263" s="2"/>
      <c r="B263" s="10"/>
    </row>
    <row r="264" spans="1:2" x14ac:dyDescent="0.2">
      <c r="A264" s="2"/>
      <c r="B264" s="10"/>
    </row>
    <row r="265" spans="1:2" x14ac:dyDescent="0.2">
      <c r="A265" s="2"/>
      <c r="B265" s="10"/>
    </row>
    <row r="266" spans="1:2" x14ac:dyDescent="0.2">
      <c r="A266" s="2"/>
      <c r="B266" s="10"/>
    </row>
    <row r="267" spans="1:2" x14ac:dyDescent="0.2">
      <c r="A267" s="2"/>
      <c r="B267" s="10"/>
    </row>
    <row r="268" spans="1:2" x14ac:dyDescent="0.2">
      <c r="A268" s="2"/>
      <c r="B268" s="10"/>
    </row>
    <row r="269" spans="1:2" x14ac:dyDescent="0.2">
      <c r="A269" s="2"/>
      <c r="B269" s="10"/>
    </row>
    <row r="270" spans="1:2" x14ac:dyDescent="0.2">
      <c r="A270" s="2"/>
      <c r="B270" s="10"/>
    </row>
    <row r="271" spans="1:2" x14ac:dyDescent="0.2">
      <c r="A271" s="2"/>
      <c r="B271" s="10"/>
    </row>
    <row r="272" spans="1:2" x14ac:dyDescent="0.2">
      <c r="A272" s="2"/>
      <c r="B272" s="10"/>
    </row>
    <row r="273" spans="1:2" x14ac:dyDescent="0.2">
      <c r="A273" s="2"/>
      <c r="B273" s="10"/>
    </row>
    <row r="274" spans="1:2" x14ac:dyDescent="0.2">
      <c r="A274" s="2"/>
      <c r="B274" s="10"/>
    </row>
    <row r="275" spans="1:2" x14ac:dyDescent="0.2">
      <c r="A275" s="2"/>
      <c r="B275" s="10"/>
    </row>
    <row r="276" spans="1:2" x14ac:dyDescent="0.2">
      <c r="A276" s="2"/>
      <c r="B276" s="10"/>
    </row>
    <row r="277" spans="1:2" x14ac:dyDescent="0.2">
      <c r="A277" s="2"/>
      <c r="B277" s="10"/>
    </row>
    <row r="278" spans="1:2" x14ac:dyDescent="0.2">
      <c r="A278" s="2"/>
      <c r="B278" s="10"/>
    </row>
    <row r="279" spans="1:2" x14ac:dyDescent="0.2">
      <c r="A279" s="2"/>
      <c r="B279" s="10"/>
    </row>
    <row r="280" spans="1:2" x14ac:dyDescent="0.2">
      <c r="A280" s="2"/>
      <c r="B280" s="10"/>
    </row>
    <row r="281" spans="1:2" x14ac:dyDescent="0.2">
      <c r="A281" s="2"/>
      <c r="B281" s="10"/>
    </row>
    <row r="282" spans="1:2" x14ac:dyDescent="0.2">
      <c r="A282" s="2"/>
      <c r="B282" s="10"/>
    </row>
    <row r="283" spans="1:2" x14ac:dyDescent="0.2">
      <c r="A283" s="2"/>
      <c r="B283" s="10"/>
    </row>
    <row r="284" spans="1:2" x14ac:dyDescent="0.2">
      <c r="A284" s="2"/>
      <c r="B284" s="10"/>
    </row>
    <row r="285" spans="1:2" x14ac:dyDescent="0.2">
      <c r="A285" s="2"/>
      <c r="B285" s="10"/>
    </row>
    <row r="286" spans="1:2" x14ac:dyDescent="0.2">
      <c r="A286" s="2"/>
      <c r="B286" s="10"/>
    </row>
    <row r="287" spans="1:2" x14ac:dyDescent="0.2">
      <c r="A287" s="2"/>
      <c r="B287" s="10"/>
    </row>
    <row r="288" spans="1:2" x14ac:dyDescent="0.2">
      <c r="A288" s="2"/>
      <c r="B288" s="10"/>
    </row>
    <row r="289" spans="1:2" x14ac:dyDescent="0.2">
      <c r="A289" s="2"/>
      <c r="B289" s="10"/>
    </row>
    <row r="290" spans="1:2" x14ac:dyDescent="0.2">
      <c r="A290" s="2"/>
      <c r="B290" s="10"/>
    </row>
    <row r="291" spans="1:2" x14ac:dyDescent="0.2">
      <c r="A291" s="2"/>
      <c r="B291" s="10"/>
    </row>
    <row r="292" spans="1:2" x14ac:dyDescent="0.2">
      <c r="A292" s="2"/>
      <c r="B292" s="10"/>
    </row>
    <row r="293" spans="1:2" x14ac:dyDescent="0.2">
      <c r="A293" s="2"/>
      <c r="B293" s="10"/>
    </row>
    <row r="294" spans="1:2" x14ac:dyDescent="0.2">
      <c r="A294" s="2"/>
      <c r="B294" s="10"/>
    </row>
    <row r="295" spans="1:2" x14ac:dyDescent="0.2">
      <c r="A295" s="2"/>
      <c r="B295" s="10"/>
    </row>
    <row r="296" spans="1:2" x14ac:dyDescent="0.2">
      <c r="A296" s="2"/>
      <c r="B296" s="10"/>
    </row>
    <row r="297" spans="1:2" x14ac:dyDescent="0.2">
      <c r="A297" s="2"/>
      <c r="B297" s="10"/>
    </row>
    <row r="298" spans="1:2" x14ac:dyDescent="0.2">
      <c r="A298" s="2"/>
      <c r="B298" s="10"/>
    </row>
    <row r="299" spans="1:2" x14ac:dyDescent="0.2">
      <c r="A299" s="2"/>
      <c r="B299" s="10"/>
    </row>
    <row r="300" spans="1:2" x14ac:dyDescent="0.2">
      <c r="A300" s="2"/>
      <c r="B300" s="10"/>
    </row>
    <row r="301" spans="1:2" x14ac:dyDescent="0.2">
      <c r="A301" s="2"/>
      <c r="B301" s="10"/>
    </row>
    <row r="302" spans="1:2" x14ac:dyDescent="0.2">
      <c r="A302" s="2"/>
      <c r="B302" s="10"/>
    </row>
    <row r="303" spans="1:2" x14ac:dyDescent="0.2">
      <c r="A303" s="2"/>
      <c r="B303" s="10"/>
    </row>
    <row r="304" spans="1:2" x14ac:dyDescent="0.2">
      <c r="A304" s="2"/>
      <c r="B304" s="10"/>
    </row>
    <row r="305" spans="1:2" x14ac:dyDescent="0.2">
      <c r="A305" s="2"/>
      <c r="B305" s="10"/>
    </row>
    <row r="306" spans="1:2" x14ac:dyDescent="0.2">
      <c r="A306" s="2"/>
      <c r="B306" s="10"/>
    </row>
    <row r="307" spans="1:2" x14ac:dyDescent="0.2">
      <c r="A307" s="2"/>
      <c r="B307" s="10"/>
    </row>
    <row r="308" spans="1:2" x14ac:dyDescent="0.2">
      <c r="A308" s="2"/>
      <c r="B308" s="10"/>
    </row>
    <row r="309" spans="1:2" x14ac:dyDescent="0.2">
      <c r="A309" s="2"/>
      <c r="B309" s="10"/>
    </row>
    <row r="310" spans="1:2" x14ac:dyDescent="0.2">
      <c r="A310" s="2"/>
      <c r="B310" s="10"/>
    </row>
    <row r="311" spans="1:2" x14ac:dyDescent="0.2">
      <c r="A311" s="2"/>
      <c r="B311" s="10"/>
    </row>
    <row r="312" spans="1:2" x14ac:dyDescent="0.2">
      <c r="A312" s="2"/>
      <c r="B312" s="10"/>
    </row>
    <row r="313" spans="1:2" x14ac:dyDescent="0.2">
      <c r="A313" s="2"/>
      <c r="B313" s="10"/>
    </row>
    <row r="314" spans="1:2" x14ac:dyDescent="0.2">
      <c r="A314" s="2"/>
      <c r="B314" s="10"/>
    </row>
    <row r="315" spans="1:2" x14ac:dyDescent="0.2">
      <c r="A315" s="2"/>
      <c r="B315" s="10"/>
    </row>
    <row r="316" spans="1:2" x14ac:dyDescent="0.2">
      <c r="A316" s="2"/>
      <c r="B316" s="10"/>
    </row>
    <row r="317" spans="1:2" x14ac:dyDescent="0.2">
      <c r="A317" s="3"/>
      <c r="B317" s="10"/>
    </row>
    <row r="318" spans="1:2" x14ac:dyDescent="0.2">
      <c r="A318" s="3"/>
      <c r="B318" s="10"/>
    </row>
    <row r="319" spans="1:2" x14ac:dyDescent="0.2">
      <c r="A319" s="3"/>
      <c r="B319" s="10"/>
    </row>
    <row r="320" spans="1:2" x14ac:dyDescent="0.2">
      <c r="A320" s="3"/>
      <c r="B320" s="10"/>
    </row>
    <row r="321" spans="1:2" x14ac:dyDescent="0.2">
      <c r="A321" s="3"/>
      <c r="B321" s="10"/>
    </row>
    <row r="322" spans="1:2" x14ac:dyDescent="0.2">
      <c r="A322" s="3"/>
      <c r="B322" s="10"/>
    </row>
    <row r="323" spans="1:2" x14ac:dyDescent="0.2">
      <c r="A323" s="3"/>
      <c r="B323" s="10"/>
    </row>
    <row r="324" spans="1:2" x14ac:dyDescent="0.2">
      <c r="A324" s="3"/>
      <c r="B324" s="10"/>
    </row>
    <row r="325" spans="1:2" x14ac:dyDescent="0.2">
      <c r="A325" s="3"/>
      <c r="B325" s="10"/>
    </row>
    <row r="326" spans="1:2" x14ac:dyDescent="0.2">
      <c r="A326" s="3"/>
      <c r="B326" s="10"/>
    </row>
    <row r="327" spans="1:2" x14ac:dyDescent="0.2">
      <c r="A327" s="3"/>
      <c r="B327" s="10"/>
    </row>
    <row r="328" spans="1:2" x14ac:dyDescent="0.2">
      <c r="A328" s="6"/>
      <c r="B328" s="10"/>
    </row>
    <row r="329" spans="1:2" x14ac:dyDescent="0.2">
      <c r="A329" s="3"/>
      <c r="B329" s="10"/>
    </row>
    <row r="330" spans="1:2" x14ac:dyDescent="0.2">
      <c r="A330" s="3"/>
      <c r="B330" s="10"/>
    </row>
    <row r="331" spans="1:2" x14ac:dyDescent="0.2">
      <c r="A331" s="3"/>
      <c r="B331" s="10"/>
    </row>
    <row r="332" spans="1:2" x14ac:dyDescent="0.2">
      <c r="A332" s="3"/>
      <c r="B332" s="10"/>
    </row>
    <row r="333" spans="1:2" x14ac:dyDescent="0.2">
      <c r="A333" s="3"/>
      <c r="B333" s="10"/>
    </row>
    <row r="334" spans="1:2" x14ac:dyDescent="0.2">
      <c r="A334" s="3"/>
      <c r="B334" s="10"/>
    </row>
    <row r="335" spans="1:2" x14ac:dyDescent="0.2">
      <c r="A335" s="3"/>
      <c r="B335" s="10"/>
    </row>
    <row r="336" spans="1:2" x14ac:dyDescent="0.2">
      <c r="A336" s="3"/>
      <c r="B336" s="10"/>
    </row>
    <row r="337" spans="1:2" x14ac:dyDescent="0.2">
      <c r="A337" s="3"/>
      <c r="B337" s="10"/>
    </row>
    <row r="338" spans="1:2" x14ac:dyDescent="0.2">
      <c r="A338" s="3"/>
      <c r="B338" s="10"/>
    </row>
    <row r="339" spans="1:2" x14ac:dyDescent="0.2">
      <c r="A339" s="3"/>
      <c r="B339" s="10"/>
    </row>
    <row r="340" spans="1:2" x14ac:dyDescent="0.2">
      <c r="A340" s="3"/>
      <c r="B340" s="10"/>
    </row>
    <row r="341" spans="1:2" x14ac:dyDescent="0.2">
      <c r="A341" s="3"/>
      <c r="B341" s="10"/>
    </row>
    <row r="342" spans="1:2" x14ac:dyDescent="0.2">
      <c r="A342" s="3"/>
      <c r="B342" s="10"/>
    </row>
    <row r="343" spans="1:2" x14ac:dyDescent="0.2">
      <c r="A343" s="3"/>
      <c r="B343" s="10"/>
    </row>
    <row r="344" spans="1:2" x14ac:dyDescent="0.2">
      <c r="A344" s="3"/>
      <c r="B344" s="10"/>
    </row>
    <row r="345" spans="1:2" x14ac:dyDescent="0.2">
      <c r="A345" s="3"/>
      <c r="B345" s="10"/>
    </row>
    <row r="346" spans="1:2" x14ac:dyDescent="0.2">
      <c r="A346" s="3"/>
      <c r="B346" s="10"/>
    </row>
    <row r="347" spans="1:2" x14ac:dyDescent="0.2">
      <c r="A347" s="3"/>
      <c r="B347" s="10"/>
    </row>
    <row r="348" spans="1:2" x14ac:dyDescent="0.2">
      <c r="A348" s="3"/>
      <c r="B348" s="10"/>
    </row>
    <row r="349" spans="1:2" x14ac:dyDescent="0.2">
      <c r="A349" s="3"/>
      <c r="B349" s="10"/>
    </row>
    <row r="350" spans="1:2" x14ac:dyDescent="0.2">
      <c r="A350" s="3"/>
      <c r="B350" s="10"/>
    </row>
    <row r="351" spans="1:2" x14ac:dyDescent="0.2">
      <c r="A351" s="3"/>
      <c r="B351" s="10"/>
    </row>
    <row r="352" spans="1:2" x14ac:dyDescent="0.2">
      <c r="A352" s="3"/>
      <c r="B352" s="10"/>
    </row>
    <row r="353" spans="1:2" x14ac:dyDescent="0.2">
      <c r="A353" s="3"/>
      <c r="B353" s="10"/>
    </row>
    <row r="354" spans="1:2" x14ac:dyDescent="0.2">
      <c r="A354" s="3"/>
      <c r="B354" s="10"/>
    </row>
    <row r="355" spans="1:2" x14ac:dyDescent="0.2">
      <c r="A355" s="3"/>
      <c r="B355" s="10"/>
    </row>
    <row r="356" spans="1:2" x14ac:dyDescent="0.2">
      <c r="A356" s="3"/>
      <c r="B356" s="10"/>
    </row>
    <row r="357" spans="1:2" x14ac:dyDescent="0.2">
      <c r="A357" s="3"/>
      <c r="B357" s="10"/>
    </row>
    <row r="358" spans="1:2" x14ac:dyDescent="0.2">
      <c r="A358" s="3"/>
      <c r="B358" s="10"/>
    </row>
    <row r="359" spans="1:2" x14ac:dyDescent="0.2">
      <c r="A359" s="3"/>
      <c r="B359" s="10"/>
    </row>
    <row r="360" spans="1:2" x14ac:dyDescent="0.2">
      <c r="A360" s="3"/>
      <c r="B360" s="10"/>
    </row>
    <row r="361" spans="1:2" x14ac:dyDescent="0.2">
      <c r="A361" s="3"/>
      <c r="B361" s="10"/>
    </row>
    <row r="362" spans="1:2" x14ac:dyDescent="0.2">
      <c r="A362" s="3"/>
      <c r="B362" s="10"/>
    </row>
    <row r="363" spans="1:2" x14ac:dyDescent="0.2">
      <c r="A363" s="3"/>
      <c r="B363" s="10"/>
    </row>
    <row r="364" spans="1:2" x14ac:dyDescent="0.2">
      <c r="A364" s="3"/>
      <c r="B364" s="10"/>
    </row>
    <row r="365" spans="1:2" x14ac:dyDescent="0.2">
      <c r="A365" s="3"/>
      <c r="B365" s="10"/>
    </row>
    <row r="366" spans="1:2" x14ac:dyDescent="0.2">
      <c r="A366" s="3"/>
      <c r="B366" s="10"/>
    </row>
    <row r="367" spans="1:2" x14ac:dyDescent="0.2">
      <c r="A367" s="3"/>
      <c r="B367" s="10"/>
    </row>
    <row r="368" spans="1:2" x14ac:dyDescent="0.2">
      <c r="A368" s="3"/>
      <c r="B368" s="10"/>
    </row>
    <row r="369" spans="1:2" x14ac:dyDescent="0.2">
      <c r="A369" s="3"/>
      <c r="B369" s="10"/>
    </row>
    <row r="370" spans="1:2" x14ac:dyDescent="0.2">
      <c r="A370" s="3"/>
      <c r="B370" s="10"/>
    </row>
    <row r="371" spans="1:2" x14ac:dyDescent="0.2">
      <c r="A371" s="3"/>
      <c r="B371" s="10"/>
    </row>
    <row r="372" spans="1:2" x14ac:dyDescent="0.2">
      <c r="A372" s="3"/>
      <c r="B372" s="10"/>
    </row>
    <row r="373" spans="1:2" x14ac:dyDescent="0.2">
      <c r="A373" s="3"/>
      <c r="B373" s="10"/>
    </row>
    <row r="374" spans="1:2" x14ac:dyDescent="0.2">
      <c r="A374" s="3"/>
      <c r="B374" s="10"/>
    </row>
    <row r="375" spans="1:2" x14ac:dyDescent="0.2">
      <c r="A375" s="3"/>
      <c r="B375" s="10"/>
    </row>
    <row r="376" spans="1:2" x14ac:dyDescent="0.2">
      <c r="A376" s="3"/>
      <c r="B376" s="10"/>
    </row>
    <row r="377" spans="1:2" x14ac:dyDescent="0.2">
      <c r="A377" s="3"/>
      <c r="B377" s="10"/>
    </row>
    <row r="378" spans="1:2" x14ac:dyDescent="0.2">
      <c r="A378" s="3"/>
      <c r="B378" s="10"/>
    </row>
    <row r="379" spans="1:2" x14ac:dyDescent="0.2">
      <c r="A379" s="3"/>
      <c r="B379" s="10"/>
    </row>
    <row r="380" spans="1:2" x14ac:dyDescent="0.2">
      <c r="A380" s="3"/>
      <c r="B380" s="10"/>
    </row>
    <row r="381" spans="1:2" x14ac:dyDescent="0.2">
      <c r="A381" s="3"/>
      <c r="B381" s="10"/>
    </row>
    <row r="382" spans="1:2" x14ac:dyDescent="0.2">
      <c r="A382" s="3"/>
      <c r="B382" s="10"/>
    </row>
    <row r="383" spans="1:2" x14ac:dyDescent="0.2">
      <c r="A383" s="3"/>
      <c r="B383" s="10"/>
    </row>
    <row r="384" spans="1:2" x14ac:dyDescent="0.2">
      <c r="A384" s="3"/>
      <c r="B384" s="10"/>
    </row>
    <row r="385" spans="1:2" x14ac:dyDescent="0.2">
      <c r="A385" s="3"/>
      <c r="B385" s="10"/>
    </row>
    <row r="386" spans="1:2" x14ac:dyDescent="0.2">
      <c r="A386" s="3"/>
      <c r="B386" s="10"/>
    </row>
    <row r="387" spans="1:2" x14ac:dyDescent="0.2">
      <c r="A387" s="3"/>
      <c r="B387" s="10"/>
    </row>
    <row r="388" spans="1:2" x14ac:dyDescent="0.2">
      <c r="A388" s="3"/>
      <c r="B388" s="10"/>
    </row>
    <row r="389" spans="1:2" x14ac:dyDescent="0.2">
      <c r="A389" s="3"/>
      <c r="B389" s="10"/>
    </row>
    <row r="390" spans="1:2" x14ac:dyDescent="0.2">
      <c r="A390" s="3"/>
      <c r="B390" s="10"/>
    </row>
    <row r="391" spans="1:2" x14ac:dyDescent="0.2">
      <c r="A391" s="3"/>
      <c r="B391" s="10"/>
    </row>
    <row r="392" spans="1:2" x14ac:dyDescent="0.2">
      <c r="A392" s="3"/>
      <c r="B392" s="10"/>
    </row>
    <row r="393" spans="1:2" x14ac:dyDescent="0.2">
      <c r="A393" s="3"/>
      <c r="B393" s="10"/>
    </row>
    <row r="394" spans="1:2" x14ac:dyDescent="0.2">
      <c r="A394" s="3"/>
      <c r="B394" s="10"/>
    </row>
    <row r="395" spans="1:2" x14ac:dyDescent="0.2">
      <c r="A395" s="3"/>
      <c r="B395" s="10"/>
    </row>
    <row r="396" spans="1:2" x14ac:dyDescent="0.2">
      <c r="A396" s="3"/>
      <c r="B396" s="10"/>
    </row>
    <row r="397" spans="1:2" x14ac:dyDescent="0.2">
      <c r="A397" s="3"/>
      <c r="B397" s="10"/>
    </row>
    <row r="398" spans="1:2" x14ac:dyDescent="0.2">
      <c r="A398" s="3"/>
      <c r="B398" s="10"/>
    </row>
    <row r="399" spans="1:2" x14ac:dyDescent="0.2">
      <c r="A399" s="3"/>
      <c r="B399" s="10"/>
    </row>
    <row r="400" spans="1:2" x14ac:dyDescent="0.2">
      <c r="A400" s="3"/>
      <c r="B400" s="10"/>
    </row>
    <row r="401" spans="1:2" x14ac:dyDescent="0.2">
      <c r="A401" s="3"/>
      <c r="B401" s="10"/>
    </row>
    <row r="402" spans="1:2" x14ac:dyDescent="0.2">
      <c r="A402" s="3"/>
      <c r="B402" s="10"/>
    </row>
    <row r="403" spans="1:2" x14ac:dyDescent="0.2">
      <c r="A403" s="3"/>
      <c r="B403" s="10"/>
    </row>
    <row r="404" spans="1:2" x14ac:dyDescent="0.2">
      <c r="A404" s="3"/>
      <c r="B404" s="10"/>
    </row>
    <row r="405" spans="1:2" x14ac:dyDescent="0.2">
      <c r="A405" s="3"/>
      <c r="B405" s="10"/>
    </row>
    <row r="406" spans="1:2" x14ac:dyDescent="0.2">
      <c r="A406" s="3"/>
      <c r="B406" s="10"/>
    </row>
    <row r="407" spans="1:2" x14ac:dyDescent="0.2">
      <c r="A407" s="3"/>
      <c r="B407" s="10"/>
    </row>
    <row r="408" spans="1:2" x14ac:dyDescent="0.2">
      <c r="A408" s="3"/>
      <c r="B408" s="10"/>
    </row>
    <row r="409" spans="1:2" x14ac:dyDescent="0.2">
      <c r="A409" s="3"/>
      <c r="B409" s="10"/>
    </row>
    <row r="410" spans="1:2" x14ac:dyDescent="0.2">
      <c r="A410" s="3"/>
      <c r="B410" s="10"/>
    </row>
    <row r="411" spans="1:2" x14ac:dyDescent="0.2">
      <c r="A411" s="2"/>
      <c r="B411" s="10"/>
    </row>
    <row r="412" spans="1:2" x14ac:dyDescent="0.2">
      <c r="A412" s="2"/>
      <c r="B412" s="10"/>
    </row>
    <row r="413" spans="1:2" x14ac:dyDescent="0.2">
      <c r="A413" s="2"/>
      <c r="B413" s="10"/>
    </row>
    <row r="414" spans="1:2" x14ac:dyDescent="0.2">
      <c r="A414" s="2"/>
      <c r="B414" s="10"/>
    </row>
    <row r="415" spans="1:2" x14ac:dyDescent="0.2">
      <c r="A415" s="2"/>
      <c r="B415" s="10"/>
    </row>
    <row r="416" spans="1:2" x14ac:dyDescent="0.2">
      <c r="A416" s="2"/>
      <c r="B416" s="10"/>
    </row>
    <row r="417" spans="1:2" x14ac:dyDescent="0.2">
      <c r="A417" s="2"/>
      <c r="B417" s="10"/>
    </row>
    <row r="418" spans="1:2" x14ac:dyDescent="0.2">
      <c r="A418" s="2"/>
      <c r="B418" s="10"/>
    </row>
    <row r="419" spans="1:2" x14ac:dyDescent="0.2">
      <c r="A419" s="2"/>
      <c r="B419" s="10"/>
    </row>
    <row r="420" spans="1:2" x14ac:dyDescent="0.2">
      <c r="A420" s="2"/>
      <c r="B420" s="10"/>
    </row>
    <row r="421" spans="1:2" x14ac:dyDescent="0.2">
      <c r="A421" s="2"/>
      <c r="B421" s="10"/>
    </row>
    <row r="422" spans="1:2" x14ac:dyDescent="0.2">
      <c r="A422" s="2"/>
      <c r="B422" s="10"/>
    </row>
    <row r="423" spans="1:2" x14ac:dyDescent="0.2">
      <c r="A423" s="2"/>
      <c r="B423" s="10"/>
    </row>
    <row r="424" spans="1:2" x14ac:dyDescent="0.2">
      <c r="A424" s="2"/>
      <c r="B424" s="10"/>
    </row>
    <row r="425" spans="1:2" x14ac:dyDescent="0.2">
      <c r="A425" s="2"/>
      <c r="B425" s="10"/>
    </row>
    <row r="426" spans="1:2" x14ac:dyDescent="0.2">
      <c r="A426" s="2"/>
      <c r="B426" s="10"/>
    </row>
    <row r="427" spans="1:2" x14ac:dyDescent="0.2">
      <c r="A427" s="2"/>
      <c r="B427" s="10"/>
    </row>
    <row r="428" spans="1:2" x14ac:dyDescent="0.2">
      <c r="A428" s="2"/>
      <c r="B428" s="10"/>
    </row>
    <row r="429" spans="1:2" x14ac:dyDescent="0.2">
      <c r="A429" s="2"/>
      <c r="B429" s="10"/>
    </row>
    <row r="430" spans="1:2" x14ac:dyDescent="0.2">
      <c r="A430" s="2"/>
      <c r="B430" s="10"/>
    </row>
    <row r="431" spans="1:2" x14ac:dyDescent="0.2">
      <c r="A431" s="2"/>
      <c r="B431" s="10"/>
    </row>
    <row r="432" spans="1:2" x14ac:dyDescent="0.2">
      <c r="A432" s="2"/>
      <c r="B432" s="10"/>
    </row>
    <row r="433" spans="1:2" x14ac:dyDescent="0.2">
      <c r="A433" s="2"/>
      <c r="B433" s="10"/>
    </row>
    <row r="434" spans="1:2" x14ac:dyDescent="0.2">
      <c r="A434" s="2"/>
      <c r="B434" s="10"/>
    </row>
    <row r="435" spans="1:2" x14ac:dyDescent="0.2">
      <c r="A435" s="2"/>
      <c r="B435" s="10"/>
    </row>
    <row r="436" spans="1:2" x14ac:dyDescent="0.2">
      <c r="A436" s="2"/>
      <c r="B436" s="10"/>
    </row>
    <row r="437" spans="1:2" x14ac:dyDescent="0.2">
      <c r="A437" s="2"/>
      <c r="B437" s="10"/>
    </row>
    <row r="438" spans="1:2" x14ac:dyDescent="0.2">
      <c r="A438" s="2"/>
      <c r="B438" s="10"/>
    </row>
    <row r="439" spans="1:2" x14ac:dyDescent="0.2">
      <c r="A439" s="2"/>
      <c r="B439" s="10"/>
    </row>
    <row r="440" spans="1:2" x14ac:dyDescent="0.2">
      <c r="A440" s="2"/>
      <c r="B440" s="10"/>
    </row>
    <row r="441" spans="1:2" x14ac:dyDescent="0.2">
      <c r="A441" s="2"/>
      <c r="B441" s="10"/>
    </row>
    <row r="442" spans="1:2" x14ac:dyDescent="0.2">
      <c r="A442" s="2"/>
      <c r="B442" s="10"/>
    </row>
    <row r="443" spans="1:2" x14ac:dyDescent="0.2">
      <c r="A443" s="2"/>
      <c r="B443" s="10"/>
    </row>
    <row r="444" spans="1:2" x14ac:dyDescent="0.2">
      <c r="A444" s="2"/>
      <c r="B444" s="10"/>
    </row>
    <row r="445" spans="1:2" x14ac:dyDescent="0.2">
      <c r="A445" s="2"/>
      <c r="B445" s="10"/>
    </row>
    <row r="446" spans="1:2" x14ac:dyDescent="0.2">
      <c r="A446" s="2"/>
      <c r="B446" s="10"/>
    </row>
    <row r="447" spans="1:2" x14ac:dyDescent="0.2">
      <c r="A447" s="2"/>
      <c r="B447" s="10"/>
    </row>
    <row r="448" spans="1:2" x14ac:dyDescent="0.2">
      <c r="A448" s="2"/>
      <c r="B448" s="10"/>
    </row>
    <row r="449" spans="1:2" x14ac:dyDescent="0.2">
      <c r="A449" s="2"/>
      <c r="B449" s="10"/>
    </row>
    <row r="450" spans="1:2" x14ac:dyDescent="0.2">
      <c r="A450" s="2"/>
      <c r="B450" s="10"/>
    </row>
    <row r="451" spans="1:2" x14ac:dyDescent="0.2">
      <c r="A451" s="2"/>
      <c r="B451" s="10"/>
    </row>
    <row r="452" spans="1:2" x14ac:dyDescent="0.2">
      <c r="A452" s="2"/>
      <c r="B452" s="10"/>
    </row>
    <row r="453" spans="1:2" x14ac:dyDescent="0.2">
      <c r="A453" s="2"/>
      <c r="B453" s="10"/>
    </row>
    <row r="454" spans="1:2" x14ac:dyDescent="0.2">
      <c r="A454" s="2"/>
      <c r="B454" s="10"/>
    </row>
    <row r="455" spans="1:2" x14ac:dyDescent="0.2">
      <c r="A455" s="2"/>
      <c r="B455" s="10"/>
    </row>
    <row r="456" spans="1:2" x14ac:dyDescent="0.2">
      <c r="A456" s="2"/>
      <c r="B456" s="10"/>
    </row>
    <row r="457" spans="1:2" x14ac:dyDescent="0.2">
      <c r="A457" s="2"/>
      <c r="B457" s="10"/>
    </row>
    <row r="458" spans="1:2" x14ac:dyDescent="0.2">
      <c r="A458" s="2"/>
      <c r="B458" s="10"/>
    </row>
    <row r="459" spans="1:2" x14ac:dyDescent="0.2">
      <c r="A459" s="2"/>
      <c r="B459" s="10"/>
    </row>
    <row r="460" spans="1:2" x14ac:dyDescent="0.2">
      <c r="A460" s="2"/>
      <c r="B460" s="10"/>
    </row>
    <row r="461" spans="1:2" x14ac:dyDescent="0.2">
      <c r="A461" s="2"/>
      <c r="B461" s="10"/>
    </row>
    <row r="462" spans="1:2" x14ac:dyDescent="0.2">
      <c r="A462" s="2"/>
      <c r="B462" s="10"/>
    </row>
    <row r="463" spans="1:2" x14ac:dyDescent="0.2">
      <c r="A463" s="2"/>
      <c r="B463" s="10"/>
    </row>
    <row r="464" spans="1:2" x14ac:dyDescent="0.2">
      <c r="A464" s="2"/>
      <c r="B464" s="10"/>
    </row>
    <row r="465" spans="1:2" x14ac:dyDescent="0.2">
      <c r="A465" s="2"/>
      <c r="B465" s="10"/>
    </row>
    <row r="466" spans="1:2" x14ac:dyDescent="0.2">
      <c r="A466" s="2"/>
      <c r="B466" s="10"/>
    </row>
    <row r="467" spans="1:2" x14ac:dyDescent="0.2">
      <c r="A467" s="2"/>
      <c r="B467" s="10"/>
    </row>
    <row r="468" spans="1:2" x14ac:dyDescent="0.2">
      <c r="A468" s="2"/>
      <c r="B468" s="10"/>
    </row>
    <row r="469" spans="1:2" x14ac:dyDescent="0.2">
      <c r="A469" s="2"/>
      <c r="B469" s="10"/>
    </row>
    <row r="470" spans="1:2" x14ac:dyDescent="0.2">
      <c r="A470" s="2"/>
      <c r="B470" s="10"/>
    </row>
    <row r="471" spans="1:2" x14ac:dyDescent="0.2">
      <c r="A471" s="2"/>
      <c r="B471" s="10"/>
    </row>
    <row r="472" spans="1:2" x14ac:dyDescent="0.2">
      <c r="A472" s="2"/>
      <c r="B472" s="10"/>
    </row>
    <row r="473" spans="1:2" x14ac:dyDescent="0.2">
      <c r="A473" s="2"/>
      <c r="B473" s="10"/>
    </row>
    <row r="474" spans="1:2" x14ac:dyDescent="0.2">
      <c r="A474" s="2"/>
      <c r="B474" s="10"/>
    </row>
    <row r="475" spans="1:2" x14ac:dyDescent="0.2">
      <c r="A475" s="2"/>
      <c r="B475" s="10"/>
    </row>
    <row r="476" spans="1:2" x14ac:dyDescent="0.2">
      <c r="A476" s="2"/>
      <c r="B476" s="10"/>
    </row>
    <row r="477" spans="1:2" x14ac:dyDescent="0.2">
      <c r="A477" s="2"/>
      <c r="B477" s="10"/>
    </row>
    <row r="478" spans="1:2" x14ac:dyDescent="0.2">
      <c r="A478" s="2"/>
      <c r="B478" s="10"/>
    </row>
    <row r="479" spans="1:2" x14ac:dyDescent="0.2">
      <c r="A479" s="2"/>
      <c r="B479" s="10"/>
    </row>
    <row r="480" spans="1:2" x14ac:dyDescent="0.2">
      <c r="A480" s="2"/>
      <c r="B480" s="10"/>
    </row>
    <row r="481" spans="1:2" x14ac:dyDescent="0.2">
      <c r="A481" s="2"/>
      <c r="B481" s="10"/>
    </row>
    <row r="482" spans="1:2" x14ac:dyDescent="0.2">
      <c r="A482" s="2"/>
      <c r="B482" s="10"/>
    </row>
    <row r="483" spans="1:2" x14ac:dyDescent="0.2">
      <c r="A483" s="2"/>
      <c r="B483" s="10"/>
    </row>
    <row r="484" spans="1:2" x14ac:dyDescent="0.2">
      <c r="A484" s="2"/>
      <c r="B484" s="10"/>
    </row>
    <row r="485" spans="1:2" x14ac:dyDescent="0.2">
      <c r="A485" s="2"/>
      <c r="B485" s="10"/>
    </row>
    <row r="486" spans="1:2" x14ac:dyDescent="0.2">
      <c r="A486" s="2"/>
      <c r="B486" s="10"/>
    </row>
    <row r="487" spans="1:2" x14ac:dyDescent="0.2">
      <c r="A487" s="2"/>
      <c r="B487" s="10"/>
    </row>
    <row r="488" spans="1:2" x14ac:dyDescent="0.2">
      <c r="A488" s="2"/>
      <c r="B488" s="10"/>
    </row>
    <row r="489" spans="1:2" x14ac:dyDescent="0.2">
      <c r="A489" s="2"/>
      <c r="B489" s="10"/>
    </row>
    <row r="490" spans="1:2" x14ac:dyDescent="0.2">
      <c r="A490" s="2"/>
      <c r="B490" s="10"/>
    </row>
    <row r="491" spans="1:2" x14ac:dyDescent="0.2">
      <c r="A491" s="2"/>
      <c r="B491" s="10"/>
    </row>
    <row r="492" spans="1:2" x14ac:dyDescent="0.2">
      <c r="A492" s="2"/>
      <c r="B492" s="10"/>
    </row>
    <row r="493" spans="1:2" x14ac:dyDescent="0.2">
      <c r="A493" s="2"/>
      <c r="B493" s="10"/>
    </row>
    <row r="494" spans="1:2" x14ac:dyDescent="0.2">
      <c r="A494" s="2"/>
      <c r="B494" s="10"/>
    </row>
    <row r="495" spans="1:2" x14ac:dyDescent="0.2">
      <c r="A495" s="2"/>
      <c r="B495" s="10"/>
    </row>
    <row r="496" spans="1:2" x14ac:dyDescent="0.2">
      <c r="A496" s="2"/>
      <c r="B496" s="10"/>
    </row>
    <row r="497" spans="1:2" x14ac:dyDescent="0.2">
      <c r="A497" s="2"/>
      <c r="B497" s="10"/>
    </row>
    <row r="498" spans="1:2" x14ac:dyDescent="0.2">
      <c r="A498" s="3"/>
      <c r="B498" s="10"/>
    </row>
    <row r="499" spans="1:2" x14ac:dyDescent="0.2">
      <c r="A499" s="3"/>
      <c r="B499" s="10"/>
    </row>
    <row r="500" spans="1:2" x14ac:dyDescent="0.2">
      <c r="A500" s="3"/>
      <c r="B500" s="10"/>
    </row>
    <row r="501" spans="1:2" x14ac:dyDescent="0.2">
      <c r="A501" s="3"/>
      <c r="B501" s="10"/>
    </row>
    <row r="502" spans="1:2" x14ac:dyDescent="0.2">
      <c r="A502" s="3"/>
      <c r="B502" s="10"/>
    </row>
    <row r="503" spans="1:2" x14ac:dyDescent="0.2">
      <c r="A503" s="3"/>
      <c r="B503" s="10"/>
    </row>
    <row r="504" spans="1:2" x14ac:dyDescent="0.2">
      <c r="A504" s="3"/>
      <c r="B504" s="10"/>
    </row>
    <row r="505" spans="1:2" x14ac:dyDescent="0.2">
      <c r="A505" s="3"/>
      <c r="B505" s="10"/>
    </row>
    <row r="506" spans="1:2" x14ac:dyDescent="0.2">
      <c r="A506" s="3"/>
      <c r="B506" s="10"/>
    </row>
    <row r="507" spans="1:2" x14ac:dyDescent="0.2">
      <c r="A507" s="3"/>
      <c r="B507" s="10"/>
    </row>
    <row r="508" spans="1:2" x14ac:dyDescent="0.2">
      <c r="A508" s="3"/>
      <c r="B508" s="10"/>
    </row>
    <row r="509" spans="1:2" x14ac:dyDescent="0.2">
      <c r="A509" s="6"/>
      <c r="B509" s="10"/>
    </row>
    <row r="510" spans="1:2" x14ac:dyDescent="0.2">
      <c r="A510" s="3"/>
      <c r="B510" s="10"/>
    </row>
    <row r="511" spans="1:2" x14ac:dyDescent="0.2">
      <c r="A511" s="3"/>
      <c r="B511" s="10"/>
    </row>
    <row r="512" spans="1:2" x14ac:dyDescent="0.2">
      <c r="A512" s="3"/>
      <c r="B512" s="10"/>
    </row>
    <row r="513" spans="1:2" x14ac:dyDescent="0.2">
      <c r="A513" s="3"/>
      <c r="B513" s="10"/>
    </row>
    <row r="514" spans="1:2" x14ac:dyDescent="0.2">
      <c r="A514" s="3"/>
      <c r="B514" s="10"/>
    </row>
    <row r="515" spans="1:2" x14ac:dyDescent="0.2">
      <c r="A515" s="3"/>
      <c r="B515" s="10"/>
    </row>
    <row r="516" spans="1:2" x14ac:dyDescent="0.2">
      <c r="A516" s="3"/>
      <c r="B516" s="10"/>
    </row>
    <row r="517" spans="1:2" x14ac:dyDescent="0.2">
      <c r="A517" s="3"/>
      <c r="B517" s="10"/>
    </row>
    <row r="518" spans="1:2" x14ac:dyDescent="0.2">
      <c r="A518" s="3"/>
      <c r="B518" s="10"/>
    </row>
    <row r="519" spans="1:2" x14ac:dyDescent="0.2">
      <c r="A519" s="3"/>
      <c r="B519" s="10"/>
    </row>
    <row r="520" spans="1:2" x14ac:dyDescent="0.2">
      <c r="A520" s="3"/>
      <c r="B520" s="10"/>
    </row>
    <row r="521" spans="1:2" x14ac:dyDescent="0.2">
      <c r="A521" s="3"/>
      <c r="B521" s="10"/>
    </row>
    <row r="522" spans="1:2" x14ac:dyDescent="0.2">
      <c r="A522" s="3"/>
      <c r="B522" s="10"/>
    </row>
    <row r="523" spans="1:2" x14ac:dyDescent="0.2">
      <c r="A523" s="3"/>
      <c r="B523" s="10"/>
    </row>
    <row r="524" spans="1:2" x14ac:dyDescent="0.2">
      <c r="A524" s="3"/>
      <c r="B524" s="10"/>
    </row>
    <row r="525" spans="1:2" x14ac:dyDescent="0.2">
      <c r="A525" s="3"/>
      <c r="B525" s="10"/>
    </row>
    <row r="526" spans="1:2" x14ac:dyDescent="0.2">
      <c r="A526" s="3"/>
      <c r="B526" s="10"/>
    </row>
    <row r="527" spans="1:2" x14ac:dyDescent="0.2">
      <c r="A527" s="3"/>
      <c r="B527" s="10"/>
    </row>
    <row r="528" spans="1:2" x14ac:dyDescent="0.2">
      <c r="A528" s="3"/>
      <c r="B528" s="10"/>
    </row>
    <row r="529" spans="1:2" x14ac:dyDescent="0.2">
      <c r="A529" s="3"/>
      <c r="B529" s="10"/>
    </row>
    <row r="530" spans="1:2" x14ac:dyDescent="0.2">
      <c r="A530" s="3"/>
      <c r="B530" s="10"/>
    </row>
    <row r="531" spans="1:2" x14ac:dyDescent="0.2">
      <c r="A531" s="3"/>
      <c r="B531" s="10"/>
    </row>
    <row r="532" spans="1:2" x14ac:dyDescent="0.2">
      <c r="A532" s="3"/>
      <c r="B532" s="10"/>
    </row>
    <row r="533" spans="1:2" x14ac:dyDescent="0.2">
      <c r="A533" s="3"/>
      <c r="B533" s="10"/>
    </row>
    <row r="534" spans="1:2" x14ac:dyDescent="0.2">
      <c r="A534" s="3"/>
      <c r="B534" s="10"/>
    </row>
    <row r="535" spans="1:2" x14ac:dyDescent="0.2">
      <c r="A535" s="3"/>
      <c r="B535" s="10"/>
    </row>
    <row r="536" spans="1:2" x14ac:dyDescent="0.2">
      <c r="A536" s="3"/>
      <c r="B536" s="10"/>
    </row>
    <row r="537" spans="1:2" x14ac:dyDescent="0.2">
      <c r="A537" s="3"/>
      <c r="B537" s="10"/>
    </row>
    <row r="538" spans="1:2" x14ac:dyDescent="0.2">
      <c r="A538" s="3"/>
      <c r="B538" s="10"/>
    </row>
    <row r="539" spans="1:2" x14ac:dyDescent="0.2">
      <c r="A539" s="3"/>
      <c r="B539" s="10"/>
    </row>
    <row r="540" spans="1:2" x14ac:dyDescent="0.2">
      <c r="A540" s="3"/>
      <c r="B540" s="10"/>
    </row>
    <row r="541" spans="1:2" x14ac:dyDescent="0.2">
      <c r="A541" s="3"/>
      <c r="B541" s="10"/>
    </row>
    <row r="542" spans="1:2" x14ac:dyDescent="0.2">
      <c r="A542" s="3"/>
      <c r="B542" s="10"/>
    </row>
    <row r="543" spans="1:2" x14ac:dyDescent="0.2">
      <c r="A543" s="3"/>
      <c r="B543" s="10"/>
    </row>
    <row r="544" spans="1:2" x14ac:dyDescent="0.2">
      <c r="A544" s="3"/>
      <c r="B544" s="10"/>
    </row>
    <row r="545" spans="1:2" x14ac:dyDescent="0.2">
      <c r="A545" s="3"/>
      <c r="B545" s="10"/>
    </row>
    <row r="546" spans="1:2" x14ac:dyDescent="0.2">
      <c r="A546" s="3"/>
      <c r="B546" s="10"/>
    </row>
    <row r="547" spans="1:2" x14ac:dyDescent="0.2">
      <c r="A547" s="3"/>
      <c r="B547" s="10"/>
    </row>
    <row r="548" spans="1:2" x14ac:dyDescent="0.2">
      <c r="A548" s="3"/>
      <c r="B548" s="10"/>
    </row>
    <row r="549" spans="1:2" x14ac:dyDescent="0.2">
      <c r="A549" s="3"/>
      <c r="B549" s="10"/>
    </row>
    <row r="550" spans="1:2" x14ac:dyDescent="0.2">
      <c r="A550" s="3"/>
      <c r="B550" s="10"/>
    </row>
    <row r="551" spans="1:2" x14ac:dyDescent="0.2">
      <c r="A551" s="3"/>
      <c r="B551" s="10"/>
    </row>
    <row r="552" spans="1:2" x14ac:dyDescent="0.2">
      <c r="A552" s="3"/>
      <c r="B552" s="10"/>
    </row>
    <row r="553" spans="1:2" x14ac:dyDescent="0.2">
      <c r="A553" s="3"/>
      <c r="B553" s="10"/>
    </row>
    <row r="554" spans="1:2" x14ac:dyDescent="0.2">
      <c r="A554" s="3"/>
      <c r="B554" s="10"/>
    </row>
    <row r="555" spans="1:2" x14ac:dyDescent="0.2">
      <c r="A555" s="3"/>
      <c r="B555" s="10"/>
    </row>
    <row r="556" spans="1:2" x14ac:dyDescent="0.2">
      <c r="A556" s="3"/>
      <c r="B556" s="10"/>
    </row>
    <row r="557" spans="1:2" x14ac:dyDescent="0.2">
      <c r="A557" s="3"/>
      <c r="B557" s="10"/>
    </row>
    <row r="558" spans="1:2" x14ac:dyDescent="0.2">
      <c r="A558" s="3"/>
      <c r="B558" s="10"/>
    </row>
    <row r="559" spans="1:2" x14ac:dyDescent="0.2">
      <c r="A559" s="3"/>
      <c r="B559" s="10"/>
    </row>
    <row r="560" spans="1:2" x14ac:dyDescent="0.2">
      <c r="A560" s="3"/>
      <c r="B560" s="10"/>
    </row>
    <row r="561" spans="1:2" x14ac:dyDescent="0.2">
      <c r="A561" s="3"/>
      <c r="B561" s="10"/>
    </row>
    <row r="562" spans="1:2" x14ac:dyDescent="0.2">
      <c r="A562" s="3"/>
      <c r="B562" s="10"/>
    </row>
    <row r="563" spans="1:2" x14ac:dyDescent="0.2">
      <c r="A563" s="3"/>
      <c r="B563" s="10"/>
    </row>
    <row r="564" spans="1:2" x14ac:dyDescent="0.2">
      <c r="A564" s="3"/>
      <c r="B564" s="10"/>
    </row>
    <row r="565" spans="1:2" x14ac:dyDescent="0.2">
      <c r="A565" s="3"/>
      <c r="B565" s="10"/>
    </row>
    <row r="566" spans="1:2" x14ac:dyDescent="0.2">
      <c r="A566" s="3"/>
      <c r="B566" s="10"/>
    </row>
    <row r="567" spans="1:2" x14ac:dyDescent="0.2">
      <c r="A567" s="3"/>
      <c r="B567" s="10"/>
    </row>
    <row r="568" spans="1:2" x14ac:dyDescent="0.2">
      <c r="A568" s="3"/>
      <c r="B568" s="10"/>
    </row>
    <row r="569" spans="1:2" x14ac:dyDescent="0.2">
      <c r="A569" s="3"/>
      <c r="B569" s="10"/>
    </row>
    <row r="570" spans="1:2" x14ac:dyDescent="0.2">
      <c r="A570" s="3"/>
      <c r="B570" s="10"/>
    </row>
    <row r="571" spans="1:2" x14ac:dyDescent="0.2">
      <c r="A571" s="3"/>
      <c r="B571" s="10"/>
    </row>
    <row r="572" spans="1:2" x14ac:dyDescent="0.2">
      <c r="A572" s="3"/>
      <c r="B572" s="10"/>
    </row>
    <row r="573" spans="1:2" x14ac:dyDescent="0.2">
      <c r="A573" s="3"/>
      <c r="B573" s="10"/>
    </row>
    <row r="574" spans="1:2" x14ac:dyDescent="0.2">
      <c r="A574" s="3"/>
      <c r="B574" s="10"/>
    </row>
    <row r="575" spans="1:2" x14ac:dyDescent="0.2">
      <c r="A575" s="3"/>
      <c r="B575" s="10"/>
    </row>
    <row r="576" spans="1:2" x14ac:dyDescent="0.2">
      <c r="A576" s="3"/>
      <c r="B576" s="10"/>
    </row>
    <row r="577" spans="1:2" x14ac:dyDescent="0.2">
      <c r="A577" s="3"/>
      <c r="B577" s="10"/>
    </row>
    <row r="578" spans="1:2" x14ac:dyDescent="0.2">
      <c r="A578" s="3"/>
      <c r="B578" s="10"/>
    </row>
    <row r="579" spans="1:2" x14ac:dyDescent="0.2">
      <c r="A579" s="3"/>
      <c r="B579" s="10"/>
    </row>
    <row r="580" spans="1:2" x14ac:dyDescent="0.2">
      <c r="A580" s="3"/>
      <c r="B580" s="10"/>
    </row>
    <row r="581" spans="1:2" x14ac:dyDescent="0.2">
      <c r="A581" s="3"/>
      <c r="B581" s="10"/>
    </row>
    <row r="582" spans="1:2" x14ac:dyDescent="0.2">
      <c r="A582" s="3"/>
      <c r="B582" s="10"/>
    </row>
    <row r="583" spans="1:2" x14ac:dyDescent="0.2">
      <c r="A583" s="3"/>
      <c r="B583" s="10"/>
    </row>
    <row r="584" spans="1:2" x14ac:dyDescent="0.2">
      <c r="A584" s="3"/>
      <c r="B584" s="10"/>
    </row>
    <row r="585" spans="1:2" x14ac:dyDescent="0.2">
      <c r="A585" s="3"/>
      <c r="B585" s="10"/>
    </row>
    <row r="586" spans="1:2" x14ac:dyDescent="0.2">
      <c r="A586" s="3"/>
      <c r="B586" s="10"/>
    </row>
    <row r="587" spans="1:2" x14ac:dyDescent="0.2">
      <c r="A587" s="3"/>
      <c r="B587" s="10"/>
    </row>
    <row r="588" spans="1:2" x14ac:dyDescent="0.2">
      <c r="A588" s="3"/>
      <c r="B588" s="10"/>
    </row>
    <row r="589" spans="1:2" x14ac:dyDescent="0.2">
      <c r="A589" s="3"/>
      <c r="B589" s="10"/>
    </row>
    <row r="590" spans="1:2" x14ac:dyDescent="0.2">
      <c r="A590" s="3"/>
      <c r="B590" s="10"/>
    </row>
    <row r="591" spans="1:2" x14ac:dyDescent="0.2">
      <c r="A591" s="3"/>
      <c r="B591" s="10"/>
    </row>
    <row r="592" spans="1:2" x14ac:dyDescent="0.2">
      <c r="A592" s="2"/>
      <c r="B592" s="10"/>
    </row>
    <row r="593" spans="1:2" x14ac:dyDescent="0.2">
      <c r="A593" s="2"/>
      <c r="B593" s="10"/>
    </row>
    <row r="594" spans="1:2" x14ac:dyDescent="0.2">
      <c r="A594" s="2"/>
      <c r="B594" s="10"/>
    </row>
    <row r="595" spans="1:2" x14ac:dyDescent="0.2">
      <c r="A595" s="2"/>
      <c r="B595" s="10"/>
    </row>
    <row r="596" spans="1:2" x14ac:dyDescent="0.2">
      <c r="A596" s="2"/>
      <c r="B596" s="10"/>
    </row>
    <row r="597" spans="1:2" x14ac:dyDescent="0.2">
      <c r="A597" s="2"/>
      <c r="B597" s="10"/>
    </row>
    <row r="598" spans="1:2" x14ac:dyDescent="0.2">
      <c r="A598" s="2"/>
      <c r="B598" s="10"/>
    </row>
    <row r="599" spans="1:2" x14ac:dyDescent="0.2">
      <c r="A599" s="2"/>
      <c r="B599" s="10"/>
    </row>
    <row r="600" spans="1:2" x14ac:dyDescent="0.2">
      <c r="A600" s="2"/>
      <c r="B600" s="10"/>
    </row>
    <row r="601" spans="1:2" x14ac:dyDescent="0.2">
      <c r="A601" s="2"/>
      <c r="B601" s="10"/>
    </row>
    <row r="602" spans="1:2" x14ac:dyDescent="0.2">
      <c r="A602" s="2"/>
      <c r="B602" s="10"/>
    </row>
    <row r="603" spans="1:2" x14ac:dyDescent="0.2">
      <c r="A603" s="2"/>
      <c r="B603" s="10"/>
    </row>
    <row r="604" spans="1:2" x14ac:dyDescent="0.2">
      <c r="A604" s="2"/>
      <c r="B604" s="10"/>
    </row>
    <row r="605" spans="1:2" x14ac:dyDescent="0.2">
      <c r="A605" s="2"/>
      <c r="B605" s="10"/>
    </row>
    <row r="606" spans="1:2" x14ac:dyDescent="0.2">
      <c r="A606" s="2"/>
      <c r="B606" s="10"/>
    </row>
    <row r="607" spans="1:2" x14ac:dyDescent="0.2">
      <c r="A607" s="2"/>
      <c r="B607" s="10"/>
    </row>
    <row r="608" spans="1:2" x14ac:dyDescent="0.2">
      <c r="A608" s="2"/>
      <c r="B608" s="10"/>
    </row>
    <row r="609" spans="1:2" x14ac:dyDescent="0.2">
      <c r="A609" s="2"/>
      <c r="B609" s="10"/>
    </row>
    <row r="610" spans="1:2" x14ac:dyDescent="0.2">
      <c r="A610" s="2"/>
      <c r="B610" s="10"/>
    </row>
    <row r="611" spans="1:2" x14ac:dyDescent="0.2">
      <c r="A611" s="2"/>
      <c r="B611" s="10"/>
    </row>
    <row r="612" spans="1:2" x14ac:dyDescent="0.2">
      <c r="A612" s="2"/>
      <c r="B612" s="10"/>
    </row>
    <row r="613" spans="1:2" x14ac:dyDescent="0.2">
      <c r="A613" s="2"/>
      <c r="B613" s="10"/>
    </row>
    <row r="614" spans="1:2" x14ac:dyDescent="0.2">
      <c r="A614" s="2"/>
      <c r="B614" s="10"/>
    </row>
    <row r="615" spans="1:2" x14ac:dyDescent="0.2">
      <c r="A615" s="2"/>
      <c r="B615" s="10"/>
    </row>
    <row r="616" spans="1:2" x14ac:dyDescent="0.2">
      <c r="A616" s="2"/>
      <c r="B616" s="10"/>
    </row>
    <row r="617" spans="1:2" x14ac:dyDescent="0.2">
      <c r="A617" s="2"/>
      <c r="B617" s="10"/>
    </row>
    <row r="618" spans="1:2" x14ac:dyDescent="0.2">
      <c r="A618" s="2"/>
      <c r="B618" s="10"/>
    </row>
    <row r="619" spans="1:2" x14ac:dyDescent="0.2">
      <c r="A619" s="2"/>
      <c r="B619" s="10"/>
    </row>
    <row r="620" spans="1:2" x14ac:dyDescent="0.2">
      <c r="A620" s="2"/>
      <c r="B620" s="10"/>
    </row>
    <row r="621" spans="1:2" x14ac:dyDescent="0.2">
      <c r="A621" s="2"/>
      <c r="B621" s="10"/>
    </row>
    <row r="622" spans="1:2" x14ac:dyDescent="0.2">
      <c r="A622" s="2"/>
      <c r="B622" s="10"/>
    </row>
    <row r="623" spans="1:2" x14ac:dyDescent="0.2">
      <c r="A623" s="2"/>
      <c r="B623" s="10"/>
    </row>
    <row r="624" spans="1:2" x14ac:dyDescent="0.2">
      <c r="A624" s="2"/>
      <c r="B624" s="10"/>
    </row>
    <row r="625" spans="1:2" x14ac:dyDescent="0.2">
      <c r="A625" s="2"/>
      <c r="B625" s="10"/>
    </row>
    <row r="626" spans="1:2" x14ac:dyDescent="0.2">
      <c r="A626" s="2"/>
      <c r="B626" s="10"/>
    </row>
    <row r="627" spans="1:2" x14ac:dyDescent="0.2">
      <c r="A627" s="2"/>
      <c r="B627" s="10"/>
    </row>
    <row r="628" spans="1:2" x14ac:dyDescent="0.2">
      <c r="A628" s="2"/>
      <c r="B628" s="10"/>
    </row>
    <row r="629" spans="1:2" x14ac:dyDescent="0.2">
      <c r="A629" s="2"/>
      <c r="B629" s="10"/>
    </row>
    <row r="630" spans="1:2" x14ac:dyDescent="0.2">
      <c r="A630" s="2"/>
      <c r="B630" s="10"/>
    </row>
    <row r="631" spans="1:2" x14ac:dyDescent="0.2">
      <c r="A631" s="2"/>
      <c r="B631" s="10"/>
    </row>
    <row r="632" spans="1:2" x14ac:dyDescent="0.2">
      <c r="A632" s="2"/>
      <c r="B632" s="10"/>
    </row>
    <row r="633" spans="1:2" x14ac:dyDescent="0.2">
      <c r="A633" s="2"/>
      <c r="B633" s="10"/>
    </row>
    <row r="634" spans="1:2" x14ac:dyDescent="0.2">
      <c r="A634" s="2"/>
      <c r="B634" s="10"/>
    </row>
    <row r="635" spans="1:2" x14ac:dyDescent="0.2">
      <c r="A635" s="2"/>
      <c r="B635" s="10"/>
    </row>
    <row r="636" spans="1:2" x14ac:dyDescent="0.2">
      <c r="A636" s="2"/>
      <c r="B636" s="10"/>
    </row>
    <row r="637" spans="1:2" x14ac:dyDescent="0.2">
      <c r="A637" s="2"/>
      <c r="B637" s="10"/>
    </row>
    <row r="638" spans="1:2" x14ac:dyDescent="0.2">
      <c r="A638" s="2"/>
      <c r="B638" s="10"/>
    </row>
    <row r="639" spans="1:2" x14ac:dyDescent="0.2">
      <c r="A639" s="2"/>
      <c r="B639" s="10"/>
    </row>
    <row r="640" spans="1:2" x14ac:dyDescent="0.2">
      <c r="A640" s="2"/>
      <c r="B640" s="10"/>
    </row>
    <row r="641" spans="1:2" x14ac:dyDescent="0.2">
      <c r="A641" s="2"/>
      <c r="B641" s="10"/>
    </row>
    <row r="642" spans="1:2" x14ac:dyDescent="0.2">
      <c r="A642" s="2"/>
      <c r="B642" s="10"/>
    </row>
    <row r="643" spans="1:2" x14ac:dyDescent="0.2">
      <c r="A643" s="2"/>
      <c r="B643" s="10"/>
    </row>
    <row r="644" spans="1:2" x14ac:dyDescent="0.2">
      <c r="A644" s="2"/>
      <c r="B644" s="10"/>
    </row>
    <row r="645" spans="1:2" x14ac:dyDescent="0.2">
      <c r="A645" s="2"/>
      <c r="B645" s="10"/>
    </row>
    <row r="646" spans="1:2" x14ac:dyDescent="0.2">
      <c r="A646" s="2"/>
      <c r="B646" s="10"/>
    </row>
    <row r="647" spans="1:2" x14ac:dyDescent="0.2">
      <c r="A647" s="2"/>
      <c r="B647" s="10"/>
    </row>
    <row r="648" spans="1:2" x14ac:dyDescent="0.2">
      <c r="A648" s="2"/>
      <c r="B648" s="10"/>
    </row>
    <row r="649" spans="1:2" x14ac:dyDescent="0.2">
      <c r="A649" s="2"/>
      <c r="B649" s="10"/>
    </row>
    <row r="650" spans="1:2" x14ac:dyDescent="0.2">
      <c r="A650" s="2"/>
      <c r="B650" s="10"/>
    </row>
    <row r="651" spans="1:2" x14ac:dyDescent="0.2">
      <c r="A651" s="2"/>
      <c r="B651" s="10"/>
    </row>
    <row r="652" spans="1:2" x14ac:dyDescent="0.2">
      <c r="A652" s="2"/>
      <c r="B652" s="10"/>
    </row>
    <row r="653" spans="1:2" x14ac:dyDescent="0.2">
      <c r="A653" s="2"/>
      <c r="B653" s="10"/>
    </row>
    <row r="654" spans="1:2" x14ac:dyDescent="0.2">
      <c r="A654" s="2"/>
      <c r="B654" s="10"/>
    </row>
    <row r="655" spans="1:2" x14ac:dyDescent="0.2">
      <c r="A655" s="2"/>
      <c r="B655" s="10"/>
    </row>
    <row r="656" spans="1:2" x14ac:dyDescent="0.2">
      <c r="A656" s="2"/>
      <c r="B656" s="10"/>
    </row>
    <row r="657" spans="1:2" x14ac:dyDescent="0.2">
      <c r="A657" s="2"/>
      <c r="B657" s="10"/>
    </row>
    <row r="658" spans="1:2" x14ac:dyDescent="0.2">
      <c r="A658" s="2"/>
      <c r="B658" s="10"/>
    </row>
    <row r="659" spans="1:2" x14ac:dyDescent="0.2">
      <c r="A659" s="2"/>
      <c r="B659" s="10"/>
    </row>
    <row r="660" spans="1:2" x14ac:dyDescent="0.2">
      <c r="A660" s="2"/>
      <c r="B660" s="10"/>
    </row>
    <row r="661" spans="1:2" x14ac:dyDescent="0.2">
      <c r="A661" s="2"/>
      <c r="B661" s="10"/>
    </row>
    <row r="662" spans="1:2" x14ac:dyDescent="0.2">
      <c r="A662" s="2"/>
      <c r="B662" s="10"/>
    </row>
    <row r="663" spans="1:2" x14ac:dyDescent="0.2">
      <c r="A663" s="2"/>
      <c r="B663" s="10"/>
    </row>
    <row r="664" spans="1:2" x14ac:dyDescent="0.2">
      <c r="A664" s="2"/>
      <c r="B664" s="10"/>
    </row>
    <row r="665" spans="1:2" x14ac:dyDescent="0.2">
      <c r="A665" s="2"/>
      <c r="B665" s="10"/>
    </row>
    <row r="666" spans="1:2" x14ac:dyDescent="0.2">
      <c r="A666" s="2"/>
      <c r="B666" s="10"/>
    </row>
    <row r="667" spans="1:2" x14ac:dyDescent="0.2">
      <c r="A667" s="2"/>
      <c r="B667" s="10"/>
    </row>
    <row r="668" spans="1:2" x14ac:dyDescent="0.2">
      <c r="A668" s="2"/>
      <c r="B668" s="10"/>
    </row>
    <row r="669" spans="1:2" x14ac:dyDescent="0.2">
      <c r="A669" s="2"/>
      <c r="B669" s="10"/>
    </row>
    <row r="670" spans="1:2" x14ac:dyDescent="0.2">
      <c r="A670" s="2"/>
      <c r="B670" s="10"/>
    </row>
    <row r="671" spans="1:2" x14ac:dyDescent="0.2">
      <c r="A671" s="2"/>
      <c r="B671" s="10"/>
    </row>
    <row r="672" spans="1:2" x14ac:dyDescent="0.2">
      <c r="A672" s="2"/>
      <c r="B672" s="10"/>
    </row>
    <row r="673" spans="1:2" x14ac:dyDescent="0.2">
      <c r="A673" s="2"/>
      <c r="B673" s="10"/>
    </row>
    <row r="674" spans="1:2" x14ac:dyDescent="0.2">
      <c r="A674" s="2"/>
      <c r="B674" s="10"/>
    </row>
    <row r="675" spans="1:2" x14ac:dyDescent="0.2">
      <c r="A675" s="2"/>
      <c r="B675" s="10"/>
    </row>
    <row r="676" spans="1:2" x14ac:dyDescent="0.2">
      <c r="A676" s="2"/>
      <c r="B676" s="10"/>
    </row>
    <row r="677" spans="1:2" x14ac:dyDescent="0.2">
      <c r="A677" s="2"/>
      <c r="B677" s="10"/>
    </row>
    <row r="678" spans="1:2" x14ac:dyDescent="0.2">
      <c r="A678" s="2"/>
      <c r="B678" s="10"/>
    </row>
    <row r="679" spans="1:2" x14ac:dyDescent="0.2">
      <c r="A679" s="3"/>
      <c r="B679" s="10"/>
    </row>
    <row r="680" spans="1:2" x14ac:dyDescent="0.2">
      <c r="A680" s="3"/>
      <c r="B680" s="10"/>
    </row>
    <row r="681" spans="1:2" x14ac:dyDescent="0.2">
      <c r="A681" s="3"/>
      <c r="B681" s="10"/>
    </row>
    <row r="682" spans="1:2" x14ac:dyDescent="0.2">
      <c r="A682" s="3"/>
      <c r="B682" s="10"/>
    </row>
    <row r="683" spans="1:2" x14ac:dyDescent="0.2">
      <c r="A683" s="3"/>
      <c r="B683" s="10"/>
    </row>
    <row r="684" spans="1:2" x14ac:dyDescent="0.2">
      <c r="A684" s="3"/>
      <c r="B684" s="10"/>
    </row>
    <row r="685" spans="1:2" x14ac:dyDescent="0.2">
      <c r="A685" s="3"/>
      <c r="B685" s="10"/>
    </row>
    <row r="686" spans="1:2" x14ac:dyDescent="0.2">
      <c r="A686" s="3"/>
      <c r="B686" s="10"/>
    </row>
    <row r="687" spans="1:2" x14ac:dyDescent="0.2">
      <c r="A687" s="3"/>
      <c r="B687" s="10"/>
    </row>
    <row r="688" spans="1:2" x14ac:dyDescent="0.2">
      <c r="A688" s="3"/>
      <c r="B688" s="10"/>
    </row>
    <row r="689" spans="1:2" x14ac:dyDescent="0.2">
      <c r="A689" s="3"/>
      <c r="B689" s="10"/>
    </row>
    <row r="690" spans="1:2" x14ac:dyDescent="0.2">
      <c r="A690" s="6"/>
      <c r="B690" s="10"/>
    </row>
    <row r="691" spans="1:2" x14ac:dyDescent="0.2">
      <c r="A691" s="3"/>
      <c r="B691" s="10"/>
    </row>
    <row r="692" spans="1:2" x14ac:dyDescent="0.2">
      <c r="A692" s="3"/>
      <c r="B692" s="10"/>
    </row>
    <row r="693" spans="1:2" x14ac:dyDescent="0.2">
      <c r="A693" s="3"/>
      <c r="B693" s="10"/>
    </row>
    <row r="694" spans="1:2" x14ac:dyDescent="0.2">
      <c r="A694" s="3"/>
      <c r="B694" s="10"/>
    </row>
    <row r="695" spans="1:2" x14ac:dyDescent="0.2">
      <c r="A695" s="3"/>
      <c r="B695" s="10"/>
    </row>
    <row r="696" spans="1:2" x14ac:dyDescent="0.2">
      <c r="A696" s="3"/>
      <c r="B696" s="10"/>
    </row>
    <row r="697" spans="1:2" x14ac:dyDescent="0.2">
      <c r="A697" s="3"/>
      <c r="B697" s="10"/>
    </row>
    <row r="698" spans="1:2" x14ac:dyDescent="0.2">
      <c r="A698" s="3"/>
      <c r="B698" s="10"/>
    </row>
    <row r="699" spans="1:2" x14ac:dyDescent="0.2">
      <c r="A699" s="3"/>
      <c r="B699" s="10"/>
    </row>
    <row r="700" spans="1:2" x14ac:dyDescent="0.2">
      <c r="A700" s="3"/>
      <c r="B700" s="10"/>
    </row>
    <row r="701" spans="1:2" x14ac:dyDescent="0.2">
      <c r="A701" s="3"/>
      <c r="B701" s="10"/>
    </row>
    <row r="702" spans="1:2" x14ac:dyDescent="0.2">
      <c r="A702" s="3"/>
      <c r="B702" s="10"/>
    </row>
    <row r="703" spans="1:2" x14ac:dyDescent="0.2">
      <c r="A703" s="3"/>
      <c r="B703" s="10"/>
    </row>
    <row r="704" spans="1:2" x14ac:dyDescent="0.2">
      <c r="A704" s="3"/>
      <c r="B704" s="10"/>
    </row>
    <row r="705" spans="1:2" x14ac:dyDescent="0.2">
      <c r="A705" s="3"/>
      <c r="B705" s="10"/>
    </row>
    <row r="706" spans="1:2" x14ac:dyDescent="0.2">
      <c r="A706" s="3"/>
      <c r="B706" s="10"/>
    </row>
    <row r="707" spans="1:2" x14ac:dyDescent="0.2">
      <c r="A707" s="3"/>
      <c r="B707" s="10"/>
    </row>
    <row r="708" spans="1:2" x14ac:dyDescent="0.2">
      <c r="A708" s="3"/>
      <c r="B708" s="10"/>
    </row>
    <row r="709" spans="1:2" x14ac:dyDescent="0.2">
      <c r="A709" s="3"/>
      <c r="B709" s="10"/>
    </row>
    <row r="710" spans="1:2" x14ac:dyDescent="0.2">
      <c r="A710" s="3"/>
      <c r="B710" s="10"/>
    </row>
    <row r="711" spans="1:2" x14ac:dyDescent="0.2">
      <c r="A711" s="3"/>
      <c r="B711" s="10"/>
    </row>
    <row r="712" spans="1:2" x14ac:dyDescent="0.2">
      <c r="A712" s="3"/>
      <c r="B712" s="10"/>
    </row>
    <row r="713" spans="1:2" x14ac:dyDescent="0.2">
      <c r="A713" s="3"/>
      <c r="B713" s="10"/>
    </row>
    <row r="714" spans="1:2" x14ac:dyDescent="0.2">
      <c r="A714" s="3"/>
      <c r="B714" s="10"/>
    </row>
    <row r="715" spans="1:2" x14ac:dyDescent="0.2">
      <c r="A715" s="3"/>
      <c r="B715" s="10"/>
    </row>
    <row r="716" spans="1:2" x14ac:dyDescent="0.2">
      <c r="A716" s="3"/>
      <c r="B716" s="10"/>
    </row>
    <row r="717" spans="1:2" x14ac:dyDescent="0.2">
      <c r="A717" s="3"/>
      <c r="B717" s="10"/>
    </row>
    <row r="718" spans="1:2" x14ac:dyDescent="0.2">
      <c r="A718" s="3"/>
      <c r="B718" s="10"/>
    </row>
    <row r="719" spans="1:2" x14ac:dyDescent="0.2">
      <c r="A719" s="3"/>
      <c r="B719" s="10"/>
    </row>
    <row r="720" spans="1:2" x14ac:dyDescent="0.2">
      <c r="A720" s="3"/>
      <c r="B720" s="10"/>
    </row>
    <row r="721" spans="1:2" x14ac:dyDescent="0.2">
      <c r="A721" s="3"/>
      <c r="B721" s="10"/>
    </row>
    <row r="722" spans="1:2" x14ac:dyDescent="0.2">
      <c r="A722" s="3"/>
      <c r="B722" s="10"/>
    </row>
    <row r="723" spans="1:2" x14ac:dyDescent="0.2">
      <c r="A723" s="3"/>
      <c r="B723" s="10"/>
    </row>
    <row r="724" spans="1:2" x14ac:dyDescent="0.2">
      <c r="A724" s="3"/>
      <c r="B724" s="10"/>
    </row>
    <row r="725" spans="1:2" x14ac:dyDescent="0.2">
      <c r="A725" s="3"/>
      <c r="B725" s="10"/>
    </row>
    <row r="726" spans="1:2" x14ac:dyDescent="0.2">
      <c r="A726" s="3"/>
      <c r="B726" s="10"/>
    </row>
    <row r="727" spans="1:2" x14ac:dyDescent="0.2">
      <c r="A727" s="3"/>
      <c r="B727" s="10"/>
    </row>
    <row r="728" spans="1:2" x14ac:dyDescent="0.2">
      <c r="A728" s="3"/>
      <c r="B728" s="10"/>
    </row>
    <row r="729" spans="1:2" x14ac:dyDescent="0.2">
      <c r="A729" s="3"/>
      <c r="B729" s="10"/>
    </row>
    <row r="730" spans="1:2" x14ac:dyDescent="0.2">
      <c r="A730" s="3"/>
      <c r="B730" s="10"/>
    </row>
    <row r="731" spans="1:2" x14ac:dyDescent="0.2">
      <c r="A731" s="3"/>
      <c r="B731" s="10"/>
    </row>
    <row r="732" spans="1:2" x14ac:dyDescent="0.2">
      <c r="A732" s="3"/>
      <c r="B732" s="10"/>
    </row>
    <row r="733" spans="1:2" x14ac:dyDescent="0.2">
      <c r="A733" s="3"/>
      <c r="B733" s="10"/>
    </row>
    <row r="734" spans="1:2" x14ac:dyDescent="0.2">
      <c r="A734" s="3"/>
      <c r="B734" s="10"/>
    </row>
    <row r="735" spans="1:2" x14ac:dyDescent="0.2">
      <c r="A735" s="3"/>
      <c r="B735" s="10"/>
    </row>
    <row r="736" spans="1:2" x14ac:dyDescent="0.2">
      <c r="A736" s="3"/>
      <c r="B736" s="10"/>
    </row>
    <row r="737" spans="1:2" x14ac:dyDescent="0.2">
      <c r="A737" s="3"/>
      <c r="B737" s="10"/>
    </row>
    <row r="738" spans="1:2" x14ac:dyDescent="0.2">
      <c r="A738" s="3"/>
      <c r="B738" s="10"/>
    </row>
    <row r="739" spans="1:2" x14ac:dyDescent="0.2">
      <c r="A739" s="3"/>
      <c r="B739" s="10"/>
    </row>
    <row r="740" spans="1:2" x14ac:dyDescent="0.2">
      <c r="A740" s="3"/>
      <c r="B740" s="10"/>
    </row>
    <row r="741" spans="1:2" x14ac:dyDescent="0.2">
      <c r="A741" s="3"/>
      <c r="B741" s="10"/>
    </row>
    <row r="742" spans="1:2" x14ac:dyDescent="0.2">
      <c r="A742" s="3"/>
      <c r="B742" s="10"/>
    </row>
    <row r="743" spans="1:2" x14ac:dyDescent="0.2">
      <c r="A743" s="3"/>
      <c r="B743" s="10"/>
    </row>
    <row r="744" spans="1:2" x14ac:dyDescent="0.2">
      <c r="A744" s="3"/>
      <c r="B744" s="10"/>
    </row>
    <row r="745" spans="1:2" x14ac:dyDescent="0.2">
      <c r="A745" s="3"/>
      <c r="B745" s="10"/>
    </row>
    <row r="746" spans="1:2" x14ac:dyDescent="0.2">
      <c r="A746" s="3"/>
      <c r="B746" s="10"/>
    </row>
    <row r="747" spans="1:2" x14ac:dyDescent="0.2">
      <c r="A747" s="3"/>
      <c r="B747" s="10"/>
    </row>
    <row r="748" spans="1:2" x14ac:dyDescent="0.2">
      <c r="A748" s="3"/>
      <c r="B748" s="10"/>
    </row>
    <row r="749" spans="1:2" x14ac:dyDescent="0.2">
      <c r="A749" s="3"/>
      <c r="B749" s="10"/>
    </row>
    <row r="750" spans="1:2" x14ac:dyDescent="0.2">
      <c r="A750" s="3"/>
      <c r="B750" s="10"/>
    </row>
    <row r="751" spans="1:2" x14ac:dyDescent="0.2">
      <c r="A751" s="3"/>
      <c r="B751" s="10"/>
    </row>
    <row r="752" spans="1:2" x14ac:dyDescent="0.2">
      <c r="A752" s="3"/>
      <c r="B752" s="10"/>
    </row>
    <row r="753" spans="1:2" x14ac:dyDescent="0.2">
      <c r="A753" s="3"/>
      <c r="B753" s="10"/>
    </row>
    <row r="754" spans="1:2" x14ac:dyDescent="0.2">
      <c r="A754" s="3"/>
      <c r="B754" s="10"/>
    </row>
    <row r="755" spans="1:2" x14ac:dyDescent="0.2">
      <c r="A755" s="3"/>
      <c r="B755" s="10"/>
    </row>
    <row r="756" spans="1:2" x14ac:dyDescent="0.2">
      <c r="A756" s="3"/>
      <c r="B756" s="10"/>
    </row>
    <row r="757" spans="1:2" x14ac:dyDescent="0.2">
      <c r="A757" s="3"/>
      <c r="B757" s="10"/>
    </row>
    <row r="758" spans="1:2" x14ac:dyDescent="0.2">
      <c r="A758" s="3"/>
      <c r="B758" s="10"/>
    </row>
    <row r="759" spans="1:2" x14ac:dyDescent="0.2">
      <c r="A759" s="3"/>
      <c r="B759" s="10"/>
    </row>
    <row r="760" spans="1:2" x14ac:dyDescent="0.2">
      <c r="A760" s="3"/>
      <c r="B760" s="10"/>
    </row>
    <row r="761" spans="1:2" x14ac:dyDescent="0.2">
      <c r="A761" s="3"/>
      <c r="B761" s="10"/>
    </row>
    <row r="762" spans="1:2" x14ac:dyDescent="0.2">
      <c r="A762" s="3"/>
      <c r="B762" s="10"/>
    </row>
    <row r="763" spans="1:2" x14ac:dyDescent="0.2">
      <c r="A763" s="3"/>
      <c r="B763" s="10"/>
    </row>
    <row r="764" spans="1:2" x14ac:dyDescent="0.2">
      <c r="A764" s="3"/>
      <c r="B764" s="10"/>
    </row>
    <row r="765" spans="1:2" x14ac:dyDescent="0.2">
      <c r="A765" s="3"/>
      <c r="B765" s="10"/>
    </row>
    <row r="766" spans="1:2" x14ac:dyDescent="0.2">
      <c r="A766" s="3"/>
      <c r="B766" s="10"/>
    </row>
    <row r="767" spans="1:2" x14ac:dyDescent="0.2">
      <c r="A767" s="3"/>
      <c r="B767" s="10"/>
    </row>
    <row r="768" spans="1:2" x14ac:dyDescent="0.2">
      <c r="A768" s="3"/>
      <c r="B768" s="10"/>
    </row>
    <row r="769" spans="1:2" x14ac:dyDescent="0.2">
      <c r="A769" s="3"/>
      <c r="B769" s="10"/>
    </row>
    <row r="770" spans="1:2" x14ac:dyDescent="0.2">
      <c r="A770" s="3"/>
      <c r="B770" s="10"/>
    </row>
    <row r="771" spans="1:2" x14ac:dyDescent="0.2">
      <c r="A771" s="3"/>
      <c r="B771" s="10"/>
    </row>
    <row r="772" spans="1:2" x14ac:dyDescent="0.2">
      <c r="A772" s="3"/>
      <c r="B772" s="10"/>
    </row>
    <row r="773" spans="1:2" x14ac:dyDescent="0.2">
      <c r="A773" s="2"/>
      <c r="B773" s="10"/>
    </row>
    <row r="774" spans="1:2" x14ac:dyDescent="0.2">
      <c r="A774" s="2"/>
      <c r="B774" s="10"/>
    </row>
    <row r="775" spans="1:2" x14ac:dyDescent="0.2">
      <c r="A775" s="2"/>
      <c r="B775" s="10"/>
    </row>
    <row r="776" spans="1:2" x14ac:dyDescent="0.2">
      <c r="A776" s="2"/>
      <c r="B776" s="10"/>
    </row>
    <row r="777" spans="1:2" x14ac:dyDescent="0.2">
      <c r="A777" s="2"/>
      <c r="B777" s="10"/>
    </row>
    <row r="778" spans="1:2" x14ac:dyDescent="0.2">
      <c r="A778" s="2"/>
      <c r="B778" s="10"/>
    </row>
    <row r="779" spans="1:2" x14ac:dyDescent="0.2">
      <c r="A779" s="2"/>
      <c r="B779" s="10"/>
    </row>
    <row r="780" spans="1:2" x14ac:dyDescent="0.2">
      <c r="A780" s="2"/>
      <c r="B780" s="10"/>
    </row>
    <row r="781" spans="1:2" x14ac:dyDescent="0.2">
      <c r="A781" s="2"/>
      <c r="B781" s="10"/>
    </row>
    <row r="782" spans="1:2" x14ac:dyDescent="0.2">
      <c r="A782" s="2"/>
      <c r="B782" s="10"/>
    </row>
    <row r="783" spans="1:2" x14ac:dyDescent="0.2">
      <c r="A783" s="2"/>
      <c r="B783" s="10"/>
    </row>
    <row r="784" spans="1:2" x14ac:dyDescent="0.2">
      <c r="A784" s="2"/>
      <c r="B784" s="10"/>
    </row>
    <row r="785" spans="1:2" x14ac:dyDescent="0.2">
      <c r="A785" s="2"/>
      <c r="B785" s="10"/>
    </row>
    <row r="786" spans="1:2" x14ac:dyDescent="0.2">
      <c r="A786" s="2"/>
      <c r="B786" s="10"/>
    </row>
    <row r="787" spans="1:2" x14ac:dyDescent="0.2">
      <c r="A787" s="2"/>
      <c r="B787" s="10"/>
    </row>
    <row r="788" spans="1:2" x14ac:dyDescent="0.2">
      <c r="A788" s="2"/>
      <c r="B788" s="10"/>
    </row>
    <row r="789" spans="1:2" x14ac:dyDescent="0.2">
      <c r="A789" s="2"/>
      <c r="B789" s="10"/>
    </row>
    <row r="790" spans="1:2" x14ac:dyDescent="0.2">
      <c r="A790" s="2"/>
      <c r="B790" s="10"/>
    </row>
    <row r="791" spans="1:2" x14ac:dyDescent="0.2">
      <c r="A791" s="2"/>
      <c r="B791" s="10"/>
    </row>
    <row r="792" spans="1:2" x14ac:dyDescent="0.2">
      <c r="A792" s="2"/>
      <c r="B792" s="10"/>
    </row>
    <row r="793" spans="1:2" x14ac:dyDescent="0.2">
      <c r="A793" s="2"/>
      <c r="B793" s="10"/>
    </row>
    <row r="794" spans="1:2" x14ac:dyDescent="0.2">
      <c r="A794" s="2"/>
      <c r="B794" s="10"/>
    </row>
    <row r="795" spans="1:2" x14ac:dyDescent="0.2">
      <c r="A795" s="2"/>
      <c r="B795" s="10"/>
    </row>
    <row r="796" spans="1:2" x14ac:dyDescent="0.2">
      <c r="A796" s="2"/>
      <c r="B796" s="10"/>
    </row>
    <row r="797" spans="1:2" x14ac:dyDescent="0.2">
      <c r="A797" s="2"/>
      <c r="B797" s="10"/>
    </row>
    <row r="798" spans="1:2" x14ac:dyDescent="0.2">
      <c r="A798" s="2"/>
      <c r="B798" s="10"/>
    </row>
    <row r="799" spans="1:2" x14ac:dyDescent="0.2">
      <c r="A799" s="2"/>
      <c r="B799" s="10"/>
    </row>
    <row r="800" spans="1:2" x14ac:dyDescent="0.2">
      <c r="A800" s="2"/>
      <c r="B800" s="10"/>
    </row>
    <row r="801" spans="1:2" x14ac:dyDescent="0.2">
      <c r="A801" s="2"/>
      <c r="B801" s="10"/>
    </row>
    <row r="802" spans="1:2" x14ac:dyDescent="0.2">
      <c r="A802" s="2"/>
      <c r="B802" s="10"/>
    </row>
    <row r="803" spans="1:2" x14ac:dyDescent="0.2">
      <c r="A803" s="2"/>
      <c r="B803" s="10"/>
    </row>
    <row r="804" spans="1:2" x14ac:dyDescent="0.2">
      <c r="A804" s="2"/>
      <c r="B804" s="10"/>
    </row>
    <row r="805" spans="1:2" x14ac:dyDescent="0.2">
      <c r="A805" s="2"/>
      <c r="B805" s="10"/>
    </row>
    <row r="806" spans="1:2" x14ac:dyDescent="0.2">
      <c r="A806" s="2"/>
      <c r="B806" s="10"/>
    </row>
    <row r="807" spans="1:2" x14ac:dyDescent="0.2">
      <c r="A807" s="2"/>
      <c r="B807" s="10"/>
    </row>
    <row r="808" spans="1:2" x14ac:dyDescent="0.2">
      <c r="A808" s="2"/>
      <c r="B808" s="10"/>
    </row>
    <row r="809" spans="1:2" x14ac:dyDescent="0.2">
      <c r="A809" s="2"/>
      <c r="B809" s="10"/>
    </row>
    <row r="810" spans="1:2" x14ac:dyDescent="0.2">
      <c r="A810" s="2"/>
      <c r="B810" s="10"/>
    </row>
    <row r="811" spans="1:2" x14ac:dyDescent="0.2">
      <c r="A811" s="2"/>
      <c r="B811" s="10"/>
    </row>
    <row r="812" spans="1:2" x14ac:dyDescent="0.2">
      <c r="A812" s="2"/>
      <c r="B812" s="10"/>
    </row>
    <row r="813" spans="1:2" x14ac:dyDescent="0.2">
      <c r="A813" s="2"/>
      <c r="B813" s="10"/>
    </row>
    <row r="814" spans="1:2" x14ac:dyDescent="0.2">
      <c r="A814" s="2"/>
      <c r="B814" s="10"/>
    </row>
    <row r="815" spans="1:2" x14ac:dyDescent="0.2">
      <c r="A815" s="2"/>
      <c r="B815" s="10"/>
    </row>
    <row r="816" spans="1:2" x14ac:dyDescent="0.2">
      <c r="A816" s="2"/>
      <c r="B816" s="10"/>
    </row>
    <row r="817" spans="1:2" x14ac:dyDescent="0.2">
      <c r="A817" s="2"/>
      <c r="B817" s="10"/>
    </row>
    <row r="818" spans="1:2" x14ac:dyDescent="0.2">
      <c r="A818" s="2"/>
      <c r="B818" s="10"/>
    </row>
    <row r="819" spans="1:2" x14ac:dyDescent="0.2">
      <c r="A819" s="2"/>
      <c r="B819" s="10"/>
    </row>
    <row r="820" spans="1:2" x14ac:dyDescent="0.2">
      <c r="A820" s="2"/>
      <c r="B820" s="10"/>
    </row>
    <row r="821" spans="1:2" x14ac:dyDescent="0.2">
      <c r="A821" s="2"/>
      <c r="B821" s="10"/>
    </row>
    <row r="822" spans="1:2" x14ac:dyDescent="0.2">
      <c r="A822" s="2"/>
      <c r="B822" s="10"/>
    </row>
    <row r="823" spans="1:2" x14ac:dyDescent="0.2">
      <c r="A823" s="2"/>
      <c r="B823" s="10"/>
    </row>
    <row r="824" spans="1:2" x14ac:dyDescent="0.2">
      <c r="A824" s="2"/>
      <c r="B824" s="10"/>
    </row>
    <row r="825" spans="1:2" x14ac:dyDescent="0.2">
      <c r="A825" s="2"/>
      <c r="B825" s="10"/>
    </row>
    <row r="826" spans="1:2" x14ac:dyDescent="0.2">
      <c r="A826" s="2"/>
      <c r="B826" s="10"/>
    </row>
    <row r="827" spans="1:2" x14ac:dyDescent="0.2">
      <c r="A827" s="2"/>
      <c r="B827" s="10"/>
    </row>
    <row r="828" spans="1:2" x14ac:dyDescent="0.2">
      <c r="A828" s="2"/>
      <c r="B828" s="10"/>
    </row>
    <row r="829" spans="1:2" x14ac:dyDescent="0.2">
      <c r="A829" s="2"/>
      <c r="B829" s="10"/>
    </row>
    <row r="830" spans="1:2" x14ac:dyDescent="0.2">
      <c r="A830" s="2"/>
      <c r="B830" s="10"/>
    </row>
    <row r="831" spans="1:2" x14ac:dyDescent="0.2">
      <c r="A831" s="2"/>
      <c r="B831" s="10"/>
    </row>
    <row r="832" spans="1:2" x14ac:dyDescent="0.2">
      <c r="A832" s="2"/>
      <c r="B832" s="10"/>
    </row>
    <row r="833" spans="1:2" x14ac:dyDescent="0.2">
      <c r="A833" s="2"/>
      <c r="B833" s="10"/>
    </row>
    <row r="834" spans="1:2" x14ac:dyDescent="0.2">
      <c r="A834" s="2"/>
      <c r="B834" s="10"/>
    </row>
    <row r="835" spans="1:2" x14ac:dyDescent="0.2">
      <c r="A835" s="2"/>
      <c r="B835" s="10"/>
    </row>
    <row r="836" spans="1:2" x14ac:dyDescent="0.2">
      <c r="A836" s="2"/>
      <c r="B836" s="10"/>
    </row>
    <row r="837" spans="1:2" x14ac:dyDescent="0.2">
      <c r="A837" s="2"/>
      <c r="B837" s="10"/>
    </row>
    <row r="838" spans="1:2" x14ac:dyDescent="0.2">
      <c r="A838" s="2"/>
      <c r="B838" s="10"/>
    </row>
    <row r="839" spans="1:2" x14ac:dyDescent="0.2">
      <c r="A839" s="2"/>
      <c r="B839" s="10"/>
    </row>
    <row r="840" spans="1:2" x14ac:dyDescent="0.2">
      <c r="A840" s="2"/>
      <c r="B840" s="10"/>
    </row>
    <row r="841" spans="1:2" x14ac:dyDescent="0.2">
      <c r="A841" s="2"/>
      <c r="B841" s="10"/>
    </row>
    <row r="842" spans="1:2" x14ac:dyDescent="0.2">
      <c r="A842" s="2"/>
      <c r="B842" s="10"/>
    </row>
    <row r="843" spans="1:2" x14ac:dyDescent="0.2">
      <c r="A843" s="2"/>
      <c r="B843" s="10"/>
    </row>
    <row r="844" spans="1:2" x14ac:dyDescent="0.2">
      <c r="A844" s="2"/>
      <c r="B844" s="10"/>
    </row>
    <row r="845" spans="1:2" x14ac:dyDescent="0.2">
      <c r="A845" s="2"/>
      <c r="B845" s="10"/>
    </row>
    <row r="846" spans="1:2" x14ac:dyDescent="0.2">
      <c r="A846" s="2"/>
      <c r="B846" s="10"/>
    </row>
    <row r="847" spans="1:2" x14ac:dyDescent="0.2">
      <c r="A847" s="2"/>
      <c r="B847" s="10"/>
    </row>
    <row r="848" spans="1:2" x14ac:dyDescent="0.2">
      <c r="A848" s="2"/>
      <c r="B848" s="10"/>
    </row>
    <row r="849" spans="1:2" x14ac:dyDescent="0.2">
      <c r="A849" s="2"/>
      <c r="B849" s="10"/>
    </row>
    <row r="850" spans="1:2" x14ac:dyDescent="0.2">
      <c r="A850" s="2"/>
      <c r="B850" s="10"/>
    </row>
    <row r="851" spans="1:2" x14ac:dyDescent="0.2">
      <c r="A851" s="2"/>
      <c r="B851" s="10"/>
    </row>
    <row r="852" spans="1:2" x14ac:dyDescent="0.2">
      <c r="A852" s="2"/>
      <c r="B852" s="10"/>
    </row>
    <row r="853" spans="1:2" x14ac:dyDescent="0.2">
      <c r="A853" s="2"/>
      <c r="B853" s="10"/>
    </row>
    <row r="854" spans="1:2" x14ac:dyDescent="0.2">
      <c r="A854" s="2"/>
      <c r="B854" s="10"/>
    </row>
    <row r="855" spans="1:2" x14ac:dyDescent="0.2">
      <c r="A855" s="2"/>
      <c r="B855" s="10"/>
    </row>
    <row r="856" spans="1:2" x14ac:dyDescent="0.2">
      <c r="A856" s="2"/>
      <c r="B856" s="10"/>
    </row>
    <row r="857" spans="1:2" x14ac:dyDescent="0.2">
      <c r="A857" s="2"/>
      <c r="B857" s="10"/>
    </row>
    <row r="858" spans="1:2" x14ac:dyDescent="0.2">
      <c r="A858" s="2"/>
      <c r="B858" s="10"/>
    </row>
    <row r="859" spans="1:2" x14ac:dyDescent="0.2">
      <c r="A859" s="2"/>
      <c r="B859" s="10"/>
    </row>
    <row r="860" spans="1:2" x14ac:dyDescent="0.2">
      <c r="A860" s="3"/>
      <c r="B860" s="10"/>
    </row>
    <row r="861" spans="1:2" x14ac:dyDescent="0.2">
      <c r="A861" s="3"/>
      <c r="B861" s="10"/>
    </row>
    <row r="862" spans="1:2" x14ac:dyDescent="0.2">
      <c r="A862" s="3"/>
      <c r="B862" s="10"/>
    </row>
    <row r="863" spans="1:2" x14ac:dyDescent="0.2">
      <c r="A863" s="3"/>
      <c r="B863" s="10"/>
    </row>
    <row r="864" spans="1:2" x14ac:dyDescent="0.2">
      <c r="A864" s="3"/>
      <c r="B864" s="10"/>
    </row>
    <row r="865" spans="1:2" x14ac:dyDescent="0.2">
      <c r="A865" s="3"/>
      <c r="B865" s="10"/>
    </row>
    <row r="866" spans="1:2" x14ac:dyDescent="0.2">
      <c r="A866" s="3"/>
      <c r="B866" s="10"/>
    </row>
    <row r="867" spans="1:2" x14ac:dyDescent="0.2">
      <c r="A867" s="3"/>
      <c r="B867" s="10"/>
    </row>
    <row r="868" spans="1:2" x14ac:dyDescent="0.2">
      <c r="A868" s="3"/>
      <c r="B868" s="10"/>
    </row>
    <row r="869" spans="1:2" x14ac:dyDescent="0.2">
      <c r="A869" s="3"/>
      <c r="B869" s="10"/>
    </row>
    <row r="870" spans="1:2" x14ac:dyDescent="0.2">
      <c r="A870" s="3"/>
      <c r="B870" s="10"/>
    </row>
    <row r="871" spans="1:2" x14ac:dyDescent="0.2">
      <c r="A871" s="6"/>
      <c r="B871" s="10"/>
    </row>
    <row r="872" spans="1:2" x14ac:dyDescent="0.2">
      <c r="A872" s="3"/>
      <c r="B872" s="10"/>
    </row>
    <row r="873" spans="1:2" x14ac:dyDescent="0.2">
      <c r="A873" s="3"/>
      <c r="B873" s="10"/>
    </row>
    <row r="874" spans="1:2" x14ac:dyDescent="0.2">
      <c r="A874" s="3"/>
      <c r="B874" s="10"/>
    </row>
    <row r="875" spans="1:2" x14ac:dyDescent="0.2">
      <c r="A875" s="3"/>
      <c r="B875" s="10"/>
    </row>
    <row r="876" spans="1:2" x14ac:dyDescent="0.2">
      <c r="A876" s="3"/>
      <c r="B876" s="10"/>
    </row>
    <row r="877" spans="1:2" x14ac:dyDescent="0.2">
      <c r="A877" s="3"/>
      <c r="B877" s="10"/>
    </row>
    <row r="878" spans="1:2" x14ac:dyDescent="0.2">
      <c r="A878" s="3"/>
      <c r="B878" s="10"/>
    </row>
    <row r="879" spans="1:2" x14ac:dyDescent="0.2">
      <c r="A879" s="3"/>
      <c r="B879" s="10"/>
    </row>
    <row r="880" spans="1:2" x14ac:dyDescent="0.2">
      <c r="A880" s="3"/>
      <c r="B880" s="10"/>
    </row>
    <row r="881" spans="1:2" x14ac:dyDescent="0.2">
      <c r="A881" s="3"/>
      <c r="B881" s="10"/>
    </row>
    <row r="882" spans="1:2" x14ac:dyDescent="0.2">
      <c r="A882" s="3"/>
      <c r="B882" s="10"/>
    </row>
    <row r="883" spans="1:2" x14ac:dyDescent="0.2">
      <c r="A883" s="3"/>
      <c r="B883" s="10"/>
    </row>
    <row r="884" spans="1:2" x14ac:dyDescent="0.2">
      <c r="A884" s="3"/>
      <c r="B884" s="10"/>
    </row>
    <row r="885" spans="1:2" x14ac:dyDescent="0.2">
      <c r="A885" s="3"/>
      <c r="B885" s="10"/>
    </row>
    <row r="886" spans="1:2" x14ac:dyDescent="0.2">
      <c r="A886" s="3"/>
      <c r="B886" s="10"/>
    </row>
    <row r="887" spans="1:2" x14ac:dyDescent="0.2">
      <c r="A887" s="3"/>
      <c r="B887" s="10"/>
    </row>
    <row r="888" spans="1:2" x14ac:dyDescent="0.2">
      <c r="A888" s="3"/>
      <c r="B888" s="10"/>
    </row>
    <row r="889" spans="1:2" x14ac:dyDescent="0.2">
      <c r="A889" s="3"/>
      <c r="B889" s="10"/>
    </row>
    <row r="890" spans="1:2" x14ac:dyDescent="0.2">
      <c r="A890" s="3"/>
      <c r="B890" s="10"/>
    </row>
    <row r="891" spans="1:2" x14ac:dyDescent="0.2">
      <c r="A891" s="3"/>
      <c r="B891" s="10"/>
    </row>
    <row r="892" spans="1:2" x14ac:dyDescent="0.2">
      <c r="A892" s="3"/>
      <c r="B892" s="10"/>
    </row>
    <row r="893" spans="1:2" x14ac:dyDescent="0.2">
      <c r="A893" s="3"/>
      <c r="B893" s="10"/>
    </row>
    <row r="894" spans="1:2" x14ac:dyDescent="0.2">
      <c r="A894" s="3"/>
      <c r="B894" s="10"/>
    </row>
    <row r="895" spans="1:2" x14ac:dyDescent="0.2">
      <c r="A895" s="3"/>
      <c r="B895" s="10"/>
    </row>
    <row r="896" spans="1:2" x14ac:dyDescent="0.2">
      <c r="A896" s="3"/>
      <c r="B896" s="10"/>
    </row>
    <row r="897" spans="1:2" x14ac:dyDescent="0.2">
      <c r="A897" s="3"/>
      <c r="B897" s="10"/>
    </row>
    <row r="898" spans="1:2" x14ac:dyDescent="0.2">
      <c r="A898" s="3"/>
      <c r="B898" s="10"/>
    </row>
    <row r="899" spans="1:2" x14ac:dyDescent="0.2">
      <c r="A899" s="3"/>
      <c r="B899" s="10"/>
    </row>
    <row r="900" spans="1:2" x14ac:dyDescent="0.2">
      <c r="A900" s="3"/>
      <c r="B900" s="10"/>
    </row>
    <row r="901" spans="1:2" x14ac:dyDescent="0.2">
      <c r="A901" s="3"/>
      <c r="B901" s="10"/>
    </row>
    <row r="902" spans="1:2" x14ac:dyDescent="0.2">
      <c r="A902" s="3"/>
      <c r="B902" s="10"/>
    </row>
    <row r="903" spans="1:2" x14ac:dyDescent="0.2">
      <c r="A903" s="3"/>
      <c r="B903" s="10"/>
    </row>
    <row r="904" spans="1:2" x14ac:dyDescent="0.2">
      <c r="A904" s="3"/>
      <c r="B904" s="10"/>
    </row>
    <row r="905" spans="1:2" x14ac:dyDescent="0.2">
      <c r="A905" s="3"/>
      <c r="B905" s="10"/>
    </row>
    <row r="906" spans="1:2" x14ac:dyDescent="0.2">
      <c r="A906" s="3"/>
      <c r="B906" s="10"/>
    </row>
    <row r="907" spans="1:2" x14ac:dyDescent="0.2">
      <c r="A907" s="3"/>
      <c r="B907" s="10"/>
    </row>
    <row r="908" spans="1:2" x14ac:dyDescent="0.2">
      <c r="A908" s="3"/>
      <c r="B908" s="10"/>
    </row>
    <row r="909" spans="1:2" x14ac:dyDescent="0.2">
      <c r="A909" s="3"/>
      <c r="B909" s="10"/>
    </row>
    <row r="910" spans="1:2" x14ac:dyDescent="0.2">
      <c r="A910" s="3"/>
      <c r="B910" s="10"/>
    </row>
    <row r="911" spans="1:2" x14ac:dyDescent="0.2">
      <c r="A911" s="3"/>
      <c r="B911" s="10"/>
    </row>
    <row r="912" spans="1:2" x14ac:dyDescent="0.2">
      <c r="A912" s="3"/>
      <c r="B912" s="10"/>
    </row>
    <row r="913" spans="1:2" x14ac:dyDescent="0.2">
      <c r="A913" s="3"/>
      <c r="B913" s="10"/>
    </row>
    <row r="914" spans="1:2" x14ac:dyDescent="0.2">
      <c r="A914" s="3"/>
      <c r="B914" s="10"/>
    </row>
    <row r="915" spans="1:2" x14ac:dyDescent="0.2">
      <c r="A915" s="3"/>
      <c r="B915" s="10"/>
    </row>
    <row r="916" spans="1:2" x14ac:dyDescent="0.2">
      <c r="A916" s="3"/>
      <c r="B916" s="10"/>
    </row>
    <row r="917" spans="1:2" x14ac:dyDescent="0.2">
      <c r="A917" s="3"/>
      <c r="B917" s="10"/>
    </row>
    <row r="918" spans="1:2" x14ac:dyDescent="0.2">
      <c r="A918" s="3"/>
      <c r="B918" s="10"/>
    </row>
    <row r="919" spans="1:2" x14ac:dyDescent="0.2">
      <c r="A919" s="3"/>
      <c r="B919" s="10"/>
    </row>
    <row r="920" spans="1:2" x14ac:dyDescent="0.2">
      <c r="A920" s="3"/>
      <c r="B920" s="10"/>
    </row>
    <row r="921" spans="1:2" x14ac:dyDescent="0.2">
      <c r="A921" s="3"/>
      <c r="B921" s="10"/>
    </row>
    <row r="922" spans="1:2" x14ac:dyDescent="0.2">
      <c r="A922" s="3"/>
      <c r="B922" s="10"/>
    </row>
    <row r="923" spans="1:2" x14ac:dyDescent="0.2">
      <c r="A923" s="3"/>
      <c r="B923" s="10"/>
    </row>
    <row r="924" spans="1:2" x14ac:dyDescent="0.2">
      <c r="A924" s="3"/>
      <c r="B924" s="10"/>
    </row>
    <row r="925" spans="1:2" x14ac:dyDescent="0.2">
      <c r="A925" s="3"/>
      <c r="B925" s="10"/>
    </row>
    <row r="926" spans="1:2" x14ac:dyDescent="0.2">
      <c r="A926" s="3"/>
      <c r="B926" s="10"/>
    </row>
    <row r="927" spans="1:2" x14ac:dyDescent="0.2">
      <c r="A927" s="3"/>
      <c r="B927" s="10"/>
    </row>
    <row r="928" spans="1:2" x14ac:dyDescent="0.2">
      <c r="A928" s="3"/>
      <c r="B928" s="10"/>
    </row>
    <row r="929" spans="1:2" x14ac:dyDescent="0.2">
      <c r="A929" s="3"/>
      <c r="B929" s="10"/>
    </row>
    <row r="930" spans="1:2" x14ac:dyDescent="0.2">
      <c r="A930" s="3"/>
      <c r="B930" s="10"/>
    </row>
    <row r="931" spans="1:2" x14ac:dyDescent="0.2">
      <c r="A931" s="3"/>
      <c r="B931" s="10"/>
    </row>
    <row r="932" spans="1:2" x14ac:dyDescent="0.2">
      <c r="A932" s="3"/>
      <c r="B932" s="10"/>
    </row>
    <row r="933" spans="1:2" x14ac:dyDescent="0.2">
      <c r="A933" s="3"/>
      <c r="B933" s="10"/>
    </row>
    <row r="934" spans="1:2" x14ac:dyDescent="0.2">
      <c r="A934" s="3"/>
      <c r="B934" s="10"/>
    </row>
    <row r="935" spans="1:2" x14ac:dyDescent="0.2">
      <c r="A935" s="3"/>
      <c r="B935" s="10"/>
    </row>
    <row r="936" spans="1:2" x14ac:dyDescent="0.2">
      <c r="A936" s="3"/>
      <c r="B936" s="10"/>
    </row>
    <row r="937" spans="1:2" x14ac:dyDescent="0.2">
      <c r="A937" s="3"/>
      <c r="B937" s="10"/>
    </row>
    <row r="938" spans="1:2" x14ac:dyDescent="0.2">
      <c r="A938" s="3"/>
      <c r="B938" s="10"/>
    </row>
    <row r="939" spans="1:2" x14ac:dyDescent="0.2">
      <c r="A939" s="3"/>
      <c r="B939" s="10"/>
    </row>
    <row r="940" spans="1:2" x14ac:dyDescent="0.2">
      <c r="A940" s="3"/>
      <c r="B940" s="10"/>
    </row>
    <row r="941" spans="1:2" x14ac:dyDescent="0.2">
      <c r="A941" s="3"/>
      <c r="B941" s="10"/>
    </row>
    <row r="942" spans="1:2" x14ac:dyDescent="0.2">
      <c r="A942" s="3"/>
      <c r="B942" s="10"/>
    </row>
    <row r="943" spans="1:2" x14ac:dyDescent="0.2">
      <c r="A943" s="3"/>
      <c r="B943" s="10"/>
    </row>
    <row r="944" spans="1:2" x14ac:dyDescent="0.2">
      <c r="A944" s="3"/>
      <c r="B944" s="10"/>
    </row>
    <row r="945" spans="1:2" x14ac:dyDescent="0.2">
      <c r="A945" s="3"/>
      <c r="B945" s="10"/>
    </row>
    <row r="946" spans="1:2" x14ac:dyDescent="0.2">
      <c r="A946" s="3"/>
      <c r="B946" s="10"/>
    </row>
    <row r="947" spans="1:2" x14ac:dyDescent="0.2">
      <c r="A947" s="3"/>
      <c r="B947" s="10"/>
    </row>
    <row r="948" spans="1:2" x14ac:dyDescent="0.2">
      <c r="A948" s="3"/>
      <c r="B948" s="10"/>
    </row>
    <row r="949" spans="1:2" x14ac:dyDescent="0.2">
      <c r="A949" s="3"/>
      <c r="B949" s="10"/>
    </row>
    <row r="950" spans="1:2" x14ac:dyDescent="0.2">
      <c r="A950" s="3"/>
      <c r="B950" s="10"/>
    </row>
    <row r="951" spans="1:2" x14ac:dyDescent="0.2">
      <c r="A951" s="3"/>
      <c r="B951" s="10"/>
    </row>
    <row r="952" spans="1:2" x14ac:dyDescent="0.2">
      <c r="A952" s="3"/>
      <c r="B952" s="10"/>
    </row>
    <row r="953" spans="1:2" x14ac:dyDescent="0.2">
      <c r="A953" s="3"/>
      <c r="B953" s="10"/>
    </row>
    <row r="954" spans="1:2" x14ac:dyDescent="0.2">
      <c r="A954" s="2"/>
      <c r="B954" s="10"/>
    </row>
    <row r="955" spans="1:2" x14ac:dyDescent="0.2">
      <c r="A955" s="2"/>
      <c r="B955" s="10"/>
    </row>
    <row r="956" spans="1:2" x14ac:dyDescent="0.2">
      <c r="A956" s="2"/>
      <c r="B956" s="10"/>
    </row>
    <row r="957" spans="1:2" x14ac:dyDescent="0.2">
      <c r="A957" s="2"/>
      <c r="B957" s="10"/>
    </row>
    <row r="958" spans="1:2" x14ac:dyDescent="0.2">
      <c r="A958" s="2"/>
      <c r="B958" s="10"/>
    </row>
    <row r="959" spans="1:2" x14ac:dyDescent="0.2">
      <c r="A959" s="2"/>
      <c r="B959" s="10"/>
    </row>
    <row r="960" spans="1:2" x14ac:dyDescent="0.2">
      <c r="A960" s="2"/>
      <c r="B960" s="10"/>
    </row>
    <row r="961" spans="1:2" x14ac:dyDescent="0.2">
      <c r="A961" s="2"/>
      <c r="B961" s="10"/>
    </row>
    <row r="962" spans="1:2" x14ac:dyDescent="0.2">
      <c r="A962" s="2"/>
      <c r="B962" s="10"/>
    </row>
    <row r="963" spans="1:2" x14ac:dyDescent="0.2">
      <c r="A963" s="2"/>
      <c r="B963" s="10"/>
    </row>
    <row r="964" spans="1:2" x14ac:dyDescent="0.2">
      <c r="A964" s="2"/>
      <c r="B964" s="10"/>
    </row>
    <row r="965" spans="1:2" x14ac:dyDescent="0.2">
      <c r="A965" s="2"/>
      <c r="B965" s="10"/>
    </row>
    <row r="966" spans="1:2" x14ac:dyDescent="0.2">
      <c r="A966" s="2"/>
      <c r="B966" s="10"/>
    </row>
    <row r="967" spans="1:2" x14ac:dyDescent="0.2">
      <c r="A967" s="2"/>
      <c r="B967" s="10"/>
    </row>
    <row r="968" spans="1:2" x14ac:dyDescent="0.2">
      <c r="A968" s="2"/>
      <c r="B968" s="10"/>
    </row>
    <row r="969" spans="1:2" x14ac:dyDescent="0.2">
      <c r="A969" s="2"/>
      <c r="B969" s="10"/>
    </row>
    <row r="970" spans="1:2" x14ac:dyDescent="0.2">
      <c r="A970" s="2"/>
      <c r="B970" s="10"/>
    </row>
    <row r="971" spans="1:2" x14ac:dyDescent="0.2">
      <c r="A971" s="2"/>
      <c r="B971" s="10"/>
    </row>
    <row r="972" spans="1:2" x14ac:dyDescent="0.2">
      <c r="A972" s="2"/>
      <c r="B972" s="10"/>
    </row>
    <row r="973" spans="1:2" x14ac:dyDescent="0.2">
      <c r="A973" s="2"/>
      <c r="B973" s="10"/>
    </row>
    <row r="974" spans="1:2" x14ac:dyDescent="0.2">
      <c r="A974" s="2"/>
      <c r="B974" s="10"/>
    </row>
    <row r="975" spans="1:2" x14ac:dyDescent="0.2">
      <c r="A975" s="2"/>
      <c r="B975" s="10"/>
    </row>
    <row r="976" spans="1:2" x14ac:dyDescent="0.2">
      <c r="A976" s="2"/>
      <c r="B976" s="10"/>
    </row>
    <row r="977" spans="1:2" x14ac:dyDescent="0.2">
      <c r="A977" s="2"/>
      <c r="B977" s="10"/>
    </row>
    <row r="978" spans="1:2" x14ac:dyDescent="0.2">
      <c r="A978" s="2"/>
      <c r="B978" s="10"/>
    </row>
    <row r="979" spans="1:2" x14ac:dyDescent="0.2">
      <c r="A979" s="2"/>
      <c r="B979" s="10"/>
    </row>
    <row r="980" spans="1:2" x14ac:dyDescent="0.2">
      <c r="A980" s="2"/>
      <c r="B980" s="10"/>
    </row>
    <row r="981" spans="1:2" x14ac:dyDescent="0.2">
      <c r="A981" s="2"/>
      <c r="B981" s="10"/>
    </row>
    <row r="982" spans="1:2" x14ac:dyDescent="0.2">
      <c r="A982" s="2"/>
      <c r="B982" s="10"/>
    </row>
    <row r="983" spans="1:2" x14ac:dyDescent="0.2">
      <c r="A983" s="2"/>
      <c r="B983" s="10"/>
    </row>
    <row r="984" spans="1:2" x14ac:dyDescent="0.2">
      <c r="A984" s="2"/>
      <c r="B984" s="10"/>
    </row>
    <row r="985" spans="1:2" x14ac:dyDescent="0.2">
      <c r="A985" s="2"/>
      <c r="B985" s="10"/>
    </row>
    <row r="986" spans="1:2" x14ac:dyDescent="0.2">
      <c r="A986" s="2"/>
      <c r="B986" s="10"/>
    </row>
    <row r="987" spans="1:2" x14ac:dyDescent="0.2">
      <c r="A987" s="2"/>
      <c r="B987" s="10"/>
    </row>
    <row r="988" spans="1:2" x14ac:dyDescent="0.2">
      <c r="A988" s="2"/>
      <c r="B988" s="10"/>
    </row>
    <row r="989" spans="1:2" x14ac:dyDescent="0.2">
      <c r="A989" s="2"/>
      <c r="B989" s="10"/>
    </row>
    <row r="990" spans="1:2" x14ac:dyDescent="0.2">
      <c r="A990" s="2"/>
      <c r="B990" s="10"/>
    </row>
    <row r="991" spans="1:2" x14ac:dyDescent="0.2">
      <c r="A991" s="2"/>
      <c r="B991" s="10"/>
    </row>
    <row r="992" spans="1:2" x14ac:dyDescent="0.2">
      <c r="A992" s="2"/>
      <c r="B992" s="10"/>
    </row>
    <row r="993" spans="1:2" x14ac:dyDescent="0.2">
      <c r="A993" s="2"/>
      <c r="B993" s="10"/>
    </row>
    <row r="994" spans="1:2" x14ac:dyDescent="0.2">
      <c r="A994" s="2"/>
      <c r="B994" s="10"/>
    </row>
    <row r="995" spans="1:2" x14ac:dyDescent="0.2">
      <c r="A995" s="2"/>
      <c r="B995" s="10"/>
    </row>
    <row r="996" spans="1:2" x14ac:dyDescent="0.2">
      <c r="A996" s="2"/>
      <c r="B996" s="10"/>
    </row>
    <row r="997" spans="1:2" x14ac:dyDescent="0.2">
      <c r="A997" s="2"/>
      <c r="B997" s="10"/>
    </row>
    <row r="998" spans="1:2" x14ac:dyDescent="0.2">
      <c r="A998" s="2"/>
      <c r="B998" s="10"/>
    </row>
    <row r="999" spans="1:2" x14ac:dyDescent="0.2">
      <c r="A999" s="2"/>
      <c r="B999" s="10"/>
    </row>
    <row r="1000" spans="1:2" x14ac:dyDescent="0.2">
      <c r="A1000" s="2"/>
      <c r="B1000" s="10"/>
    </row>
    <row r="1001" spans="1:2" x14ac:dyDescent="0.2">
      <c r="A1001" s="2"/>
      <c r="B1001" s="10"/>
    </row>
    <row r="1002" spans="1:2" x14ac:dyDescent="0.2">
      <c r="A1002" s="2"/>
      <c r="B1002" s="10"/>
    </row>
    <row r="1003" spans="1:2" x14ac:dyDescent="0.2">
      <c r="A1003" s="2"/>
      <c r="B1003" s="10"/>
    </row>
    <row r="1004" spans="1:2" x14ac:dyDescent="0.2">
      <c r="A1004" s="2"/>
      <c r="B1004" s="10"/>
    </row>
    <row r="1005" spans="1:2" x14ac:dyDescent="0.2">
      <c r="A1005" s="2"/>
      <c r="B1005" s="10"/>
    </row>
    <row r="1006" spans="1:2" x14ac:dyDescent="0.2">
      <c r="A1006" s="2"/>
      <c r="B1006" s="10"/>
    </row>
    <row r="1007" spans="1:2" x14ac:dyDescent="0.2">
      <c r="A1007" s="2"/>
      <c r="B1007" s="10"/>
    </row>
    <row r="1008" spans="1:2" x14ac:dyDescent="0.2">
      <c r="A1008" s="2"/>
      <c r="B1008" s="10"/>
    </row>
    <row r="1009" spans="1:2" x14ac:dyDescent="0.2">
      <c r="A1009" s="2"/>
      <c r="B1009" s="10"/>
    </row>
    <row r="1010" spans="1:2" x14ac:dyDescent="0.2">
      <c r="A1010" s="2"/>
      <c r="B1010" s="10"/>
    </row>
    <row r="1011" spans="1:2" x14ac:dyDescent="0.2">
      <c r="A1011" s="2"/>
      <c r="B1011" s="10"/>
    </row>
    <row r="1012" spans="1:2" x14ac:dyDescent="0.2">
      <c r="A1012" s="2"/>
      <c r="B1012" s="10"/>
    </row>
    <row r="1013" spans="1:2" x14ac:dyDescent="0.2">
      <c r="A1013" s="2"/>
      <c r="B1013" s="10"/>
    </row>
    <row r="1014" spans="1:2" x14ac:dyDescent="0.2">
      <c r="A1014" s="2"/>
      <c r="B1014" s="10"/>
    </row>
    <row r="1015" spans="1:2" x14ac:dyDescent="0.2">
      <c r="A1015" s="2"/>
      <c r="B1015" s="10"/>
    </row>
    <row r="1016" spans="1:2" x14ac:dyDescent="0.2">
      <c r="A1016" s="2"/>
      <c r="B1016" s="10"/>
    </row>
    <row r="1017" spans="1:2" x14ac:dyDescent="0.2">
      <c r="A1017" s="2"/>
      <c r="B1017" s="10"/>
    </row>
    <row r="1018" spans="1:2" x14ac:dyDescent="0.2">
      <c r="A1018" s="2"/>
      <c r="B1018" s="10"/>
    </row>
    <row r="1019" spans="1:2" x14ac:dyDescent="0.2">
      <c r="A1019" s="2"/>
      <c r="B1019" s="10"/>
    </row>
    <row r="1020" spans="1:2" x14ac:dyDescent="0.2">
      <c r="A1020" s="2"/>
      <c r="B1020" s="10"/>
    </row>
    <row r="1021" spans="1:2" x14ac:dyDescent="0.2">
      <c r="A1021" s="2"/>
      <c r="B1021" s="10"/>
    </row>
    <row r="1022" spans="1:2" x14ac:dyDescent="0.2">
      <c r="A1022" s="2"/>
      <c r="B1022" s="10"/>
    </row>
    <row r="1023" spans="1:2" x14ac:dyDescent="0.2">
      <c r="A1023" s="2"/>
      <c r="B1023" s="10"/>
    </row>
    <row r="1024" spans="1:2" x14ac:dyDescent="0.2">
      <c r="A1024" s="2"/>
      <c r="B1024" s="10"/>
    </row>
    <row r="1025" spans="1:2" x14ac:dyDescent="0.2">
      <c r="A1025" s="2"/>
      <c r="B1025" s="10"/>
    </row>
    <row r="1026" spans="1:2" x14ac:dyDescent="0.2">
      <c r="A1026" s="2"/>
      <c r="B1026" s="10"/>
    </row>
    <row r="1027" spans="1:2" x14ac:dyDescent="0.2">
      <c r="A1027" s="2"/>
      <c r="B1027" s="10"/>
    </row>
    <row r="1028" spans="1:2" x14ac:dyDescent="0.2">
      <c r="A1028" s="2"/>
      <c r="B1028" s="10"/>
    </row>
    <row r="1029" spans="1:2" x14ac:dyDescent="0.2">
      <c r="A1029" s="2"/>
      <c r="B1029" s="10"/>
    </row>
    <row r="1030" spans="1:2" x14ac:dyDescent="0.2">
      <c r="A1030" s="2"/>
      <c r="B1030" s="10"/>
    </row>
    <row r="1031" spans="1:2" x14ac:dyDescent="0.2">
      <c r="A1031" s="2"/>
      <c r="B1031" s="10"/>
    </row>
    <row r="1032" spans="1:2" x14ac:dyDescent="0.2">
      <c r="A1032" s="2"/>
      <c r="B1032" s="10"/>
    </row>
    <row r="1033" spans="1:2" x14ac:dyDescent="0.2">
      <c r="A1033" s="2"/>
      <c r="B1033" s="10"/>
    </row>
    <row r="1034" spans="1:2" x14ac:dyDescent="0.2">
      <c r="A1034" s="2"/>
      <c r="B1034" s="10"/>
    </row>
    <row r="1035" spans="1:2" x14ac:dyDescent="0.2">
      <c r="A1035" s="2"/>
      <c r="B1035" s="10"/>
    </row>
    <row r="1036" spans="1:2" x14ac:dyDescent="0.2">
      <c r="A1036" s="2"/>
      <c r="B1036" s="10"/>
    </row>
    <row r="1037" spans="1:2" x14ac:dyDescent="0.2">
      <c r="A1037" s="2"/>
      <c r="B1037" s="10"/>
    </row>
    <row r="1038" spans="1:2" x14ac:dyDescent="0.2">
      <c r="A1038" s="2"/>
      <c r="B1038" s="10"/>
    </row>
    <row r="1039" spans="1:2" x14ac:dyDescent="0.2">
      <c r="A1039" s="2"/>
      <c r="B1039" s="10"/>
    </row>
    <row r="1040" spans="1:2" x14ac:dyDescent="0.2">
      <c r="A1040" s="2"/>
      <c r="B1040" s="10"/>
    </row>
    <row r="1041" spans="1:2" x14ac:dyDescent="0.2">
      <c r="A1041" s="3"/>
      <c r="B1041" s="10"/>
    </row>
    <row r="1042" spans="1:2" x14ac:dyDescent="0.2">
      <c r="A1042" s="3"/>
      <c r="B1042" s="10"/>
    </row>
    <row r="1043" spans="1:2" x14ac:dyDescent="0.2">
      <c r="A1043" s="3"/>
      <c r="B1043" s="10"/>
    </row>
    <row r="1044" spans="1:2" x14ac:dyDescent="0.2">
      <c r="A1044" s="3"/>
      <c r="B1044" s="10"/>
    </row>
    <row r="1045" spans="1:2" x14ac:dyDescent="0.2">
      <c r="A1045" s="3"/>
      <c r="B1045" s="10"/>
    </row>
    <row r="1046" spans="1:2" x14ac:dyDescent="0.2">
      <c r="A1046" s="3"/>
      <c r="B1046" s="10"/>
    </row>
    <row r="1047" spans="1:2" x14ac:dyDescent="0.2">
      <c r="A1047" s="3"/>
      <c r="B1047" s="10"/>
    </row>
    <row r="1048" spans="1:2" x14ac:dyDescent="0.2">
      <c r="A1048" s="3"/>
      <c r="B1048" s="10"/>
    </row>
    <row r="1049" spans="1:2" x14ac:dyDescent="0.2">
      <c r="A1049" s="3"/>
      <c r="B1049" s="10"/>
    </row>
    <row r="1050" spans="1:2" x14ac:dyDescent="0.2">
      <c r="A1050" s="3"/>
      <c r="B1050" s="10"/>
    </row>
    <row r="1051" spans="1:2" x14ac:dyDescent="0.2">
      <c r="A1051" s="3"/>
      <c r="B1051" s="10"/>
    </row>
    <row r="1052" spans="1:2" x14ac:dyDescent="0.2">
      <c r="A1052" s="6"/>
      <c r="B1052" s="10"/>
    </row>
    <row r="1053" spans="1:2" x14ac:dyDescent="0.2">
      <c r="A1053" s="3"/>
      <c r="B1053" s="10"/>
    </row>
    <row r="1054" spans="1:2" x14ac:dyDescent="0.2">
      <c r="A1054" s="3"/>
      <c r="B1054" s="10"/>
    </row>
    <row r="1055" spans="1:2" x14ac:dyDescent="0.2">
      <c r="A1055" s="3"/>
      <c r="B1055" s="10"/>
    </row>
    <row r="1056" spans="1:2" x14ac:dyDescent="0.2">
      <c r="A1056" s="3"/>
      <c r="B1056" s="10"/>
    </row>
    <row r="1057" spans="1:2" x14ac:dyDescent="0.2">
      <c r="A1057" s="3"/>
      <c r="B1057" s="10"/>
    </row>
    <row r="1058" spans="1:2" x14ac:dyDescent="0.2">
      <c r="A1058" s="3"/>
      <c r="B1058" s="10"/>
    </row>
    <row r="1059" spans="1:2" x14ac:dyDescent="0.2">
      <c r="A1059" s="3"/>
      <c r="B1059" s="10"/>
    </row>
    <row r="1060" spans="1:2" x14ac:dyDescent="0.2">
      <c r="A1060" s="3"/>
      <c r="B1060" s="10"/>
    </row>
    <row r="1061" spans="1:2" x14ac:dyDescent="0.2">
      <c r="A1061" s="3"/>
      <c r="B1061" s="10"/>
    </row>
    <row r="1062" spans="1:2" x14ac:dyDescent="0.2">
      <c r="A1062" s="3"/>
      <c r="B1062" s="10"/>
    </row>
    <row r="1063" spans="1:2" x14ac:dyDescent="0.2">
      <c r="A1063" s="3"/>
      <c r="B1063" s="10"/>
    </row>
    <row r="1064" spans="1:2" x14ac:dyDescent="0.2">
      <c r="A1064" s="3"/>
      <c r="B1064" s="10"/>
    </row>
    <row r="1065" spans="1:2" x14ac:dyDescent="0.2">
      <c r="A1065" s="3"/>
      <c r="B1065" s="10"/>
    </row>
    <row r="1066" spans="1:2" x14ac:dyDescent="0.2">
      <c r="A1066" s="3"/>
      <c r="B1066" s="10"/>
    </row>
    <row r="1067" spans="1:2" x14ac:dyDescent="0.2">
      <c r="A1067" s="3"/>
      <c r="B1067" s="10"/>
    </row>
    <row r="1068" spans="1:2" x14ac:dyDescent="0.2">
      <c r="A1068" s="3"/>
      <c r="B1068" s="10"/>
    </row>
    <row r="1069" spans="1:2" x14ac:dyDescent="0.2">
      <c r="A1069" s="3"/>
      <c r="B1069" s="10"/>
    </row>
    <row r="1070" spans="1:2" x14ac:dyDescent="0.2">
      <c r="A1070" s="3"/>
      <c r="B1070" s="10"/>
    </row>
    <row r="1071" spans="1:2" x14ac:dyDescent="0.2">
      <c r="A1071" s="3"/>
      <c r="B1071" s="10"/>
    </row>
    <row r="1072" spans="1:2" x14ac:dyDescent="0.2">
      <c r="A1072" s="3"/>
      <c r="B1072" s="10"/>
    </row>
    <row r="1073" spans="1:2" x14ac:dyDescent="0.2">
      <c r="A1073" s="3"/>
      <c r="B1073" s="10"/>
    </row>
    <row r="1074" spans="1:2" x14ac:dyDescent="0.2">
      <c r="A1074" s="3"/>
      <c r="B1074" s="10"/>
    </row>
    <row r="1075" spans="1:2" x14ac:dyDescent="0.2">
      <c r="A1075" s="3"/>
      <c r="B1075" s="10"/>
    </row>
    <row r="1076" spans="1:2" x14ac:dyDescent="0.2">
      <c r="A1076" s="3"/>
      <c r="B1076" s="10"/>
    </row>
    <row r="1077" spans="1:2" x14ac:dyDescent="0.2">
      <c r="A1077" s="3"/>
      <c r="B1077" s="10"/>
    </row>
    <row r="1078" spans="1:2" x14ac:dyDescent="0.2">
      <c r="A1078" s="3"/>
      <c r="B1078" s="10"/>
    </row>
    <row r="1079" spans="1:2" x14ac:dyDescent="0.2">
      <c r="A1079" s="3"/>
      <c r="B1079" s="10"/>
    </row>
    <row r="1080" spans="1:2" x14ac:dyDescent="0.2">
      <c r="A1080" s="3"/>
      <c r="B1080" s="10"/>
    </row>
    <row r="1081" spans="1:2" x14ac:dyDescent="0.2">
      <c r="A1081" s="3"/>
      <c r="B1081" s="10"/>
    </row>
    <row r="1082" spans="1:2" x14ac:dyDescent="0.2">
      <c r="A1082" s="3"/>
      <c r="B1082" s="10"/>
    </row>
    <row r="1083" spans="1:2" x14ac:dyDescent="0.2">
      <c r="A1083" s="3"/>
      <c r="B1083" s="10"/>
    </row>
    <row r="1084" spans="1:2" x14ac:dyDescent="0.2">
      <c r="A1084" s="3"/>
      <c r="B1084" s="10"/>
    </row>
    <row r="1085" spans="1:2" x14ac:dyDescent="0.2">
      <c r="A1085" s="3"/>
      <c r="B1085" s="10"/>
    </row>
    <row r="1086" spans="1:2" x14ac:dyDescent="0.2">
      <c r="A1086" s="3"/>
      <c r="B1086" s="10"/>
    </row>
    <row r="1087" spans="1:2" x14ac:dyDescent="0.2">
      <c r="A1087" s="3"/>
      <c r="B1087" s="10"/>
    </row>
    <row r="1088" spans="1:2" x14ac:dyDescent="0.2">
      <c r="A1088" s="3"/>
      <c r="B1088" s="10"/>
    </row>
    <row r="1089" spans="1:2" x14ac:dyDescent="0.2">
      <c r="A1089" s="3"/>
      <c r="B1089" s="10"/>
    </row>
    <row r="1090" spans="1:2" x14ac:dyDescent="0.2">
      <c r="A1090" s="3"/>
      <c r="B1090" s="10"/>
    </row>
    <row r="1091" spans="1:2" x14ac:dyDescent="0.2">
      <c r="A1091" s="3"/>
      <c r="B1091" s="10"/>
    </row>
    <row r="1092" spans="1:2" x14ac:dyDescent="0.2">
      <c r="A1092" s="3"/>
      <c r="B1092" s="10"/>
    </row>
    <row r="1093" spans="1:2" x14ac:dyDescent="0.2">
      <c r="A1093" s="3"/>
      <c r="B1093" s="10"/>
    </row>
    <row r="1094" spans="1:2" x14ac:dyDescent="0.2">
      <c r="A1094" s="3"/>
      <c r="B1094" s="10"/>
    </row>
    <row r="1095" spans="1:2" x14ac:dyDescent="0.2">
      <c r="A1095" s="3"/>
      <c r="B1095" s="10"/>
    </row>
    <row r="1096" spans="1:2" x14ac:dyDescent="0.2">
      <c r="A1096" s="3"/>
      <c r="B1096" s="10"/>
    </row>
    <row r="1097" spans="1:2" x14ac:dyDescent="0.2">
      <c r="A1097" s="3"/>
      <c r="B1097" s="10"/>
    </row>
    <row r="1098" spans="1:2" x14ac:dyDescent="0.2">
      <c r="A1098" s="3"/>
      <c r="B1098" s="10"/>
    </row>
    <row r="1099" spans="1:2" x14ac:dyDescent="0.2">
      <c r="A1099" s="3"/>
      <c r="B1099" s="10"/>
    </row>
    <row r="1100" spans="1:2" x14ac:dyDescent="0.2">
      <c r="A1100" s="3"/>
      <c r="B1100" s="10"/>
    </row>
    <row r="1101" spans="1:2" x14ac:dyDescent="0.2">
      <c r="A1101" s="3"/>
      <c r="B1101" s="10"/>
    </row>
    <row r="1102" spans="1:2" x14ac:dyDescent="0.2">
      <c r="A1102" s="3"/>
      <c r="B1102" s="10"/>
    </row>
    <row r="1103" spans="1:2" x14ac:dyDescent="0.2">
      <c r="A1103" s="3"/>
      <c r="B1103" s="10"/>
    </row>
    <row r="1104" spans="1:2" x14ac:dyDescent="0.2">
      <c r="A1104" s="3"/>
      <c r="B1104" s="10"/>
    </row>
    <row r="1105" spans="1:2" x14ac:dyDescent="0.2">
      <c r="A1105" s="3"/>
      <c r="B1105" s="10"/>
    </row>
    <row r="1106" spans="1:2" x14ac:dyDescent="0.2">
      <c r="A1106" s="3"/>
      <c r="B1106" s="10"/>
    </row>
    <row r="1107" spans="1:2" x14ac:dyDescent="0.2">
      <c r="A1107" s="3"/>
      <c r="B1107" s="10"/>
    </row>
    <row r="1108" spans="1:2" x14ac:dyDescent="0.2">
      <c r="A1108" s="3"/>
      <c r="B1108" s="10"/>
    </row>
    <row r="1109" spans="1:2" x14ac:dyDescent="0.2">
      <c r="A1109" s="3"/>
      <c r="B1109" s="10"/>
    </row>
    <row r="1110" spans="1:2" x14ac:dyDescent="0.2">
      <c r="A1110" s="3"/>
      <c r="B1110" s="10"/>
    </row>
    <row r="1111" spans="1:2" x14ac:dyDescent="0.2">
      <c r="A1111" s="3"/>
      <c r="B1111" s="10"/>
    </row>
    <row r="1112" spans="1:2" x14ac:dyDescent="0.2">
      <c r="A1112" s="3"/>
      <c r="B1112" s="10"/>
    </row>
    <row r="1113" spans="1:2" x14ac:dyDescent="0.2">
      <c r="A1113" s="3"/>
      <c r="B1113" s="10"/>
    </row>
    <row r="1114" spans="1:2" x14ac:dyDescent="0.2">
      <c r="A1114" s="3"/>
      <c r="B1114" s="10"/>
    </row>
    <row r="1115" spans="1:2" x14ac:dyDescent="0.2">
      <c r="A1115" s="3"/>
      <c r="B1115" s="10"/>
    </row>
    <row r="1116" spans="1:2" x14ac:dyDescent="0.2">
      <c r="A1116" s="3"/>
      <c r="B1116" s="10"/>
    </row>
    <row r="1117" spans="1:2" x14ac:dyDescent="0.2">
      <c r="A1117" s="3"/>
      <c r="B1117" s="10"/>
    </row>
    <row r="1118" spans="1:2" x14ac:dyDescent="0.2">
      <c r="A1118" s="3"/>
      <c r="B1118" s="10"/>
    </row>
    <row r="1119" spans="1:2" x14ac:dyDescent="0.2">
      <c r="A1119" s="3"/>
      <c r="B1119" s="10"/>
    </row>
    <row r="1120" spans="1:2" x14ac:dyDescent="0.2">
      <c r="A1120" s="3"/>
      <c r="B1120" s="10"/>
    </row>
    <row r="1121" spans="1:2" x14ac:dyDescent="0.2">
      <c r="A1121" s="3"/>
      <c r="B1121" s="10"/>
    </row>
    <row r="1122" spans="1:2" x14ac:dyDescent="0.2">
      <c r="A1122" s="3"/>
      <c r="B1122" s="10"/>
    </row>
    <row r="1123" spans="1:2" x14ac:dyDescent="0.2">
      <c r="A1123" s="3"/>
      <c r="B1123" s="10"/>
    </row>
    <row r="1124" spans="1:2" x14ac:dyDescent="0.2">
      <c r="A1124" s="3"/>
      <c r="B1124" s="10"/>
    </row>
    <row r="1125" spans="1:2" x14ac:dyDescent="0.2">
      <c r="A1125" s="3"/>
      <c r="B1125" s="10"/>
    </row>
    <row r="1126" spans="1:2" x14ac:dyDescent="0.2">
      <c r="A1126" s="3"/>
      <c r="B1126" s="10"/>
    </row>
    <row r="1127" spans="1:2" x14ac:dyDescent="0.2">
      <c r="A1127" s="3"/>
      <c r="B1127" s="10"/>
    </row>
    <row r="1128" spans="1:2" x14ac:dyDescent="0.2">
      <c r="A1128" s="3"/>
      <c r="B1128" s="10"/>
    </row>
    <row r="1129" spans="1:2" x14ac:dyDescent="0.2">
      <c r="A1129" s="3"/>
      <c r="B1129" s="10"/>
    </row>
    <row r="1130" spans="1:2" x14ac:dyDescent="0.2">
      <c r="A1130" s="3"/>
      <c r="B1130" s="10"/>
    </row>
    <row r="1131" spans="1:2" x14ac:dyDescent="0.2">
      <c r="A1131" s="3"/>
      <c r="B1131" s="10"/>
    </row>
    <row r="1132" spans="1:2" x14ac:dyDescent="0.2">
      <c r="A1132" s="3"/>
      <c r="B1132" s="10"/>
    </row>
    <row r="1133" spans="1:2" x14ac:dyDescent="0.2">
      <c r="A1133" s="3"/>
      <c r="B1133" s="10"/>
    </row>
    <row r="1134" spans="1:2" x14ac:dyDescent="0.2">
      <c r="A1134" s="3"/>
      <c r="B1134" s="10"/>
    </row>
    <row r="1135" spans="1:2" x14ac:dyDescent="0.2">
      <c r="A1135" s="2"/>
      <c r="B1135" s="10"/>
    </row>
    <row r="1136" spans="1:2" x14ac:dyDescent="0.2">
      <c r="A1136" s="2"/>
      <c r="B1136" s="10"/>
    </row>
    <row r="1137" spans="1:2" x14ac:dyDescent="0.2">
      <c r="A1137" s="2"/>
      <c r="B1137" s="10"/>
    </row>
    <row r="1138" spans="1:2" x14ac:dyDescent="0.2">
      <c r="A1138" s="2"/>
      <c r="B1138" s="10"/>
    </row>
    <row r="1139" spans="1:2" x14ac:dyDescent="0.2">
      <c r="A1139" s="2"/>
      <c r="B1139" s="10"/>
    </row>
    <row r="1140" spans="1:2" x14ac:dyDescent="0.2">
      <c r="A1140" s="2"/>
      <c r="B1140" s="10"/>
    </row>
    <row r="1141" spans="1:2" x14ac:dyDescent="0.2">
      <c r="A1141" s="2"/>
      <c r="B1141" s="10"/>
    </row>
    <row r="1142" spans="1:2" x14ac:dyDescent="0.2">
      <c r="A1142" s="2"/>
      <c r="B1142" s="10"/>
    </row>
    <row r="1143" spans="1:2" x14ac:dyDescent="0.2">
      <c r="A1143" s="2"/>
      <c r="B1143" s="10"/>
    </row>
    <row r="1144" spans="1:2" x14ac:dyDescent="0.2">
      <c r="A1144" s="2"/>
      <c r="B1144" s="10"/>
    </row>
    <row r="1145" spans="1:2" x14ac:dyDescent="0.2">
      <c r="A1145" s="2"/>
      <c r="B1145" s="10"/>
    </row>
    <row r="1146" spans="1:2" x14ac:dyDescent="0.2">
      <c r="A1146" s="2"/>
      <c r="B1146" s="10"/>
    </row>
    <row r="1147" spans="1:2" x14ac:dyDescent="0.2">
      <c r="A1147" s="2"/>
      <c r="B1147" s="10"/>
    </row>
    <row r="1148" spans="1:2" x14ac:dyDescent="0.2">
      <c r="A1148" s="2"/>
      <c r="B1148" s="10"/>
    </row>
    <row r="1149" spans="1:2" x14ac:dyDescent="0.2">
      <c r="A1149" s="2"/>
      <c r="B1149" s="10"/>
    </row>
    <row r="1150" spans="1:2" x14ac:dyDescent="0.2">
      <c r="A1150" s="2"/>
      <c r="B1150" s="10"/>
    </row>
    <row r="1151" spans="1:2" x14ac:dyDescent="0.2">
      <c r="A1151" s="2"/>
      <c r="B1151" s="10"/>
    </row>
    <row r="1152" spans="1:2" x14ac:dyDescent="0.2">
      <c r="A1152" s="2"/>
      <c r="B1152" s="10"/>
    </row>
    <row r="1153" spans="1:2" x14ac:dyDescent="0.2">
      <c r="A1153" s="2"/>
      <c r="B1153" s="10"/>
    </row>
    <row r="1154" spans="1:2" x14ac:dyDescent="0.2">
      <c r="A1154" s="2"/>
      <c r="B1154" s="10"/>
    </row>
    <row r="1155" spans="1:2" x14ac:dyDescent="0.2">
      <c r="A1155" s="2"/>
      <c r="B1155" s="10"/>
    </row>
    <row r="1156" spans="1:2" x14ac:dyDescent="0.2">
      <c r="A1156" s="2"/>
      <c r="B1156" s="10"/>
    </row>
    <row r="1157" spans="1:2" x14ac:dyDescent="0.2">
      <c r="A1157" s="2"/>
      <c r="B1157" s="10"/>
    </row>
    <row r="1158" spans="1:2" x14ac:dyDescent="0.2">
      <c r="A1158" s="2"/>
      <c r="B1158" s="10"/>
    </row>
    <row r="1159" spans="1:2" x14ac:dyDescent="0.2">
      <c r="A1159" s="2"/>
      <c r="B1159" s="10"/>
    </row>
    <row r="1160" spans="1:2" x14ac:dyDescent="0.2">
      <c r="A1160" s="2"/>
      <c r="B1160" s="10"/>
    </row>
    <row r="1161" spans="1:2" x14ac:dyDescent="0.2">
      <c r="A1161" s="2"/>
      <c r="B1161" s="10"/>
    </row>
    <row r="1162" spans="1:2" x14ac:dyDescent="0.2">
      <c r="A1162" s="2"/>
      <c r="B1162" s="10"/>
    </row>
    <row r="1163" spans="1:2" x14ac:dyDescent="0.2">
      <c r="A1163" s="2"/>
      <c r="B1163" s="10"/>
    </row>
    <row r="1164" spans="1:2" x14ac:dyDescent="0.2">
      <c r="A1164" s="2"/>
      <c r="B1164" s="10"/>
    </row>
    <row r="1165" spans="1:2" x14ac:dyDescent="0.2">
      <c r="A1165" s="2"/>
      <c r="B1165" s="10"/>
    </row>
    <row r="1166" spans="1:2" x14ac:dyDescent="0.2">
      <c r="A1166" s="2"/>
      <c r="B1166" s="10"/>
    </row>
    <row r="1167" spans="1:2" x14ac:dyDescent="0.2">
      <c r="A1167" s="2"/>
      <c r="B1167" s="10"/>
    </row>
    <row r="1168" spans="1:2" x14ac:dyDescent="0.2">
      <c r="A1168" s="2"/>
      <c r="B1168" s="10"/>
    </row>
    <row r="1169" spans="1:2" x14ac:dyDescent="0.2">
      <c r="A1169" s="2"/>
      <c r="B1169" s="10"/>
    </row>
    <row r="1170" spans="1:2" x14ac:dyDescent="0.2">
      <c r="A1170" s="2"/>
      <c r="B1170" s="10"/>
    </row>
    <row r="1171" spans="1:2" x14ac:dyDescent="0.2">
      <c r="A1171" s="2"/>
      <c r="B1171" s="10"/>
    </row>
    <row r="1172" spans="1:2" x14ac:dyDescent="0.2">
      <c r="A1172" s="2"/>
      <c r="B1172" s="10"/>
    </row>
    <row r="1173" spans="1:2" x14ac:dyDescent="0.2">
      <c r="A1173" s="2"/>
      <c r="B1173" s="10"/>
    </row>
    <row r="1174" spans="1:2" x14ac:dyDescent="0.2">
      <c r="A1174" s="2"/>
      <c r="B1174" s="10"/>
    </row>
    <row r="1175" spans="1:2" x14ac:dyDescent="0.2">
      <c r="A1175" s="2"/>
      <c r="B1175" s="10"/>
    </row>
    <row r="1176" spans="1:2" x14ac:dyDescent="0.2">
      <c r="A1176" s="2"/>
      <c r="B1176" s="10"/>
    </row>
    <row r="1177" spans="1:2" x14ac:dyDescent="0.2">
      <c r="A1177" s="2"/>
      <c r="B1177" s="10"/>
    </row>
    <row r="1178" spans="1:2" x14ac:dyDescent="0.2">
      <c r="A1178" s="2"/>
      <c r="B1178" s="10"/>
    </row>
    <row r="1179" spans="1:2" x14ac:dyDescent="0.2">
      <c r="A1179" s="2"/>
      <c r="B1179" s="10"/>
    </row>
    <row r="1180" spans="1:2" x14ac:dyDescent="0.2">
      <c r="A1180" s="2"/>
      <c r="B1180" s="10"/>
    </row>
    <row r="1181" spans="1:2" x14ac:dyDescent="0.2">
      <c r="A1181" s="2"/>
      <c r="B1181" s="10"/>
    </row>
    <row r="1182" spans="1:2" x14ac:dyDescent="0.2">
      <c r="A1182" s="2"/>
      <c r="B1182" s="10"/>
    </row>
    <row r="1183" spans="1:2" x14ac:dyDescent="0.2">
      <c r="A1183" s="2"/>
      <c r="B1183" s="10"/>
    </row>
    <row r="1184" spans="1:2" x14ac:dyDescent="0.2">
      <c r="A1184" s="2"/>
      <c r="B1184" s="10"/>
    </row>
    <row r="1185" spans="1:2" x14ac:dyDescent="0.2">
      <c r="A1185" s="2"/>
      <c r="B1185" s="10"/>
    </row>
    <row r="1186" spans="1:2" x14ac:dyDescent="0.2">
      <c r="A1186" s="2"/>
      <c r="B1186" s="10"/>
    </row>
    <row r="1187" spans="1:2" x14ac:dyDescent="0.2">
      <c r="A1187" s="2"/>
      <c r="B1187" s="10"/>
    </row>
    <row r="1188" spans="1:2" x14ac:dyDescent="0.2">
      <c r="A1188" s="2"/>
      <c r="B1188" s="10"/>
    </row>
    <row r="1189" spans="1:2" x14ac:dyDescent="0.2">
      <c r="A1189" s="2"/>
      <c r="B1189" s="10"/>
    </row>
    <row r="1190" spans="1:2" x14ac:dyDescent="0.2">
      <c r="A1190" s="2"/>
      <c r="B1190" s="10"/>
    </row>
    <row r="1191" spans="1:2" x14ac:dyDescent="0.2">
      <c r="A1191" s="2"/>
      <c r="B1191" s="10"/>
    </row>
    <row r="1192" spans="1:2" x14ac:dyDescent="0.2">
      <c r="A1192" s="2"/>
      <c r="B1192" s="10"/>
    </row>
    <row r="1193" spans="1:2" x14ac:dyDescent="0.2">
      <c r="A1193" s="2"/>
      <c r="B1193" s="10"/>
    </row>
    <row r="1194" spans="1:2" x14ac:dyDescent="0.2">
      <c r="A1194" s="2"/>
      <c r="B1194" s="10"/>
    </row>
    <row r="1195" spans="1:2" x14ac:dyDescent="0.2">
      <c r="A1195" s="2"/>
      <c r="B1195" s="10"/>
    </row>
    <row r="1196" spans="1:2" x14ac:dyDescent="0.2">
      <c r="A1196" s="2"/>
      <c r="B1196" s="10"/>
    </row>
    <row r="1197" spans="1:2" x14ac:dyDescent="0.2">
      <c r="A1197" s="2"/>
      <c r="B1197" s="10"/>
    </row>
    <row r="1198" spans="1:2" x14ac:dyDescent="0.2">
      <c r="A1198" s="2"/>
      <c r="B1198" s="10"/>
    </row>
    <row r="1199" spans="1:2" x14ac:dyDescent="0.2">
      <c r="A1199" s="2"/>
      <c r="B1199" s="10"/>
    </row>
    <row r="1200" spans="1:2" x14ac:dyDescent="0.2">
      <c r="A1200" s="2"/>
      <c r="B1200" s="10"/>
    </row>
    <row r="1201" spans="1:2" x14ac:dyDescent="0.2">
      <c r="A1201" s="2"/>
      <c r="B1201" s="10"/>
    </row>
    <row r="1202" spans="1:2" x14ac:dyDescent="0.2">
      <c r="A1202" s="2"/>
      <c r="B1202" s="10"/>
    </row>
    <row r="1203" spans="1:2" x14ac:dyDescent="0.2">
      <c r="A1203" s="2"/>
      <c r="B1203" s="10"/>
    </row>
    <row r="1204" spans="1:2" x14ac:dyDescent="0.2">
      <c r="A1204" s="2"/>
      <c r="B1204" s="10"/>
    </row>
    <row r="1205" spans="1:2" x14ac:dyDescent="0.2">
      <c r="A1205" s="2"/>
      <c r="B1205" s="10"/>
    </row>
    <row r="1206" spans="1:2" x14ac:dyDescent="0.2">
      <c r="A1206" s="2"/>
      <c r="B1206" s="10"/>
    </row>
    <row r="1207" spans="1:2" x14ac:dyDescent="0.2">
      <c r="A1207" s="2"/>
      <c r="B1207" s="10"/>
    </row>
    <row r="1208" spans="1:2" x14ac:dyDescent="0.2">
      <c r="A1208" s="2"/>
      <c r="B1208" s="10"/>
    </row>
    <row r="1209" spans="1:2" x14ac:dyDescent="0.2">
      <c r="A1209" s="2"/>
      <c r="B1209" s="10"/>
    </row>
    <row r="1210" spans="1:2" x14ac:dyDescent="0.2">
      <c r="A1210" s="2"/>
      <c r="B1210" s="10"/>
    </row>
    <row r="1211" spans="1:2" x14ac:dyDescent="0.2">
      <c r="A1211" s="2"/>
      <c r="B1211" s="10"/>
    </row>
    <row r="1212" spans="1:2" x14ac:dyDescent="0.2">
      <c r="A1212" s="2"/>
      <c r="B1212" s="10"/>
    </row>
    <row r="1213" spans="1:2" x14ac:dyDescent="0.2">
      <c r="A1213" s="2"/>
      <c r="B1213" s="10"/>
    </row>
    <row r="1214" spans="1:2" x14ac:dyDescent="0.2">
      <c r="A1214" s="2"/>
      <c r="B1214" s="10"/>
    </row>
    <row r="1215" spans="1:2" x14ac:dyDescent="0.2">
      <c r="A1215" s="2"/>
      <c r="B1215" s="10"/>
    </row>
    <row r="1216" spans="1:2" x14ac:dyDescent="0.2">
      <c r="A1216" s="2"/>
      <c r="B1216" s="10"/>
    </row>
    <row r="1217" spans="1:2" x14ac:dyDescent="0.2">
      <c r="A1217" s="2"/>
      <c r="B1217" s="10"/>
    </row>
    <row r="1218" spans="1:2" x14ac:dyDescent="0.2">
      <c r="A1218" s="2"/>
      <c r="B1218" s="10"/>
    </row>
    <row r="1219" spans="1:2" x14ac:dyDescent="0.2">
      <c r="A1219" s="2"/>
      <c r="B1219" s="10"/>
    </row>
    <row r="1220" spans="1:2" x14ac:dyDescent="0.2">
      <c r="A1220" s="2"/>
      <c r="B1220" s="10"/>
    </row>
    <row r="1221" spans="1:2" x14ac:dyDescent="0.2">
      <c r="A1221" s="2"/>
      <c r="B1221" s="10"/>
    </row>
    <row r="1222" spans="1:2" x14ac:dyDescent="0.2">
      <c r="A1222" s="3"/>
      <c r="B1222" s="10"/>
    </row>
    <row r="1223" spans="1:2" x14ac:dyDescent="0.2">
      <c r="A1223" s="3"/>
      <c r="B1223" s="10"/>
    </row>
    <row r="1224" spans="1:2" x14ac:dyDescent="0.2">
      <c r="A1224" s="3"/>
      <c r="B1224" s="10"/>
    </row>
    <row r="1225" spans="1:2" x14ac:dyDescent="0.2">
      <c r="A1225" s="3"/>
      <c r="B1225" s="10"/>
    </row>
    <row r="1226" spans="1:2" x14ac:dyDescent="0.2">
      <c r="A1226" s="3"/>
      <c r="B1226" s="10"/>
    </row>
    <row r="1227" spans="1:2" x14ac:dyDescent="0.2">
      <c r="A1227" s="3"/>
      <c r="B1227" s="10"/>
    </row>
    <row r="1228" spans="1:2" x14ac:dyDescent="0.2">
      <c r="A1228" s="3"/>
      <c r="B1228" s="10"/>
    </row>
    <row r="1229" spans="1:2" x14ac:dyDescent="0.2">
      <c r="A1229" s="3"/>
      <c r="B1229" s="10"/>
    </row>
    <row r="1230" spans="1:2" x14ac:dyDescent="0.2">
      <c r="A1230" s="3"/>
      <c r="B1230" s="10"/>
    </row>
    <row r="1231" spans="1:2" x14ac:dyDescent="0.2">
      <c r="A1231" s="3"/>
      <c r="B1231" s="10"/>
    </row>
    <row r="1232" spans="1:2" x14ac:dyDescent="0.2">
      <c r="A1232" s="3"/>
      <c r="B1232" s="10"/>
    </row>
    <row r="1233" spans="1:2" x14ac:dyDescent="0.2">
      <c r="A1233" s="6"/>
      <c r="B1233" s="10"/>
    </row>
    <row r="1234" spans="1:2" x14ac:dyDescent="0.2">
      <c r="A1234" s="3"/>
      <c r="B1234" s="10"/>
    </row>
    <row r="1235" spans="1:2" x14ac:dyDescent="0.2">
      <c r="A1235" s="3"/>
      <c r="B1235" s="10"/>
    </row>
    <row r="1236" spans="1:2" x14ac:dyDescent="0.2">
      <c r="A1236" s="3"/>
      <c r="B1236" s="10"/>
    </row>
    <row r="1237" spans="1:2" x14ac:dyDescent="0.2">
      <c r="A1237" s="3"/>
      <c r="B1237" s="10"/>
    </row>
    <row r="1238" spans="1:2" x14ac:dyDescent="0.2">
      <c r="A1238" s="3"/>
      <c r="B1238" s="10"/>
    </row>
    <row r="1239" spans="1:2" x14ac:dyDescent="0.2">
      <c r="A1239" s="3"/>
      <c r="B1239" s="10"/>
    </row>
    <row r="1240" spans="1:2" x14ac:dyDescent="0.2">
      <c r="A1240" s="3"/>
      <c r="B1240" s="10"/>
    </row>
    <row r="1241" spans="1:2" x14ac:dyDescent="0.2">
      <c r="A1241" s="3"/>
      <c r="B1241" s="10"/>
    </row>
    <row r="1242" spans="1:2" x14ac:dyDescent="0.2">
      <c r="A1242" s="3"/>
      <c r="B1242" s="10"/>
    </row>
    <row r="1243" spans="1:2" x14ac:dyDescent="0.2">
      <c r="A1243" s="3"/>
      <c r="B1243" s="10"/>
    </row>
    <row r="1244" spans="1:2" x14ac:dyDescent="0.2">
      <c r="A1244" s="3"/>
      <c r="B1244" s="10"/>
    </row>
    <row r="1245" spans="1:2" x14ac:dyDescent="0.2">
      <c r="A1245" s="3"/>
      <c r="B1245" s="10"/>
    </row>
    <row r="1246" spans="1:2" x14ac:dyDescent="0.2">
      <c r="A1246" s="3"/>
      <c r="B1246" s="10"/>
    </row>
    <row r="1247" spans="1:2" x14ac:dyDescent="0.2">
      <c r="A1247" s="3"/>
      <c r="B1247" s="10"/>
    </row>
    <row r="1248" spans="1:2" x14ac:dyDescent="0.2">
      <c r="A1248" s="3"/>
      <c r="B1248" s="10"/>
    </row>
    <row r="1249" spans="1:2" x14ac:dyDescent="0.2">
      <c r="A1249" s="3"/>
      <c r="B1249" s="10"/>
    </row>
    <row r="1250" spans="1:2" x14ac:dyDescent="0.2">
      <c r="A1250" s="3"/>
      <c r="B1250" s="10"/>
    </row>
    <row r="1251" spans="1:2" x14ac:dyDescent="0.2">
      <c r="A1251" s="3"/>
      <c r="B1251" s="10"/>
    </row>
    <row r="1252" spans="1:2" x14ac:dyDescent="0.2">
      <c r="A1252" s="3"/>
      <c r="B1252" s="10"/>
    </row>
    <row r="1253" spans="1:2" x14ac:dyDescent="0.2">
      <c r="A1253" s="3"/>
      <c r="B1253" s="10"/>
    </row>
    <row r="1254" spans="1:2" x14ac:dyDescent="0.2">
      <c r="A1254" s="3"/>
      <c r="B1254" s="10"/>
    </row>
    <row r="1255" spans="1:2" x14ac:dyDescent="0.2">
      <c r="A1255" s="3"/>
      <c r="B1255" s="10"/>
    </row>
    <row r="1256" spans="1:2" x14ac:dyDescent="0.2">
      <c r="A1256" s="3"/>
      <c r="B1256" s="10"/>
    </row>
    <row r="1257" spans="1:2" x14ac:dyDescent="0.2">
      <c r="A1257" s="3"/>
      <c r="B1257" s="10"/>
    </row>
    <row r="1258" spans="1:2" x14ac:dyDescent="0.2">
      <c r="A1258" s="3"/>
      <c r="B1258" s="10"/>
    </row>
    <row r="1259" spans="1:2" x14ac:dyDescent="0.2">
      <c r="A1259" s="3"/>
      <c r="B1259" s="10"/>
    </row>
    <row r="1260" spans="1:2" x14ac:dyDescent="0.2">
      <c r="A1260" s="3"/>
      <c r="B1260" s="10"/>
    </row>
    <row r="1261" spans="1:2" x14ac:dyDescent="0.2">
      <c r="A1261" s="3"/>
      <c r="B1261" s="10"/>
    </row>
    <row r="1262" spans="1:2" x14ac:dyDescent="0.2">
      <c r="A1262" s="3"/>
      <c r="B1262" s="10"/>
    </row>
    <row r="1263" spans="1:2" x14ac:dyDescent="0.2">
      <c r="A1263" s="3"/>
      <c r="B1263" s="10"/>
    </row>
    <row r="1264" spans="1:2" x14ac:dyDescent="0.2">
      <c r="A1264" s="3"/>
      <c r="B1264" s="10"/>
    </row>
    <row r="1265" spans="1:2" x14ac:dyDescent="0.2">
      <c r="A1265" s="3"/>
      <c r="B1265" s="10"/>
    </row>
    <row r="1266" spans="1:2" x14ac:dyDescent="0.2">
      <c r="A1266" s="3"/>
      <c r="B1266" s="10"/>
    </row>
    <row r="1267" spans="1:2" x14ac:dyDescent="0.2">
      <c r="A1267" s="3"/>
      <c r="B1267" s="10"/>
    </row>
    <row r="1268" spans="1:2" x14ac:dyDescent="0.2">
      <c r="A1268" s="3"/>
      <c r="B1268" s="10"/>
    </row>
    <row r="1269" spans="1:2" x14ac:dyDescent="0.2">
      <c r="A1269" s="3"/>
      <c r="B1269" s="10"/>
    </row>
    <row r="1270" spans="1:2" x14ac:dyDescent="0.2">
      <c r="A1270" s="3"/>
      <c r="B1270" s="10"/>
    </row>
    <row r="1271" spans="1:2" x14ac:dyDescent="0.2">
      <c r="A1271" s="3"/>
      <c r="B1271" s="10"/>
    </row>
    <row r="1272" spans="1:2" x14ac:dyDescent="0.2">
      <c r="A1272" s="3"/>
      <c r="B1272" s="10"/>
    </row>
    <row r="1273" spans="1:2" x14ac:dyDescent="0.2">
      <c r="A1273" s="3"/>
      <c r="B1273" s="10"/>
    </row>
    <row r="1274" spans="1:2" x14ac:dyDescent="0.2">
      <c r="A1274" s="3"/>
      <c r="B1274" s="10"/>
    </row>
    <row r="1275" spans="1:2" x14ac:dyDescent="0.2">
      <c r="A1275" s="3"/>
      <c r="B1275" s="10"/>
    </row>
    <row r="1276" spans="1:2" x14ac:dyDescent="0.2">
      <c r="A1276" s="3"/>
      <c r="B1276" s="10"/>
    </row>
    <row r="1277" spans="1:2" x14ac:dyDescent="0.2">
      <c r="A1277" s="3"/>
      <c r="B1277" s="10"/>
    </row>
    <row r="1278" spans="1:2" x14ac:dyDescent="0.2">
      <c r="A1278" s="3"/>
      <c r="B1278" s="10"/>
    </row>
    <row r="1279" spans="1:2" x14ac:dyDescent="0.2">
      <c r="A1279" s="3"/>
      <c r="B1279" s="10"/>
    </row>
    <row r="1280" spans="1:2" x14ac:dyDescent="0.2">
      <c r="A1280" s="3"/>
      <c r="B1280" s="10"/>
    </row>
    <row r="1281" spans="1:2" x14ac:dyDescent="0.2">
      <c r="A1281" s="3"/>
      <c r="B1281" s="10"/>
    </row>
    <row r="1282" spans="1:2" x14ac:dyDescent="0.2">
      <c r="A1282" s="3"/>
      <c r="B1282" s="10"/>
    </row>
    <row r="1283" spans="1:2" x14ac:dyDescent="0.2">
      <c r="A1283" s="3"/>
      <c r="B1283" s="10"/>
    </row>
    <row r="1284" spans="1:2" x14ac:dyDescent="0.2">
      <c r="A1284" s="3"/>
      <c r="B1284" s="10"/>
    </row>
    <row r="1285" spans="1:2" x14ac:dyDescent="0.2">
      <c r="A1285" s="3"/>
      <c r="B1285" s="10"/>
    </row>
    <row r="1286" spans="1:2" x14ac:dyDescent="0.2">
      <c r="A1286" s="3"/>
      <c r="B1286" s="10"/>
    </row>
    <row r="1287" spans="1:2" x14ac:dyDescent="0.2">
      <c r="A1287" s="3"/>
      <c r="B1287" s="10"/>
    </row>
    <row r="1288" spans="1:2" x14ac:dyDescent="0.2">
      <c r="A1288" s="3"/>
      <c r="B1288" s="10"/>
    </row>
    <row r="1289" spans="1:2" x14ac:dyDescent="0.2">
      <c r="A1289" s="3"/>
      <c r="B1289" s="10"/>
    </row>
    <row r="1290" spans="1:2" x14ac:dyDescent="0.2">
      <c r="A1290" s="3"/>
      <c r="B1290" s="10"/>
    </row>
    <row r="1291" spans="1:2" x14ac:dyDescent="0.2">
      <c r="A1291" s="3"/>
      <c r="B1291" s="10"/>
    </row>
    <row r="1292" spans="1:2" x14ac:dyDescent="0.2">
      <c r="A1292" s="3"/>
      <c r="B1292" s="10"/>
    </row>
    <row r="1293" spans="1:2" x14ac:dyDescent="0.2">
      <c r="A1293" s="3"/>
      <c r="B1293" s="10"/>
    </row>
    <row r="1294" spans="1:2" x14ac:dyDescent="0.2">
      <c r="A1294" s="3"/>
      <c r="B1294" s="10"/>
    </row>
    <row r="1295" spans="1:2" x14ac:dyDescent="0.2">
      <c r="A1295" s="3"/>
      <c r="B1295" s="10"/>
    </row>
    <row r="1296" spans="1:2" x14ac:dyDescent="0.2">
      <c r="A1296" s="3"/>
      <c r="B1296" s="10"/>
    </row>
    <row r="1297" spans="1:2" x14ac:dyDescent="0.2">
      <c r="A1297" s="3"/>
      <c r="B1297" s="10"/>
    </row>
    <row r="1298" spans="1:2" x14ac:dyDescent="0.2">
      <c r="A1298" s="3"/>
      <c r="B1298" s="10"/>
    </row>
    <row r="1299" spans="1:2" x14ac:dyDescent="0.2">
      <c r="A1299" s="3"/>
      <c r="B1299" s="10"/>
    </row>
    <row r="1300" spans="1:2" x14ac:dyDescent="0.2">
      <c r="A1300" s="3"/>
      <c r="B1300" s="10"/>
    </row>
    <row r="1301" spans="1:2" x14ac:dyDescent="0.2">
      <c r="A1301" s="3"/>
      <c r="B1301" s="10"/>
    </row>
    <row r="1302" spans="1:2" x14ac:dyDescent="0.2">
      <c r="A1302" s="3"/>
      <c r="B1302" s="10"/>
    </row>
    <row r="1303" spans="1:2" x14ac:dyDescent="0.2">
      <c r="A1303" s="3"/>
      <c r="B1303" s="10"/>
    </row>
    <row r="1304" spans="1:2" x14ac:dyDescent="0.2">
      <c r="A1304" s="3"/>
      <c r="B1304" s="10"/>
    </row>
    <row r="1305" spans="1:2" x14ac:dyDescent="0.2">
      <c r="A1305" s="3"/>
      <c r="B1305" s="10"/>
    </row>
    <row r="1306" spans="1:2" x14ac:dyDescent="0.2">
      <c r="A1306" s="3"/>
      <c r="B1306" s="10"/>
    </row>
    <row r="1307" spans="1:2" x14ac:dyDescent="0.2">
      <c r="A1307" s="3"/>
      <c r="B1307" s="10"/>
    </row>
    <row r="1308" spans="1:2" x14ac:dyDescent="0.2">
      <c r="A1308" s="3"/>
      <c r="B1308" s="10"/>
    </row>
    <row r="1309" spans="1:2" x14ac:dyDescent="0.2">
      <c r="A1309" s="3"/>
      <c r="B1309" s="10"/>
    </row>
    <row r="1310" spans="1:2" x14ac:dyDescent="0.2">
      <c r="A1310" s="3"/>
      <c r="B1310" s="10"/>
    </row>
    <row r="1311" spans="1:2" x14ac:dyDescent="0.2">
      <c r="A1311" s="3"/>
      <c r="B1311" s="10"/>
    </row>
    <row r="1312" spans="1:2" x14ac:dyDescent="0.2">
      <c r="A1312" s="3"/>
      <c r="B1312" s="10"/>
    </row>
    <row r="1313" spans="1:2" x14ac:dyDescent="0.2">
      <c r="A1313" s="3"/>
      <c r="B1313" s="10"/>
    </row>
    <row r="1314" spans="1:2" x14ac:dyDescent="0.2">
      <c r="A1314" s="3"/>
      <c r="B1314" s="10"/>
    </row>
    <row r="1315" spans="1:2" x14ac:dyDescent="0.2">
      <c r="A1315" s="3"/>
      <c r="B1315" s="10"/>
    </row>
    <row r="1316" spans="1:2" x14ac:dyDescent="0.2">
      <c r="A1316" s="2"/>
      <c r="B1316" s="10"/>
    </row>
    <row r="1317" spans="1:2" x14ac:dyDescent="0.2">
      <c r="A1317" s="2"/>
      <c r="B1317" s="10"/>
    </row>
    <row r="1318" spans="1:2" x14ac:dyDescent="0.2">
      <c r="A1318" s="2"/>
      <c r="B1318" s="10"/>
    </row>
    <row r="1319" spans="1:2" x14ac:dyDescent="0.2">
      <c r="A1319" s="2"/>
      <c r="B1319" s="10"/>
    </row>
    <row r="1320" spans="1:2" x14ac:dyDescent="0.2">
      <c r="A1320" s="2"/>
      <c r="B1320" s="10"/>
    </row>
    <row r="1321" spans="1:2" x14ac:dyDescent="0.2">
      <c r="A1321" s="2"/>
      <c r="B1321" s="10"/>
    </row>
    <row r="1322" spans="1:2" x14ac:dyDescent="0.2">
      <c r="A1322" s="2"/>
      <c r="B1322" s="10"/>
    </row>
    <row r="1323" spans="1:2" x14ac:dyDescent="0.2">
      <c r="A1323" s="2"/>
      <c r="B1323" s="10"/>
    </row>
    <row r="1324" spans="1:2" x14ac:dyDescent="0.2">
      <c r="A1324" s="2"/>
      <c r="B1324" s="10"/>
    </row>
    <row r="1325" spans="1:2" x14ac:dyDescent="0.2">
      <c r="A1325" s="2"/>
      <c r="B1325" s="10"/>
    </row>
    <row r="1326" spans="1:2" x14ac:dyDescent="0.2">
      <c r="A1326" s="2"/>
      <c r="B1326" s="10"/>
    </row>
    <row r="1327" spans="1:2" x14ac:dyDescent="0.2">
      <c r="A1327" s="2"/>
      <c r="B1327" s="10"/>
    </row>
    <row r="1328" spans="1:2" x14ac:dyDescent="0.2">
      <c r="A1328" s="2"/>
      <c r="B1328" s="10"/>
    </row>
    <row r="1329" spans="1:2" x14ac:dyDescent="0.2">
      <c r="A1329" s="2"/>
      <c r="B1329" s="10"/>
    </row>
    <row r="1330" spans="1:2" x14ac:dyDescent="0.2">
      <c r="A1330" s="2"/>
      <c r="B1330" s="10"/>
    </row>
    <row r="1331" spans="1:2" x14ac:dyDescent="0.2">
      <c r="A1331" s="2"/>
      <c r="B1331" s="10"/>
    </row>
    <row r="1332" spans="1:2" x14ac:dyDescent="0.2">
      <c r="A1332" s="2"/>
      <c r="B1332" s="10"/>
    </row>
    <row r="1333" spans="1:2" x14ac:dyDescent="0.2">
      <c r="A1333" s="2"/>
      <c r="B1333" s="10"/>
    </row>
    <row r="1334" spans="1:2" x14ac:dyDescent="0.2">
      <c r="A1334" s="2"/>
      <c r="B1334" s="10"/>
    </row>
    <row r="1335" spans="1:2" x14ac:dyDescent="0.2">
      <c r="A1335" s="2"/>
      <c r="B1335" s="10"/>
    </row>
    <row r="1336" spans="1:2" x14ac:dyDescent="0.2">
      <c r="A1336" s="2"/>
      <c r="B1336" s="10"/>
    </row>
    <row r="1337" spans="1:2" x14ac:dyDescent="0.2">
      <c r="A1337" s="2"/>
      <c r="B1337" s="10"/>
    </row>
    <row r="1338" spans="1:2" x14ac:dyDescent="0.2">
      <c r="A1338" s="2"/>
      <c r="B1338" s="10"/>
    </row>
    <row r="1339" spans="1:2" x14ac:dyDescent="0.2">
      <c r="A1339" s="2"/>
      <c r="B1339" s="10"/>
    </row>
    <row r="1340" spans="1:2" x14ac:dyDescent="0.2">
      <c r="A1340" s="2"/>
      <c r="B1340" s="10"/>
    </row>
    <row r="1341" spans="1:2" x14ac:dyDescent="0.2">
      <c r="A1341" s="2"/>
      <c r="B1341" s="10"/>
    </row>
    <row r="1342" spans="1:2" x14ac:dyDescent="0.2">
      <c r="A1342" s="2"/>
      <c r="B1342" s="10"/>
    </row>
    <row r="1343" spans="1:2" x14ac:dyDescent="0.2">
      <c r="A1343" s="2"/>
      <c r="B1343" s="10"/>
    </row>
    <row r="1344" spans="1:2" x14ac:dyDescent="0.2">
      <c r="A1344" s="2"/>
      <c r="B1344" s="10"/>
    </row>
    <row r="1345" spans="1:2" x14ac:dyDescent="0.2">
      <c r="A1345" s="2"/>
      <c r="B1345" s="10"/>
    </row>
    <row r="1346" spans="1:2" x14ac:dyDescent="0.2">
      <c r="A1346" s="2"/>
      <c r="B1346" s="10"/>
    </row>
    <row r="1347" spans="1:2" x14ac:dyDescent="0.2">
      <c r="A1347" s="2"/>
      <c r="B1347" s="10"/>
    </row>
    <row r="1348" spans="1:2" x14ac:dyDescent="0.2">
      <c r="A1348" s="2"/>
      <c r="B1348" s="10"/>
    </row>
    <row r="1349" spans="1:2" x14ac:dyDescent="0.2">
      <c r="A1349" s="2"/>
      <c r="B1349" s="10"/>
    </row>
    <row r="1350" spans="1:2" x14ac:dyDescent="0.2">
      <c r="A1350" s="2"/>
      <c r="B1350" s="10"/>
    </row>
    <row r="1351" spans="1:2" x14ac:dyDescent="0.2">
      <c r="A1351" s="2"/>
      <c r="B1351" s="10"/>
    </row>
    <row r="1352" spans="1:2" x14ac:dyDescent="0.2">
      <c r="A1352" s="2"/>
      <c r="B1352" s="10"/>
    </row>
    <row r="1353" spans="1:2" x14ac:dyDescent="0.2">
      <c r="A1353" s="2"/>
      <c r="B1353" s="10"/>
    </row>
    <row r="1354" spans="1:2" x14ac:dyDescent="0.2">
      <c r="A1354" s="2"/>
      <c r="B1354" s="10"/>
    </row>
    <row r="1355" spans="1:2" x14ac:dyDescent="0.2">
      <c r="A1355" s="2"/>
      <c r="B1355" s="10"/>
    </row>
    <row r="1356" spans="1:2" x14ac:dyDescent="0.2">
      <c r="A1356" s="2"/>
      <c r="B1356" s="10"/>
    </row>
    <row r="1357" spans="1:2" x14ac:dyDescent="0.2">
      <c r="A1357" s="2"/>
      <c r="B1357" s="10"/>
    </row>
    <row r="1358" spans="1:2" x14ac:dyDescent="0.2">
      <c r="A1358" s="2"/>
      <c r="B1358" s="10"/>
    </row>
    <row r="1359" spans="1:2" x14ac:dyDescent="0.2">
      <c r="A1359" s="2"/>
      <c r="B1359" s="10"/>
    </row>
    <row r="1360" spans="1:2" x14ac:dyDescent="0.2">
      <c r="A1360" s="2"/>
      <c r="B1360" s="10"/>
    </row>
    <row r="1361" spans="1:2" x14ac:dyDescent="0.2">
      <c r="A1361" s="2"/>
      <c r="B1361" s="10"/>
    </row>
    <row r="1362" spans="1:2" x14ac:dyDescent="0.2">
      <c r="A1362" s="2"/>
      <c r="B1362" s="10"/>
    </row>
    <row r="1363" spans="1:2" x14ac:dyDescent="0.2">
      <c r="A1363" s="2"/>
      <c r="B1363" s="10"/>
    </row>
    <row r="1364" spans="1:2" x14ac:dyDescent="0.2">
      <c r="A1364" s="2"/>
      <c r="B1364" s="10"/>
    </row>
    <row r="1365" spans="1:2" x14ac:dyDescent="0.2">
      <c r="A1365" s="2"/>
      <c r="B1365" s="10"/>
    </row>
    <row r="1366" spans="1:2" x14ac:dyDescent="0.2">
      <c r="A1366" s="2"/>
      <c r="B1366" s="10"/>
    </row>
    <row r="1367" spans="1:2" x14ac:dyDescent="0.2">
      <c r="A1367" s="2"/>
      <c r="B1367" s="10"/>
    </row>
    <row r="1368" spans="1:2" x14ac:dyDescent="0.2">
      <c r="A1368" s="2"/>
      <c r="B1368" s="10"/>
    </row>
    <row r="1369" spans="1:2" x14ac:dyDescent="0.2">
      <c r="A1369" s="2"/>
      <c r="B1369" s="10"/>
    </row>
    <row r="1370" spans="1:2" x14ac:dyDescent="0.2">
      <c r="A1370" s="2"/>
      <c r="B1370" s="10"/>
    </row>
    <row r="1371" spans="1:2" x14ac:dyDescent="0.2">
      <c r="A1371" s="2"/>
      <c r="B1371" s="10"/>
    </row>
    <row r="1372" spans="1:2" x14ac:dyDescent="0.2">
      <c r="A1372" s="2"/>
      <c r="B1372" s="10"/>
    </row>
    <row r="1373" spans="1:2" x14ac:dyDescent="0.2">
      <c r="A1373" s="2"/>
      <c r="B1373" s="10"/>
    </row>
    <row r="1374" spans="1:2" x14ac:dyDescent="0.2">
      <c r="A1374" s="2"/>
      <c r="B1374" s="10"/>
    </row>
    <row r="1375" spans="1:2" x14ac:dyDescent="0.2">
      <c r="A1375" s="2"/>
      <c r="B1375" s="10"/>
    </row>
    <row r="1376" spans="1:2" x14ac:dyDescent="0.2">
      <c r="A1376" s="2"/>
      <c r="B1376" s="10"/>
    </row>
    <row r="1377" spans="1:2" x14ac:dyDescent="0.2">
      <c r="A1377" s="2"/>
      <c r="B1377" s="10"/>
    </row>
    <row r="1378" spans="1:2" x14ac:dyDescent="0.2">
      <c r="A1378" s="2"/>
      <c r="B1378" s="10"/>
    </row>
    <row r="1379" spans="1:2" x14ac:dyDescent="0.2">
      <c r="A1379" s="2"/>
      <c r="B1379" s="10"/>
    </row>
    <row r="1380" spans="1:2" x14ac:dyDescent="0.2">
      <c r="A1380" s="2"/>
      <c r="B1380" s="10"/>
    </row>
    <row r="1381" spans="1:2" x14ac:dyDescent="0.2">
      <c r="A1381" s="2"/>
      <c r="B1381" s="10"/>
    </row>
    <row r="1382" spans="1:2" x14ac:dyDescent="0.2">
      <c r="A1382" s="2"/>
      <c r="B1382" s="10"/>
    </row>
    <row r="1383" spans="1:2" x14ac:dyDescent="0.2">
      <c r="A1383" s="2"/>
      <c r="B1383" s="10"/>
    </row>
    <row r="1384" spans="1:2" x14ac:dyDescent="0.2">
      <c r="A1384" s="2"/>
      <c r="B1384" s="10"/>
    </row>
    <row r="1385" spans="1:2" x14ac:dyDescent="0.2">
      <c r="A1385" s="2"/>
      <c r="B1385" s="10"/>
    </row>
    <row r="1386" spans="1:2" x14ac:dyDescent="0.2">
      <c r="A1386" s="2"/>
      <c r="B1386" s="10"/>
    </row>
    <row r="1387" spans="1:2" x14ac:dyDescent="0.2">
      <c r="A1387" s="2"/>
      <c r="B1387" s="10"/>
    </row>
    <row r="1388" spans="1:2" x14ac:dyDescent="0.2">
      <c r="A1388" s="2"/>
      <c r="B1388" s="10"/>
    </row>
    <row r="1389" spans="1:2" x14ac:dyDescent="0.2">
      <c r="A1389" s="2"/>
      <c r="B1389" s="10"/>
    </row>
    <row r="1390" spans="1:2" x14ac:dyDescent="0.2">
      <c r="A1390" s="2"/>
      <c r="B1390" s="10"/>
    </row>
    <row r="1391" spans="1:2" x14ac:dyDescent="0.2">
      <c r="A1391" s="2"/>
      <c r="B1391" s="10"/>
    </row>
    <row r="1392" spans="1:2" x14ac:dyDescent="0.2">
      <c r="A1392" s="2"/>
      <c r="B1392" s="10"/>
    </row>
    <row r="1393" spans="1:2" x14ac:dyDescent="0.2">
      <c r="A1393" s="2"/>
      <c r="B1393" s="10"/>
    </row>
    <row r="1394" spans="1:2" x14ac:dyDescent="0.2">
      <c r="A1394" s="2"/>
      <c r="B1394" s="10"/>
    </row>
    <row r="1395" spans="1:2" x14ac:dyDescent="0.2">
      <c r="A1395" s="2"/>
      <c r="B1395" s="10"/>
    </row>
    <row r="1396" spans="1:2" x14ac:dyDescent="0.2">
      <c r="A1396" s="2"/>
      <c r="B1396" s="10"/>
    </row>
    <row r="1397" spans="1:2" x14ac:dyDescent="0.2">
      <c r="A1397" s="2"/>
      <c r="B1397" s="10"/>
    </row>
    <row r="1398" spans="1:2" x14ac:dyDescent="0.2">
      <c r="A1398" s="2"/>
      <c r="B1398" s="10"/>
    </row>
    <row r="1399" spans="1:2" x14ac:dyDescent="0.2">
      <c r="A1399" s="2"/>
      <c r="B1399" s="10"/>
    </row>
    <row r="1400" spans="1:2" x14ac:dyDescent="0.2">
      <c r="A1400" s="2"/>
      <c r="B1400" s="10"/>
    </row>
    <row r="1401" spans="1:2" x14ac:dyDescent="0.2">
      <c r="A1401" s="2"/>
      <c r="B1401" s="10"/>
    </row>
    <row r="1402" spans="1:2" x14ac:dyDescent="0.2">
      <c r="A1402" s="2"/>
      <c r="B1402" s="10"/>
    </row>
    <row r="1403" spans="1:2" x14ac:dyDescent="0.2">
      <c r="A1403" s="3"/>
      <c r="B1403" s="10"/>
    </row>
    <row r="1404" spans="1:2" x14ac:dyDescent="0.2">
      <c r="A1404" s="3"/>
      <c r="B1404" s="10"/>
    </row>
    <row r="1405" spans="1:2" x14ac:dyDescent="0.2">
      <c r="A1405" s="3"/>
      <c r="B1405" s="10"/>
    </row>
    <row r="1406" spans="1:2" x14ac:dyDescent="0.2">
      <c r="A1406" s="3"/>
      <c r="B1406" s="10"/>
    </row>
    <row r="1407" spans="1:2" x14ac:dyDescent="0.2">
      <c r="A1407" s="3"/>
      <c r="B1407" s="10"/>
    </row>
    <row r="1408" spans="1:2" x14ac:dyDescent="0.2">
      <c r="A1408" s="3"/>
      <c r="B1408" s="10"/>
    </row>
    <row r="1409" spans="1:2" x14ac:dyDescent="0.2">
      <c r="A1409" s="3"/>
      <c r="B1409" s="10"/>
    </row>
    <row r="1410" spans="1:2" x14ac:dyDescent="0.2">
      <c r="A1410" s="3"/>
      <c r="B1410" s="10"/>
    </row>
    <row r="1411" spans="1:2" x14ac:dyDescent="0.2">
      <c r="A1411" s="3"/>
      <c r="B1411" s="10"/>
    </row>
    <row r="1412" spans="1:2" x14ac:dyDescent="0.2">
      <c r="A1412" s="3"/>
      <c r="B1412" s="10"/>
    </row>
    <row r="1413" spans="1:2" x14ac:dyDescent="0.2">
      <c r="A1413" s="3"/>
      <c r="B1413" s="10"/>
    </row>
    <row r="1414" spans="1:2" x14ac:dyDescent="0.2">
      <c r="A1414" s="6"/>
      <c r="B1414" s="10"/>
    </row>
    <row r="1415" spans="1:2" x14ac:dyDescent="0.2">
      <c r="A1415" s="3"/>
      <c r="B1415" s="10"/>
    </row>
    <row r="1416" spans="1:2" x14ac:dyDescent="0.2">
      <c r="A1416" s="3"/>
      <c r="B1416" s="10"/>
    </row>
    <row r="1417" spans="1:2" x14ac:dyDescent="0.2">
      <c r="A1417" s="3"/>
      <c r="B1417" s="10"/>
    </row>
    <row r="1418" spans="1:2" x14ac:dyDescent="0.2">
      <c r="A1418" s="3"/>
      <c r="B1418" s="10"/>
    </row>
    <row r="1419" spans="1:2" x14ac:dyDescent="0.2">
      <c r="A1419" s="3"/>
      <c r="B1419" s="10"/>
    </row>
    <row r="1420" spans="1:2" x14ac:dyDescent="0.2">
      <c r="A1420" s="3"/>
      <c r="B1420" s="10"/>
    </row>
    <row r="1421" spans="1:2" x14ac:dyDescent="0.2">
      <c r="A1421" s="3"/>
      <c r="B1421" s="10"/>
    </row>
    <row r="1422" spans="1:2" x14ac:dyDescent="0.2">
      <c r="A1422" s="3"/>
      <c r="B1422" s="10"/>
    </row>
    <row r="1423" spans="1:2" x14ac:dyDescent="0.2">
      <c r="A1423" s="3"/>
      <c r="B1423" s="10"/>
    </row>
    <row r="1424" spans="1:2" x14ac:dyDescent="0.2">
      <c r="A1424" s="3"/>
      <c r="B1424" s="10"/>
    </row>
    <row r="1425" spans="1:2" x14ac:dyDescent="0.2">
      <c r="A1425" s="3"/>
      <c r="B1425" s="10"/>
    </row>
    <row r="1426" spans="1:2" x14ac:dyDescent="0.2">
      <c r="A1426" s="3"/>
      <c r="B1426" s="10"/>
    </row>
    <row r="1427" spans="1:2" x14ac:dyDescent="0.2">
      <c r="A1427" s="3"/>
      <c r="B1427" s="10"/>
    </row>
    <row r="1428" spans="1:2" x14ac:dyDescent="0.2">
      <c r="A1428" s="3"/>
      <c r="B1428" s="10"/>
    </row>
    <row r="1429" spans="1:2" x14ac:dyDescent="0.2">
      <c r="A1429" s="3"/>
      <c r="B1429" s="10"/>
    </row>
    <row r="1430" spans="1:2" x14ac:dyDescent="0.2">
      <c r="A1430" s="3"/>
      <c r="B1430" s="10"/>
    </row>
    <row r="1431" spans="1:2" x14ac:dyDescent="0.2">
      <c r="A1431" s="3"/>
      <c r="B1431" s="10"/>
    </row>
    <row r="1432" spans="1:2" x14ac:dyDescent="0.2">
      <c r="A1432" s="3"/>
      <c r="B1432" s="10"/>
    </row>
    <row r="1433" spans="1:2" x14ac:dyDescent="0.2">
      <c r="A1433" s="3"/>
      <c r="B1433" s="10"/>
    </row>
    <row r="1434" spans="1:2" x14ac:dyDescent="0.2">
      <c r="A1434" s="3"/>
      <c r="B1434" s="10"/>
    </row>
    <row r="1435" spans="1:2" x14ac:dyDescent="0.2">
      <c r="A1435" s="3"/>
      <c r="B1435" s="10"/>
    </row>
    <row r="1436" spans="1:2" x14ac:dyDescent="0.2">
      <c r="A1436" s="3"/>
      <c r="B1436" s="10"/>
    </row>
    <row r="1437" spans="1:2" x14ac:dyDescent="0.2">
      <c r="A1437" s="3"/>
      <c r="B1437" s="10"/>
    </row>
    <row r="1438" spans="1:2" x14ac:dyDescent="0.2">
      <c r="A1438" s="3"/>
      <c r="B1438" s="10"/>
    </row>
    <row r="1439" spans="1:2" x14ac:dyDescent="0.2">
      <c r="A1439" s="3"/>
      <c r="B1439" s="10"/>
    </row>
    <row r="1440" spans="1:2" x14ac:dyDescent="0.2">
      <c r="A1440" s="3"/>
      <c r="B1440" s="10"/>
    </row>
    <row r="1441" spans="1:2" x14ac:dyDescent="0.2">
      <c r="A1441" s="3"/>
      <c r="B1441" s="10"/>
    </row>
    <row r="1442" spans="1:2" x14ac:dyDescent="0.2">
      <c r="A1442" s="3"/>
      <c r="B1442" s="10"/>
    </row>
    <row r="1443" spans="1:2" x14ac:dyDescent="0.2">
      <c r="A1443" s="3"/>
      <c r="B1443" s="10"/>
    </row>
    <row r="1444" spans="1:2" x14ac:dyDescent="0.2">
      <c r="A1444" s="3"/>
      <c r="B1444" s="10"/>
    </row>
    <row r="1445" spans="1:2" x14ac:dyDescent="0.2">
      <c r="A1445" s="3"/>
      <c r="B1445" s="10"/>
    </row>
    <row r="1446" spans="1:2" x14ac:dyDescent="0.2">
      <c r="A1446" s="3"/>
      <c r="B1446" s="10"/>
    </row>
    <row r="1447" spans="1:2" x14ac:dyDescent="0.2">
      <c r="A1447" s="3"/>
      <c r="B1447" s="10"/>
    </row>
    <row r="1448" spans="1:2" x14ac:dyDescent="0.2">
      <c r="A1448" s="3"/>
      <c r="B1448" s="10"/>
    </row>
    <row r="1449" spans="1:2" x14ac:dyDescent="0.2">
      <c r="A1449" s="3"/>
      <c r="B1449" s="10"/>
    </row>
    <row r="1450" spans="1:2" x14ac:dyDescent="0.2">
      <c r="A1450" s="3"/>
      <c r="B1450" s="10"/>
    </row>
    <row r="1451" spans="1:2" x14ac:dyDescent="0.2">
      <c r="A1451" s="3"/>
      <c r="B1451" s="10"/>
    </row>
    <row r="1452" spans="1:2" x14ac:dyDescent="0.2">
      <c r="A1452" s="3"/>
      <c r="B1452" s="10"/>
    </row>
    <row r="1453" spans="1:2" x14ac:dyDescent="0.2">
      <c r="A1453" s="3"/>
      <c r="B1453" s="10"/>
    </row>
    <row r="1454" spans="1:2" x14ac:dyDescent="0.2">
      <c r="A1454" s="3"/>
      <c r="B1454" s="10"/>
    </row>
    <row r="1455" spans="1:2" x14ac:dyDescent="0.2">
      <c r="A1455" s="3"/>
      <c r="B1455" s="10"/>
    </row>
    <row r="1456" spans="1:2" x14ac:dyDescent="0.2">
      <c r="A1456" s="3"/>
      <c r="B1456" s="10"/>
    </row>
    <row r="1457" spans="1:2" x14ac:dyDescent="0.2">
      <c r="A1457" s="3"/>
      <c r="B1457" s="10"/>
    </row>
    <row r="1458" spans="1:2" x14ac:dyDescent="0.2">
      <c r="A1458" s="3"/>
      <c r="B1458" s="10"/>
    </row>
    <row r="1459" spans="1:2" x14ac:dyDescent="0.2">
      <c r="A1459" s="3"/>
      <c r="B1459" s="10"/>
    </row>
    <row r="1460" spans="1:2" x14ac:dyDescent="0.2">
      <c r="A1460" s="3"/>
      <c r="B1460" s="10"/>
    </row>
    <row r="1461" spans="1:2" x14ac:dyDescent="0.2">
      <c r="A1461" s="3"/>
      <c r="B1461" s="10"/>
    </row>
    <row r="1462" spans="1:2" x14ac:dyDescent="0.2">
      <c r="A1462" s="3"/>
      <c r="B1462" s="10"/>
    </row>
    <row r="1463" spans="1:2" x14ac:dyDescent="0.2">
      <c r="A1463" s="3"/>
      <c r="B1463" s="10"/>
    </row>
    <row r="1464" spans="1:2" x14ac:dyDescent="0.2">
      <c r="A1464" s="3"/>
      <c r="B1464" s="10"/>
    </row>
    <row r="1465" spans="1:2" x14ac:dyDescent="0.2">
      <c r="A1465" s="3"/>
      <c r="B1465" s="10"/>
    </row>
    <row r="1466" spans="1:2" x14ac:dyDescent="0.2">
      <c r="A1466" s="3"/>
      <c r="B1466" s="10"/>
    </row>
    <row r="1467" spans="1:2" x14ac:dyDescent="0.2">
      <c r="A1467" s="3"/>
      <c r="B1467" s="10"/>
    </row>
    <row r="1468" spans="1:2" x14ac:dyDescent="0.2">
      <c r="A1468" s="3"/>
      <c r="B1468" s="10"/>
    </row>
    <row r="1469" spans="1:2" x14ac:dyDescent="0.2">
      <c r="A1469" s="3"/>
      <c r="B1469" s="10"/>
    </row>
    <row r="1470" spans="1:2" x14ac:dyDescent="0.2">
      <c r="A1470" s="3"/>
      <c r="B1470" s="10"/>
    </row>
    <row r="1471" spans="1:2" x14ac:dyDescent="0.2">
      <c r="A1471" s="3"/>
      <c r="B1471" s="10"/>
    </row>
    <row r="1472" spans="1:2" x14ac:dyDescent="0.2">
      <c r="A1472" s="3"/>
      <c r="B1472" s="10"/>
    </row>
    <row r="1473" spans="1:2" x14ac:dyDescent="0.2">
      <c r="A1473" s="3"/>
      <c r="B1473" s="10"/>
    </row>
    <row r="1474" spans="1:2" x14ac:dyDescent="0.2">
      <c r="A1474" s="3"/>
      <c r="B1474" s="10"/>
    </row>
    <row r="1475" spans="1:2" x14ac:dyDescent="0.2">
      <c r="A1475" s="3"/>
      <c r="B1475" s="10"/>
    </row>
    <row r="1476" spans="1:2" x14ac:dyDescent="0.2">
      <c r="A1476" s="3"/>
      <c r="B1476" s="10"/>
    </row>
    <row r="1477" spans="1:2" x14ac:dyDescent="0.2">
      <c r="A1477" s="3"/>
      <c r="B1477" s="10"/>
    </row>
    <row r="1478" spans="1:2" x14ac:dyDescent="0.2">
      <c r="A1478" s="3"/>
      <c r="B1478" s="10"/>
    </row>
    <row r="1479" spans="1:2" x14ac:dyDescent="0.2">
      <c r="A1479" s="3"/>
      <c r="B1479" s="10"/>
    </row>
    <row r="1480" spans="1:2" x14ac:dyDescent="0.2">
      <c r="A1480" s="3"/>
      <c r="B1480" s="10"/>
    </row>
    <row r="1481" spans="1:2" x14ac:dyDescent="0.2">
      <c r="A1481" s="3"/>
      <c r="B1481" s="10"/>
    </row>
    <row r="1482" spans="1:2" x14ac:dyDescent="0.2">
      <c r="A1482" s="3"/>
      <c r="B1482" s="10"/>
    </row>
    <row r="1483" spans="1:2" x14ac:dyDescent="0.2">
      <c r="A1483" s="3"/>
      <c r="B1483" s="10"/>
    </row>
    <row r="1484" spans="1:2" x14ac:dyDescent="0.2">
      <c r="A1484" s="3"/>
      <c r="B1484" s="10"/>
    </row>
    <row r="1485" spans="1:2" x14ac:dyDescent="0.2">
      <c r="A1485" s="3"/>
      <c r="B1485" s="10"/>
    </row>
    <row r="1486" spans="1:2" x14ac:dyDescent="0.2">
      <c r="A1486" s="3"/>
      <c r="B1486" s="10"/>
    </row>
    <row r="1487" spans="1:2" x14ac:dyDescent="0.2">
      <c r="A1487" s="3"/>
      <c r="B1487" s="10"/>
    </row>
    <row r="1488" spans="1:2" x14ac:dyDescent="0.2">
      <c r="A1488" s="3"/>
      <c r="B1488" s="10"/>
    </row>
    <row r="1489" spans="1:2" x14ac:dyDescent="0.2">
      <c r="A1489" s="3"/>
      <c r="B1489" s="10"/>
    </row>
    <row r="1490" spans="1:2" x14ac:dyDescent="0.2">
      <c r="A1490" s="3"/>
      <c r="B1490" s="10"/>
    </row>
    <row r="1491" spans="1:2" x14ac:dyDescent="0.2">
      <c r="A1491" s="3"/>
      <c r="B1491" s="10"/>
    </row>
    <row r="1492" spans="1:2" x14ac:dyDescent="0.2">
      <c r="A1492" s="3"/>
      <c r="B1492" s="10"/>
    </row>
    <row r="1493" spans="1:2" x14ac:dyDescent="0.2">
      <c r="A1493" s="3"/>
      <c r="B1493" s="10"/>
    </row>
    <row r="1494" spans="1:2" x14ac:dyDescent="0.2">
      <c r="A1494" s="3"/>
      <c r="B1494" s="10"/>
    </row>
    <row r="1495" spans="1:2" x14ac:dyDescent="0.2">
      <c r="A1495" s="3"/>
      <c r="B1495" s="10"/>
    </row>
    <row r="1496" spans="1:2" x14ac:dyDescent="0.2">
      <c r="A1496" s="3"/>
      <c r="B1496" s="10"/>
    </row>
    <row r="1497" spans="1:2" x14ac:dyDescent="0.2">
      <c r="A1497" s="2"/>
      <c r="B1497" s="10"/>
    </row>
    <row r="1498" spans="1:2" x14ac:dyDescent="0.2">
      <c r="A1498" s="2"/>
      <c r="B1498" s="10"/>
    </row>
    <row r="1499" spans="1:2" x14ac:dyDescent="0.2">
      <c r="A1499" s="2"/>
      <c r="B1499" s="10"/>
    </row>
    <row r="1500" spans="1:2" x14ac:dyDescent="0.2">
      <c r="A1500" s="2"/>
      <c r="B1500" s="10"/>
    </row>
    <row r="1501" spans="1:2" x14ac:dyDescent="0.2">
      <c r="A1501" s="2"/>
      <c r="B1501" s="10"/>
    </row>
    <row r="1502" spans="1:2" x14ac:dyDescent="0.2">
      <c r="A1502" s="2"/>
      <c r="B1502" s="10"/>
    </row>
    <row r="1503" spans="1:2" x14ac:dyDescent="0.2">
      <c r="A1503" s="2"/>
      <c r="B1503" s="10"/>
    </row>
    <row r="1504" spans="1:2" x14ac:dyDescent="0.2">
      <c r="A1504" s="2"/>
      <c r="B1504" s="10"/>
    </row>
    <row r="1505" spans="1:2" x14ac:dyDescent="0.2">
      <c r="A1505" s="2"/>
      <c r="B1505" s="10"/>
    </row>
    <row r="1506" spans="1:2" x14ac:dyDescent="0.2">
      <c r="A1506" s="2"/>
      <c r="B1506" s="10"/>
    </row>
    <row r="1507" spans="1:2" x14ac:dyDescent="0.2">
      <c r="A1507" s="2"/>
      <c r="B1507" s="10"/>
    </row>
    <row r="1508" spans="1:2" x14ac:dyDescent="0.2">
      <c r="A1508" s="2"/>
      <c r="B1508" s="10"/>
    </row>
    <row r="1509" spans="1:2" x14ac:dyDescent="0.2">
      <c r="A1509" s="2"/>
      <c r="B1509" s="10"/>
    </row>
    <row r="1510" spans="1:2" x14ac:dyDescent="0.2">
      <c r="A1510" s="2"/>
      <c r="B1510" s="10"/>
    </row>
    <row r="1511" spans="1:2" x14ac:dyDescent="0.2">
      <c r="A1511" s="2"/>
      <c r="B1511" s="10"/>
    </row>
    <row r="1512" spans="1:2" x14ac:dyDescent="0.2">
      <c r="A1512" s="2"/>
      <c r="B1512" s="10"/>
    </row>
    <row r="1513" spans="1:2" x14ac:dyDescent="0.2">
      <c r="A1513" s="2"/>
      <c r="B1513" s="10"/>
    </row>
    <row r="1514" spans="1:2" x14ac:dyDescent="0.2">
      <c r="A1514" s="2"/>
      <c r="B1514" s="10"/>
    </row>
    <row r="1515" spans="1:2" x14ac:dyDescent="0.2">
      <c r="A1515" s="2"/>
      <c r="B1515" s="10"/>
    </row>
    <row r="1516" spans="1:2" x14ac:dyDescent="0.2">
      <c r="A1516" s="2"/>
      <c r="B1516" s="10"/>
    </row>
    <row r="1517" spans="1:2" x14ac:dyDescent="0.2">
      <c r="A1517" s="2"/>
      <c r="B1517" s="10"/>
    </row>
    <row r="1518" spans="1:2" x14ac:dyDescent="0.2">
      <c r="A1518" s="2"/>
      <c r="B1518" s="10"/>
    </row>
    <row r="1519" spans="1:2" x14ac:dyDescent="0.2">
      <c r="A1519" s="2"/>
      <c r="B1519" s="10"/>
    </row>
    <row r="1520" spans="1:2" x14ac:dyDescent="0.2">
      <c r="A1520" s="2"/>
      <c r="B1520" s="10"/>
    </row>
    <row r="1521" spans="1:2" x14ac:dyDescent="0.2">
      <c r="A1521" s="2"/>
      <c r="B1521" s="10"/>
    </row>
    <row r="1522" spans="1:2" x14ac:dyDescent="0.2">
      <c r="A1522" s="2"/>
      <c r="B1522" s="10"/>
    </row>
    <row r="1523" spans="1:2" x14ac:dyDescent="0.2">
      <c r="A1523" s="2"/>
      <c r="B1523" s="10"/>
    </row>
    <row r="1524" spans="1:2" x14ac:dyDescent="0.2">
      <c r="A1524" s="2"/>
      <c r="B1524" s="10"/>
    </row>
    <row r="1525" spans="1:2" x14ac:dyDescent="0.2">
      <c r="A1525" s="2"/>
      <c r="B1525" s="10"/>
    </row>
    <row r="1526" spans="1:2" x14ac:dyDescent="0.2">
      <c r="A1526" s="2"/>
      <c r="B1526" s="10"/>
    </row>
    <row r="1527" spans="1:2" x14ac:dyDescent="0.2">
      <c r="A1527" s="2"/>
      <c r="B1527" s="10"/>
    </row>
    <row r="1528" spans="1:2" x14ac:dyDescent="0.2">
      <c r="A1528" s="2"/>
      <c r="B1528" s="10"/>
    </row>
    <row r="1529" spans="1:2" x14ac:dyDescent="0.2">
      <c r="A1529" s="2"/>
      <c r="B1529" s="10"/>
    </row>
    <row r="1530" spans="1:2" x14ac:dyDescent="0.2">
      <c r="A1530" s="2"/>
      <c r="B1530" s="10"/>
    </row>
    <row r="1531" spans="1:2" x14ac:dyDescent="0.2">
      <c r="A1531" s="2"/>
      <c r="B1531" s="10"/>
    </row>
    <row r="1532" spans="1:2" x14ac:dyDescent="0.2">
      <c r="A1532" s="2"/>
      <c r="B1532" s="10"/>
    </row>
    <row r="1533" spans="1:2" x14ac:dyDescent="0.2">
      <c r="A1533" s="2"/>
      <c r="B1533" s="10"/>
    </row>
    <row r="1534" spans="1:2" x14ac:dyDescent="0.2">
      <c r="A1534" s="2"/>
      <c r="B1534" s="10"/>
    </row>
    <row r="1535" spans="1:2" x14ac:dyDescent="0.2">
      <c r="A1535" s="2"/>
      <c r="B1535" s="10"/>
    </row>
    <row r="1536" spans="1:2" x14ac:dyDescent="0.2">
      <c r="A1536" s="2"/>
      <c r="B1536" s="10"/>
    </row>
    <row r="1537" spans="1:2" x14ac:dyDescent="0.2">
      <c r="A1537" s="2"/>
      <c r="B1537" s="10"/>
    </row>
    <row r="1538" spans="1:2" x14ac:dyDescent="0.2">
      <c r="A1538" s="2"/>
      <c r="B1538" s="10"/>
    </row>
    <row r="1539" spans="1:2" x14ac:dyDescent="0.2">
      <c r="A1539" s="2"/>
      <c r="B1539" s="10"/>
    </row>
    <row r="1540" spans="1:2" x14ac:dyDescent="0.2">
      <c r="A1540" s="2"/>
      <c r="B1540" s="10"/>
    </row>
    <row r="1541" spans="1:2" x14ac:dyDescent="0.2">
      <c r="A1541" s="2"/>
      <c r="B1541" s="10"/>
    </row>
    <row r="1542" spans="1:2" x14ac:dyDescent="0.2">
      <c r="A1542" s="2"/>
      <c r="B1542" s="10"/>
    </row>
    <row r="1543" spans="1:2" x14ac:dyDescent="0.2">
      <c r="A1543" s="2"/>
      <c r="B1543" s="10"/>
    </row>
    <row r="1544" spans="1:2" x14ac:dyDescent="0.2">
      <c r="A1544" s="2"/>
      <c r="B1544" s="10"/>
    </row>
    <row r="1545" spans="1:2" x14ac:dyDescent="0.2">
      <c r="A1545" s="2"/>
      <c r="B1545" s="10"/>
    </row>
    <row r="1546" spans="1:2" x14ac:dyDescent="0.2">
      <c r="A1546" s="2"/>
      <c r="B1546" s="10"/>
    </row>
    <row r="1547" spans="1:2" x14ac:dyDescent="0.2">
      <c r="A1547" s="2"/>
      <c r="B1547" s="10"/>
    </row>
    <row r="1548" spans="1:2" x14ac:dyDescent="0.2">
      <c r="A1548" s="2"/>
      <c r="B1548" s="10"/>
    </row>
    <row r="1549" spans="1:2" x14ac:dyDescent="0.2">
      <c r="A1549" s="2"/>
      <c r="B1549" s="10"/>
    </row>
    <row r="1550" spans="1:2" x14ac:dyDescent="0.2">
      <c r="A1550" s="2"/>
      <c r="B1550" s="10"/>
    </row>
    <row r="1551" spans="1:2" x14ac:dyDescent="0.2">
      <c r="A1551" s="2"/>
      <c r="B1551" s="10"/>
    </row>
    <row r="1552" spans="1:2" x14ac:dyDescent="0.2">
      <c r="A1552" s="2"/>
      <c r="B1552" s="10"/>
    </row>
    <row r="1553" spans="1:2" x14ac:dyDescent="0.2">
      <c r="A1553" s="2"/>
      <c r="B1553" s="10"/>
    </row>
    <row r="1554" spans="1:2" x14ac:dyDescent="0.2">
      <c r="A1554" s="2"/>
      <c r="B1554" s="10"/>
    </row>
    <row r="1555" spans="1:2" x14ac:dyDescent="0.2">
      <c r="A1555" s="2"/>
      <c r="B1555" s="10"/>
    </row>
    <row r="1556" spans="1:2" x14ac:dyDescent="0.2">
      <c r="A1556" s="2"/>
      <c r="B1556" s="10"/>
    </row>
    <row r="1557" spans="1:2" x14ac:dyDescent="0.2">
      <c r="A1557" s="2"/>
      <c r="B1557" s="10"/>
    </row>
    <row r="1558" spans="1:2" x14ac:dyDescent="0.2">
      <c r="A1558" s="2"/>
      <c r="B1558" s="10"/>
    </row>
    <row r="1559" spans="1:2" x14ac:dyDescent="0.2">
      <c r="A1559" s="2"/>
      <c r="B1559" s="10"/>
    </row>
    <row r="1560" spans="1:2" x14ac:dyDescent="0.2">
      <c r="A1560" s="2"/>
      <c r="B1560" s="10"/>
    </row>
    <row r="1561" spans="1:2" x14ac:dyDescent="0.2">
      <c r="A1561" s="2"/>
      <c r="B1561" s="10"/>
    </row>
    <row r="1562" spans="1:2" x14ac:dyDescent="0.2">
      <c r="A1562" s="2"/>
      <c r="B1562" s="10"/>
    </row>
    <row r="1563" spans="1:2" x14ac:dyDescent="0.2">
      <c r="A1563" s="2"/>
      <c r="B1563" s="10"/>
    </row>
    <row r="1564" spans="1:2" x14ac:dyDescent="0.2">
      <c r="A1564" s="2"/>
      <c r="B1564" s="10"/>
    </row>
    <row r="1565" spans="1:2" x14ac:dyDescent="0.2">
      <c r="A1565" s="2"/>
      <c r="B1565" s="10"/>
    </row>
    <row r="1566" spans="1:2" x14ac:dyDescent="0.2">
      <c r="A1566" s="2"/>
      <c r="B1566" s="10"/>
    </row>
    <row r="1567" spans="1:2" x14ac:dyDescent="0.2">
      <c r="A1567" s="2"/>
      <c r="B1567" s="10"/>
    </row>
    <row r="1568" spans="1:2" x14ac:dyDescent="0.2">
      <c r="A1568" s="2"/>
      <c r="B1568" s="10"/>
    </row>
    <row r="1569" spans="1:2" x14ac:dyDescent="0.2">
      <c r="A1569" s="2"/>
      <c r="B1569" s="10"/>
    </row>
    <row r="1570" spans="1:2" x14ac:dyDescent="0.2">
      <c r="A1570" s="2"/>
      <c r="B1570" s="10"/>
    </row>
    <row r="1571" spans="1:2" x14ac:dyDescent="0.2">
      <c r="A1571" s="2"/>
      <c r="B1571" s="10"/>
    </row>
    <row r="1572" spans="1:2" x14ac:dyDescent="0.2">
      <c r="A1572" s="2"/>
      <c r="B1572" s="10"/>
    </row>
    <row r="1573" spans="1:2" x14ac:dyDescent="0.2">
      <c r="A1573" s="2"/>
      <c r="B1573" s="10"/>
    </row>
    <row r="1574" spans="1:2" x14ac:dyDescent="0.2">
      <c r="A1574" s="2"/>
      <c r="B1574" s="10"/>
    </row>
    <row r="1575" spans="1:2" x14ac:dyDescent="0.2">
      <c r="A1575" s="2"/>
      <c r="B1575" s="10"/>
    </row>
    <row r="1576" spans="1:2" x14ac:dyDescent="0.2">
      <c r="A1576" s="2"/>
      <c r="B1576" s="10"/>
    </row>
    <row r="1577" spans="1:2" x14ac:dyDescent="0.2">
      <c r="A1577" s="2"/>
      <c r="B1577" s="10"/>
    </row>
    <row r="1578" spans="1:2" x14ac:dyDescent="0.2">
      <c r="A1578" s="2"/>
      <c r="B1578" s="10"/>
    </row>
    <row r="1579" spans="1:2" x14ac:dyDescent="0.2">
      <c r="A1579" s="2"/>
      <c r="B1579" s="10"/>
    </row>
    <row r="1580" spans="1:2" x14ac:dyDescent="0.2">
      <c r="A1580" s="2"/>
      <c r="B1580" s="10"/>
    </row>
    <row r="1581" spans="1:2" x14ac:dyDescent="0.2">
      <c r="A1581" s="2"/>
      <c r="B1581" s="10"/>
    </row>
    <row r="1582" spans="1:2" x14ac:dyDescent="0.2">
      <c r="A1582" s="2"/>
      <c r="B1582" s="10"/>
    </row>
    <row r="1583" spans="1:2" x14ac:dyDescent="0.2">
      <c r="A1583" s="2"/>
      <c r="B1583" s="10"/>
    </row>
    <row r="1584" spans="1:2" x14ac:dyDescent="0.2">
      <c r="A1584" s="3"/>
      <c r="B1584" s="10"/>
    </row>
    <row r="1585" spans="1:2" x14ac:dyDescent="0.2">
      <c r="A1585" s="3"/>
      <c r="B1585" s="10"/>
    </row>
    <row r="1586" spans="1:2" x14ac:dyDescent="0.2">
      <c r="A1586" s="3"/>
      <c r="B1586" s="10"/>
    </row>
    <row r="1587" spans="1:2" x14ac:dyDescent="0.2">
      <c r="A1587" s="3"/>
      <c r="B1587" s="10"/>
    </row>
    <row r="1588" spans="1:2" x14ac:dyDescent="0.2">
      <c r="A1588" s="3"/>
      <c r="B1588" s="10"/>
    </row>
    <row r="1589" spans="1:2" x14ac:dyDescent="0.2">
      <c r="A1589" s="3"/>
      <c r="B1589" s="10"/>
    </row>
    <row r="1590" spans="1:2" x14ac:dyDescent="0.2">
      <c r="A1590" s="3"/>
      <c r="B1590" s="10"/>
    </row>
    <row r="1591" spans="1:2" x14ac:dyDescent="0.2">
      <c r="A1591" s="3"/>
      <c r="B1591" s="10"/>
    </row>
    <row r="1592" spans="1:2" x14ac:dyDescent="0.2">
      <c r="A1592" s="3"/>
      <c r="B1592" s="10"/>
    </row>
    <row r="1593" spans="1:2" x14ac:dyDescent="0.2">
      <c r="A1593" s="3"/>
      <c r="B1593" s="10"/>
    </row>
    <row r="1594" spans="1:2" x14ac:dyDescent="0.2">
      <c r="A1594" s="3"/>
      <c r="B1594" s="10"/>
    </row>
    <row r="1595" spans="1:2" x14ac:dyDescent="0.2">
      <c r="A1595" s="6"/>
      <c r="B1595" s="10"/>
    </row>
    <row r="1596" spans="1:2" x14ac:dyDescent="0.2">
      <c r="A1596" s="3"/>
      <c r="B1596" s="10"/>
    </row>
    <row r="1597" spans="1:2" x14ac:dyDescent="0.2">
      <c r="A1597" s="3"/>
      <c r="B1597" s="10"/>
    </row>
    <row r="1598" spans="1:2" x14ac:dyDescent="0.2">
      <c r="A1598" s="3"/>
      <c r="B1598" s="10"/>
    </row>
    <row r="1599" spans="1:2" x14ac:dyDescent="0.2">
      <c r="A1599" s="3"/>
      <c r="B1599" s="10"/>
    </row>
    <row r="1600" spans="1:2" x14ac:dyDescent="0.2">
      <c r="A1600" s="3"/>
      <c r="B1600" s="10"/>
    </row>
    <row r="1601" spans="1:2" x14ac:dyDescent="0.2">
      <c r="A1601" s="3"/>
      <c r="B1601" s="10"/>
    </row>
    <row r="1602" spans="1:2" x14ac:dyDescent="0.2">
      <c r="A1602" s="3"/>
      <c r="B1602" s="10"/>
    </row>
    <row r="1603" spans="1:2" x14ac:dyDescent="0.2">
      <c r="A1603" s="3"/>
      <c r="B1603" s="10"/>
    </row>
    <row r="1604" spans="1:2" x14ac:dyDescent="0.2">
      <c r="A1604" s="3"/>
      <c r="B1604" s="10"/>
    </row>
    <row r="1605" spans="1:2" x14ac:dyDescent="0.2">
      <c r="A1605" s="3"/>
      <c r="B1605" s="10"/>
    </row>
    <row r="1606" spans="1:2" x14ac:dyDescent="0.2">
      <c r="A1606" s="3"/>
      <c r="B1606" s="10"/>
    </row>
    <row r="1607" spans="1:2" x14ac:dyDescent="0.2">
      <c r="A1607" s="3"/>
      <c r="B1607" s="10"/>
    </row>
    <row r="1608" spans="1:2" x14ac:dyDescent="0.2">
      <c r="A1608" s="3"/>
      <c r="B1608" s="10"/>
    </row>
    <row r="1609" spans="1:2" x14ac:dyDescent="0.2">
      <c r="A1609" s="3"/>
      <c r="B1609" s="10"/>
    </row>
    <row r="1610" spans="1:2" x14ac:dyDescent="0.2">
      <c r="A1610" s="3"/>
      <c r="B1610" s="10"/>
    </row>
    <row r="1611" spans="1:2" x14ac:dyDescent="0.2">
      <c r="A1611" s="3"/>
      <c r="B1611" s="10"/>
    </row>
    <row r="1612" spans="1:2" x14ac:dyDescent="0.2">
      <c r="A1612" s="3"/>
      <c r="B1612" s="10"/>
    </row>
    <row r="1613" spans="1:2" x14ac:dyDescent="0.2">
      <c r="A1613" s="3"/>
      <c r="B1613" s="10"/>
    </row>
    <row r="1614" spans="1:2" x14ac:dyDescent="0.2">
      <c r="A1614" s="3"/>
      <c r="B1614" s="10"/>
    </row>
    <row r="1615" spans="1:2" x14ac:dyDescent="0.2">
      <c r="A1615" s="3"/>
      <c r="B1615" s="10"/>
    </row>
    <row r="1616" spans="1:2" x14ac:dyDescent="0.2">
      <c r="A1616" s="3"/>
      <c r="B1616" s="10"/>
    </row>
    <row r="1617" spans="1:2" x14ac:dyDescent="0.2">
      <c r="A1617" s="3"/>
      <c r="B1617" s="10"/>
    </row>
    <row r="1618" spans="1:2" x14ac:dyDescent="0.2">
      <c r="A1618" s="3"/>
      <c r="B1618" s="10"/>
    </row>
    <row r="1619" spans="1:2" x14ac:dyDescent="0.2">
      <c r="A1619" s="3"/>
      <c r="B1619" s="10"/>
    </row>
    <row r="1620" spans="1:2" x14ac:dyDescent="0.2">
      <c r="A1620" s="3"/>
      <c r="B1620" s="10"/>
    </row>
    <row r="1621" spans="1:2" x14ac:dyDescent="0.2">
      <c r="A1621" s="3"/>
      <c r="B1621" s="10"/>
    </row>
    <row r="1622" spans="1:2" x14ac:dyDescent="0.2">
      <c r="A1622" s="3"/>
      <c r="B1622" s="10"/>
    </row>
    <row r="1623" spans="1:2" x14ac:dyDescent="0.2">
      <c r="A1623" s="3"/>
      <c r="B1623" s="10"/>
    </row>
    <row r="1624" spans="1:2" x14ac:dyDescent="0.2">
      <c r="A1624" s="3"/>
      <c r="B1624" s="10"/>
    </row>
    <row r="1625" spans="1:2" x14ac:dyDescent="0.2">
      <c r="A1625" s="3"/>
      <c r="B1625" s="10"/>
    </row>
    <row r="1626" spans="1:2" x14ac:dyDescent="0.2">
      <c r="A1626" s="3"/>
      <c r="B1626" s="10"/>
    </row>
    <row r="1627" spans="1:2" x14ac:dyDescent="0.2">
      <c r="A1627" s="3"/>
      <c r="B1627" s="10"/>
    </row>
    <row r="1628" spans="1:2" x14ac:dyDescent="0.2">
      <c r="A1628" s="3"/>
      <c r="B1628" s="10"/>
    </row>
    <row r="1629" spans="1:2" x14ac:dyDescent="0.2">
      <c r="A1629" s="3"/>
      <c r="B1629" s="10"/>
    </row>
    <row r="1630" spans="1:2" x14ac:dyDescent="0.2">
      <c r="A1630" s="3"/>
      <c r="B1630" s="10"/>
    </row>
    <row r="1631" spans="1:2" x14ac:dyDescent="0.2">
      <c r="A1631" s="3"/>
      <c r="B1631" s="10"/>
    </row>
    <row r="1632" spans="1:2" x14ac:dyDescent="0.2">
      <c r="A1632" s="3"/>
      <c r="B1632" s="10"/>
    </row>
    <row r="1633" spans="1:2" x14ac:dyDescent="0.2">
      <c r="A1633" s="3"/>
      <c r="B1633" s="10"/>
    </row>
    <row r="1634" spans="1:2" x14ac:dyDescent="0.2">
      <c r="A1634" s="3"/>
      <c r="B1634" s="10"/>
    </row>
    <row r="1635" spans="1:2" x14ac:dyDescent="0.2">
      <c r="A1635" s="3"/>
      <c r="B1635" s="10"/>
    </row>
    <row r="1636" spans="1:2" x14ac:dyDescent="0.2">
      <c r="A1636" s="3"/>
      <c r="B1636" s="10"/>
    </row>
    <row r="1637" spans="1:2" x14ac:dyDescent="0.2">
      <c r="A1637" s="3"/>
      <c r="B1637" s="10"/>
    </row>
    <row r="1638" spans="1:2" x14ac:dyDescent="0.2">
      <c r="A1638" s="3"/>
      <c r="B1638" s="10"/>
    </row>
    <row r="1639" spans="1:2" x14ac:dyDescent="0.2">
      <c r="A1639" s="3"/>
      <c r="B1639" s="10"/>
    </row>
    <row r="1640" spans="1:2" x14ac:dyDescent="0.2">
      <c r="A1640" s="3"/>
      <c r="B1640" s="10"/>
    </row>
    <row r="1641" spans="1:2" x14ac:dyDescent="0.2">
      <c r="A1641" s="3"/>
      <c r="B1641" s="10"/>
    </row>
    <row r="1642" spans="1:2" x14ac:dyDescent="0.2">
      <c r="A1642" s="3"/>
      <c r="B1642" s="10"/>
    </row>
    <row r="1643" spans="1:2" x14ac:dyDescent="0.2">
      <c r="A1643" s="3"/>
      <c r="B1643" s="10"/>
    </row>
    <row r="1644" spans="1:2" x14ac:dyDescent="0.2">
      <c r="A1644" s="3"/>
      <c r="B1644" s="10"/>
    </row>
    <row r="1645" spans="1:2" x14ac:dyDescent="0.2">
      <c r="A1645" s="3"/>
      <c r="B1645" s="10"/>
    </row>
    <row r="1646" spans="1:2" x14ac:dyDescent="0.2">
      <c r="A1646" s="3"/>
      <c r="B1646" s="10"/>
    </row>
    <row r="1647" spans="1:2" x14ac:dyDescent="0.2">
      <c r="A1647" s="3"/>
      <c r="B1647" s="10"/>
    </row>
    <row r="1648" spans="1:2" x14ac:dyDescent="0.2">
      <c r="A1648" s="3"/>
      <c r="B1648" s="10"/>
    </row>
    <row r="1649" spans="1:2" x14ac:dyDescent="0.2">
      <c r="A1649" s="3"/>
      <c r="B1649" s="10"/>
    </row>
    <row r="1650" spans="1:2" x14ac:dyDescent="0.2">
      <c r="A1650" s="3"/>
      <c r="B1650" s="10"/>
    </row>
    <row r="1651" spans="1:2" x14ac:dyDescent="0.2">
      <c r="A1651" s="3"/>
      <c r="B1651" s="10"/>
    </row>
    <row r="1652" spans="1:2" x14ac:dyDescent="0.2">
      <c r="A1652" s="3"/>
      <c r="B1652" s="10"/>
    </row>
    <row r="1653" spans="1:2" x14ac:dyDescent="0.2">
      <c r="A1653" s="3"/>
      <c r="B1653" s="10"/>
    </row>
    <row r="1654" spans="1:2" x14ac:dyDescent="0.2">
      <c r="A1654" s="3"/>
      <c r="B1654" s="10"/>
    </row>
    <row r="1655" spans="1:2" x14ac:dyDescent="0.2">
      <c r="A1655" s="3"/>
      <c r="B1655" s="10"/>
    </row>
    <row r="1656" spans="1:2" x14ac:dyDescent="0.2">
      <c r="A1656" s="3"/>
      <c r="B1656" s="10"/>
    </row>
    <row r="1657" spans="1:2" x14ac:dyDescent="0.2">
      <c r="A1657" s="3"/>
      <c r="B1657" s="10"/>
    </row>
    <row r="1658" spans="1:2" x14ac:dyDescent="0.2">
      <c r="A1658" s="3"/>
      <c r="B1658" s="10"/>
    </row>
    <row r="1659" spans="1:2" x14ac:dyDescent="0.2">
      <c r="A1659" s="3"/>
      <c r="B1659" s="10"/>
    </row>
    <row r="1660" spans="1:2" x14ac:dyDescent="0.2">
      <c r="A1660" s="3"/>
      <c r="B1660" s="10"/>
    </row>
    <row r="1661" spans="1:2" x14ac:dyDescent="0.2">
      <c r="A1661" s="3"/>
      <c r="B1661" s="10"/>
    </row>
    <row r="1662" spans="1:2" x14ac:dyDescent="0.2">
      <c r="A1662" s="3"/>
      <c r="B1662" s="10"/>
    </row>
    <row r="1663" spans="1:2" x14ac:dyDescent="0.2">
      <c r="A1663" s="3"/>
      <c r="B1663" s="10"/>
    </row>
    <row r="1664" spans="1:2" x14ac:dyDescent="0.2">
      <c r="A1664" s="3"/>
      <c r="B1664" s="10"/>
    </row>
    <row r="1665" spans="1:2" x14ac:dyDescent="0.2">
      <c r="A1665" s="3"/>
      <c r="B1665" s="10"/>
    </row>
    <row r="1666" spans="1:2" x14ac:dyDescent="0.2">
      <c r="A1666" s="3"/>
      <c r="B1666" s="10"/>
    </row>
    <row r="1667" spans="1:2" x14ac:dyDescent="0.2">
      <c r="A1667" s="3"/>
      <c r="B1667" s="10"/>
    </row>
    <row r="1668" spans="1:2" x14ac:dyDescent="0.2">
      <c r="A1668" s="3"/>
      <c r="B1668" s="10"/>
    </row>
    <row r="1669" spans="1:2" x14ac:dyDescent="0.2">
      <c r="A1669" s="3"/>
      <c r="B1669" s="10"/>
    </row>
    <row r="1670" spans="1:2" x14ac:dyDescent="0.2">
      <c r="A1670" s="3"/>
      <c r="B1670" s="10"/>
    </row>
    <row r="1671" spans="1:2" x14ac:dyDescent="0.2">
      <c r="A1671" s="3"/>
      <c r="B1671" s="10"/>
    </row>
    <row r="1672" spans="1:2" x14ac:dyDescent="0.2">
      <c r="A1672" s="3"/>
      <c r="B1672" s="10"/>
    </row>
    <row r="1673" spans="1:2" x14ac:dyDescent="0.2">
      <c r="A1673" s="3"/>
      <c r="B1673" s="10"/>
    </row>
    <row r="1674" spans="1:2" x14ac:dyDescent="0.2">
      <c r="A1674" s="3"/>
      <c r="B1674" s="10"/>
    </row>
    <row r="1675" spans="1:2" x14ac:dyDescent="0.2">
      <c r="A1675" s="3"/>
      <c r="B1675" s="10"/>
    </row>
    <row r="1676" spans="1:2" x14ac:dyDescent="0.2">
      <c r="A1676" s="3"/>
      <c r="B1676" s="10"/>
    </row>
    <row r="1677" spans="1:2" x14ac:dyDescent="0.2">
      <c r="A1677" s="3"/>
      <c r="B1677" s="10"/>
    </row>
    <row r="1678" spans="1:2" x14ac:dyDescent="0.2">
      <c r="A1678" s="2"/>
      <c r="B1678" s="10"/>
    </row>
    <row r="1679" spans="1:2" x14ac:dyDescent="0.2">
      <c r="A1679" s="2"/>
      <c r="B1679" s="10"/>
    </row>
    <row r="1680" spans="1:2" x14ac:dyDescent="0.2">
      <c r="A1680" s="2"/>
      <c r="B1680" s="10"/>
    </row>
    <row r="1681" spans="1:2" x14ac:dyDescent="0.2">
      <c r="A1681" s="2"/>
      <c r="B1681" s="10"/>
    </row>
    <row r="1682" spans="1:2" x14ac:dyDescent="0.2">
      <c r="A1682" s="2"/>
      <c r="B1682" s="10"/>
    </row>
    <row r="1683" spans="1:2" x14ac:dyDescent="0.2">
      <c r="A1683" s="2"/>
      <c r="B1683" s="10"/>
    </row>
    <row r="1684" spans="1:2" x14ac:dyDescent="0.2">
      <c r="A1684" s="2"/>
      <c r="B1684" s="10"/>
    </row>
    <row r="1685" spans="1:2" x14ac:dyDescent="0.2">
      <c r="A1685" s="2"/>
      <c r="B1685" s="10"/>
    </row>
    <row r="1686" spans="1:2" x14ac:dyDescent="0.2">
      <c r="A1686" s="2"/>
      <c r="B1686" s="10"/>
    </row>
    <row r="1687" spans="1:2" x14ac:dyDescent="0.2">
      <c r="A1687" s="2"/>
      <c r="B1687" s="10"/>
    </row>
    <row r="1688" spans="1:2" x14ac:dyDescent="0.2">
      <c r="A1688" s="2"/>
      <c r="B1688" s="10"/>
    </row>
    <row r="1689" spans="1:2" x14ac:dyDescent="0.2">
      <c r="A1689" s="2"/>
      <c r="B1689" s="10"/>
    </row>
    <row r="1690" spans="1:2" x14ac:dyDescent="0.2">
      <c r="A1690" s="2"/>
      <c r="B1690" s="10"/>
    </row>
    <row r="1691" spans="1:2" x14ac:dyDescent="0.2">
      <c r="A1691" s="2"/>
      <c r="B1691" s="10"/>
    </row>
    <row r="1692" spans="1:2" x14ac:dyDescent="0.2">
      <c r="A1692" s="2"/>
      <c r="B1692" s="10"/>
    </row>
    <row r="1693" spans="1:2" x14ac:dyDescent="0.2">
      <c r="A1693" s="2"/>
      <c r="B1693" s="10"/>
    </row>
    <row r="1694" spans="1:2" x14ac:dyDescent="0.2">
      <c r="A1694" s="2"/>
      <c r="B1694" s="10"/>
    </row>
    <row r="1695" spans="1:2" x14ac:dyDescent="0.2">
      <c r="A1695" s="2"/>
      <c r="B1695" s="10"/>
    </row>
    <row r="1696" spans="1:2" x14ac:dyDescent="0.2">
      <c r="A1696" s="2"/>
      <c r="B1696" s="10"/>
    </row>
    <row r="1697" spans="1:2" x14ac:dyDescent="0.2">
      <c r="A1697" s="2"/>
      <c r="B1697" s="10"/>
    </row>
    <row r="1698" spans="1:2" x14ac:dyDescent="0.2">
      <c r="A1698" s="2"/>
      <c r="B1698" s="10"/>
    </row>
    <row r="1699" spans="1:2" x14ac:dyDescent="0.2">
      <c r="A1699" s="2"/>
      <c r="B1699" s="10"/>
    </row>
    <row r="1700" spans="1:2" x14ac:dyDescent="0.2">
      <c r="A1700" s="2"/>
      <c r="B1700" s="10"/>
    </row>
    <row r="1701" spans="1:2" x14ac:dyDescent="0.2">
      <c r="A1701" s="2"/>
      <c r="B1701" s="10"/>
    </row>
    <row r="1702" spans="1:2" x14ac:dyDescent="0.2">
      <c r="A1702" s="2"/>
      <c r="B1702" s="10"/>
    </row>
    <row r="1703" spans="1:2" x14ac:dyDescent="0.2">
      <c r="A1703" s="2"/>
      <c r="B1703" s="10"/>
    </row>
    <row r="1704" spans="1:2" x14ac:dyDescent="0.2">
      <c r="A1704" s="2"/>
      <c r="B1704" s="10"/>
    </row>
    <row r="1705" spans="1:2" x14ac:dyDescent="0.2">
      <c r="A1705" s="2"/>
      <c r="B1705" s="10"/>
    </row>
    <row r="1706" spans="1:2" x14ac:dyDescent="0.2">
      <c r="A1706" s="2"/>
      <c r="B1706" s="10"/>
    </row>
    <row r="1707" spans="1:2" x14ac:dyDescent="0.2">
      <c r="A1707" s="2"/>
      <c r="B1707" s="10"/>
    </row>
    <row r="1708" spans="1:2" x14ac:dyDescent="0.2">
      <c r="A1708" s="2"/>
      <c r="B1708" s="10"/>
    </row>
    <row r="1709" spans="1:2" x14ac:dyDescent="0.2">
      <c r="A1709" s="2"/>
      <c r="B1709" s="10"/>
    </row>
    <row r="1710" spans="1:2" x14ac:dyDescent="0.2">
      <c r="A1710" s="2"/>
      <c r="B1710" s="10"/>
    </row>
    <row r="1711" spans="1:2" x14ac:dyDescent="0.2">
      <c r="A1711" s="2"/>
      <c r="B1711" s="10"/>
    </row>
    <row r="1712" spans="1:2" x14ac:dyDescent="0.2">
      <c r="A1712" s="2"/>
      <c r="B1712" s="10"/>
    </row>
    <row r="1713" spans="1:2" x14ac:dyDescent="0.2">
      <c r="A1713" s="2"/>
      <c r="B1713" s="10"/>
    </row>
    <row r="1714" spans="1:2" x14ac:dyDescent="0.2">
      <c r="A1714" s="2"/>
      <c r="B1714" s="10"/>
    </row>
    <row r="1715" spans="1:2" x14ac:dyDescent="0.2">
      <c r="A1715" s="2"/>
      <c r="B1715" s="10"/>
    </row>
    <row r="1716" spans="1:2" x14ac:dyDescent="0.2">
      <c r="A1716" s="2"/>
      <c r="B1716" s="10"/>
    </row>
    <row r="1717" spans="1:2" x14ac:dyDescent="0.2">
      <c r="A1717" s="2"/>
      <c r="B1717" s="10"/>
    </row>
    <row r="1718" spans="1:2" x14ac:dyDescent="0.2">
      <c r="A1718" s="2"/>
      <c r="B1718" s="10"/>
    </row>
    <row r="1719" spans="1:2" x14ac:dyDescent="0.2">
      <c r="A1719" s="2"/>
      <c r="B1719" s="10"/>
    </row>
    <row r="1720" spans="1:2" x14ac:dyDescent="0.2">
      <c r="A1720" s="2"/>
      <c r="B1720" s="10"/>
    </row>
    <row r="1721" spans="1:2" x14ac:dyDescent="0.2">
      <c r="A1721" s="2"/>
      <c r="B1721" s="10"/>
    </row>
    <row r="1722" spans="1:2" x14ac:dyDescent="0.2">
      <c r="A1722" s="2"/>
      <c r="B1722" s="10"/>
    </row>
    <row r="1723" spans="1:2" x14ac:dyDescent="0.2">
      <c r="A1723" s="2"/>
      <c r="B1723" s="10"/>
    </row>
    <row r="1724" spans="1:2" x14ac:dyDescent="0.2">
      <c r="A1724" s="2"/>
      <c r="B1724" s="10"/>
    </row>
    <row r="1725" spans="1:2" x14ac:dyDescent="0.2">
      <c r="A1725" s="2"/>
      <c r="B1725" s="10"/>
    </row>
    <row r="1726" spans="1:2" x14ac:dyDescent="0.2">
      <c r="A1726" s="2"/>
      <c r="B1726" s="10"/>
    </row>
    <row r="1727" spans="1:2" x14ac:dyDescent="0.2">
      <c r="A1727" s="2"/>
      <c r="B1727" s="10"/>
    </row>
    <row r="1728" spans="1:2" x14ac:dyDescent="0.2">
      <c r="A1728" s="2"/>
      <c r="B1728" s="10"/>
    </row>
    <row r="1729" spans="1:2" x14ac:dyDescent="0.2">
      <c r="A1729" s="2"/>
      <c r="B1729" s="10"/>
    </row>
    <row r="1730" spans="1:2" x14ac:dyDescent="0.2">
      <c r="A1730" s="2"/>
      <c r="B1730" s="10"/>
    </row>
    <row r="1731" spans="1:2" x14ac:dyDescent="0.2">
      <c r="A1731" s="2"/>
      <c r="B1731" s="10"/>
    </row>
    <row r="1732" spans="1:2" x14ac:dyDescent="0.2">
      <c r="A1732" s="2"/>
      <c r="B1732" s="10"/>
    </row>
    <row r="1733" spans="1:2" x14ac:dyDescent="0.2">
      <c r="A1733" s="2"/>
      <c r="B1733" s="10"/>
    </row>
    <row r="1734" spans="1:2" x14ac:dyDescent="0.2">
      <c r="A1734" s="2"/>
      <c r="B1734" s="10"/>
    </row>
    <row r="1735" spans="1:2" x14ac:dyDescent="0.2">
      <c r="A1735" s="2"/>
      <c r="B1735" s="10"/>
    </row>
    <row r="1736" spans="1:2" x14ac:dyDescent="0.2">
      <c r="A1736" s="2"/>
      <c r="B1736" s="10"/>
    </row>
    <row r="1737" spans="1:2" x14ac:dyDescent="0.2">
      <c r="A1737" s="2"/>
      <c r="B1737" s="10"/>
    </row>
    <row r="1738" spans="1:2" x14ac:dyDescent="0.2">
      <c r="A1738" s="2"/>
      <c r="B1738" s="10"/>
    </row>
    <row r="1739" spans="1:2" x14ac:dyDescent="0.2">
      <c r="A1739" s="2"/>
      <c r="B1739" s="10"/>
    </row>
    <row r="1740" spans="1:2" x14ac:dyDescent="0.2">
      <c r="A1740" s="2"/>
      <c r="B1740" s="10"/>
    </row>
    <row r="1741" spans="1:2" x14ac:dyDescent="0.2">
      <c r="A1741" s="2"/>
      <c r="B1741" s="10"/>
    </row>
    <row r="1742" spans="1:2" x14ac:dyDescent="0.2">
      <c r="A1742" s="2"/>
      <c r="B1742" s="10"/>
    </row>
    <row r="1743" spans="1:2" x14ac:dyDescent="0.2">
      <c r="A1743" s="2"/>
      <c r="B1743" s="10"/>
    </row>
    <row r="1744" spans="1:2" x14ac:dyDescent="0.2">
      <c r="A1744" s="2"/>
      <c r="B1744" s="10"/>
    </row>
    <row r="1745" spans="1:2" x14ac:dyDescent="0.2">
      <c r="A1745" s="2"/>
      <c r="B1745" s="10"/>
    </row>
    <row r="1746" spans="1:2" x14ac:dyDescent="0.2">
      <c r="A1746" s="2"/>
      <c r="B1746" s="10"/>
    </row>
    <row r="1747" spans="1:2" x14ac:dyDescent="0.2">
      <c r="A1747" s="2"/>
      <c r="B1747" s="10"/>
    </row>
    <row r="1748" spans="1:2" x14ac:dyDescent="0.2">
      <c r="A1748" s="2"/>
      <c r="B1748" s="10"/>
    </row>
    <row r="1749" spans="1:2" x14ac:dyDescent="0.2">
      <c r="A1749" s="2"/>
      <c r="B1749" s="10"/>
    </row>
    <row r="1750" spans="1:2" x14ac:dyDescent="0.2">
      <c r="A1750" s="2"/>
      <c r="B1750" s="10"/>
    </row>
    <row r="1751" spans="1:2" x14ac:dyDescent="0.2">
      <c r="A1751" s="2"/>
      <c r="B1751" s="10"/>
    </row>
    <row r="1752" spans="1:2" x14ac:dyDescent="0.2">
      <c r="A1752" s="2"/>
      <c r="B1752" s="10"/>
    </row>
    <row r="1753" spans="1:2" x14ac:dyDescent="0.2">
      <c r="A1753" s="2"/>
      <c r="B1753" s="10"/>
    </row>
    <row r="1754" spans="1:2" x14ac:dyDescent="0.2">
      <c r="A1754" s="2"/>
      <c r="B1754" s="10"/>
    </row>
    <row r="1755" spans="1:2" x14ac:dyDescent="0.2">
      <c r="A1755" s="2"/>
      <c r="B1755" s="10"/>
    </row>
    <row r="1756" spans="1:2" x14ac:dyDescent="0.2">
      <c r="A1756" s="2"/>
      <c r="B1756" s="10"/>
    </row>
    <row r="1757" spans="1:2" x14ac:dyDescent="0.2">
      <c r="A1757" s="2"/>
      <c r="B1757" s="10"/>
    </row>
    <row r="1758" spans="1:2" x14ac:dyDescent="0.2">
      <c r="A1758" s="2"/>
      <c r="B1758" s="10"/>
    </row>
    <row r="1759" spans="1:2" x14ac:dyDescent="0.2">
      <c r="A1759" s="2"/>
      <c r="B1759" s="10"/>
    </row>
    <row r="1760" spans="1:2" x14ac:dyDescent="0.2">
      <c r="A1760" s="2"/>
      <c r="B1760" s="10"/>
    </row>
    <row r="1761" spans="1:2" x14ac:dyDescent="0.2">
      <c r="A1761" s="2"/>
      <c r="B1761" s="10"/>
    </row>
    <row r="1762" spans="1:2" x14ac:dyDescent="0.2">
      <c r="A1762" s="2"/>
      <c r="B1762" s="10"/>
    </row>
    <row r="1763" spans="1:2" x14ac:dyDescent="0.2">
      <c r="A1763" s="2"/>
      <c r="B1763" s="10"/>
    </row>
    <row r="1764" spans="1:2" x14ac:dyDescent="0.2">
      <c r="A1764" s="2"/>
      <c r="B1764" s="10"/>
    </row>
    <row r="1765" spans="1:2" x14ac:dyDescent="0.2">
      <c r="A1765" s="3"/>
      <c r="B1765" s="10"/>
    </row>
    <row r="1766" spans="1:2" x14ac:dyDescent="0.2">
      <c r="A1766" s="3"/>
      <c r="B1766" s="10"/>
    </row>
    <row r="1767" spans="1:2" x14ac:dyDescent="0.2">
      <c r="A1767" s="3"/>
      <c r="B1767" s="10"/>
    </row>
    <row r="1768" spans="1:2" x14ac:dyDescent="0.2">
      <c r="A1768" s="3"/>
      <c r="B1768" s="10"/>
    </row>
    <row r="1769" spans="1:2" x14ac:dyDescent="0.2">
      <c r="A1769" s="3"/>
      <c r="B1769" s="10"/>
    </row>
    <row r="1770" spans="1:2" x14ac:dyDescent="0.2">
      <c r="A1770" s="3"/>
      <c r="B1770" s="10"/>
    </row>
    <row r="1771" spans="1:2" x14ac:dyDescent="0.2">
      <c r="A1771" s="3"/>
      <c r="B1771" s="10"/>
    </row>
    <row r="1772" spans="1:2" x14ac:dyDescent="0.2">
      <c r="A1772" s="3"/>
      <c r="B1772" s="10"/>
    </row>
    <row r="1773" spans="1:2" x14ac:dyDescent="0.2">
      <c r="A1773" s="3"/>
      <c r="B1773" s="10"/>
    </row>
    <row r="1774" spans="1:2" x14ac:dyDescent="0.2">
      <c r="A1774" s="3"/>
      <c r="B1774" s="10"/>
    </row>
    <row r="1775" spans="1:2" x14ac:dyDescent="0.2">
      <c r="A1775" s="3"/>
      <c r="B1775" s="10"/>
    </row>
    <row r="1776" spans="1:2" x14ac:dyDescent="0.2">
      <c r="A1776" s="6"/>
      <c r="B1776" s="10"/>
    </row>
    <row r="1777" spans="1:2" x14ac:dyDescent="0.2">
      <c r="A1777" s="3"/>
      <c r="B1777" s="10"/>
    </row>
    <row r="1778" spans="1:2" x14ac:dyDescent="0.2">
      <c r="A1778" s="3"/>
      <c r="B1778" s="10"/>
    </row>
    <row r="1779" spans="1:2" x14ac:dyDescent="0.2">
      <c r="A1779" s="3"/>
      <c r="B1779" s="10"/>
    </row>
    <row r="1780" spans="1:2" x14ac:dyDescent="0.2">
      <c r="A1780" s="3"/>
      <c r="B1780" s="10"/>
    </row>
    <row r="1781" spans="1:2" x14ac:dyDescent="0.2">
      <c r="A1781" s="3"/>
      <c r="B1781" s="10"/>
    </row>
    <row r="1782" spans="1:2" x14ac:dyDescent="0.2">
      <c r="A1782" s="3"/>
      <c r="B1782" s="10"/>
    </row>
    <row r="1783" spans="1:2" x14ac:dyDescent="0.2">
      <c r="A1783" s="3"/>
      <c r="B1783" s="10"/>
    </row>
    <row r="1784" spans="1:2" x14ac:dyDescent="0.2">
      <c r="A1784" s="3"/>
      <c r="B1784" s="10"/>
    </row>
    <row r="1785" spans="1:2" x14ac:dyDescent="0.2">
      <c r="A1785" s="3"/>
      <c r="B1785" s="10"/>
    </row>
    <row r="1786" spans="1:2" x14ac:dyDescent="0.2">
      <c r="A1786" s="3"/>
      <c r="B1786" s="10"/>
    </row>
    <row r="1787" spans="1:2" x14ac:dyDescent="0.2">
      <c r="A1787" s="3"/>
      <c r="B1787" s="10"/>
    </row>
    <row r="1788" spans="1:2" x14ac:dyDescent="0.2">
      <c r="A1788" s="3"/>
      <c r="B1788" s="10"/>
    </row>
    <row r="1789" spans="1:2" x14ac:dyDescent="0.2">
      <c r="A1789" s="3"/>
      <c r="B1789" s="10"/>
    </row>
    <row r="1790" spans="1:2" x14ac:dyDescent="0.2">
      <c r="A1790" s="3"/>
      <c r="B1790" s="10"/>
    </row>
    <row r="1791" spans="1:2" x14ac:dyDescent="0.2">
      <c r="A1791" s="3"/>
      <c r="B1791" s="10"/>
    </row>
    <row r="1792" spans="1:2" x14ac:dyDescent="0.2">
      <c r="A1792" s="3"/>
      <c r="B1792" s="10"/>
    </row>
    <row r="1793" spans="1:2" x14ac:dyDescent="0.2">
      <c r="A1793" s="3"/>
      <c r="B1793" s="10"/>
    </row>
    <row r="1794" spans="1:2" x14ac:dyDescent="0.2">
      <c r="A1794" s="3"/>
      <c r="B1794" s="10"/>
    </row>
    <row r="1795" spans="1:2" x14ac:dyDescent="0.2">
      <c r="A1795" s="3"/>
      <c r="B1795" s="10"/>
    </row>
    <row r="1796" spans="1:2" x14ac:dyDescent="0.2">
      <c r="A1796" s="3"/>
      <c r="B1796" s="10"/>
    </row>
    <row r="1797" spans="1:2" x14ac:dyDescent="0.2">
      <c r="A1797" s="3"/>
      <c r="B1797" s="10"/>
    </row>
    <row r="1798" spans="1:2" x14ac:dyDescent="0.2">
      <c r="A1798" s="3"/>
      <c r="B1798" s="10"/>
    </row>
    <row r="1799" spans="1:2" x14ac:dyDescent="0.2">
      <c r="A1799" s="3"/>
      <c r="B1799" s="10"/>
    </row>
    <row r="1800" spans="1:2" x14ac:dyDescent="0.2">
      <c r="A1800" s="3"/>
      <c r="B1800" s="10"/>
    </row>
    <row r="1801" spans="1:2" x14ac:dyDescent="0.2">
      <c r="A1801" s="3"/>
      <c r="B1801" s="10"/>
    </row>
    <row r="1802" spans="1:2" x14ac:dyDescent="0.2">
      <c r="A1802" s="3"/>
      <c r="B1802" s="10"/>
    </row>
    <row r="1803" spans="1:2" x14ac:dyDescent="0.2">
      <c r="A1803" s="3"/>
      <c r="B1803" s="10"/>
    </row>
    <row r="1804" spans="1:2" x14ac:dyDescent="0.2">
      <c r="A1804" s="3"/>
      <c r="B1804" s="10"/>
    </row>
    <row r="1805" spans="1:2" x14ac:dyDescent="0.2">
      <c r="A1805" s="3"/>
      <c r="B1805" s="10"/>
    </row>
    <row r="1806" spans="1:2" x14ac:dyDescent="0.2">
      <c r="A1806" s="3"/>
      <c r="B1806" s="10"/>
    </row>
    <row r="1807" spans="1:2" x14ac:dyDescent="0.2">
      <c r="A1807" s="3"/>
      <c r="B1807" s="10"/>
    </row>
    <row r="1808" spans="1:2" x14ac:dyDescent="0.2">
      <c r="A1808" s="3"/>
      <c r="B1808" s="10"/>
    </row>
    <row r="1809" spans="1:2" x14ac:dyDescent="0.2">
      <c r="A1809" s="3"/>
      <c r="B1809" s="10"/>
    </row>
    <row r="1810" spans="1:2" x14ac:dyDescent="0.2">
      <c r="A1810" s="3"/>
      <c r="B1810" s="10"/>
    </row>
    <row r="1811" spans="1:2" x14ac:dyDescent="0.2">
      <c r="A1811" s="3"/>
      <c r="B1811" s="10"/>
    </row>
    <row r="1812" spans="1:2" x14ac:dyDescent="0.2">
      <c r="A1812" s="3"/>
      <c r="B1812" s="10"/>
    </row>
    <row r="1813" spans="1:2" x14ac:dyDescent="0.2">
      <c r="A1813" s="3"/>
      <c r="B1813" s="10"/>
    </row>
    <row r="1814" spans="1:2" x14ac:dyDescent="0.2">
      <c r="A1814" s="3"/>
      <c r="B1814" s="10"/>
    </row>
    <row r="1815" spans="1:2" x14ac:dyDescent="0.2">
      <c r="A1815" s="3"/>
      <c r="B1815" s="10"/>
    </row>
    <row r="1816" spans="1:2" x14ac:dyDescent="0.2">
      <c r="A1816" s="3"/>
      <c r="B1816" s="10"/>
    </row>
    <row r="1817" spans="1:2" x14ac:dyDescent="0.2">
      <c r="A1817" s="3"/>
      <c r="B1817" s="10"/>
    </row>
    <row r="1818" spans="1:2" x14ac:dyDescent="0.2">
      <c r="A1818" s="3"/>
      <c r="B1818" s="10"/>
    </row>
    <row r="1819" spans="1:2" x14ac:dyDescent="0.2">
      <c r="A1819" s="3"/>
      <c r="B1819" s="10"/>
    </row>
    <row r="1820" spans="1:2" x14ac:dyDescent="0.2">
      <c r="A1820" s="3"/>
      <c r="B1820" s="10"/>
    </row>
    <row r="1821" spans="1:2" x14ac:dyDescent="0.2">
      <c r="A1821" s="3"/>
      <c r="B1821" s="10"/>
    </row>
    <row r="1822" spans="1:2" x14ac:dyDescent="0.2">
      <c r="A1822" s="3"/>
      <c r="B1822" s="10"/>
    </row>
    <row r="1823" spans="1:2" x14ac:dyDescent="0.2">
      <c r="A1823" s="3"/>
      <c r="B1823" s="10"/>
    </row>
    <row r="1824" spans="1:2" x14ac:dyDescent="0.2">
      <c r="A1824" s="3"/>
      <c r="B1824" s="10"/>
    </row>
    <row r="1825" spans="1:2" x14ac:dyDescent="0.2">
      <c r="A1825" s="3"/>
      <c r="B1825" s="10"/>
    </row>
    <row r="1826" spans="1:2" x14ac:dyDescent="0.2">
      <c r="A1826" s="3"/>
      <c r="B1826" s="10"/>
    </row>
    <row r="1827" spans="1:2" x14ac:dyDescent="0.2">
      <c r="A1827" s="3"/>
      <c r="B1827" s="10"/>
    </row>
    <row r="1828" spans="1:2" x14ac:dyDescent="0.2">
      <c r="A1828" s="3"/>
      <c r="B1828" s="10"/>
    </row>
    <row r="1829" spans="1:2" x14ac:dyDescent="0.2">
      <c r="A1829" s="3"/>
      <c r="B1829" s="10"/>
    </row>
    <row r="1830" spans="1:2" x14ac:dyDescent="0.2">
      <c r="A1830" s="3"/>
      <c r="B1830" s="10"/>
    </row>
    <row r="1831" spans="1:2" x14ac:dyDescent="0.2">
      <c r="A1831" s="3"/>
      <c r="B1831" s="10"/>
    </row>
    <row r="1832" spans="1:2" x14ac:dyDescent="0.2">
      <c r="A1832" s="3"/>
      <c r="B1832" s="10"/>
    </row>
    <row r="1833" spans="1:2" x14ac:dyDescent="0.2">
      <c r="A1833" s="3"/>
      <c r="B1833" s="10"/>
    </row>
    <row r="1834" spans="1:2" x14ac:dyDescent="0.2">
      <c r="A1834" s="3"/>
      <c r="B1834" s="10"/>
    </row>
    <row r="1835" spans="1:2" x14ac:dyDescent="0.2">
      <c r="A1835" s="3"/>
      <c r="B1835" s="10"/>
    </row>
    <row r="1836" spans="1:2" x14ac:dyDescent="0.2">
      <c r="A1836" s="3"/>
      <c r="B1836" s="10"/>
    </row>
    <row r="1837" spans="1:2" x14ac:dyDescent="0.2">
      <c r="A1837" s="3"/>
      <c r="B1837" s="10"/>
    </row>
    <row r="1838" spans="1:2" x14ac:dyDescent="0.2">
      <c r="A1838" s="3"/>
      <c r="B1838" s="10"/>
    </row>
    <row r="1839" spans="1:2" x14ac:dyDescent="0.2">
      <c r="A1839" s="3"/>
      <c r="B1839" s="10"/>
    </row>
    <row r="1840" spans="1:2" x14ac:dyDescent="0.2">
      <c r="A1840" s="3"/>
      <c r="B1840" s="10"/>
    </row>
    <row r="1841" spans="1:2" x14ac:dyDescent="0.2">
      <c r="A1841" s="3"/>
      <c r="B1841" s="10"/>
    </row>
    <row r="1842" spans="1:2" x14ac:dyDescent="0.2">
      <c r="A1842" s="3"/>
      <c r="B1842" s="10"/>
    </row>
    <row r="1843" spans="1:2" x14ac:dyDescent="0.2">
      <c r="A1843" s="3"/>
      <c r="B1843" s="10"/>
    </row>
    <row r="1844" spans="1:2" x14ac:dyDescent="0.2">
      <c r="A1844" s="3"/>
      <c r="B1844" s="10"/>
    </row>
    <row r="1845" spans="1:2" x14ac:dyDescent="0.2">
      <c r="A1845" s="3"/>
      <c r="B1845" s="10"/>
    </row>
    <row r="1846" spans="1:2" x14ac:dyDescent="0.2">
      <c r="A1846" s="3"/>
      <c r="B1846" s="10"/>
    </row>
    <row r="1847" spans="1:2" x14ac:dyDescent="0.2">
      <c r="A1847" s="3"/>
      <c r="B1847" s="10"/>
    </row>
    <row r="1848" spans="1:2" x14ac:dyDescent="0.2">
      <c r="A1848" s="3"/>
      <c r="B1848" s="10"/>
    </row>
    <row r="1849" spans="1:2" x14ac:dyDescent="0.2">
      <c r="A1849" s="3"/>
      <c r="B1849" s="10"/>
    </row>
    <row r="1850" spans="1:2" x14ac:dyDescent="0.2">
      <c r="A1850" s="3"/>
      <c r="B1850" s="10"/>
    </row>
    <row r="1851" spans="1:2" x14ac:dyDescent="0.2">
      <c r="A1851" s="3"/>
      <c r="B1851" s="10"/>
    </row>
    <row r="1852" spans="1:2" x14ac:dyDescent="0.2">
      <c r="A1852" s="3"/>
      <c r="B1852" s="10"/>
    </row>
    <row r="1853" spans="1:2" x14ac:dyDescent="0.2">
      <c r="A1853" s="3"/>
      <c r="B1853" s="10"/>
    </row>
    <row r="1854" spans="1:2" x14ac:dyDescent="0.2">
      <c r="A1854" s="3"/>
      <c r="B1854" s="10"/>
    </row>
    <row r="1855" spans="1:2" x14ac:dyDescent="0.2">
      <c r="A1855" s="3"/>
      <c r="B1855" s="10"/>
    </row>
    <row r="1856" spans="1:2" x14ac:dyDescent="0.2">
      <c r="A1856" s="3"/>
      <c r="B1856" s="10"/>
    </row>
    <row r="1857" spans="1:2" x14ac:dyDescent="0.2">
      <c r="A1857" s="3"/>
      <c r="B1857" s="10"/>
    </row>
    <row r="1858" spans="1:2" x14ac:dyDescent="0.2">
      <c r="A1858" s="3"/>
      <c r="B1858" s="10"/>
    </row>
    <row r="1859" spans="1:2" x14ac:dyDescent="0.2">
      <c r="A1859" s="2"/>
      <c r="B1859" s="10"/>
    </row>
    <row r="1860" spans="1:2" x14ac:dyDescent="0.2">
      <c r="A1860" s="2"/>
      <c r="B1860" s="10"/>
    </row>
    <row r="1861" spans="1:2" x14ac:dyDescent="0.2">
      <c r="A1861" s="2"/>
      <c r="B1861" s="10"/>
    </row>
    <row r="1862" spans="1:2" x14ac:dyDescent="0.2">
      <c r="A1862" s="2"/>
      <c r="B1862" s="10"/>
    </row>
    <row r="1863" spans="1:2" x14ac:dyDescent="0.2">
      <c r="A1863" s="2"/>
      <c r="B1863" s="10"/>
    </row>
    <row r="1864" spans="1:2" x14ac:dyDescent="0.2">
      <c r="A1864" s="2"/>
      <c r="B1864" s="10"/>
    </row>
    <row r="1865" spans="1:2" x14ac:dyDescent="0.2">
      <c r="A1865" s="2"/>
      <c r="B1865" s="10"/>
    </row>
    <row r="1866" spans="1:2" x14ac:dyDescent="0.2">
      <c r="A1866" s="2"/>
      <c r="B1866" s="10"/>
    </row>
    <row r="1867" spans="1:2" x14ac:dyDescent="0.2">
      <c r="A1867" s="2"/>
      <c r="B1867" s="10"/>
    </row>
    <row r="1868" spans="1:2" x14ac:dyDescent="0.2">
      <c r="A1868" s="2"/>
      <c r="B1868" s="10"/>
    </row>
    <row r="1869" spans="1:2" x14ac:dyDescent="0.2">
      <c r="A1869" s="2"/>
      <c r="B1869" s="10"/>
    </row>
    <row r="1870" spans="1:2" x14ac:dyDescent="0.2">
      <c r="A1870" s="2"/>
      <c r="B1870" s="10"/>
    </row>
    <row r="1871" spans="1:2" x14ac:dyDescent="0.2">
      <c r="A1871" s="2"/>
      <c r="B1871" s="10"/>
    </row>
    <row r="1872" spans="1:2" x14ac:dyDescent="0.2">
      <c r="A1872" s="2"/>
      <c r="B1872" s="10"/>
    </row>
    <row r="1873" spans="1:2" x14ac:dyDescent="0.2">
      <c r="A1873" s="2"/>
      <c r="B1873" s="10"/>
    </row>
    <row r="1874" spans="1:2" x14ac:dyDescent="0.2">
      <c r="A1874" s="2"/>
      <c r="B1874" s="10"/>
    </row>
    <row r="1875" spans="1:2" x14ac:dyDescent="0.2">
      <c r="A1875" s="2"/>
      <c r="B1875" s="10"/>
    </row>
    <row r="1876" spans="1:2" x14ac:dyDescent="0.2">
      <c r="A1876" s="2"/>
      <c r="B1876" s="10"/>
    </row>
    <row r="1877" spans="1:2" x14ac:dyDescent="0.2">
      <c r="A1877" s="2"/>
      <c r="B1877" s="10"/>
    </row>
    <row r="1878" spans="1:2" x14ac:dyDescent="0.2">
      <c r="A1878" s="2"/>
      <c r="B1878" s="10"/>
    </row>
    <row r="1879" spans="1:2" x14ac:dyDescent="0.2">
      <c r="A1879" s="2"/>
      <c r="B1879" s="10"/>
    </row>
    <row r="1880" spans="1:2" x14ac:dyDescent="0.2">
      <c r="A1880" s="2"/>
      <c r="B1880" s="10"/>
    </row>
    <row r="1881" spans="1:2" x14ac:dyDescent="0.2">
      <c r="A1881" s="2"/>
      <c r="B1881" s="10"/>
    </row>
    <row r="1882" spans="1:2" x14ac:dyDescent="0.2">
      <c r="A1882" s="2"/>
      <c r="B1882" s="10"/>
    </row>
    <row r="1883" spans="1:2" x14ac:dyDescent="0.2">
      <c r="A1883" s="2"/>
      <c r="B1883" s="10"/>
    </row>
    <row r="1884" spans="1:2" x14ac:dyDescent="0.2">
      <c r="A1884" s="2"/>
      <c r="B1884" s="10"/>
    </row>
    <row r="1885" spans="1:2" x14ac:dyDescent="0.2">
      <c r="A1885" s="2"/>
      <c r="B1885" s="10"/>
    </row>
    <row r="1886" spans="1:2" x14ac:dyDescent="0.2">
      <c r="A1886" s="2"/>
      <c r="B1886" s="10"/>
    </row>
    <row r="1887" spans="1:2" x14ac:dyDescent="0.2">
      <c r="A1887" s="2"/>
      <c r="B1887" s="10"/>
    </row>
    <row r="1888" spans="1:2" x14ac:dyDescent="0.2">
      <c r="A1888" s="2"/>
      <c r="B1888" s="10"/>
    </row>
    <row r="1889" spans="1:2" x14ac:dyDescent="0.2">
      <c r="A1889" s="2"/>
      <c r="B1889" s="10"/>
    </row>
    <row r="1890" spans="1:2" x14ac:dyDescent="0.2">
      <c r="A1890" s="2"/>
      <c r="B1890" s="10"/>
    </row>
    <row r="1891" spans="1:2" x14ac:dyDescent="0.2">
      <c r="A1891" s="2"/>
      <c r="B1891" s="10"/>
    </row>
    <row r="1892" spans="1:2" x14ac:dyDescent="0.2">
      <c r="A1892" s="2"/>
      <c r="B1892" s="10"/>
    </row>
    <row r="1893" spans="1:2" x14ac:dyDescent="0.2">
      <c r="A1893" s="2"/>
      <c r="B1893" s="10"/>
    </row>
    <row r="1894" spans="1:2" x14ac:dyDescent="0.2">
      <c r="A1894" s="2"/>
      <c r="B1894" s="10"/>
    </row>
    <row r="1895" spans="1:2" x14ac:dyDescent="0.2">
      <c r="A1895" s="2"/>
      <c r="B1895" s="10"/>
    </row>
    <row r="1896" spans="1:2" x14ac:dyDescent="0.2">
      <c r="A1896" s="2"/>
      <c r="B1896" s="10"/>
    </row>
    <row r="1897" spans="1:2" x14ac:dyDescent="0.2">
      <c r="A1897" s="2"/>
      <c r="B1897" s="10"/>
    </row>
    <row r="1898" spans="1:2" x14ac:dyDescent="0.2">
      <c r="A1898" s="2"/>
      <c r="B1898" s="10"/>
    </row>
    <row r="1899" spans="1:2" x14ac:dyDescent="0.2">
      <c r="A1899" s="2"/>
      <c r="B1899" s="10"/>
    </row>
    <row r="1900" spans="1:2" x14ac:dyDescent="0.2">
      <c r="A1900" s="2"/>
      <c r="B1900" s="10"/>
    </row>
    <row r="1901" spans="1:2" x14ac:dyDescent="0.2">
      <c r="A1901" s="2"/>
      <c r="B1901" s="10"/>
    </row>
    <row r="1902" spans="1:2" x14ac:dyDescent="0.2">
      <c r="A1902" s="2"/>
      <c r="B1902" s="10"/>
    </row>
    <row r="1903" spans="1:2" x14ac:dyDescent="0.2">
      <c r="A1903" s="2"/>
      <c r="B1903" s="10"/>
    </row>
    <row r="1904" spans="1:2" x14ac:dyDescent="0.2">
      <c r="A1904" s="2"/>
      <c r="B1904" s="10"/>
    </row>
    <row r="1905" spans="1:2" x14ac:dyDescent="0.2">
      <c r="A1905" s="2"/>
      <c r="B1905" s="10"/>
    </row>
    <row r="1906" spans="1:2" x14ac:dyDescent="0.2">
      <c r="A1906" s="2"/>
      <c r="B1906" s="10"/>
    </row>
    <row r="1907" spans="1:2" x14ac:dyDescent="0.2">
      <c r="A1907" s="2"/>
      <c r="B1907" s="10"/>
    </row>
    <row r="1908" spans="1:2" x14ac:dyDescent="0.2">
      <c r="A1908" s="2"/>
      <c r="B1908" s="10"/>
    </row>
    <row r="1909" spans="1:2" x14ac:dyDescent="0.2">
      <c r="A1909" s="2"/>
      <c r="B1909" s="10"/>
    </row>
    <row r="1910" spans="1:2" x14ac:dyDescent="0.2">
      <c r="A1910" s="2"/>
      <c r="B1910" s="10"/>
    </row>
    <row r="1911" spans="1:2" x14ac:dyDescent="0.2">
      <c r="A1911" s="2"/>
      <c r="B1911" s="10"/>
    </row>
    <row r="1912" spans="1:2" x14ac:dyDescent="0.2">
      <c r="A1912" s="2"/>
      <c r="B1912" s="10"/>
    </row>
    <row r="1913" spans="1:2" x14ac:dyDescent="0.2">
      <c r="A1913" s="2"/>
      <c r="B1913" s="10"/>
    </row>
    <row r="1914" spans="1:2" x14ac:dyDescent="0.2">
      <c r="A1914" s="2"/>
      <c r="B1914" s="10"/>
    </row>
    <row r="1915" spans="1:2" x14ac:dyDescent="0.2">
      <c r="A1915" s="2"/>
      <c r="B1915" s="10"/>
    </row>
    <row r="1916" spans="1:2" x14ac:dyDescent="0.2">
      <c r="A1916" s="2"/>
      <c r="B1916" s="10"/>
    </row>
    <row r="1917" spans="1:2" x14ac:dyDescent="0.2">
      <c r="A1917" s="2"/>
      <c r="B1917" s="10"/>
    </row>
    <row r="1918" spans="1:2" x14ac:dyDescent="0.2">
      <c r="A1918" s="2"/>
      <c r="B1918" s="10"/>
    </row>
    <row r="1919" spans="1:2" x14ac:dyDescent="0.2">
      <c r="A1919" s="2"/>
      <c r="B1919" s="10"/>
    </row>
    <row r="1920" spans="1:2" x14ac:dyDescent="0.2">
      <c r="A1920" s="2"/>
      <c r="B1920" s="10"/>
    </row>
    <row r="1921" spans="1:2" x14ac:dyDescent="0.2">
      <c r="A1921" s="2"/>
      <c r="B1921" s="10"/>
    </row>
    <row r="1922" spans="1:2" x14ac:dyDescent="0.2">
      <c r="A1922" s="2"/>
      <c r="B1922" s="10"/>
    </row>
    <row r="1923" spans="1:2" x14ac:dyDescent="0.2">
      <c r="A1923" s="2"/>
      <c r="B1923" s="10"/>
    </row>
    <row r="1924" spans="1:2" x14ac:dyDescent="0.2">
      <c r="A1924" s="2"/>
      <c r="B1924" s="10"/>
    </row>
    <row r="1925" spans="1:2" x14ac:dyDescent="0.2">
      <c r="A1925" s="2"/>
      <c r="B1925" s="10"/>
    </row>
    <row r="1926" spans="1:2" x14ac:dyDescent="0.2">
      <c r="A1926" s="2"/>
      <c r="B1926" s="10"/>
    </row>
    <row r="1927" spans="1:2" x14ac:dyDescent="0.2">
      <c r="A1927" s="2"/>
      <c r="B1927" s="10"/>
    </row>
    <row r="1928" spans="1:2" x14ac:dyDescent="0.2">
      <c r="A1928" s="2"/>
      <c r="B1928" s="10"/>
    </row>
    <row r="1929" spans="1:2" x14ac:dyDescent="0.2">
      <c r="A1929" s="2"/>
      <c r="B1929" s="10"/>
    </row>
    <row r="1930" spans="1:2" x14ac:dyDescent="0.2">
      <c r="A1930" s="2"/>
      <c r="B1930" s="10"/>
    </row>
    <row r="1931" spans="1:2" x14ac:dyDescent="0.2">
      <c r="A1931" s="2"/>
      <c r="B1931" s="10"/>
    </row>
    <row r="1932" spans="1:2" x14ac:dyDescent="0.2">
      <c r="A1932" s="2"/>
      <c r="B1932" s="10"/>
    </row>
    <row r="1933" spans="1:2" x14ac:dyDescent="0.2">
      <c r="A1933" s="2"/>
      <c r="B1933" s="10"/>
    </row>
    <row r="1934" spans="1:2" x14ac:dyDescent="0.2">
      <c r="A1934" s="2"/>
      <c r="B1934" s="10"/>
    </row>
    <row r="1935" spans="1:2" x14ac:dyDescent="0.2">
      <c r="A1935" s="2"/>
      <c r="B1935" s="10"/>
    </row>
    <row r="1936" spans="1:2" x14ac:dyDescent="0.2">
      <c r="A1936" s="2"/>
      <c r="B1936" s="10"/>
    </row>
    <row r="1937" spans="1:2" x14ac:dyDescent="0.2">
      <c r="A1937" s="2"/>
      <c r="B1937" s="10"/>
    </row>
    <row r="1938" spans="1:2" x14ac:dyDescent="0.2">
      <c r="A1938" s="2"/>
      <c r="B1938" s="10"/>
    </row>
    <row r="1939" spans="1:2" x14ac:dyDescent="0.2">
      <c r="A1939" s="2"/>
      <c r="B1939" s="10"/>
    </row>
    <row r="1940" spans="1:2" x14ac:dyDescent="0.2">
      <c r="A1940" s="2"/>
      <c r="B1940" s="10"/>
    </row>
    <row r="1941" spans="1:2" x14ac:dyDescent="0.2">
      <c r="A1941" s="2"/>
      <c r="B1941" s="10"/>
    </row>
    <row r="1942" spans="1:2" x14ac:dyDescent="0.2">
      <c r="A1942" s="2"/>
      <c r="B1942" s="10"/>
    </row>
    <row r="1943" spans="1:2" x14ac:dyDescent="0.2">
      <c r="A1943" s="2"/>
      <c r="B1943" s="10"/>
    </row>
    <row r="1944" spans="1:2" x14ac:dyDescent="0.2">
      <c r="A1944" s="2"/>
      <c r="B1944" s="10"/>
    </row>
    <row r="1945" spans="1:2" x14ac:dyDescent="0.2">
      <c r="A1945" s="2"/>
      <c r="B1945" s="10"/>
    </row>
    <row r="1946" spans="1:2" x14ac:dyDescent="0.2">
      <c r="A1946" s="3"/>
      <c r="B1946" s="10"/>
    </row>
    <row r="1947" spans="1:2" x14ac:dyDescent="0.2">
      <c r="A1947" s="3"/>
      <c r="B1947" s="10"/>
    </row>
    <row r="1948" spans="1:2" x14ac:dyDescent="0.2">
      <c r="A1948" s="3"/>
      <c r="B1948" s="10"/>
    </row>
    <row r="1949" spans="1:2" x14ac:dyDescent="0.2">
      <c r="A1949" s="3"/>
      <c r="B1949" s="10"/>
    </row>
    <row r="1950" spans="1:2" x14ac:dyDescent="0.2">
      <c r="A1950" s="3"/>
      <c r="B1950" s="10"/>
    </row>
    <row r="1951" spans="1:2" x14ac:dyDescent="0.2">
      <c r="A1951" s="3"/>
      <c r="B1951" s="10"/>
    </row>
    <row r="1952" spans="1:2" x14ac:dyDescent="0.2">
      <c r="A1952" s="3"/>
      <c r="B1952" s="10"/>
    </row>
    <row r="1953" spans="1:2" x14ac:dyDescent="0.2">
      <c r="A1953" s="3"/>
      <c r="B1953" s="10"/>
    </row>
    <row r="1954" spans="1:2" x14ac:dyDescent="0.2">
      <c r="A1954" s="3"/>
      <c r="B1954" s="10"/>
    </row>
    <row r="1955" spans="1:2" x14ac:dyDescent="0.2">
      <c r="A1955" s="3"/>
      <c r="B1955" s="10"/>
    </row>
    <row r="1956" spans="1:2" x14ac:dyDescent="0.2">
      <c r="A1956" s="3"/>
      <c r="B1956" s="10"/>
    </row>
    <row r="1957" spans="1:2" x14ac:dyDescent="0.2">
      <c r="A1957" s="6"/>
      <c r="B1957" s="10"/>
    </row>
    <row r="1958" spans="1:2" x14ac:dyDescent="0.2">
      <c r="A1958" s="3"/>
      <c r="B1958" s="10"/>
    </row>
    <row r="1959" spans="1:2" x14ac:dyDescent="0.2">
      <c r="A1959" s="3"/>
      <c r="B1959" s="10"/>
    </row>
    <row r="1960" spans="1:2" x14ac:dyDescent="0.2">
      <c r="A1960" s="3"/>
      <c r="B1960" s="10"/>
    </row>
    <row r="1961" spans="1:2" x14ac:dyDescent="0.2">
      <c r="A1961" s="3"/>
      <c r="B1961" s="10"/>
    </row>
    <row r="1962" spans="1:2" x14ac:dyDescent="0.2">
      <c r="A1962" s="3"/>
      <c r="B1962" s="10"/>
    </row>
    <row r="1963" spans="1:2" x14ac:dyDescent="0.2">
      <c r="A1963" s="3"/>
      <c r="B1963" s="10"/>
    </row>
    <row r="1964" spans="1:2" x14ac:dyDescent="0.2">
      <c r="A1964" s="3"/>
      <c r="B1964" s="10"/>
    </row>
    <row r="1965" spans="1:2" x14ac:dyDescent="0.2">
      <c r="A1965" s="3"/>
      <c r="B1965" s="10"/>
    </row>
    <row r="1966" spans="1:2" x14ac:dyDescent="0.2">
      <c r="A1966" s="3"/>
      <c r="B1966" s="10"/>
    </row>
    <row r="1967" spans="1:2" x14ac:dyDescent="0.2">
      <c r="A1967" s="3"/>
      <c r="B1967" s="10"/>
    </row>
    <row r="1968" spans="1:2" x14ac:dyDescent="0.2">
      <c r="A1968" s="3"/>
      <c r="B1968" s="10"/>
    </row>
    <row r="1969" spans="1:2" x14ac:dyDescent="0.2">
      <c r="A1969" s="3"/>
      <c r="B1969" s="10"/>
    </row>
    <row r="1970" spans="1:2" x14ac:dyDescent="0.2">
      <c r="A1970" s="3"/>
      <c r="B1970" s="10"/>
    </row>
    <row r="1971" spans="1:2" x14ac:dyDescent="0.2">
      <c r="A1971" s="3"/>
      <c r="B1971" s="10"/>
    </row>
    <row r="1972" spans="1:2" x14ac:dyDescent="0.2">
      <c r="A1972" s="3"/>
      <c r="B1972" s="10"/>
    </row>
    <row r="1973" spans="1:2" x14ac:dyDescent="0.2">
      <c r="A1973" s="3"/>
      <c r="B1973" s="10"/>
    </row>
    <row r="1974" spans="1:2" x14ac:dyDescent="0.2">
      <c r="A1974" s="3"/>
      <c r="B1974" s="10"/>
    </row>
    <row r="1975" spans="1:2" x14ac:dyDescent="0.2">
      <c r="A1975" s="3"/>
      <c r="B1975" s="10"/>
    </row>
    <row r="1976" spans="1:2" x14ac:dyDescent="0.2">
      <c r="A1976" s="3"/>
      <c r="B1976" s="10"/>
    </row>
    <row r="1977" spans="1:2" x14ac:dyDescent="0.2">
      <c r="A1977" s="3"/>
      <c r="B1977" s="10"/>
    </row>
    <row r="1978" spans="1:2" x14ac:dyDescent="0.2">
      <c r="A1978" s="3"/>
      <c r="B1978" s="10"/>
    </row>
    <row r="1979" spans="1:2" x14ac:dyDescent="0.2">
      <c r="A1979" s="3"/>
      <c r="B1979" s="10"/>
    </row>
    <row r="1980" spans="1:2" x14ac:dyDescent="0.2">
      <c r="A1980" s="3"/>
      <c r="B1980" s="10"/>
    </row>
    <row r="1981" spans="1:2" x14ac:dyDescent="0.2">
      <c r="A1981" s="3"/>
      <c r="B1981" s="10"/>
    </row>
    <row r="1982" spans="1:2" x14ac:dyDescent="0.2">
      <c r="A1982" s="3"/>
      <c r="B1982" s="10"/>
    </row>
    <row r="1983" spans="1:2" x14ac:dyDescent="0.2">
      <c r="A1983" s="3"/>
      <c r="B1983" s="10"/>
    </row>
    <row r="1984" spans="1:2" x14ac:dyDescent="0.2">
      <c r="A1984" s="3"/>
      <c r="B1984" s="10"/>
    </row>
    <row r="1985" spans="1:2" x14ac:dyDescent="0.2">
      <c r="A1985" s="3"/>
      <c r="B1985" s="10"/>
    </row>
    <row r="1986" spans="1:2" x14ac:dyDescent="0.2">
      <c r="A1986" s="3"/>
      <c r="B1986" s="10"/>
    </row>
    <row r="1987" spans="1:2" x14ac:dyDescent="0.2">
      <c r="A1987" s="3"/>
      <c r="B1987" s="10"/>
    </row>
    <row r="1988" spans="1:2" x14ac:dyDescent="0.2">
      <c r="A1988" s="3"/>
      <c r="B1988" s="10"/>
    </row>
    <row r="1989" spans="1:2" x14ac:dyDescent="0.2">
      <c r="A1989" s="3"/>
      <c r="B1989" s="10"/>
    </row>
    <row r="1990" spans="1:2" x14ac:dyDescent="0.2">
      <c r="A1990" s="3"/>
      <c r="B1990" s="10"/>
    </row>
    <row r="1991" spans="1:2" x14ac:dyDescent="0.2">
      <c r="A1991" s="3"/>
      <c r="B1991" s="10"/>
    </row>
    <row r="1992" spans="1:2" x14ac:dyDescent="0.2">
      <c r="A1992" s="3"/>
      <c r="B1992" s="10"/>
    </row>
    <row r="1993" spans="1:2" x14ac:dyDescent="0.2">
      <c r="A1993" s="3"/>
      <c r="B1993" s="10"/>
    </row>
    <row r="1994" spans="1:2" x14ac:dyDescent="0.2">
      <c r="A1994" s="3"/>
      <c r="B1994" s="10"/>
    </row>
    <row r="1995" spans="1:2" x14ac:dyDescent="0.2">
      <c r="A1995" s="3"/>
      <c r="B1995" s="10"/>
    </row>
    <row r="1996" spans="1:2" x14ac:dyDescent="0.2">
      <c r="A1996" s="3"/>
      <c r="B1996" s="10"/>
    </row>
    <row r="1997" spans="1:2" x14ac:dyDescent="0.2">
      <c r="A1997" s="3"/>
      <c r="B1997" s="10"/>
    </row>
    <row r="1998" spans="1:2" x14ac:dyDescent="0.2">
      <c r="A1998" s="3"/>
      <c r="B1998" s="10"/>
    </row>
    <row r="1999" spans="1:2" x14ac:dyDescent="0.2">
      <c r="A1999" s="3"/>
      <c r="B1999" s="10"/>
    </row>
    <row r="2000" spans="1:2" x14ac:dyDescent="0.2">
      <c r="A2000" s="3"/>
      <c r="B2000" s="10"/>
    </row>
    <row r="2001" spans="1:2" x14ac:dyDescent="0.2">
      <c r="A2001" s="3"/>
      <c r="B2001" s="10"/>
    </row>
    <row r="2002" spans="1:2" x14ac:dyDescent="0.2">
      <c r="A2002" s="3"/>
      <c r="B2002" s="10"/>
    </row>
    <row r="2003" spans="1:2" x14ac:dyDescent="0.2">
      <c r="A2003" s="3"/>
      <c r="B2003" s="10"/>
    </row>
    <row r="2004" spans="1:2" x14ac:dyDescent="0.2">
      <c r="A2004" s="3"/>
      <c r="B2004" s="10"/>
    </row>
    <row r="2005" spans="1:2" x14ac:dyDescent="0.2">
      <c r="A2005" s="3"/>
      <c r="B2005" s="10"/>
    </row>
    <row r="2006" spans="1:2" x14ac:dyDescent="0.2">
      <c r="A2006" s="3"/>
      <c r="B2006" s="10"/>
    </row>
    <row r="2007" spans="1:2" x14ac:dyDescent="0.2">
      <c r="A2007" s="3"/>
      <c r="B2007" s="10"/>
    </row>
    <row r="2008" spans="1:2" x14ac:dyDescent="0.2">
      <c r="A2008" s="3"/>
      <c r="B2008" s="10"/>
    </row>
    <row r="2009" spans="1:2" x14ac:dyDescent="0.2">
      <c r="A2009" s="3"/>
      <c r="B2009" s="10"/>
    </row>
    <row r="2010" spans="1:2" x14ac:dyDescent="0.2">
      <c r="A2010" s="3"/>
      <c r="B2010" s="10"/>
    </row>
    <row r="2011" spans="1:2" x14ac:dyDescent="0.2">
      <c r="A2011" s="3"/>
      <c r="B2011" s="10"/>
    </row>
    <row r="2012" spans="1:2" x14ac:dyDescent="0.2">
      <c r="A2012" s="3"/>
      <c r="B2012" s="10"/>
    </row>
    <row r="2013" spans="1:2" x14ac:dyDescent="0.2">
      <c r="A2013" s="3"/>
      <c r="B2013" s="10"/>
    </row>
    <row r="2014" spans="1:2" x14ac:dyDescent="0.2">
      <c r="A2014" s="3"/>
      <c r="B2014" s="10"/>
    </row>
    <row r="2015" spans="1:2" x14ac:dyDescent="0.2">
      <c r="A2015" s="3"/>
      <c r="B2015" s="10"/>
    </row>
    <row r="2016" spans="1:2" x14ac:dyDescent="0.2">
      <c r="A2016" s="3"/>
      <c r="B2016" s="10"/>
    </row>
    <row r="2017" spans="1:2" x14ac:dyDescent="0.2">
      <c r="A2017" s="3"/>
      <c r="B2017" s="10"/>
    </row>
    <row r="2018" spans="1:2" x14ac:dyDescent="0.2">
      <c r="A2018" s="3"/>
      <c r="B2018" s="10"/>
    </row>
    <row r="2019" spans="1:2" x14ac:dyDescent="0.2">
      <c r="A2019" s="3"/>
      <c r="B2019" s="10"/>
    </row>
    <row r="2020" spans="1:2" x14ac:dyDescent="0.2">
      <c r="A2020" s="3"/>
      <c r="B2020" s="10"/>
    </row>
    <row r="2021" spans="1:2" x14ac:dyDescent="0.2">
      <c r="A2021" s="3"/>
      <c r="B2021" s="10"/>
    </row>
    <row r="2022" spans="1:2" x14ac:dyDescent="0.2">
      <c r="A2022" s="3"/>
      <c r="B2022" s="10"/>
    </row>
    <row r="2023" spans="1:2" x14ac:dyDescent="0.2">
      <c r="A2023" s="3"/>
      <c r="B2023" s="10"/>
    </row>
    <row r="2024" spans="1:2" x14ac:dyDescent="0.2">
      <c r="A2024" s="3"/>
      <c r="B2024" s="10"/>
    </row>
    <row r="2025" spans="1:2" x14ac:dyDescent="0.2">
      <c r="A2025" s="3"/>
      <c r="B2025" s="10"/>
    </row>
    <row r="2026" spans="1:2" x14ac:dyDescent="0.2">
      <c r="A2026" s="3"/>
      <c r="B2026" s="10"/>
    </row>
    <row r="2027" spans="1:2" x14ac:dyDescent="0.2">
      <c r="A2027" s="3"/>
      <c r="B2027" s="10"/>
    </row>
    <row r="2028" spans="1:2" x14ac:dyDescent="0.2">
      <c r="A2028" s="3"/>
      <c r="B2028" s="10"/>
    </row>
    <row r="2029" spans="1:2" x14ac:dyDescent="0.2">
      <c r="A2029" s="3"/>
      <c r="B2029" s="10"/>
    </row>
    <row r="2030" spans="1:2" x14ac:dyDescent="0.2">
      <c r="A2030" s="3"/>
      <c r="B2030" s="10"/>
    </row>
    <row r="2031" spans="1:2" x14ac:dyDescent="0.2">
      <c r="A2031" s="3"/>
      <c r="B2031" s="10"/>
    </row>
    <row r="2032" spans="1:2" x14ac:dyDescent="0.2">
      <c r="A2032" s="3"/>
      <c r="B2032" s="10"/>
    </row>
    <row r="2033" spans="1:2" x14ac:dyDescent="0.2">
      <c r="A2033" s="3"/>
      <c r="B2033" s="10"/>
    </row>
    <row r="2034" spans="1:2" x14ac:dyDescent="0.2">
      <c r="A2034" s="3"/>
      <c r="B2034" s="10"/>
    </row>
    <row r="2035" spans="1:2" x14ac:dyDescent="0.2">
      <c r="A2035" s="3"/>
      <c r="B2035" s="10"/>
    </row>
    <row r="2036" spans="1:2" x14ac:dyDescent="0.2">
      <c r="A2036" s="3"/>
      <c r="B2036" s="10"/>
    </row>
    <row r="2037" spans="1:2" x14ac:dyDescent="0.2">
      <c r="A2037" s="3"/>
      <c r="B2037" s="10"/>
    </row>
    <row r="2038" spans="1:2" x14ac:dyDescent="0.2">
      <c r="A2038" s="3"/>
      <c r="B2038" s="10"/>
    </row>
    <row r="2039" spans="1:2" x14ac:dyDescent="0.2">
      <c r="A2039" s="3"/>
      <c r="B2039" s="10"/>
    </row>
    <row r="2040" spans="1:2" x14ac:dyDescent="0.2">
      <c r="A2040" s="2"/>
      <c r="B2040" s="10"/>
    </row>
    <row r="2041" spans="1:2" x14ac:dyDescent="0.2">
      <c r="A2041" s="2"/>
      <c r="B2041" s="10"/>
    </row>
    <row r="2042" spans="1:2" x14ac:dyDescent="0.2">
      <c r="A2042" s="2"/>
      <c r="B2042" s="10"/>
    </row>
    <row r="2043" spans="1:2" x14ac:dyDescent="0.2">
      <c r="A2043" s="2"/>
      <c r="B2043" s="10"/>
    </row>
    <row r="2044" spans="1:2" x14ac:dyDescent="0.2">
      <c r="A2044" s="2"/>
      <c r="B2044" s="10"/>
    </row>
    <row r="2045" spans="1:2" x14ac:dyDescent="0.2">
      <c r="A2045" s="2"/>
      <c r="B2045" s="10"/>
    </row>
    <row r="2046" spans="1:2" x14ac:dyDescent="0.2">
      <c r="A2046" s="2"/>
      <c r="B2046" s="10"/>
    </row>
    <row r="2047" spans="1:2" x14ac:dyDescent="0.2">
      <c r="A2047" s="2"/>
      <c r="B2047" s="10"/>
    </row>
    <row r="2048" spans="1:2" x14ac:dyDescent="0.2">
      <c r="A2048" s="2"/>
      <c r="B2048" s="10"/>
    </row>
    <row r="2049" spans="1:2" x14ac:dyDescent="0.2">
      <c r="A2049" s="2"/>
      <c r="B2049" s="10"/>
    </row>
    <row r="2050" spans="1:2" x14ac:dyDescent="0.2">
      <c r="A2050" s="2"/>
      <c r="B2050" s="10"/>
    </row>
    <row r="2051" spans="1:2" x14ac:dyDescent="0.2">
      <c r="A2051" s="2"/>
      <c r="B2051" s="10"/>
    </row>
    <row r="2052" spans="1:2" x14ac:dyDescent="0.2">
      <c r="A2052" s="2"/>
      <c r="B2052" s="10"/>
    </row>
    <row r="2053" spans="1:2" x14ac:dyDescent="0.2">
      <c r="A2053" s="2"/>
      <c r="B2053" s="10"/>
    </row>
    <row r="2054" spans="1:2" x14ac:dyDescent="0.2">
      <c r="A2054" s="2"/>
      <c r="B2054" s="10"/>
    </row>
    <row r="2055" spans="1:2" x14ac:dyDescent="0.2">
      <c r="A2055" s="2"/>
      <c r="B2055" s="10"/>
    </row>
    <row r="2056" spans="1:2" x14ac:dyDescent="0.2">
      <c r="A2056" s="2"/>
      <c r="B2056" s="10"/>
    </row>
    <row r="2057" spans="1:2" x14ac:dyDescent="0.2">
      <c r="A2057" s="2"/>
      <c r="B2057" s="10"/>
    </row>
    <row r="2058" spans="1:2" x14ac:dyDescent="0.2">
      <c r="A2058" s="2"/>
      <c r="B2058" s="10"/>
    </row>
    <row r="2059" spans="1:2" x14ac:dyDescent="0.2">
      <c r="A2059" s="2"/>
      <c r="B2059" s="10"/>
    </row>
    <row r="2060" spans="1:2" x14ac:dyDescent="0.2">
      <c r="A2060" s="2"/>
      <c r="B2060" s="10"/>
    </row>
    <row r="2061" spans="1:2" x14ac:dyDescent="0.2">
      <c r="A2061" s="2"/>
      <c r="B2061" s="10"/>
    </row>
    <row r="2062" spans="1:2" x14ac:dyDescent="0.2">
      <c r="A2062" s="2"/>
      <c r="B2062" s="10"/>
    </row>
    <row r="2063" spans="1:2" x14ac:dyDescent="0.2">
      <c r="A2063" s="2"/>
      <c r="B2063" s="10"/>
    </row>
    <row r="2064" spans="1:2" x14ac:dyDescent="0.2">
      <c r="A2064" s="2"/>
      <c r="B2064" s="10"/>
    </row>
    <row r="2065" spans="1:2" x14ac:dyDescent="0.2">
      <c r="A2065" s="2"/>
      <c r="B2065" s="10"/>
    </row>
    <row r="2066" spans="1:2" x14ac:dyDescent="0.2">
      <c r="A2066" s="2"/>
      <c r="B2066" s="10"/>
    </row>
    <row r="2067" spans="1:2" x14ac:dyDescent="0.2">
      <c r="A2067" s="2"/>
      <c r="B2067" s="10"/>
    </row>
    <row r="2068" spans="1:2" x14ac:dyDescent="0.2">
      <c r="A2068" s="2"/>
      <c r="B2068" s="10"/>
    </row>
    <row r="2069" spans="1:2" x14ac:dyDescent="0.2">
      <c r="A2069" s="2"/>
      <c r="B2069" s="10"/>
    </row>
    <row r="2070" spans="1:2" x14ac:dyDescent="0.2">
      <c r="A2070" s="2"/>
      <c r="B2070" s="10"/>
    </row>
    <row r="2071" spans="1:2" x14ac:dyDescent="0.2">
      <c r="A2071" s="2"/>
      <c r="B2071" s="10"/>
    </row>
    <row r="2072" spans="1:2" x14ac:dyDescent="0.2">
      <c r="A2072" s="2"/>
      <c r="B2072" s="10"/>
    </row>
    <row r="2073" spans="1:2" x14ac:dyDescent="0.2">
      <c r="A2073" s="2"/>
      <c r="B2073" s="10"/>
    </row>
    <row r="2074" spans="1:2" x14ac:dyDescent="0.2">
      <c r="A2074" s="2"/>
      <c r="B2074" s="10"/>
    </row>
    <row r="2075" spans="1:2" x14ac:dyDescent="0.2">
      <c r="A2075" s="2"/>
      <c r="B2075" s="10"/>
    </row>
    <row r="2076" spans="1:2" x14ac:dyDescent="0.2">
      <c r="A2076" s="2"/>
      <c r="B2076" s="10"/>
    </row>
    <row r="2077" spans="1:2" x14ac:dyDescent="0.2">
      <c r="A2077" s="2"/>
      <c r="B2077" s="10"/>
    </row>
    <row r="2078" spans="1:2" x14ac:dyDescent="0.2">
      <c r="A2078" s="2"/>
      <c r="B2078" s="10"/>
    </row>
    <row r="2079" spans="1:2" x14ac:dyDescent="0.2">
      <c r="A2079" s="2"/>
      <c r="B2079" s="10"/>
    </row>
    <row r="2080" spans="1:2" x14ac:dyDescent="0.2">
      <c r="A2080" s="2"/>
      <c r="B2080" s="10"/>
    </row>
    <row r="2081" spans="1:2" x14ac:dyDescent="0.2">
      <c r="A2081" s="2"/>
      <c r="B2081" s="10"/>
    </row>
    <row r="2082" spans="1:2" x14ac:dyDescent="0.2">
      <c r="A2082" s="2"/>
      <c r="B2082" s="10"/>
    </row>
    <row r="2083" spans="1:2" x14ac:dyDescent="0.2">
      <c r="A2083" s="2"/>
      <c r="B2083" s="10"/>
    </row>
    <row r="2084" spans="1:2" x14ac:dyDescent="0.2">
      <c r="A2084" s="2"/>
      <c r="B2084" s="10"/>
    </row>
    <row r="2085" spans="1:2" x14ac:dyDescent="0.2">
      <c r="A2085" s="2"/>
      <c r="B2085" s="10"/>
    </row>
    <row r="2086" spans="1:2" x14ac:dyDescent="0.2">
      <c r="A2086" s="2"/>
      <c r="B2086" s="10"/>
    </row>
    <row r="2087" spans="1:2" x14ac:dyDescent="0.2">
      <c r="A2087" s="2"/>
      <c r="B2087" s="10"/>
    </row>
    <row r="2088" spans="1:2" x14ac:dyDescent="0.2">
      <c r="A2088" s="2"/>
      <c r="B2088" s="10"/>
    </row>
    <row r="2089" spans="1:2" x14ac:dyDescent="0.2">
      <c r="A2089" s="2"/>
      <c r="B2089" s="10"/>
    </row>
    <row r="2090" spans="1:2" x14ac:dyDescent="0.2">
      <c r="A2090" s="2"/>
      <c r="B2090" s="10"/>
    </row>
    <row r="2091" spans="1:2" x14ac:dyDescent="0.2">
      <c r="A2091" s="2"/>
      <c r="B2091" s="10"/>
    </row>
    <row r="2092" spans="1:2" x14ac:dyDescent="0.2">
      <c r="A2092" s="2"/>
      <c r="B2092" s="10"/>
    </row>
    <row r="2093" spans="1:2" x14ac:dyDescent="0.2">
      <c r="A2093" s="2"/>
      <c r="B2093" s="10"/>
    </row>
    <row r="2094" spans="1:2" x14ac:dyDescent="0.2">
      <c r="A2094" s="2"/>
      <c r="B2094" s="10"/>
    </row>
    <row r="2095" spans="1:2" x14ac:dyDescent="0.2">
      <c r="A2095" s="2"/>
      <c r="B2095" s="10"/>
    </row>
    <row r="2096" spans="1:2" x14ac:dyDescent="0.2">
      <c r="A2096" s="2"/>
      <c r="B2096" s="10"/>
    </row>
    <row r="2097" spans="1:2" x14ac:dyDescent="0.2">
      <c r="A2097" s="2"/>
      <c r="B2097" s="10"/>
    </row>
    <row r="2098" spans="1:2" x14ac:dyDescent="0.2">
      <c r="A2098" s="2"/>
      <c r="B2098" s="10"/>
    </row>
    <row r="2099" spans="1:2" x14ac:dyDescent="0.2">
      <c r="A2099" s="2"/>
      <c r="B2099" s="10"/>
    </row>
    <row r="2100" spans="1:2" x14ac:dyDescent="0.2">
      <c r="A2100" s="2"/>
      <c r="B2100" s="10"/>
    </row>
    <row r="2101" spans="1:2" x14ac:dyDescent="0.2">
      <c r="A2101" s="2"/>
      <c r="B2101" s="10"/>
    </row>
    <row r="2102" spans="1:2" x14ac:dyDescent="0.2">
      <c r="A2102" s="2"/>
      <c r="B2102" s="10"/>
    </row>
    <row r="2103" spans="1:2" x14ac:dyDescent="0.2">
      <c r="A2103" s="2"/>
      <c r="B2103" s="10"/>
    </row>
    <row r="2104" spans="1:2" x14ac:dyDescent="0.2">
      <c r="A2104" s="2"/>
      <c r="B2104" s="10"/>
    </row>
    <row r="2105" spans="1:2" x14ac:dyDescent="0.2">
      <c r="A2105" s="2"/>
      <c r="B2105" s="10"/>
    </row>
    <row r="2106" spans="1:2" x14ac:dyDescent="0.2">
      <c r="A2106" s="2"/>
      <c r="B2106" s="10"/>
    </row>
    <row r="2107" spans="1:2" x14ac:dyDescent="0.2">
      <c r="A2107" s="2"/>
      <c r="B2107" s="10"/>
    </row>
    <row r="2108" spans="1:2" x14ac:dyDescent="0.2">
      <c r="A2108" s="2"/>
      <c r="B2108" s="10"/>
    </row>
    <row r="2109" spans="1:2" x14ac:dyDescent="0.2">
      <c r="A2109" s="2"/>
      <c r="B2109" s="10"/>
    </row>
    <row r="2110" spans="1:2" x14ac:dyDescent="0.2">
      <c r="A2110" s="2"/>
      <c r="B2110" s="10"/>
    </row>
    <row r="2111" spans="1:2" x14ac:dyDescent="0.2">
      <c r="A2111" s="2"/>
      <c r="B2111" s="10"/>
    </row>
    <row r="2112" spans="1:2" x14ac:dyDescent="0.2">
      <c r="A2112" s="2"/>
      <c r="B2112" s="10"/>
    </row>
    <row r="2113" spans="1:2" x14ac:dyDescent="0.2">
      <c r="A2113" s="2"/>
      <c r="B2113" s="10"/>
    </row>
    <row r="2114" spans="1:2" x14ac:dyDescent="0.2">
      <c r="A2114" s="2"/>
      <c r="B2114" s="10"/>
    </row>
    <row r="2115" spans="1:2" x14ac:dyDescent="0.2">
      <c r="A2115" s="2"/>
      <c r="B2115" s="10"/>
    </row>
    <row r="2116" spans="1:2" x14ac:dyDescent="0.2">
      <c r="A2116" s="2"/>
      <c r="B2116" s="10"/>
    </row>
    <row r="2117" spans="1:2" x14ac:dyDescent="0.2">
      <c r="A2117" s="2"/>
      <c r="B2117" s="10"/>
    </row>
    <row r="2118" spans="1:2" x14ac:dyDescent="0.2">
      <c r="A2118" s="2"/>
      <c r="B2118" s="10"/>
    </row>
    <row r="2119" spans="1:2" x14ac:dyDescent="0.2">
      <c r="A2119" s="2"/>
      <c r="B2119" s="10"/>
    </row>
    <row r="2120" spans="1:2" x14ac:dyDescent="0.2">
      <c r="A2120" s="2"/>
      <c r="B2120" s="10"/>
    </row>
    <row r="2121" spans="1:2" x14ac:dyDescent="0.2">
      <c r="A2121" s="2"/>
      <c r="B2121" s="10"/>
    </row>
    <row r="2122" spans="1:2" x14ac:dyDescent="0.2">
      <c r="A2122" s="2"/>
      <c r="B2122" s="10"/>
    </row>
    <row r="2123" spans="1:2" x14ac:dyDescent="0.2">
      <c r="A2123" s="2"/>
      <c r="B2123" s="10"/>
    </row>
    <row r="2124" spans="1:2" x14ac:dyDescent="0.2">
      <c r="A2124" s="2"/>
      <c r="B2124" s="10"/>
    </row>
    <row r="2125" spans="1:2" x14ac:dyDescent="0.2">
      <c r="A2125" s="2"/>
      <c r="B2125" s="10"/>
    </row>
    <row r="2126" spans="1:2" x14ac:dyDescent="0.2">
      <c r="A2126" s="2"/>
      <c r="B2126" s="10"/>
    </row>
    <row r="2127" spans="1:2" x14ac:dyDescent="0.2">
      <c r="A2127" s="3"/>
      <c r="B2127" s="10"/>
    </row>
    <row r="2128" spans="1:2" x14ac:dyDescent="0.2">
      <c r="A2128" s="3"/>
      <c r="B2128" s="10"/>
    </row>
    <row r="2129" spans="1:2" x14ac:dyDescent="0.2">
      <c r="A2129" s="3"/>
      <c r="B2129" s="10"/>
    </row>
    <row r="2130" spans="1:2" x14ac:dyDescent="0.2">
      <c r="A2130" s="3"/>
      <c r="B2130" s="10"/>
    </row>
    <row r="2131" spans="1:2" x14ac:dyDescent="0.2">
      <c r="A2131" s="3"/>
      <c r="B2131" s="10"/>
    </row>
    <row r="2132" spans="1:2" x14ac:dyDescent="0.2">
      <c r="A2132" s="3"/>
      <c r="B2132" s="10"/>
    </row>
    <row r="2133" spans="1:2" x14ac:dyDescent="0.2">
      <c r="A2133" s="3"/>
      <c r="B2133" s="10"/>
    </row>
    <row r="2134" spans="1:2" x14ac:dyDescent="0.2">
      <c r="A2134" s="3"/>
      <c r="B2134" s="10"/>
    </row>
    <row r="2135" spans="1:2" x14ac:dyDescent="0.2">
      <c r="A2135" s="3"/>
      <c r="B2135" s="10"/>
    </row>
    <row r="2136" spans="1:2" x14ac:dyDescent="0.2">
      <c r="A2136" s="3"/>
      <c r="B2136" s="10"/>
    </row>
    <row r="2137" spans="1:2" x14ac:dyDescent="0.2">
      <c r="A2137" s="3"/>
      <c r="B2137" s="10"/>
    </row>
    <row r="2138" spans="1:2" x14ac:dyDescent="0.2">
      <c r="A2138" s="6"/>
      <c r="B2138" s="10"/>
    </row>
    <row r="2139" spans="1:2" x14ac:dyDescent="0.2">
      <c r="A2139" s="3"/>
      <c r="B2139" s="10"/>
    </row>
    <row r="2140" spans="1:2" x14ac:dyDescent="0.2">
      <c r="A2140" s="3"/>
      <c r="B2140" s="10"/>
    </row>
    <row r="2141" spans="1:2" x14ac:dyDescent="0.2">
      <c r="A2141" s="3"/>
      <c r="B2141" s="10"/>
    </row>
    <row r="2142" spans="1:2" x14ac:dyDescent="0.2">
      <c r="A2142" s="9"/>
      <c r="B2142" s="10"/>
    </row>
    <row r="2143" spans="1:2" x14ac:dyDescent="0.2">
      <c r="A2143" s="9"/>
      <c r="B2143" s="10"/>
    </row>
    <row r="2144" spans="1:2" x14ac:dyDescent="0.2">
      <c r="A2144" s="9"/>
      <c r="B2144" s="10"/>
    </row>
    <row r="2145" spans="1:2" x14ac:dyDescent="0.2">
      <c r="A2145" s="9"/>
      <c r="B2145" s="10"/>
    </row>
    <row r="2146" spans="1:2" x14ac:dyDescent="0.2">
      <c r="A2146" s="9"/>
      <c r="B2146" s="10"/>
    </row>
    <row r="2147" spans="1:2" x14ac:dyDescent="0.2">
      <c r="A2147" s="9"/>
      <c r="B2147" s="10"/>
    </row>
    <row r="2148" spans="1:2" x14ac:dyDescent="0.2">
      <c r="A2148" s="9"/>
      <c r="B2148" s="10"/>
    </row>
    <row r="2149" spans="1:2" x14ac:dyDescent="0.2">
      <c r="A2149" s="9"/>
      <c r="B2149" s="10"/>
    </row>
    <row r="2150" spans="1:2" x14ac:dyDescent="0.2">
      <c r="A2150" s="9"/>
      <c r="B2150" s="10"/>
    </row>
    <row r="2151" spans="1:2" x14ac:dyDescent="0.2">
      <c r="A2151" s="9"/>
      <c r="B2151" s="10"/>
    </row>
    <row r="2152" spans="1:2" x14ac:dyDescent="0.2">
      <c r="A2152" s="9"/>
      <c r="B2152" s="10"/>
    </row>
    <row r="2153" spans="1:2" x14ac:dyDescent="0.2">
      <c r="A2153" s="9"/>
      <c r="B2153" s="10"/>
    </row>
    <row r="2154" spans="1:2" x14ac:dyDescent="0.2">
      <c r="A2154" s="9"/>
      <c r="B2154" s="10"/>
    </row>
    <row r="2155" spans="1:2" x14ac:dyDescent="0.2">
      <c r="A2155" s="9"/>
      <c r="B2155" s="10"/>
    </row>
    <row r="2156" spans="1:2" x14ac:dyDescent="0.2">
      <c r="A2156" s="9"/>
      <c r="B2156" s="10"/>
    </row>
    <row r="2157" spans="1:2" x14ac:dyDescent="0.2">
      <c r="A2157" s="9"/>
      <c r="B2157" s="10"/>
    </row>
    <row r="2158" spans="1:2" x14ac:dyDescent="0.2">
      <c r="A2158" s="9"/>
      <c r="B2158" s="10"/>
    </row>
    <row r="2159" spans="1:2" x14ac:dyDescent="0.2">
      <c r="A2159" s="9"/>
      <c r="B2159" s="10"/>
    </row>
    <row r="2160" spans="1:2" x14ac:dyDescent="0.2">
      <c r="A2160" s="9"/>
      <c r="B2160" s="10"/>
    </row>
    <row r="2161" spans="1:2" x14ac:dyDescent="0.2">
      <c r="A2161" s="9"/>
      <c r="B2161" s="10"/>
    </row>
    <row r="2162" spans="1:2" x14ac:dyDescent="0.2">
      <c r="A2162" s="9"/>
      <c r="B2162" s="10"/>
    </row>
    <row r="2163" spans="1:2" x14ac:dyDescent="0.2">
      <c r="A2163" s="9"/>
      <c r="B2163" s="10"/>
    </row>
    <row r="2164" spans="1:2" x14ac:dyDescent="0.2">
      <c r="A2164" s="9"/>
      <c r="B2164" s="10"/>
    </row>
    <row r="2165" spans="1:2" x14ac:dyDescent="0.2">
      <c r="A2165" s="9"/>
      <c r="B2165" s="10"/>
    </row>
    <row r="2166" spans="1:2" x14ac:dyDescent="0.2">
      <c r="A2166" s="3"/>
      <c r="B2166" s="10"/>
    </row>
    <row r="2167" spans="1:2" x14ac:dyDescent="0.2">
      <c r="A2167" s="3"/>
      <c r="B2167" s="10"/>
    </row>
    <row r="2168" spans="1:2" x14ac:dyDescent="0.2">
      <c r="A2168" s="3"/>
      <c r="B2168" s="10"/>
    </row>
    <row r="2169" spans="1:2" x14ac:dyDescent="0.2">
      <c r="A2169" s="3"/>
      <c r="B2169" s="10"/>
    </row>
    <row r="2170" spans="1:2" x14ac:dyDescent="0.2">
      <c r="A2170" s="3"/>
      <c r="B2170" s="10"/>
    </row>
    <row r="2171" spans="1:2" x14ac:dyDescent="0.2">
      <c r="A2171" s="3"/>
      <c r="B2171" s="10"/>
    </row>
    <row r="2172" spans="1:2" x14ac:dyDescent="0.2">
      <c r="A2172" s="3"/>
      <c r="B2172" s="10"/>
    </row>
    <row r="2173" spans="1:2" x14ac:dyDescent="0.2">
      <c r="A2173" s="3"/>
      <c r="B2173" s="10"/>
    </row>
    <row r="2174" spans="1:2" x14ac:dyDescent="0.2">
      <c r="A2174" s="3"/>
      <c r="B2174" s="10"/>
    </row>
    <row r="2175" spans="1:2" x14ac:dyDescent="0.2">
      <c r="A2175" s="3"/>
      <c r="B2175" s="10"/>
    </row>
    <row r="2176" spans="1:2" x14ac:dyDescent="0.2">
      <c r="A2176" s="3"/>
      <c r="B2176" s="10"/>
    </row>
    <row r="2177" spans="1:2" x14ac:dyDescent="0.2">
      <c r="A2177" s="3"/>
      <c r="B2177" s="10"/>
    </row>
    <row r="2178" spans="1:2" x14ac:dyDescent="0.2">
      <c r="A2178" s="3"/>
      <c r="B2178" s="10"/>
    </row>
    <row r="2179" spans="1:2" x14ac:dyDescent="0.2">
      <c r="A2179" s="3"/>
      <c r="B2179" s="10"/>
    </row>
    <row r="2180" spans="1:2" x14ac:dyDescent="0.2">
      <c r="A2180" s="3"/>
      <c r="B2180" s="10"/>
    </row>
    <row r="2181" spans="1:2" x14ac:dyDescent="0.2">
      <c r="A2181" s="3"/>
      <c r="B2181" s="10"/>
    </row>
    <row r="2182" spans="1:2" x14ac:dyDescent="0.2">
      <c r="A2182" s="3"/>
      <c r="B2182" s="10"/>
    </row>
    <row r="2183" spans="1:2" x14ac:dyDescent="0.2">
      <c r="A2183" s="3"/>
      <c r="B2183" s="10"/>
    </row>
    <row r="2184" spans="1:2" x14ac:dyDescent="0.2">
      <c r="A2184" s="3"/>
      <c r="B2184" s="10"/>
    </row>
    <row r="2185" spans="1:2" x14ac:dyDescent="0.2">
      <c r="A2185" s="3"/>
      <c r="B2185" s="10"/>
    </row>
    <row r="2186" spans="1:2" x14ac:dyDescent="0.2">
      <c r="A2186" s="3"/>
      <c r="B2186" s="10"/>
    </row>
    <row r="2187" spans="1:2" x14ac:dyDescent="0.2">
      <c r="A2187" s="3"/>
      <c r="B2187" s="10"/>
    </row>
    <row r="2188" spans="1:2" x14ac:dyDescent="0.2">
      <c r="A2188" s="3"/>
      <c r="B2188" s="10"/>
    </row>
    <row r="2189" spans="1:2" x14ac:dyDescent="0.2">
      <c r="A2189" s="3"/>
      <c r="B2189" s="10"/>
    </row>
    <row r="2190" spans="1:2" x14ac:dyDescent="0.2">
      <c r="A2190" s="3"/>
      <c r="B2190" s="10"/>
    </row>
    <row r="2191" spans="1:2" x14ac:dyDescent="0.2">
      <c r="A2191" s="3"/>
      <c r="B2191" s="10"/>
    </row>
    <row r="2192" spans="1:2" x14ac:dyDescent="0.2">
      <c r="A2192" s="3"/>
      <c r="B2192" s="10"/>
    </row>
    <row r="2193" spans="1:2" x14ac:dyDescent="0.2">
      <c r="A2193" s="3"/>
      <c r="B2193" s="10"/>
    </row>
    <row r="2194" spans="1:2" x14ac:dyDescent="0.2">
      <c r="A2194" s="3"/>
      <c r="B2194" s="10"/>
    </row>
    <row r="2195" spans="1:2" x14ac:dyDescent="0.2">
      <c r="A2195" s="3"/>
      <c r="B2195" s="10"/>
    </row>
    <row r="2196" spans="1:2" x14ac:dyDescent="0.2">
      <c r="A2196" s="3"/>
      <c r="B2196" s="10"/>
    </row>
    <row r="2197" spans="1:2" x14ac:dyDescent="0.2">
      <c r="A2197" s="3"/>
      <c r="B2197" s="10"/>
    </row>
    <row r="2198" spans="1:2" x14ac:dyDescent="0.2">
      <c r="A2198" s="3"/>
      <c r="B2198" s="10"/>
    </row>
    <row r="2199" spans="1:2" x14ac:dyDescent="0.2">
      <c r="A2199" s="3"/>
      <c r="B2199" s="10"/>
    </row>
    <row r="2200" spans="1:2" x14ac:dyDescent="0.2">
      <c r="A2200" s="3"/>
      <c r="B2200" s="10"/>
    </row>
    <row r="2201" spans="1:2" x14ac:dyDescent="0.2">
      <c r="A2201" s="3"/>
      <c r="B2201" s="10"/>
    </row>
    <row r="2202" spans="1:2" x14ac:dyDescent="0.2">
      <c r="A2202" s="3"/>
      <c r="B2202" s="10"/>
    </row>
    <row r="2203" spans="1:2" x14ac:dyDescent="0.2">
      <c r="A2203" s="3"/>
      <c r="B2203" s="10"/>
    </row>
    <row r="2204" spans="1:2" x14ac:dyDescent="0.2">
      <c r="A2204" s="3"/>
      <c r="B2204" s="10"/>
    </row>
    <row r="2205" spans="1:2" x14ac:dyDescent="0.2">
      <c r="A2205" s="3"/>
      <c r="B2205" s="10"/>
    </row>
    <row r="2206" spans="1:2" x14ac:dyDescent="0.2">
      <c r="A2206" s="3"/>
      <c r="B2206" s="10"/>
    </row>
    <row r="2207" spans="1:2" x14ac:dyDescent="0.2">
      <c r="A2207" s="3"/>
      <c r="B2207" s="10"/>
    </row>
    <row r="2208" spans="1:2" x14ac:dyDescent="0.2">
      <c r="A2208" s="3"/>
      <c r="B2208" s="10"/>
    </row>
    <row r="2209" spans="1:2" x14ac:dyDescent="0.2">
      <c r="A2209" s="3"/>
      <c r="B2209" s="10"/>
    </row>
    <row r="2210" spans="1:2" x14ac:dyDescent="0.2">
      <c r="A2210" s="3"/>
      <c r="B2210" s="10"/>
    </row>
    <row r="2211" spans="1:2" x14ac:dyDescent="0.2">
      <c r="A2211" s="3"/>
      <c r="B2211" s="10"/>
    </row>
    <row r="2212" spans="1:2" x14ac:dyDescent="0.2">
      <c r="A2212" s="3"/>
      <c r="B2212" s="10"/>
    </row>
    <row r="2213" spans="1:2" x14ac:dyDescent="0.2">
      <c r="A2213" s="3"/>
      <c r="B2213" s="10"/>
    </row>
    <row r="2214" spans="1:2" x14ac:dyDescent="0.2">
      <c r="A2214" s="3"/>
      <c r="B2214" s="10"/>
    </row>
    <row r="2215" spans="1:2" x14ac:dyDescent="0.2">
      <c r="A2215" s="3"/>
      <c r="B2215" s="10"/>
    </row>
    <row r="2216" spans="1:2" x14ac:dyDescent="0.2">
      <c r="A2216" s="3"/>
      <c r="B2216" s="10"/>
    </row>
    <row r="2217" spans="1:2" x14ac:dyDescent="0.2">
      <c r="A2217" s="3"/>
      <c r="B2217" s="10"/>
    </row>
    <row r="2218" spans="1:2" x14ac:dyDescent="0.2">
      <c r="A2218" s="3"/>
      <c r="B2218" s="10"/>
    </row>
    <row r="2219" spans="1:2" x14ac:dyDescent="0.2">
      <c r="A2219" s="3"/>
      <c r="B2219" s="10"/>
    </row>
    <row r="2220" spans="1:2" x14ac:dyDescent="0.2">
      <c r="A2220" s="3"/>
      <c r="B2220" s="10"/>
    </row>
    <row r="2221" spans="1:2" x14ac:dyDescent="0.2">
      <c r="A2221" s="2"/>
      <c r="B2221" s="10"/>
    </row>
    <row r="2222" spans="1:2" x14ac:dyDescent="0.2">
      <c r="A2222" s="2"/>
      <c r="B2222" s="10"/>
    </row>
    <row r="2223" spans="1:2" x14ac:dyDescent="0.2">
      <c r="A2223" s="2"/>
      <c r="B2223" s="10"/>
    </row>
    <row r="2224" spans="1:2" x14ac:dyDescent="0.2">
      <c r="A2224" s="2"/>
      <c r="B2224" s="10"/>
    </row>
    <row r="2225" spans="1:2" x14ac:dyDescent="0.2">
      <c r="A2225" s="2"/>
      <c r="B2225" s="10"/>
    </row>
    <row r="2226" spans="1:2" x14ac:dyDescent="0.2">
      <c r="A2226" s="2"/>
      <c r="B2226" s="10"/>
    </row>
    <row r="2227" spans="1:2" x14ac:dyDescent="0.2">
      <c r="A2227" s="2"/>
      <c r="B2227" s="10"/>
    </row>
    <row r="2228" spans="1:2" x14ac:dyDescent="0.2">
      <c r="A2228" s="2"/>
      <c r="B2228" s="10"/>
    </row>
    <row r="2229" spans="1:2" x14ac:dyDescent="0.2">
      <c r="A2229" s="2"/>
      <c r="B2229" s="10"/>
    </row>
    <row r="2230" spans="1:2" x14ac:dyDescent="0.2">
      <c r="A2230" s="2"/>
      <c r="B2230" s="10"/>
    </row>
    <row r="2231" spans="1:2" x14ac:dyDescent="0.2">
      <c r="A2231" s="2"/>
      <c r="B2231" s="10"/>
    </row>
    <row r="2232" spans="1:2" x14ac:dyDescent="0.2">
      <c r="A2232" s="2"/>
      <c r="B2232" s="10"/>
    </row>
    <row r="2233" spans="1:2" x14ac:dyDescent="0.2">
      <c r="A2233" s="2"/>
      <c r="B2233" s="10"/>
    </row>
    <row r="2234" spans="1:2" x14ac:dyDescent="0.2">
      <c r="A2234" s="2"/>
      <c r="B2234" s="10"/>
    </row>
    <row r="2235" spans="1:2" x14ac:dyDescent="0.2">
      <c r="A2235" s="2"/>
      <c r="B2235" s="10"/>
    </row>
    <row r="2236" spans="1:2" x14ac:dyDescent="0.2">
      <c r="A2236" s="2"/>
      <c r="B2236" s="10"/>
    </row>
    <row r="2237" spans="1:2" x14ac:dyDescent="0.2">
      <c r="A2237" s="2"/>
      <c r="B2237" s="10"/>
    </row>
    <row r="2238" spans="1:2" x14ac:dyDescent="0.2">
      <c r="A2238" s="2"/>
      <c r="B2238" s="10"/>
    </row>
    <row r="2239" spans="1:2" x14ac:dyDescent="0.2">
      <c r="A2239" s="2"/>
      <c r="B2239" s="10"/>
    </row>
    <row r="2240" spans="1:2" x14ac:dyDescent="0.2">
      <c r="A2240" s="2"/>
      <c r="B2240" s="10"/>
    </row>
    <row r="2241" spans="1:2" x14ac:dyDescent="0.2">
      <c r="A2241" s="2"/>
      <c r="B2241" s="10"/>
    </row>
    <row r="2242" spans="1:2" x14ac:dyDescent="0.2">
      <c r="A2242" s="2"/>
      <c r="B2242" s="10"/>
    </row>
    <row r="2243" spans="1:2" x14ac:dyDescent="0.2">
      <c r="A2243" s="2"/>
      <c r="B2243" s="10"/>
    </row>
    <row r="2244" spans="1:2" x14ac:dyDescent="0.2">
      <c r="A2244" s="2"/>
      <c r="B2244" s="10"/>
    </row>
    <row r="2245" spans="1:2" x14ac:dyDescent="0.2">
      <c r="A2245" s="2"/>
      <c r="B2245" s="10"/>
    </row>
    <row r="2246" spans="1:2" x14ac:dyDescent="0.2">
      <c r="A2246" s="2"/>
      <c r="B2246" s="10"/>
    </row>
    <row r="2247" spans="1:2" x14ac:dyDescent="0.2">
      <c r="A2247" s="2"/>
      <c r="B2247" s="10"/>
    </row>
    <row r="2248" spans="1:2" x14ac:dyDescent="0.2">
      <c r="A2248" s="2"/>
      <c r="B2248" s="10"/>
    </row>
    <row r="2249" spans="1:2" x14ac:dyDescent="0.2">
      <c r="A2249" s="2"/>
      <c r="B2249" s="10"/>
    </row>
    <row r="2250" spans="1:2" x14ac:dyDescent="0.2">
      <c r="A2250" s="2"/>
      <c r="B2250" s="10"/>
    </row>
    <row r="2251" spans="1:2" x14ac:dyDescent="0.2">
      <c r="A2251" s="2"/>
      <c r="B2251" s="10"/>
    </row>
    <row r="2252" spans="1:2" x14ac:dyDescent="0.2">
      <c r="A2252" s="2"/>
      <c r="B2252" s="10"/>
    </row>
    <row r="2253" spans="1:2" x14ac:dyDescent="0.2">
      <c r="A2253" s="3"/>
      <c r="B2253" s="10"/>
    </row>
    <row r="2254" spans="1:2" x14ac:dyDescent="0.2">
      <c r="A2254" s="3"/>
      <c r="B2254" s="10"/>
    </row>
    <row r="2255" spans="1:2" x14ac:dyDescent="0.2">
      <c r="A2255" s="3"/>
      <c r="B2255" s="10"/>
    </row>
    <row r="2256" spans="1:2" x14ac:dyDescent="0.2">
      <c r="A2256" s="3"/>
      <c r="B2256" s="10"/>
    </row>
    <row r="2257" spans="1:2" x14ac:dyDescent="0.2">
      <c r="A2257" s="3"/>
      <c r="B2257" s="10"/>
    </row>
    <row r="2258" spans="1:2" x14ac:dyDescent="0.2">
      <c r="A2258" s="3"/>
      <c r="B2258" s="10"/>
    </row>
    <row r="2259" spans="1:2" x14ac:dyDescent="0.2">
      <c r="A2259" s="3"/>
      <c r="B2259" s="10"/>
    </row>
    <row r="2260" spans="1:2" x14ac:dyDescent="0.2">
      <c r="A2260" s="3"/>
      <c r="B2260" s="10"/>
    </row>
    <row r="2261" spans="1:2" x14ac:dyDescent="0.2">
      <c r="A2261" s="3"/>
      <c r="B2261" s="10"/>
    </row>
    <row r="2262" spans="1:2" x14ac:dyDescent="0.2">
      <c r="A2262" s="3"/>
      <c r="B2262" s="10"/>
    </row>
    <row r="2263" spans="1:2" x14ac:dyDescent="0.2">
      <c r="A2263" s="3"/>
      <c r="B2263" s="10"/>
    </row>
    <row r="2264" spans="1:2" x14ac:dyDescent="0.2">
      <c r="A2264" s="3"/>
      <c r="B2264" s="10"/>
    </row>
    <row r="2265" spans="1:2" x14ac:dyDescent="0.2">
      <c r="A2265" s="3"/>
      <c r="B2265" s="10"/>
    </row>
    <row r="2266" spans="1:2" x14ac:dyDescent="0.2">
      <c r="A2266" s="3"/>
      <c r="B2266" s="10"/>
    </row>
    <row r="2267" spans="1:2" x14ac:dyDescent="0.2">
      <c r="A2267" s="3"/>
      <c r="B2267" s="10"/>
    </row>
    <row r="2268" spans="1:2" x14ac:dyDescent="0.2">
      <c r="A2268" s="3"/>
      <c r="B2268" s="10"/>
    </row>
    <row r="2269" spans="1:2" x14ac:dyDescent="0.2">
      <c r="A2269" s="3"/>
      <c r="B2269" s="10"/>
    </row>
    <row r="2270" spans="1:2" x14ac:dyDescent="0.2">
      <c r="A2270" s="3"/>
      <c r="B2270" s="10"/>
    </row>
    <row r="2271" spans="1:2" x14ac:dyDescent="0.2">
      <c r="A2271" s="3"/>
      <c r="B2271" s="10"/>
    </row>
    <row r="2272" spans="1:2" x14ac:dyDescent="0.2">
      <c r="A2272" s="3"/>
      <c r="B2272" s="10"/>
    </row>
    <row r="2273" spans="1:2" x14ac:dyDescent="0.2">
      <c r="A2273" s="3"/>
      <c r="B2273" s="10"/>
    </row>
    <row r="2274" spans="1:2" x14ac:dyDescent="0.2">
      <c r="A2274" s="3"/>
      <c r="B2274" s="10"/>
    </row>
    <row r="2275" spans="1:2" x14ac:dyDescent="0.2">
      <c r="A2275" s="3"/>
      <c r="B2275" s="10"/>
    </row>
    <row r="2276" spans="1:2" x14ac:dyDescent="0.2">
      <c r="A2276" s="3"/>
      <c r="B2276" s="10"/>
    </row>
    <row r="2277" spans="1:2" x14ac:dyDescent="0.2">
      <c r="A2277" s="3"/>
      <c r="B2277" s="10"/>
    </row>
    <row r="2278" spans="1:2" x14ac:dyDescent="0.2">
      <c r="A2278" s="3"/>
      <c r="B2278" s="10"/>
    </row>
    <row r="2279" spans="1:2" x14ac:dyDescent="0.2">
      <c r="A2279" s="3"/>
      <c r="B2279" s="10"/>
    </row>
    <row r="2280" spans="1:2" x14ac:dyDescent="0.2">
      <c r="A2280" s="3"/>
      <c r="B2280" s="10"/>
    </row>
    <row r="2281" spans="1:2" x14ac:dyDescent="0.2">
      <c r="A2281" s="3"/>
      <c r="B2281" s="10"/>
    </row>
    <row r="2282" spans="1:2" x14ac:dyDescent="0.2">
      <c r="A2282" s="3"/>
      <c r="B2282" s="10"/>
    </row>
    <row r="2283" spans="1:2" x14ac:dyDescent="0.2">
      <c r="A2283" s="3"/>
      <c r="B2283" s="10"/>
    </row>
    <row r="2284" spans="1:2" x14ac:dyDescent="0.2">
      <c r="A2284" s="3"/>
      <c r="B2284" s="10"/>
    </row>
    <row r="2285" spans="1:2" x14ac:dyDescent="0.2">
      <c r="A2285" s="3"/>
      <c r="B2285" s="10"/>
    </row>
    <row r="2286" spans="1:2" x14ac:dyDescent="0.2">
      <c r="A2286" s="3"/>
      <c r="B2286" s="10"/>
    </row>
    <row r="2287" spans="1:2" x14ac:dyDescent="0.2">
      <c r="A2287" s="3"/>
      <c r="B2287" s="10"/>
    </row>
    <row r="2288" spans="1:2" x14ac:dyDescent="0.2">
      <c r="A2288" s="3"/>
      <c r="B2288" s="10"/>
    </row>
    <row r="2289" spans="1:2" x14ac:dyDescent="0.2">
      <c r="A2289" s="3"/>
      <c r="B2289" s="10"/>
    </row>
    <row r="2290" spans="1:2" x14ac:dyDescent="0.2">
      <c r="A2290" s="3"/>
      <c r="B2290" s="10"/>
    </row>
    <row r="2291" spans="1:2" x14ac:dyDescent="0.2">
      <c r="A2291" s="3"/>
      <c r="B2291" s="10"/>
    </row>
    <row r="2292" spans="1:2" x14ac:dyDescent="0.2">
      <c r="A2292" s="3"/>
      <c r="B2292" s="10"/>
    </row>
    <row r="2293" spans="1:2" x14ac:dyDescent="0.2">
      <c r="A2293" s="3"/>
      <c r="B2293" s="10"/>
    </row>
    <row r="2294" spans="1:2" x14ac:dyDescent="0.2">
      <c r="A2294" s="3"/>
      <c r="B2294" s="10"/>
    </row>
    <row r="2295" spans="1:2" x14ac:dyDescent="0.2">
      <c r="A2295" s="3"/>
      <c r="B2295" s="10"/>
    </row>
    <row r="2296" spans="1:2" x14ac:dyDescent="0.2">
      <c r="A2296" s="3"/>
      <c r="B2296" s="10"/>
    </row>
    <row r="2297" spans="1:2" x14ac:dyDescent="0.2">
      <c r="A2297" s="3"/>
      <c r="B2297" s="10"/>
    </row>
    <row r="2298" spans="1:2" x14ac:dyDescent="0.2">
      <c r="A2298" s="3"/>
      <c r="B2298" s="10"/>
    </row>
    <row r="2299" spans="1:2" x14ac:dyDescent="0.2">
      <c r="A2299" s="3"/>
      <c r="B2299" s="10"/>
    </row>
    <row r="2300" spans="1:2" x14ac:dyDescent="0.2">
      <c r="A2300" s="3"/>
      <c r="B2300" s="10"/>
    </row>
    <row r="2301" spans="1:2" x14ac:dyDescent="0.2">
      <c r="A2301" s="3"/>
      <c r="B2301" s="10"/>
    </row>
    <row r="2302" spans="1:2" x14ac:dyDescent="0.2">
      <c r="A2302" s="3"/>
      <c r="B2302" s="10"/>
    </row>
    <row r="2303" spans="1:2" x14ac:dyDescent="0.2">
      <c r="A2303" s="3"/>
      <c r="B2303" s="10"/>
    </row>
    <row r="2304" spans="1:2" x14ac:dyDescent="0.2">
      <c r="A2304" s="3"/>
      <c r="B2304" s="10"/>
    </row>
    <row r="2305" spans="1:2" x14ac:dyDescent="0.2">
      <c r="A2305" s="3"/>
      <c r="B2305" s="10"/>
    </row>
    <row r="2306" spans="1:2" x14ac:dyDescent="0.2">
      <c r="A2306" s="3"/>
      <c r="B2306" s="10"/>
    </row>
    <row r="2307" spans="1:2" x14ac:dyDescent="0.2">
      <c r="A2307" s="3"/>
      <c r="B2307" s="10"/>
    </row>
    <row r="2308" spans="1:2" x14ac:dyDescent="0.2">
      <c r="A2308" s="3"/>
      <c r="B2308" s="10"/>
    </row>
    <row r="2309" spans="1:2" x14ac:dyDescent="0.2">
      <c r="A2309" s="3"/>
      <c r="B2309" s="10"/>
    </row>
    <row r="2310" spans="1:2" x14ac:dyDescent="0.2">
      <c r="A2310" s="3"/>
      <c r="B2310" s="10"/>
    </row>
    <row r="2311" spans="1:2" x14ac:dyDescent="0.2">
      <c r="A2311" s="3"/>
      <c r="B2311" s="10"/>
    </row>
    <row r="2312" spans="1:2" x14ac:dyDescent="0.2">
      <c r="A2312" s="3"/>
      <c r="B2312" s="10"/>
    </row>
    <row r="2313" spans="1:2" x14ac:dyDescent="0.2">
      <c r="A2313" s="3"/>
      <c r="B2313" s="10"/>
    </row>
    <row r="2314" spans="1:2" x14ac:dyDescent="0.2">
      <c r="A2314" s="3"/>
      <c r="B2314" s="10"/>
    </row>
    <row r="2315" spans="1:2" x14ac:dyDescent="0.2">
      <c r="A2315" s="3"/>
      <c r="B2315" s="10"/>
    </row>
    <row r="2316" spans="1:2" x14ac:dyDescent="0.2">
      <c r="A2316" s="3"/>
      <c r="B2316" s="10"/>
    </row>
    <row r="2317" spans="1:2" x14ac:dyDescent="0.2">
      <c r="A2317" s="3"/>
      <c r="B2317" s="10"/>
    </row>
    <row r="2318" spans="1:2" x14ac:dyDescent="0.2">
      <c r="A2318" s="3"/>
      <c r="B2318" s="10"/>
    </row>
    <row r="2319" spans="1:2" x14ac:dyDescent="0.2">
      <c r="A2319" s="3"/>
      <c r="B2319" s="10"/>
    </row>
    <row r="2320" spans="1:2" x14ac:dyDescent="0.2">
      <c r="A2320" s="3"/>
      <c r="B2320" s="10"/>
    </row>
    <row r="2321" spans="1:2" x14ac:dyDescent="0.2">
      <c r="A2321" s="3"/>
      <c r="B2321" s="10"/>
    </row>
    <row r="2322" spans="1:2" x14ac:dyDescent="0.2">
      <c r="A2322" s="3"/>
      <c r="B2322" s="10"/>
    </row>
    <row r="2323" spans="1:2" x14ac:dyDescent="0.2">
      <c r="A2323" s="3"/>
      <c r="B2323" s="10"/>
    </row>
    <row r="2324" spans="1:2" x14ac:dyDescent="0.2">
      <c r="A2324" s="3"/>
      <c r="B2324" s="10"/>
    </row>
    <row r="2325" spans="1:2" x14ac:dyDescent="0.2">
      <c r="A2325" s="3"/>
      <c r="B2325" s="10"/>
    </row>
    <row r="2326" spans="1:2" x14ac:dyDescent="0.2">
      <c r="A2326" s="3"/>
      <c r="B2326" s="10"/>
    </row>
    <row r="2327" spans="1:2" x14ac:dyDescent="0.2">
      <c r="A2327" s="3"/>
      <c r="B2327" s="10"/>
    </row>
    <row r="2328" spans="1:2" x14ac:dyDescent="0.2">
      <c r="A2328" s="3"/>
      <c r="B2328" s="10"/>
    </row>
    <row r="2329" spans="1:2" x14ac:dyDescent="0.2">
      <c r="A2329" s="3"/>
      <c r="B2329" s="10"/>
    </row>
    <row r="2330" spans="1:2" x14ac:dyDescent="0.2">
      <c r="A2330" s="3"/>
      <c r="B2330" s="10"/>
    </row>
    <row r="2331" spans="1:2" x14ac:dyDescent="0.2">
      <c r="A2331" s="3"/>
      <c r="B2331" s="10"/>
    </row>
    <row r="2332" spans="1:2" x14ac:dyDescent="0.2">
      <c r="A2332" s="3"/>
      <c r="B2332" s="10"/>
    </row>
    <row r="2333" spans="1:2" x14ac:dyDescent="0.2">
      <c r="A2333" s="3"/>
      <c r="B2333" s="10"/>
    </row>
    <row r="2334" spans="1:2" x14ac:dyDescent="0.2">
      <c r="A2334" s="3"/>
      <c r="B2334" s="10"/>
    </row>
    <row r="2335" spans="1:2" x14ac:dyDescent="0.2">
      <c r="A2335" s="3"/>
      <c r="B2335" s="10"/>
    </row>
    <row r="2336" spans="1:2" x14ac:dyDescent="0.2">
      <c r="A2336" s="3"/>
      <c r="B2336" s="10"/>
    </row>
    <row r="2337" spans="1:2" x14ac:dyDescent="0.2">
      <c r="A2337" s="3"/>
      <c r="B2337" s="10"/>
    </row>
    <row r="2338" spans="1:2" x14ac:dyDescent="0.2">
      <c r="A2338" s="3"/>
      <c r="B2338" s="10"/>
    </row>
    <row r="2339" spans="1:2" x14ac:dyDescent="0.2">
      <c r="A2339" s="3"/>
      <c r="B2339" s="10"/>
    </row>
    <row r="2340" spans="1:2" x14ac:dyDescent="0.2">
      <c r="A2340" s="3"/>
      <c r="B2340" s="10"/>
    </row>
    <row r="2341" spans="1:2" x14ac:dyDescent="0.2">
      <c r="A2341" s="3"/>
      <c r="B2341" s="10"/>
    </row>
    <row r="2342" spans="1:2" x14ac:dyDescent="0.2">
      <c r="A2342" s="3"/>
      <c r="B2342" s="10"/>
    </row>
    <row r="2343" spans="1:2" x14ac:dyDescent="0.2">
      <c r="A2343" s="3"/>
      <c r="B2343" s="10"/>
    </row>
    <row r="2344" spans="1:2" x14ac:dyDescent="0.2">
      <c r="A2344" s="3"/>
      <c r="B2344" s="10"/>
    </row>
    <row r="2345" spans="1:2" x14ac:dyDescent="0.2">
      <c r="A2345" s="3"/>
      <c r="B2345" s="10"/>
    </row>
    <row r="2346" spans="1:2" x14ac:dyDescent="0.2">
      <c r="A2346" s="3"/>
      <c r="B2346" s="10"/>
    </row>
    <row r="2347" spans="1:2" x14ac:dyDescent="0.2">
      <c r="A2347" s="3"/>
      <c r="B2347" s="10"/>
    </row>
    <row r="2348" spans="1:2" x14ac:dyDescent="0.2">
      <c r="A2348" s="3"/>
      <c r="B2348" s="10"/>
    </row>
    <row r="2349" spans="1:2" x14ac:dyDescent="0.2">
      <c r="A2349" s="3"/>
      <c r="B2349" s="10"/>
    </row>
    <row r="2350" spans="1:2" x14ac:dyDescent="0.2">
      <c r="A2350" s="3"/>
      <c r="B2350" s="10"/>
    </row>
    <row r="2351" spans="1:2" x14ac:dyDescent="0.2">
      <c r="A2351" s="3"/>
      <c r="B2351" s="10"/>
    </row>
    <row r="2352" spans="1:2" x14ac:dyDescent="0.2">
      <c r="A2352" s="3"/>
      <c r="B2352" s="10"/>
    </row>
    <row r="2353" spans="1:2" x14ac:dyDescent="0.2">
      <c r="A2353" s="3"/>
      <c r="B2353" s="10"/>
    </row>
    <row r="2354" spans="1:2" x14ac:dyDescent="0.2">
      <c r="A2354" s="3"/>
      <c r="B2354" s="10"/>
    </row>
    <row r="2355" spans="1:2" x14ac:dyDescent="0.2">
      <c r="A2355" s="3"/>
      <c r="B2355" s="10"/>
    </row>
    <row r="2356" spans="1:2" x14ac:dyDescent="0.2">
      <c r="A2356" s="3"/>
      <c r="B2356" s="10"/>
    </row>
    <row r="2357" spans="1:2" x14ac:dyDescent="0.2">
      <c r="A2357" s="3"/>
      <c r="B2357" s="10"/>
    </row>
    <row r="2358" spans="1:2" x14ac:dyDescent="0.2">
      <c r="A2358" s="3"/>
      <c r="B2358" s="10"/>
    </row>
    <row r="2359" spans="1:2" x14ac:dyDescent="0.2">
      <c r="A2359" s="3"/>
      <c r="B2359" s="10"/>
    </row>
    <row r="2360" spans="1:2" x14ac:dyDescent="0.2">
      <c r="A2360" s="3"/>
      <c r="B2360" s="10"/>
    </row>
    <row r="2361" spans="1:2" x14ac:dyDescent="0.2">
      <c r="A2361" s="3"/>
      <c r="B2361" s="10"/>
    </row>
    <row r="2362" spans="1:2" x14ac:dyDescent="0.2">
      <c r="A2362" s="3"/>
      <c r="B2362" s="10"/>
    </row>
    <row r="2363" spans="1:2" x14ac:dyDescent="0.2">
      <c r="A2363" s="3"/>
      <c r="B2363" s="10"/>
    </row>
    <row r="2364" spans="1:2" x14ac:dyDescent="0.2">
      <c r="A2364" s="3"/>
      <c r="B2364" s="10"/>
    </row>
    <row r="2365" spans="1:2" x14ac:dyDescent="0.2">
      <c r="A2365" s="3"/>
      <c r="B2365" s="10"/>
    </row>
    <row r="2366" spans="1:2" x14ac:dyDescent="0.2">
      <c r="A2366" s="3"/>
      <c r="B2366" s="10"/>
    </row>
    <row r="2367" spans="1:2" x14ac:dyDescent="0.2">
      <c r="A2367" s="3"/>
      <c r="B2367" s="10"/>
    </row>
    <row r="2368" spans="1:2" x14ac:dyDescent="0.2">
      <c r="A2368" s="3"/>
      <c r="B2368" s="10"/>
    </row>
    <row r="2369" spans="1:2" x14ac:dyDescent="0.2">
      <c r="A2369" s="3"/>
      <c r="B2369" s="10"/>
    </row>
    <row r="2370" spans="1:2" x14ac:dyDescent="0.2">
      <c r="A2370" s="3"/>
      <c r="B2370" s="10"/>
    </row>
    <row r="2371" spans="1:2" x14ac:dyDescent="0.2">
      <c r="A2371" s="3"/>
      <c r="B2371" s="10"/>
    </row>
    <row r="2372" spans="1:2" x14ac:dyDescent="0.2">
      <c r="A2372" s="3"/>
      <c r="B2372" s="10"/>
    </row>
    <row r="2373" spans="1:2" x14ac:dyDescent="0.2">
      <c r="A2373" s="3"/>
      <c r="B2373" s="10"/>
    </row>
    <row r="2374" spans="1:2" x14ac:dyDescent="0.2">
      <c r="A2374" s="3"/>
      <c r="B2374" s="10"/>
    </row>
    <row r="2375" spans="1:2" x14ac:dyDescent="0.2">
      <c r="A2375" s="3"/>
      <c r="B2375" s="10"/>
    </row>
    <row r="2376" spans="1:2" x14ac:dyDescent="0.2">
      <c r="A2376" s="3"/>
      <c r="B2376" s="10"/>
    </row>
    <row r="2377" spans="1:2" x14ac:dyDescent="0.2">
      <c r="A2377" s="3"/>
      <c r="B2377" s="10"/>
    </row>
    <row r="2378" spans="1:2" x14ac:dyDescent="0.2">
      <c r="A2378" s="3"/>
      <c r="B2378" s="10"/>
    </row>
    <row r="2379" spans="1:2" x14ac:dyDescent="0.2">
      <c r="A2379" s="3"/>
      <c r="B2379" s="10"/>
    </row>
    <row r="2380" spans="1:2" x14ac:dyDescent="0.2">
      <c r="A2380" s="3"/>
      <c r="B2380" s="10"/>
    </row>
    <row r="2381" spans="1:2" x14ac:dyDescent="0.2">
      <c r="A2381" s="3"/>
      <c r="B2381" s="10"/>
    </row>
    <row r="2382" spans="1:2" x14ac:dyDescent="0.2">
      <c r="A2382" s="3"/>
      <c r="B2382" s="10"/>
    </row>
    <row r="2383" spans="1:2" x14ac:dyDescent="0.2">
      <c r="A2383" s="3"/>
      <c r="B2383" s="10"/>
    </row>
    <row r="2384" spans="1:2" x14ac:dyDescent="0.2">
      <c r="A2384" s="3"/>
      <c r="B2384" s="10"/>
    </row>
    <row r="2385" spans="1:2" x14ac:dyDescent="0.2">
      <c r="A2385" s="3"/>
      <c r="B2385" s="10"/>
    </row>
    <row r="2386" spans="1:2" x14ac:dyDescent="0.2">
      <c r="A2386" s="3"/>
      <c r="B2386" s="10"/>
    </row>
    <row r="2387" spans="1:2" x14ac:dyDescent="0.2">
      <c r="A2387" s="3"/>
      <c r="B2387" s="10"/>
    </row>
    <row r="2388" spans="1:2" x14ac:dyDescent="0.2">
      <c r="A2388" s="3"/>
      <c r="B2388" s="10"/>
    </row>
    <row r="2389" spans="1:2" x14ac:dyDescent="0.2">
      <c r="A2389" s="3"/>
      <c r="B2389" s="10"/>
    </row>
    <row r="2390" spans="1:2" x14ac:dyDescent="0.2">
      <c r="A2390" s="3"/>
      <c r="B2390" s="10"/>
    </row>
    <row r="2391" spans="1:2" x14ac:dyDescent="0.2">
      <c r="A2391" s="3"/>
      <c r="B2391" s="10"/>
    </row>
    <row r="2392" spans="1:2" x14ac:dyDescent="0.2">
      <c r="A2392" s="3"/>
      <c r="B2392" s="10"/>
    </row>
    <row r="2393" spans="1:2" x14ac:dyDescent="0.2">
      <c r="A2393" s="3"/>
      <c r="B2393" s="10"/>
    </row>
    <row r="2394" spans="1:2" x14ac:dyDescent="0.2">
      <c r="A2394" s="3"/>
      <c r="B2394" s="10"/>
    </row>
    <row r="2395" spans="1:2" x14ac:dyDescent="0.2">
      <c r="A2395" s="3"/>
      <c r="B2395" s="10"/>
    </row>
    <row r="2396" spans="1:2" x14ac:dyDescent="0.2">
      <c r="A2396" s="3"/>
      <c r="B2396" s="10"/>
    </row>
    <row r="2397" spans="1:2" x14ac:dyDescent="0.2">
      <c r="A2397" s="3"/>
      <c r="B2397" s="10"/>
    </row>
    <row r="2398" spans="1:2" x14ac:dyDescent="0.2">
      <c r="A2398" s="3"/>
      <c r="B2398" s="10"/>
    </row>
    <row r="2399" spans="1:2" x14ac:dyDescent="0.2">
      <c r="A2399" s="3"/>
      <c r="B2399" s="10"/>
    </row>
    <row r="2400" spans="1:2" x14ac:dyDescent="0.2">
      <c r="A2400" s="3"/>
      <c r="B2400" s="10"/>
    </row>
    <row r="2401" spans="1:2" x14ac:dyDescent="0.2">
      <c r="A2401" s="3"/>
      <c r="B2401" s="10"/>
    </row>
    <row r="2402" spans="1:2" x14ac:dyDescent="0.2">
      <c r="A2402" s="3"/>
      <c r="B2402" s="10"/>
    </row>
    <row r="2403" spans="1:2" x14ac:dyDescent="0.2">
      <c r="A2403" s="3"/>
      <c r="B2403" s="10"/>
    </row>
    <row r="2404" spans="1:2" x14ac:dyDescent="0.2">
      <c r="A2404" s="3"/>
      <c r="B2404" s="10"/>
    </row>
    <row r="2405" spans="1:2" x14ac:dyDescent="0.2">
      <c r="A2405" s="3"/>
      <c r="B2405" s="10"/>
    </row>
    <row r="2406" spans="1:2" x14ac:dyDescent="0.2">
      <c r="A2406" s="3"/>
      <c r="B2406" s="10"/>
    </row>
    <row r="2407" spans="1:2" x14ac:dyDescent="0.2">
      <c r="A2407" s="3"/>
      <c r="B2407" s="10"/>
    </row>
    <row r="2408" spans="1:2" x14ac:dyDescent="0.2">
      <c r="A2408" s="3"/>
      <c r="B2408" s="10"/>
    </row>
    <row r="2409" spans="1:2" x14ac:dyDescent="0.2">
      <c r="A2409" s="3"/>
      <c r="B2409" s="10"/>
    </row>
    <row r="2410" spans="1:2" x14ac:dyDescent="0.2">
      <c r="A2410" s="3"/>
      <c r="B2410" s="10"/>
    </row>
    <row r="2411" spans="1:2" x14ac:dyDescent="0.2">
      <c r="A2411" s="3"/>
      <c r="B2411" s="10"/>
    </row>
    <row r="2412" spans="1:2" x14ac:dyDescent="0.2">
      <c r="A2412" s="3"/>
      <c r="B2412" s="10"/>
    </row>
    <row r="2413" spans="1:2" x14ac:dyDescent="0.2">
      <c r="A2413" s="3"/>
      <c r="B2413" s="10"/>
    </row>
    <row r="2414" spans="1:2" x14ac:dyDescent="0.2">
      <c r="A2414" s="3"/>
      <c r="B2414" s="10"/>
    </row>
    <row r="2415" spans="1:2" x14ac:dyDescent="0.2">
      <c r="A2415" s="3"/>
      <c r="B2415" s="10"/>
    </row>
    <row r="2416" spans="1:2" x14ac:dyDescent="0.2">
      <c r="A2416" s="3"/>
      <c r="B2416" s="10"/>
    </row>
    <row r="2417" spans="1:2" x14ac:dyDescent="0.2">
      <c r="A2417" s="3"/>
      <c r="B2417" s="10"/>
    </row>
    <row r="2418" spans="1:2" x14ac:dyDescent="0.2">
      <c r="A2418" s="3"/>
      <c r="B2418" s="10"/>
    </row>
    <row r="2419" spans="1:2" x14ac:dyDescent="0.2">
      <c r="A2419" s="3"/>
      <c r="B2419" s="10"/>
    </row>
    <row r="2420" spans="1:2" x14ac:dyDescent="0.2">
      <c r="A2420" s="3"/>
      <c r="B2420" s="10"/>
    </row>
    <row r="2421" spans="1:2" x14ac:dyDescent="0.2">
      <c r="A2421" s="3"/>
      <c r="B2421" s="10"/>
    </row>
    <row r="2422" spans="1:2" x14ac:dyDescent="0.2">
      <c r="A2422" s="3"/>
      <c r="B2422" s="10"/>
    </row>
    <row r="2423" spans="1:2" x14ac:dyDescent="0.2">
      <c r="A2423" s="3"/>
      <c r="B2423" s="10"/>
    </row>
    <row r="2424" spans="1:2" x14ac:dyDescent="0.2">
      <c r="A2424" s="3"/>
      <c r="B2424" s="10"/>
    </row>
    <row r="2425" spans="1:2" x14ac:dyDescent="0.2">
      <c r="A2425" s="3"/>
      <c r="B2425" s="10"/>
    </row>
    <row r="2426" spans="1:2" x14ac:dyDescent="0.2">
      <c r="A2426" s="3"/>
      <c r="B2426" s="10"/>
    </row>
    <row r="2427" spans="1:2" x14ac:dyDescent="0.2">
      <c r="A2427" s="3"/>
      <c r="B2427" s="10"/>
    </row>
    <row r="2428" spans="1:2" x14ac:dyDescent="0.2">
      <c r="A2428" s="3"/>
      <c r="B2428" s="10"/>
    </row>
    <row r="2429" spans="1:2" x14ac:dyDescent="0.2">
      <c r="A2429" s="3"/>
      <c r="B2429" s="10"/>
    </row>
    <row r="2430" spans="1:2" x14ac:dyDescent="0.2">
      <c r="A2430" s="3"/>
      <c r="B2430" s="10"/>
    </row>
    <row r="2431" spans="1:2" x14ac:dyDescent="0.2">
      <c r="A2431" s="3"/>
      <c r="B2431" s="10"/>
    </row>
    <row r="2432" spans="1:2" x14ac:dyDescent="0.2">
      <c r="A2432" s="3"/>
      <c r="B2432" s="10"/>
    </row>
    <row r="2433" spans="1:2" x14ac:dyDescent="0.2">
      <c r="A2433" s="3"/>
      <c r="B2433" s="10"/>
    </row>
    <row r="2434" spans="1:2" x14ac:dyDescent="0.2">
      <c r="A2434" s="3"/>
      <c r="B2434" s="10"/>
    </row>
    <row r="2435" spans="1:2" x14ac:dyDescent="0.2">
      <c r="A2435" s="3"/>
      <c r="B2435" s="10"/>
    </row>
    <row r="2436" spans="1:2" x14ac:dyDescent="0.2">
      <c r="A2436" s="3"/>
      <c r="B2436" s="10"/>
    </row>
    <row r="2437" spans="1:2" x14ac:dyDescent="0.2">
      <c r="A2437" s="3"/>
      <c r="B2437" s="10"/>
    </row>
    <row r="2438" spans="1:2" x14ac:dyDescent="0.2">
      <c r="A2438" s="3"/>
      <c r="B2438" s="10"/>
    </row>
    <row r="2439" spans="1:2" x14ac:dyDescent="0.2">
      <c r="A2439" s="3"/>
      <c r="B2439" s="10"/>
    </row>
    <row r="2440" spans="1:2" x14ac:dyDescent="0.2">
      <c r="A2440" s="3"/>
      <c r="B2440" s="10"/>
    </row>
    <row r="2441" spans="1:2" x14ac:dyDescent="0.2">
      <c r="A2441" s="3"/>
      <c r="B2441" s="10"/>
    </row>
    <row r="2442" spans="1:2" x14ac:dyDescent="0.2">
      <c r="A2442" s="3"/>
      <c r="B2442" s="10"/>
    </row>
    <row r="2443" spans="1:2" x14ac:dyDescent="0.2">
      <c r="A2443" s="3"/>
      <c r="B2443" s="10"/>
    </row>
    <row r="2444" spans="1:2" x14ac:dyDescent="0.2">
      <c r="A2444" s="3"/>
      <c r="B2444" s="10"/>
    </row>
    <row r="2445" spans="1:2" x14ac:dyDescent="0.2">
      <c r="A2445" s="3"/>
      <c r="B2445" s="10"/>
    </row>
    <row r="2446" spans="1:2" x14ac:dyDescent="0.2">
      <c r="A2446" s="3"/>
      <c r="B2446" s="10"/>
    </row>
    <row r="2447" spans="1:2" x14ac:dyDescent="0.2">
      <c r="A2447" s="3"/>
      <c r="B2447" s="10"/>
    </row>
    <row r="2448" spans="1:2" x14ac:dyDescent="0.2">
      <c r="A2448" s="3"/>
      <c r="B2448" s="10"/>
    </row>
    <row r="2449" spans="1:2" x14ac:dyDescent="0.2">
      <c r="A2449" s="3"/>
      <c r="B2449" s="10"/>
    </row>
    <row r="2450" spans="1:2" x14ac:dyDescent="0.2">
      <c r="A2450" s="3"/>
      <c r="B2450" s="10"/>
    </row>
    <row r="2451" spans="1:2" x14ac:dyDescent="0.2">
      <c r="A2451" s="3"/>
      <c r="B2451" s="10"/>
    </row>
    <row r="2452" spans="1:2" x14ac:dyDescent="0.2">
      <c r="A2452" s="3"/>
      <c r="B2452" s="10"/>
    </row>
    <row r="2453" spans="1:2" x14ac:dyDescent="0.2">
      <c r="A2453" s="3"/>
      <c r="B2453" s="10"/>
    </row>
    <row r="2454" spans="1:2" x14ac:dyDescent="0.2">
      <c r="A2454" s="3"/>
      <c r="B2454" s="10"/>
    </row>
    <row r="2455" spans="1:2" x14ac:dyDescent="0.2">
      <c r="A2455" s="3"/>
      <c r="B2455" s="10"/>
    </row>
    <row r="2456" spans="1:2" x14ac:dyDescent="0.2">
      <c r="A2456" s="3"/>
      <c r="B2456" s="10"/>
    </row>
    <row r="2457" spans="1:2" x14ac:dyDescent="0.2">
      <c r="A2457" s="3"/>
      <c r="B2457" s="10"/>
    </row>
    <row r="2458" spans="1:2" x14ac:dyDescent="0.2">
      <c r="A2458" s="3"/>
      <c r="B2458" s="10"/>
    </row>
    <row r="2459" spans="1:2" x14ac:dyDescent="0.2">
      <c r="A2459" s="3"/>
      <c r="B2459" s="10"/>
    </row>
    <row r="2460" spans="1:2" x14ac:dyDescent="0.2">
      <c r="A2460" s="3"/>
      <c r="B2460" s="10"/>
    </row>
    <row r="2461" spans="1:2" x14ac:dyDescent="0.2">
      <c r="A2461" s="3"/>
      <c r="B2461" s="10"/>
    </row>
    <row r="2462" spans="1:2" x14ac:dyDescent="0.2">
      <c r="A2462" s="3"/>
      <c r="B2462" s="10"/>
    </row>
    <row r="2463" spans="1:2" x14ac:dyDescent="0.2">
      <c r="A2463" s="3"/>
      <c r="B2463" s="10"/>
    </row>
    <row r="2464" spans="1:2" x14ac:dyDescent="0.2">
      <c r="A2464" s="3"/>
      <c r="B2464" s="10"/>
    </row>
    <row r="2465" spans="1:2" x14ac:dyDescent="0.2">
      <c r="A2465" s="3"/>
      <c r="B2465" s="10"/>
    </row>
    <row r="2466" spans="1:2" x14ac:dyDescent="0.2">
      <c r="A2466" s="3"/>
      <c r="B2466" s="10"/>
    </row>
    <row r="2467" spans="1:2" x14ac:dyDescent="0.2">
      <c r="A2467" s="3"/>
      <c r="B2467" s="10"/>
    </row>
    <row r="2468" spans="1:2" x14ac:dyDescent="0.2">
      <c r="A2468" s="3"/>
      <c r="B2468" s="10"/>
    </row>
    <row r="2469" spans="1:2" x14ac:dyDescent="0.2">
      <c r="A2469" s="3"/>
      <c r="B2469" s="10"/>
    </row>
    <row r="2470" spans="1:2" x14ac:dyDescent="0.2">
      <c r="A2470" s="3"/>
      <c r="B2470" s="10"/>
    </row>
    <row r="2471" spans="1:2" x14ac:dyDescent="0.2">
      <c r="A2471" s="3"/>
      <c r="B2471" s="10"/>
    </row>
    <row r="2472" spans="1:2" x14ac:dyDescent="0.2">
      <c r="A2472" s="3"/>
      <c r="B2472" s="10"/>
    </row>
    <row r="2473" spans="1:2" x14ac:dyDescent="0.2">
      <c r="A2473" s="3"/>
      <c r="B2473" s="10"/>
    </row>
    <row r="2474" spans="1:2" x14ac:dyDescent="0.2">
      <c r="A2474" s="3"/>
      <c r="B2474" s="10"/>
    </row>
    <row r="2475" spans="1:2" x14ac:dyDescent="0.2">
      <c r="A2475" s="3"/>
      <c r="B2475" s="10"/>
    </row>
    <row r="2476" spans="1:2" x14ac:dyDescent="0.2">
      <c r="A2476" s="3"/>
      <c r="B2476" s="10"/>
    </row>
    <row r="2477" spans="1:2" x14ac:dyDescent="0.2">
      <c r="A2477" s="3"/>
      <c r="B2477" s="10"/>
    </row>
    <row r="2478" spans="1:2" x14ac:dyDescent="0.2">
      <c r="A2478" s="3"/>
      <c r="B2478" s="10"/>
    </row>
    <row r="2479" spans="1:2" x14ac:dyDescent="0.2">
      <c r="A2479" s="3"/>
      <c r="B2479" s="10"/>
    </row>
    <row r="2480" spans="1:2" x14ac:dyDescent="0.2">
      <c r="A2480" s="3"/>
      <c r="B2480" s="10"/>
    </row>
    <row r="2481" spans="1:2" x14ac:dyDescent="0.2">
      <c r="A2481" s="3"/>
      <c r="B2481" s="10"/>
    </row>
    <row r="2482" spans="1:2" x14ac:dyDescent="0.2">
      <c r="A2482" s="3"/>
      <c r="B2482" s="10"/>
    </row>
    <row r="2483" spans="1:2" x14ac:dyDescent="0.2">
      <c r="A2483" s="3"/>
      <c r="B2483" s="10"/>
    </row>
    <row r="2484" spans="1:2" x14ac:dyDescent="0.2">
      <c r="A2484" s="3"/>
      <c r="B2484" s="10"/>
    </row>
    <row r="2485" spans="1:2" x14ac:dyDescent="0.2">
      <c r="A2485" s="3"/>
      <c r="B2485" s="10"/>
    </row>
    <row r="2486" spans="1:2" x14ac:dyDescent="0.2">
      <c r="A2486" s="3"/>
      <c r="B2486" s="10"/>
    </row>
    <row r="2487" spans="1:2" x14ac:dyDescent="0.2">
      <c r="A2487" s="3"/>
      <c r="B2487" s="10"/>
    </row>
    <row r="2488" spans="1:2" x14ac:dyDescent="0.2">
      <c r="A2488" s="3"/>
      <c r="B2488" s="10"/>
    </row>
    <row r="2489" spans="1:2" x14ac:dyDescent="0.2">
      <c r="A2489" s="3"/>
      <c r="B2489" s="10"/>
    </row>
    <row r="2490" spans="1:2" x14ac:dyDescent="0.2">
      <c r="A2490" s="3"/>
      <c r="B2490" s="10"/>
    </row>
    <row r="2491" spans="1:2" x14ac:dyDescent="0.2">
      <c r="A2491" s="3"/>
      <c r="B2491" s="10"/>
    </row>
    <row r="2492" spans="1:2" x14ac:dyDescent="0.2">
      <c r="A2492" s="3"/>
      <c r="B2492" s="10"/>
    </row>
    <row r="2493" spans="1:2" x14ac:dyDescent="0.2">
      <c r="A2493" s="3"/>
      <c r="B2493" s="10"/>
    </row>
    <row r="2494" spans="1:2" x14ac:dyDescent="0.2">
      <c r="A2494" s="3"/>
      <c r="B2494" s="10"/>
    </row>
    <row r="2495" spans="1:2" x14ac:dyDescent="0.2">
      <c r="A2495" s="3"/>
      <c r="B2495" s="10"/>
    </row>
    <row r="2496" spans="1:2" x14ac:dyDescent="0.2">
      <c r="A2496" s="3"/>
      <c r="B2496" s="10"/>
    </row>
    <row r="2497" spans="1:2" x14ac:dyDescent="0.2">
      <c r="A2497" s="3"/>
      <c r="B2497" s="10"/>
    </row>
    <row r="2498" spans="1:2" x14ac:dyDescent="0.2">
      <c r="A2498" s="3"/>
      <c r="B2498" s="10"/>
    </row>
    <row r="2499" spans="1:2" x14ac:dyDescent="0.2">
      <c r="A2499" s="3"/>
      <c r="B2499" s="10"/>
    </row>
    <row r="2500" spans="1:2" x14ac:dyDescent="0.2">
      <c r="A2500" s="3"/>
      <c r="B2500" s="10"/>
    </row>
    <row r="2501" spans="1:2" x14ac:dyDescent="0.2">
      <c r="A2501" s="3"/>
      <c r="B2501" s="10"/>
    </row>
    <row r="2502" spans="1:2" x14ac:dyDescent="0.2">
      <c r="A2502" s="3"/>
      <c r="B2502" s="10"/>
    </row>
    <row r="2503" spans="1:2" x14ac:dyDescent="0.2">
      <c r="A2503" s="3"/>
      <c r="B2503" s="10"/>
    </row>
    <row r="2504" spans="1:2" x14ac:dyDescent="0.2">
      <c r="A2504" s="3"/>
      <c r="B2504" s="10"/>
    </row>
    <row r="2505" spans="1:2" x14ac:dyDescent="0.2">
      <c r="A2505" s="3"/>
      <c r="B2505" s="10"/>
    </row>
    <row r="2506" spans="1:2" x14ac:dyDescent="0.2">
      <c r="A2506" s="3"/>
      <c r="B2506" s="10"/>
    </row>
    <row r="2507" spans="1:2" x14ac:dyDescent="0.2">
      <c r="A2507" s="3"/>
      <c r="B2507" s="10"/>
    </row>
    <row r="2508" spans="1:2" x14ac:dyDescent="0.2">
      <c r="A2508" s="3"/>
      <c r="B2508" s="10"/>
    </row>
    <row r="2509" spans="1:2" x14ac:dyDescent="0.2">
      <c r="A2509" s="3"/>
      <c r="B2509" s="10"/>
    </row>
    <row r="2510" spans="1:2" x14ac:dyDescent="0.2">
      <c r="A2510" s="3"/>
      <c r="B2510" s="10"/>
    </row>
    <row r="2511" spans="1:2" x14ac:dyDescent="0.2">
      <c r="A2511" s="3"/>
      <c r="B2511" s="10"/>
    </row>
    <row r="2512" spans="1:2" x14ac:dyDescent="0.2">
      <c r="A2512" s="3"/>
      <c r="B2512" s="10"/>
    </row>
    <row r="2513" spans="1:2" x14ac:dyDescent="0.2">
      <c r="A2513" s="3"/>
      <c r="B2513" s="10"/>
    </row>
    <row r="2514" spans="1:2" x14ac:dyDescent="0.2">
      <c r="A2514" s="3"/>
      <c r="B2514" s="10"/>
    </row>
    <row r="2515" spans="1:2" x14ac:dyDescent="0.2">
      <c r="A2515" s="3"/>
      <c r="B2515" s="10"/>
    </row>
    <row r="2516" spans="1:2" x14ac:dyDescent="0.2">
      <c r="A2516" s="3"/>
      <c r="B2516" s="10"/>
    </row>
    <row r="2517" spans="1:2" x14ac:dyDescent="0.2">
      <c r="A2517" s="3"/>
      <c r="B2517" s="10"/>
    </row>
    <row r="2518" spans="1:2" x14ac:dyDescent="0.2">
      <c r="A2518" s="3"/>
      <c r="B2518" s="10"/>
    </row>
    <row r="2519" spans="1:2" x14ac:dyDescent="0.2">
      <c r="A2519" s="3"/>
      <c r="B2519" s="10"/>
    </row>
    <row r="2520" spans="1:2" x14ac:dyDescent="0.2">
      <c r="A2520" s="3"/>
      <c r="B2520" s="10"/>
    </row>
    <row r="2521" spans="1:2" x14ac:dyDescent="0.2">
      <c r="A2521" s="3"/>
      <c r="B2521" s="10"/>
    </row>
    <row r="2522" spans="1:2" x14ac:dyDescent="0.2">
      <c r="A2522" s="3"/>
      <c r="B2522" s="10"/>
    </row>
    <row r="2523" spans="1:2" x14ac:dyDescent="0.2">
      <c r="A2523" s="3"/>
      <c r="B2523" s="10"/>
    </row>
    <row r="2524" spans="1:2" x14ac:dyDescent="0.2">
      <c r="A2524" s="3"/>
      <c r="B2524" s="10"/>
    </row>
    <row r="2525" spans="1:2" x14ac:dyDescent="0.2">
      <c r="A2525" s="3"/>
      <c r="B2525" s="10"/>
    </row>
    <row r="2526" spans="1:2" x14ac:dyDescent="0.2">
      <c r="A2526" s="3"/>
      <c r="B2526" s="10"/>
    </row>
    <row r="2527" spans="1:2" x14ac:dyDescent="0.2">
      <c r="A2527" s="3"/>
      <c r="B2527" s="10"/>
    </row>
    <row r="2528" spans="1:2" x14ac:dyDescent="0.2">
      <c r="A2528" s="3"/>
      <c r="B2528" s="10"/>
    </row>
    <row r="2529" spans="1:2" x14ac:dyDescent="0.2">
      <c r="A2529" s="3"/>
      <c r="B2529" s="10"/>
    </row>
    <row r="2530" spans="1:2" x14ac:dyDescent="0.2">
      <c r="A2530" s="3"/>
      <c r="B2530" s="10"/>
    </row>
    <row r="2531" spans="1:2" x14ac:dyDescent="0.2">
      <c r="A2531" s="3"/>
      <c r="B2531" s="10"/>
    </row>
    <row r="2532" spans="1:2" x14ac:dyDescent="0.2">
      <c r="A2532" s="3"/>
      <c r="B2532" s="10"/>
    </row>
    <row r="2533" spans="1:2" x14ac:dyDescent="0.2">
      <c r="A2533" s="3"/>
      <c r="B2533" s="10"/>
    </row>
    <row r="2534" spans="1:2" x14ac:dyDescent="0.2">
      <c r="A2534" s="3"/>
      <c r="B2534" s="10"/>
    </row>
    <row r="2535" spans="1:2" x14ac:dyDescent="0.2">
      <c r="A2535" s="3"/>
      <c r="B2535" s="10"/>
    </row>
    <row r="2536" spans="1:2" x14ac:dyDescent="0.2">
      <c r="A2536" s="3"/>
      <c r="B2536" s="10"/>
    </row>
    <row r="2537" spans="1:2" x14ac:dyDescent="0.2">
      <c r="A2537" s="3"/>
      <c r="B2537" s="10"/>
    </row>
    <row r="2538" spans="1:2" x14ac:dyDescent="0.2">
      <c r="A2538" s="3"/>
      <c r="B2538" s="10"/>
    </row>
    <row r="2539" spans="1:2" x14ac:dyDescent="0.2">
      <c r="A2539" s="3"/>
      <c r="B2539" s="10"/>
    </row>
    <row r="2540" spans="1:2" x14ac:dyDescent="0.2">
      <c r="A2540" s="3"/>
      <c r="B2540" s="10"/>
    </row>
    <row r="2541" spans="1:2" x14ac:dyDescent="0.2">
      <c r="A2541" s="3"/>
      <c r="B2541" s="10"/>
    </row>
    <row r="2542" spans="1:2" x14ac:dyDescent="0.2">
      <c r="A2542" s="3"/>
      <c r="B2542" s="10"/>
    </row>
    <row r="2543" spans="1:2" x14ac:dyDescent="0.2">
      <c r="A2543" s="3"/>
      <c r="B2543" s="10"/>
    </row>
    <row r="2544" spans="1:2" x14ac:dyDescent="0.2">
      <c r="A2544" s="3"/>
      <c r="B2544" s="10"/>
    </row>
    <row r="2545" spans="1:2" x14ac:dyDescent="0.2">
      <c r="A2545" s="3"/>
      <c r="B2545" s="10"/>
    </row>
    <row r="2546" spans="1:2" x14ac:dyDescent="0.2">
      <c r="A2546" s="3"/>
      <c r="B2546" s="10"/>
    </row>
    <row r="2547" spans="1:2" x14ac:dyDescent="0.2">
      <c r="A2547" s="3"/>
      <c r="B2547" s="10"/>
    </row>
    <row r="2548" spans="1:2" x14ac:dyDescent="0.2">
      <c r="A2548" s="3"/>
      <c r="B2548" s="10"/>
    </row>
    <row r="2549" spans="1:2" x14ac:dyDescent="0.2">
      <c r="A2549" s="3"/>
      <c r="B2549" s="10"/>
    </row>
    <row r="2550" spans="1:2" x14ac:dyDescent="0.2">
      <c r="A2550" s="3"/>
      <c r="B2550" s="10"/>
    </row>
    <row r="2551" spans="1:2" x14ac:dyDescent="0.2">
      <c r="A2551" s="3"/>
      <c r="B2551" s="10"/>
    </row>
    <row r="2552" spans="1:2" x14ac:dyDescent="0.2">
      <c r="A2552" s="3"/>
      <c r="B2552" s="10"/>
    </row>
    <row r="2553" spans="1:2" x14ac:dyDescent="0.2">
      <c r="A2553" s="3"/>
      <c r="B2553" s="10"/>
    </row>
    <row r="2554" spans="1:2" x14ac:dyDescent="0.2">
      <c r="A2554" s="3"/>
      <c r="B2554" s="10"/>
    </row>
    <row r="2555" spans="1:2" x14ac:dyDescent="0.2">
      <c r="A2555" s="3"/>
      <c r="B2555" s="10"/>
    </row>
    <row r="2556" spans="1:2" x14ac:dyDescent="0.2">
      <c r="A2556" s="3"/>
      <c r="B2556" s="10"/>
    </row>
    <row r="2557" spans="1:2" x14ac:dyDescent="0.2">
      <c r="A2557" s="3"/>
      <c r="B2557" s="10"/>
    </row>
    <row r="2558" spans="1:2" x14ac:dyDescent="0.2">
      <c r="A2558" s="3"/>
      <c r="B2558" s="10"/>
    </row>
    <row r="2559" spans="1:2" x14ac:dyDescent="0.2">
      <c r="A2559" s="3"/>
      <c r="B2559" s="10"/>
    </row>
    <row r="2560" spans="1:2" x14ac:dyDescent="0.2">
      <c r="A2560" s="3"/>
      <c r="B2560" s="10"/>
    </row>
    <row r="2561" spans="1:2" x14ac:dyDescent="0.2">
      <c r="A2561" s="3"/>
      <c r="B2561" s="10"/>
    </row>
    <row r="2562" spans="1:2" x14ac:dyDescent="0.2">
      <c r="A2562" s="3"/>
      <c r="B2562" s="10"/>
    </row>
    <row r="2563" spans="1:2" x14ac:dyDescent="0.2">
      <c r="A2563" s="3"/>
      <c r="B2563" s="10"/>
    </row>
    <row r="2564" spans="1:2" x14ac:dyDescent="0.2">
      <c r="A2564" s="3"/>
      <c r="B2564" s="10"/>
    </row>
    <row r="2565" spans="1:2" x14ac:dyDescent="0.2">
      <c r="A2565" s="3"/>
      <c r="B2565" s="10"/>
    </row>
    <row r="2566" spans="1:2" x14ac:dyDescent="0.2">
      <c r="A2566" s="3"/>
      <c r="B2566" s="10"/>
    </row>
    <row r="2567" spans="1:2" x14ac:dyDescent="0.2">
      <c r="A2567" s="3"/>
      <c r="B2567" s="10"/>
    </row>
    <row r="2568" spans="1:2" x14ac:dyDescent="0.2">
      <c r="A2568" s="3"/>
      <c r="B2568" s="10"/>
    </row>
    <row r="2569" spans="1:2" x14ac:dyDescent="0.2">
      <c r="A2569" s="3"/>
      <c r="B2569" s="10"/>
    </row>
    <row r="2570" spans="1:2" x14ac:dyDescent="0.2">
      <c r="A2570" s="3"/>
      <c r="B2570" s="10"/>
    </row>
    <row r="2571" spans="1:2" x14ac:dyDescent="0.2">
      <c r="A2571" s="3"/>
      <c r="B2571" s="10"/>
    </row>
    <row r="2572" spans="1:2" x14ac:dyDescent="0.2">
      <c r="A2572" s="3"/>
      <c r="B2572" s="10"/>
    </row>
    <row r="2573" spans="1:2" x14ac:dyDescent="0.2">
      <c r="A2573" s="3"/>
      <c r="B2573" s="10"/>
    </row>
    <row r="2574" spans="1:2" x14ac:dyDescent="0.2">
      <c r="A2574" s="3"/>
      <c r="B2574" s="10"/>
    </row>
    <row r="2575" spans="1:2" x14ac:dyDescent="0.2">
      <c r="A2575" s="3"/>
      <c r="B2575" s="10"/>
    </row>
    <row r="2576" spans="1:2" x14ac:dyDescent="0.2">
      <c r="A2576" s="3"/>
      <c r="B2576" s="10"/>
    </row>
    <row r="2577" spans="1:2" x14ac:dyDescent="0.2">
      <c r="A2577" s="3"/>
      <c r="B2577" s="10"/>
    </row>
    <row r="2578" spans="1:2" x14ac:dyDescent="0.2">
      <c r="A2578" s="3"/>
      <c r="B2578" s="10"/>
    </row>
    <row r="2579" spans="1:2" x14ac:dyDescent="0.2">
      <c r="A2579" s="3"/>
      <c r="B2579" s="10"/>
    </row>
    <row r="2580" spans="1:2" x14ac:dyDescent="0.2">
      <c r="A2580" s="3"/>
      <c r="B2580" s="10"/>
    </row>
    <row r="2581" spans="1:2" x14ac:dyDescent="0.2">
      <c r="A2581" s="3"/>
      <c r="B2581" s="10"/>
    </row>
    <row r="2582" spans="1:2" x14ac:dyDescent="0.2">
      <c r="A2582" s="3"/>
      <c r="B2582" s="10"/>
    </row>
    <row r="2583" spans="1:2" x14ac:dyDescent="0.2">
      <c r="A2583" s="3"/>
      <c r="B2583" s="10"/>
    </row>
    <row r="2584" spans="1:2" x14ac:dyDescent="0.2">
      <c r="A2584" s="3"/>
      <c r="B2584" s="10"/>
    </row>
    <row r="2585" spans="1:2" x14ac:dyDescent="0.2">
      <c r="A2585" s="3"/>
      <c r="B2585" s="10"/>
    </row>
    <row r="2586" spans="1:2" x14ac:dyDescent="0.2">
      <c r="A2586" s="3"/>
      <c r="B2586" s="10"/>
    </row>
    <row r="2587" spans="1:2" x14ac:dyDescent="0.2">
      <c r="A2587" s="3"/>
      <c r="B2587" s="10"/>
    </row>
    <row r="2588" spans="1:2" x14ac:dyDescent="0.2">
      <c r="A2588" s="3"/>
      <c r="B2588" s="10"/>
    </row>
    <row r="2589" spans="1:2" x14ac:dyDescent="0.2">
      <c r="A2589" s="3"/>
      <c r="B2589" s="10"/>
    </row>
    <row r="2590" spans="1:2" x14ac:dyDescent="0.2">
      <c r="A2590" s="3"/>
      <c r="B2590" s="10"/>
    </row>
    <row r="2591" spans="1:2" x14ac:dyDescent="0.2">
      <c r="A2591" s="3"/>
      <c r="B2591" s="10"/>
    </row>
    <row r="2592" spans="1:2" x14ac:dyDescent="0.2">
      <c r="A2592" s="3"/>
      <c r="B2592" s="10"/>
    </row>
    <row r="2593" spans="1:2" x14ac:dyDescent="0.2">
      <c r="A2593" s="3"/>
      <c r="B2593" s="10"/>
    </row>
    <row r="2594" spans="1:2" x14ac:dyDescent="0.2">
      <c r="A2594" s="3"/>
      <c r="B2594" s="10"/>
    </row>
    <row r="2595" spans="1:2" x14ac:dyDescent="0.2">
      <c r="A2595" s="3"/>
      <c r="B2595" s="10"/>
    </row>
    <row r="2596" spans="1:2" x14ac:dyDescent="0.2">
      <c r="A2596" s="3"/>
      <c r="B2596" s="10"/>
    </row>
    <row r="2597" spans="1:2" x14ac:dyDescent="0.2">
      <c r="A2597" s="3"/>
      <c r="B2597" s="10"/>
    </row>
    <row r="2598" spans="1:2" x14ac:dyDescent="0.2">
      <c r="A2598" s="3"/>
      <c r="B2598" s="10"/>
    </row>
    <row r="2599" spans="1:2" x14ac:dyDescent="0.2">
      <c r="A2599" s="3"/>
      <c r="B2599" s="10"/>
    </row>
    <row r="2600" spans="1:2" x14ac:dyDescent="0.2">
      <c r="A2600" s="3"/>
      <c r="B2600" s="10"/>
    </row>
    <row r="2601" spans="1:2" x14ac:dyDescent="0.2">
      <c r="A2601" s="3"/>
      <c r="B2601" s="10"/>
    </row>
    <row r="2602" spans="1:2" x14ac:dyDescent="0.2">
      <c r="A2602" s="3"/>
      <c r="B2602" s="10"/>
    </row>
    <row r="2603" spans="1:2" x14ac:dyDescent="0.2">
      <c r="A2603" s="3"/>
      <c r="B2603" s="10"/>
    </row>
    <row r="2604" spans="1:2" x14ac:dyDescent="0.2">
      <c r="A2604" s="3"/>
      <c r="B2604" s="10"/>
    </row>
    <row r="2605" spans="1:2" x14ac:dyDescent="0.2">
      <c r="A2605" s="3"/>
      <c r="B2605" s="10"/>
    </row>
    <row r="2606" spans="1:2" x14ac:dyDescent="0.2">
      <c r="A2606" s="3"/>
      <c r="B2606" s="10"/>
    </row>
    <row r="2607" spans="1:2" x14ac:dyDescent="0.2">
      <c r="A2607" s="3"/>
      <c r="B2607" s="10"/>
    </row>
    <row r="2608" spans="1:2" x14ac:dyDescent="0.2">
      <c r="A2608" s="3"/>
      <c r="B2608" s="10"/>
    </row>
    <row r="2609" spans="1:2" x14ac:dyDescent="0.2">
      <c r="A2609" s="3"/>
      <c r="B2609" s="10"/>
    </row>
    <row r="2610" spans="1:2" x14ac:dyDescent="0.2">
      <c r="A2610" s="3"/>
      <c r="B2610" s="10"/>
    </row>
    <row r="2611" spans="1:2" x14ac:dyDescent="0.2">
      <c r="A2611" s="3"/>
      <c r="B2611" s="10"/>
    </row>
    <row r="2612" spans="1:2" x14ac:dyDescent="0.2">
      <c r="A2612" s="3"/>
      <c r="B2612" s="10"/>
    </row>
    <row r="2613" spans="1:2" x14ac:dyDescent="0.2">
      <c r="A2613" s="3"/>
      <c r="B2613" s="10"/>
    </row>
    <row r="2614" spans="1:2" x14ac:dyDescent="0.2">
      <c r="A2614" s="3"/>
      <c r="B2614" s="10"/>
    </row>
    <row r="2615" spans="1:2" x14ac:dyDescent="0.2">
      <c r="A2615" s="3"/>
      <c r="B2615" s="10"/>
    </row>
    <row r="2616" spans="1:2" x14ac:dyDescent="0.2">
      <c r="A2616" s="3"/>
      <c r="B2616" s="10"/>
    </row>
    <row r="2617" spans="1:2" x14ac:dyDescent="0.2">
      <c r="A2617" s="3"/>
      <c r="B2617" s="10"/>
    </row>
    <row r="2618" spans="1:2" x14ac:dyDescent="0.2">
      <c r="A2618" s="3"/>
      <c r="B2618" s="10"/>
    </row>
    <row r="2619" spans="1:2" x14ac:dyDescent="0.2">
      <c r="A2619" s="3"/>
      <c r="B2619" s="10"/>
    </row>
    <row r="2620" spans="1:2" x14ac:dyDescent="0.2">
      <c r="A2620" s="3"/>
      <c r="B2620" s="10"/>
    </row>
    <row r="2621" spans="1:2" x14ac:dyDescent="0.2">
      <c r="A2621" s="3"/>
      <c r="B2621" s="10"/>
    </row>
    <row r="2622" spans="1:2" x14ac:dyDescent="0.2">
      <c r="A2622" s="3"/>
      <c r="B2622" s="10"/>
    </row>
    <row r="2623" spans="1:2" x14ac:dyDescent="0.2">
      <c r="A2623" s="3"/>
      <c r="B2623" s="10"/>
    </row>
    <row r="2624" spans="1:2" x14ac:dyDescent="0.2">
      <c r="A2624" s="3"/>
      <c r="B2624" s="10"/>
    </row>
    <row r="2625" spans="1:2" x14ac:dyDescent="0.2">
      <c r="A2625" s="3"/>
      <c r="B2625" s="10"/>
    </row>
    <row r="2626" spans="1:2" x14ac:dyDescent="0.2">
      <c r="A2626" s="3"/>
      <c r="B2626" s="10"/>
    </row>
    <row r="2627" spans="1:2" x14ac:dyDescent="0.2">
      <c r="A2627" s="3"/>
      <c r="B2627" s="10"/>
    </row>
    <row r="2628" spans="1:2" x14ac:dyDescent="0.2">
      <c r="A2628" s="3"/>
      <c r="B2628" s="10"/>
    </row>
    <row r="2629" spans="1:2" x14ac:dyDescent="0.2">
      <c r="A2629" s="3"/>
      <c r="B2629" s="10"/>
    </row>
    <row r="2630" spans="1:2" x14ac:dyDescent="0.2">
      <c r="A2630" s="3"/>
      <c r="B2630" s="10"/>
    </row>
    <row r="2631" spans="1:2" x14ac:dyDescent="0.2">
      <c r="A2631" s="3"/>
      <c r="B2631" s="10"/>
    </row>
    <row r="2632" spans="1:2" x14ac:dyDescent="0.2">
      <c r="A2632" s="3"/>
      <c r="B2632" s="10"/>
    </row>
    <row r="2633" spans="1:2" x14ac:dyDescent="0.2">
      <c r="A2633" s="3"/>
      <c r="B2633" s="10"/>
    </row>
    <row r="2634" spans="1:2" x14ac:dyDescent="0.2">
      <c r="A2634" s="3"/>
      <c r="B2634" s="10"/>
    </row>
    <row r="2635" spans="1:2" x14ac:dyDescent="0.2">
      <c r="A2635" s="3"/>
      <c r="B2635" s="10"/>
    </row>
    <row r="2636" spans="1:2" x14ac:dyDescent="0.2">
      <c r="A2636" s="3"/>
      <c r="B2636" s="10"/>
    </row>
    <row r="2637" spans="1:2" x14ac:dyDescent="0.2">
      <c r="A2637" s="3"/>
      <c r="B2637" s="10"/>
    </row>
    <row r="2638" spans="1:2" x14ac:dyDescent="0.2">
      <c r="A2638" s="3"/>
      <c r="B2638" s="10"/>
    </row>
    <row r="2639" spans="1:2" x14ac:dyDescent="0.2">
      <c r="A2639" s="3"/>
      <c r="B2639" s="10"/>
    </row>
    <row r="2640" spans="1:2" x14ac:dyDescent="0.2">
      <c r="A2640" s="3"/>
      <c r="B2640" s="10"/>
    </row>
    <row r="2641" spans="1:2" x14ac:dyDescent="0.2">
      <c r="A2641" s="3"/>
      <c r="B2641" s="10"/>
    </row>
    <row r="2642" spans="1:2" x14ac:dyDescent="0.2">
      <c r="A2642" s="3"/>
      <c r="B2642" s="10"/>
    </row>
    <row r="2643" spans="1:2" x14ac:dyDescent="0.2">
      <c r="A2643" s="3"/>
      <c r="B2643" s="10"/>
    </row>
    <row r="2644" spans="1:2" x14ac:dyDescent="0.2">
      <c r="A2644" s="3"/>
      <c r="B2644" s="10"/>
    </row>
    <row r="2645" spans="1:2" x14ac:dyDescent="0.2">
      <c r="A2645" s="3"/>
      <c r="B2645" s="10"/>
    </row>
    <row r="2646" spans="1:2" x14ac:dyDescent="0.2">
      <c r="A2646" s="3"/>
      <c r="B2646" s="10"/>
    </row>
    <row r="2647" spans="1:2" x14ac:dyDescent="0.2">
      <c r="A2647" s="3"/>
      <c r="B2647" s="10"/>
    </row>
    <row r="2648" spans="1:2" x14ac:dyDescent="0.2">
      <c r="A2648" s="3"/>
      <c r="B2648" s="10"/>
    </row>
    <row r="2649" spans="1:2" x14ac:dyDescent="0.2">
      <c r="A2649" s="3"/>
      <c r="B2649" s="10"/>
    </row>
    <row r="2650" spans="1:2" x14ac:dyDescent="0.2">
      <c r="A2650" s="3"/>
      <c r="B2650" s="10"/>
    </row>
    <row r="2651" spans="1:2" x14ac:dyDescent="0.2">
      <c r="A2651" s="3"/>
      <c r="B2651" s="10"/>
    </row>
    <row r="2652" spans="1:2" x14ac:dyDescent="0.2">
      <c r="A2652" s="3"/>
      <c r="B2652" s="10"/>
    </row>
    <row r="2653" spans="1:2" x14ac:dyDescent="0.2">
      <c r="A2653" s="3"/>
      <c r="B2653" s="10"/>
    </row>
    <row r="2654" spans="1:2" x14ac:dyDescent="0.2">
      <c r="A2654" s="3"/>
      <c r="B2654" s="10"/>
    </row>
    <row r="2655" spans="1:2" x14ac:dyDescent="0.2">
      <c r="A2655" s="3"/>
      <c r="B2655" s="10"/>
    </row>
    <row r="2656" spans="1:2" x14ac:dyDescent="0.2">
      <c r="A2656" s="3"/>
      <c r="B2656" s="10"/>
    </row>
    <row r="2657" spans="1:2" x14ac:dyDescent="0.2">
      <c r="A2657" s="3"/>
      <c r="B2657" s="10"/>
    </row>
    <row r="2658" spans="1:2" x14ac:dyDescent="0.2">
      <c r="A2658" s="3"/>
      <c r="B2658" s="10"/>
    </row>
    <row r="2659" spans="1:2" x14ac:dyDescent="0.2">
      <c r="A2659" s="3"/>
      <c r="B2659" s="10"/>
    </row>
    <row r="2660" spans="1:2" x14ac:dyDescent="0.2">
      <c r="A2660" s="3"/>
      <c r="B2660" s="10"/>
    </row>
    <row r="2661" spans="1:2" x14ac:dyDescent="0.2">
      <c r="A2661" s="3"/>
      <c r="B2661" s="10"/>
    </row>
    <row r="2662" spans="1:2" x14ac:dyDescent="0.2">
      <c r="A2662" s="3"/>
      <c r="B2662" s="10"/>
    </row>
    <row r="2663" spans="1:2" x14ac:dyDescent="0.2">
      <c r="A2663" s="3"/>
      <c r="B2663" s="10"/>
    </row>
    <row r="2664" spans="1:2" x14ac:dyDescent="0.2">
      <c r="A2664" s="3"/>
      <c r="B2664" s="10"/>
    </row>
    <row r="2665" spans="1:2" x14ac:dyDescent="0.2">
      <c r="A2665" s="3"/>
      <c r="B2665" s="10"/>
    </row>
    <row r="2666" spans="1:2" x14ac:dyDescent="0.2">
      <c r="A2666" s="3"/>
      <c r="B2666" s="10"/>
    </row>
    <row r="2667" spans="1:2" x14ac:dyDescent="0.2">
      <c r="A2667" s="3"/>
      <c r="B2667" s="10"/>
    </row>
    <row r="2668" spans="1:2" x14ac:dyDescent="0.2">
      <c r="A2668" s="3"/>
      <c r="B2668" s="10"/>
    </row>
    <row r="2669" spans="1:2" x14ac:dyDescent="0.2">
      <c r="A2669" s="3"/>
      <c r="B2669" s="10"/>
    </row>
    <row r="2670" spans="1:2" x14ac:dyDescent="0.2">
      <c r="A2670" s="3"/>
      <c r="B2670" s="10"/>
    </row>
    <row r="2671" spans="1:2" x14ac:dyDescent="0.2">
      <c r="A2671" s="3"/>
      <c r="B2671" s="10"/>
    </row>
    <row r="2672" spans="1:2" x14ac:dyDescent="0.2">
      <c r="A2672" s="3"/>
      <c r="B2672" s="10"/>
    </row>
    <row r="2673" spans="1:2" x14ac:dyDescent="0.2">
      <c r="A2673" s="3"/>
      <c r="B2673" s="10"/>
    </row>
    <row r="2674" spans="1:2" x14ac:dyDescent="0.2">
      <c r="A2674" s="3"/>
      <c r="B2674" s="10"/>
    </row>
    <row r="2675" spans="1:2" x14ac:dyDescent="0.2">
      <c r="A2675" s="3"/>
      <c r="B2675" s="10"/>
    </row>
    <row r="2676" spans="1:2" x14ac:dyDescent="0.2">
      <c r="A2676" s="3"/>
      <c r="B2676" s="10"/>
    </row>
    <row r="2677" spans="1:2" x14ac:dyDescent="0.2">
      <c r="A2677" s="3"/>
      <c r="B2677" s="10"/>
    </row>
    <row r="2678" spans="1:2" x14ac:dyDescent="0.2">
      <c r="A2678" s="3"/>
      <c r="B2678" s="10"/>
    </row>
    <row r="2679" spans="1:2" x14ac:dyDescent="0.2">
      <c r="A2679" s="3"/>
      <c r="B2679" s="10"/>
    </row>
    <row r="2680" spans="1:2" x14ac:dyDescent="0.2">
      <c r="A2680" s="3"/>
      <c r="B2680" s="10"/>
    </row>
    <row r="2681" spans="1:2" x14ac:dyDescent="0.2">
      <c r="A2681" s="3"/>
      <c r="B2681" s="10"/>
    </row>
    <row r="2682" spans="1:2" x14ac:dyDescent="0.2">
      <c r="A2682" s="3"/>
      <c r="B2682" s="10"/>
    </row>
    <row r="2683" spans="1:2" x14ac:dyDescent="0.2">
      <c r="A2683" s="3"/>
      <c r="B2683" s="10"/>
    </row>
    <row r="2684" spans="1:2" x14ac:dyDescent="0.2">
      <c r="A2684" s="3"/>
      <c r="B2684" s="10"/>
    </row>
    <row r="2685" spans="1:2" x14ac:dyDescent="0.2">
      <c r="A2685" s="3"/>
      <c r="B2685" s="10"/>
    </row>
    <row r="2686" spans="1:2" x14ac:dyDescent="0.2">
      <c r="A2686" s="3"/>
      <c r="B2686" s="10"/>
    </row>
    <row r="2687" spans="1:2" x14ac:dyDescent="0.2">
      <c r="A2687" s="3"/>
      <c r="B2687" s="10"/>
    </row>
    <row r="2688" spans="1:2" x14ac:dyDescent="0.2">
      <c r="A2688" s="3"/>
      <c r="B2688" s="10"/>
    </row>
    <row r="2689" spans="1:2" x14ac:dyDescent="0.2">
      <c r="A2689" s="3"/>
      <c r="B2689" s="10"/>
    </row>
    <row r="2690" spans="1:2" x14ac:dyDescent="0.2">
      <c r="A2690" s="3"/>
      <c r="B2690" s="10"/>
    </row>
    <row r="2691" spans="1:2" x14ac:dyDescent="0.2">
      <c r="A2691" s="3"/>
      <c r="B2691" s="10"/>
    </row>
    <row r="2692" spans="1:2" x14ac:dyDescent="0.2">
      <c r="A2692" s="3"/>
      <c r="B2692" s="10"/>
    </row>
    <row r="2693" spans="1:2" x14ac:dyDescent="0.2">
      <c r="A2693" s="3"/>
      <c r="B2693" s="10"/>
    </row>
    <row r="2694" spans="1:2" x14ac:dyDescent="0.2">
      <c r="A2694" s="3"/>
      <c r="B2694" s="10"/>
    </row>
    <row r="2695" spans="1:2" x14ac:dyDescent="0.2">
      <c r="A2695" s="3"/>
      <c r="B2695" s="10"/>
    </row>
    <row r="2696" spans="1:2" x14ac:dyDescent="0.2">
      <c r="A2696" s="3"/>
      <c r="B2696" s="10"/>
    </row>
    <row r="2697" spans="1:2" x14ac:dyDescent="0.2">
      <c r="A2697" s="3"/>
      <c r="B2697" s="10"/>
    </row>
    <row r="2698" spans="1:2" x14ac:dyDescent="0.2">
      <c r="A2698" s="3"/>
      <c r="B2698" s="10"/>
    </row>
    <row r="2699" spans="1:2" x14ac:dyDescent="0.2">
      <c r="A2699" s="3"/>
      <c r="B2699" s="10"/>
    </row>
    <row r="2700" spans="1:2" x14ac:dyDescent="0.2">
      <c r="A2700" s="3"/>
      <c r="B2700" s="10"/>
    </row>
    <row r="2701" spans="1:2" x14ac:dyDescent="0.2">
      <c r="A2701" s="3"/>
      <c r="B2701" s="10"/>
    </row>
    <row r="2702" spans="1:2" x14ac:dyDescent="0.2">
      <c r="A2702" s="3"/>
      <c r="B2702" s="10"/>
    </row>
    <row r="2703" spans="1:2" x14ac:dyDescent="0.2">
      <c r="A2703" s="3"/>
      <c r="B2703" s="10"/>
    </row>
    <row r="2704" spans="1:2" x14ac:dyDescent="0.2">
      <c r="A2704" s="3"/>
      <c r="B2704" s="10"/>
    </row>
    <row r="2705" spans="1:2" x14ac:dyDescent="0.2">
      <c r="A2705" s="3"/>
      <c r="B2705" s="10"/>
    </row>
    <row r="2706" spans="1:2" x14ac:dyDescent="0.2">
      <c r="A2706" s="3"/>
      <c r="B2706" s="10"/>
    </row>
    <row r="2707" spans="1:2" x14ac:dyDescent="0.2">
      <c r="A2707" s="3"/>
      <c r="B2707" s="10"/>
    </row>
    <row r="2708" spans="1:2" x14ac:dyDescent="0.2">
      <c r="A2708" s="3"/>
      <c r="B2708" s="10"/>
    </row>
    <row r="2709" spans="1:2" x14ac:dyDescent="0.2">
      <c r="A2709" s="3"/>
      <c r="B2709" s="10"/>
    </row>
    <row r="2710" spans="1:2" x14ac:dyDescent="0.2">
      <c r="A2710" s="3"/>
      <c r="B2710" s="10"/>
    </row>
    <row r="2711" spans="1:2" x14ac:dyDescent="0.2">
      <c r="A2711" s="3"/>
      <c r="B2711" s="10"/>
    </row>
    <row r="2712" spans="1:2" x14ac:dyDescent="0.2">
      <c r="A2712" s="3"/>
      <c r="B2712" s="10"/>
    </row>
    <row r="2713" spans="1:2" x14ac:dyDescent="0.2">
      <c r="A2713" s="3"/>
      <c r="B2713" s="10"/>
    </row>
    <row r="2714" spans="1:2" x14ac:dyDescent="0.2">
      <c r="A2714" s="3"/>
      <c r="B2714" s="10"/>
    </row>
    <row r="2715" spans="1:2" x14ac:dyDescent="0.2">
      <c r="A2715" s="3"/>
      <c r="B2715" s="10"/>
    </row>
    <row r="2716" spans="1:2" x14ac:dyDescent="0.2">
      <c r="A2716" s="3"/>
      <c r="B2716" s="10"/>
    </row>
    <row r="2717" spans="1:2" x14ac:dyDescent="0.2">
      <c r="A2717" s="3"/>
      <c r="B2717" s="10"/>
    </row>
    <row r="2718" spans="1:2" x14ac:dyDescent="0.2">
      <c r="A2718" s="3"/>
      <c r="B2718" s="10"/>
    </row>
    <row r="2719" spans="1:2" x14ac:dyDescent="0.2">
      <c r="A2719" s="3"/>
      <c r="B2719" s="10"/>
    </row>
    <row r="2720" spans="1:2" x14ac:dyDescent="0.2">
      <c r="A2720" s="3"/>
      <c r="B2720" s="10"/>
    </row>
    <row r="2721" spans="1:2" x14ac:dyDescent="0.2">
      <c r="A2721" s="3"/>
      <c r="B2721" s="10"/>
    </row>
    <row r="2722" spans="1:2" x14ac:dyDescent="0.2">
      <c r="A2722" s="3"/>
      <c r="B2722" s="10"/>
    </row>
    <row r="2723" spans="1:2" x14ac:dyDescent="0.2">
      <c r="A2723" s="3"/>
      <c r="B2723" s="10"/>
    </row>
    <row r="2724" spans="1:2" x14ac:dyDescent="0.2">
      <c r="A2724" s="3"/>
      <c r="B2724" s="10"/>
    </row>
    <row r="2725" spans="1:2" x14ac:dyDescent="0.2">
      <c r="A2725" s="3"/>
      <c r="B2725" s="10"/>
    </row>
    <row r="2726" spans="1:2" x14ac:dyDescent="0.2">
      <c r="A2726" s="3"/>
      <c r="B2726" s="10"/>
    </row>
    <row r="2727" spans="1:2" x14ac:dyDescent="0.2">
      <c r="A2727" s="3"/>
      <c r="B2727" s="10"/>
    </row>
    <row r="2728" spans="1:2" x14ac:dyDescent="0.2">
      <c r="A2728" s="3"/>
      <c r="B2728" s="10"/>
    </row>
    <row r="2729" spans="1:2" x14ac:dyDescent="0.2">
      <c r="A2729" s="3"/>
      <c r="B2729" s="10"/>
    </row>
    <row r="2730" spans="1:2" x14ac:dyDescent="0.2">
      <c r="A2730" s="3"/>
      <c r="B2730" s="10"/>
    </row>
    <row r="2731" spans="1:2" x14ac:dyDescent="0.2">
      <c r="A2731" s="3"/>
      <c r="B2731" s="10"/>
    </row>
    <row r="2732" spans="1:2" x14ac:dyDescent="0.2">
      <c r="A2732" s="3"/>
      <c r="B2732" s="10"/>
    </row>
    <row r="2733" spans="1:2" x14ac:dyDescent="0.2">
      <c r="A2733" s="3"/>
      <c r="B2733" s="10"/>
    </row>
    <row r="2734" spans="1:2" x14ac:dyDescent="0.2">
      <c r="A2734" s="3"/>
      <c r="B2734" s="10"/>
    </row>
    <row r="2735" spans="1:2" x14ac:dyDescent="0.2">
      <c r="A2735" s="3"/>
      <c r="B2735" s="10"/>
    </row>
    <row r="2736" spans="1:2" x14ac:dyDescent="0.2">
      <c r="A2736" s="3"/>
      <c r="B2736" s="10"/>
    </row>
    <row r="2737" spans="1:2" x14ac:dyDescent="0.2">
      <c r="A2737" s="3"/>
      <c r="B2737" s="10"/>
    </row>
    <row r="2738" spans="1:2" x14ac:dyDescent="0.2">
      <c r="A2738" s="3"/>
      <c r="B2738" s="10"/>
    </row>
    <row r="2739" spans="1:2" x14ac:dyDescent="0.2">
      <c r="A2739" s="3"/>
      <c r="B2739" s="10"/>
    </row>
    <row r="2740" spans="1:2" x14ac:dyDescent="0.2">
      <c r="A2740" s="3"/>
      <c r="B2740" s="10"/>
    </row>
    <row r="2741" spans="1:2" x14ac:dyDescent="0.2">
      <c r="A2741" s="3"/>
      <c r="B2741" s="10"/>
    </row>
    <row r="2742" spans="1:2" x14ac:dyDescent="0.2">
      <c r="A2742" s="3"/>
      <c r="B2742" s="10"/>
    </row>
    <row r="2743" spans="1:2" x14ac:dyDescent="0.2">
      <c r="A2743" s="3"/>
      <c r="B2743" s="10"/>
    </row>
    <row r="2744" spans="1:2" x14ac:dyDescent="0.2">
      <c r="A2744" s="3"/>
      <c r="B2744" s="10"/>
    </row>
    <row r="2745" spans="1:2" x14ac:dyDescent="0.2">
      <c r="A2745" s="3"/>
      <c r="B2745" s="10"/>
    </row>
    <row r="2746" spans="1:2" x14ac:dyDescent="0.2">
      <c r="A2746" s="3"/>
      <c r="B2746" s="10"/>
    </row>
    <row r="2747" spans="1:2" x14ac:dyDescent="0.2">
      <c r="A2747" s="3"/>
      <c r="B2747" s="10"/>
    </row>
    <row r="2748" spans="1:2" x14ac:dyDescent="0.2">
      <c r="A2748" s="3"/>
      <c r="B2748" s="10"/>
    </row>
    <row r="2749" spans="1:2" x14ac:dyDescent="0.2">
      <c r="A2749" s="3"/>
      <c r="B2749" s="10"/>
    </row>
    <row r="2750" spans="1:2" x14ac:dyDescent="0.2">
      <c r="A2750" s="3"/>
      <c r="B2750" s="10"/>
    </row>
    <row r="2751" spans="1:2" x14ac:dyDescent="0.2">
      <c r="A2751" s="3"/>
      <c r="B2751" s="10"/>
    </row>
    <row r="2752" spans="1:2" x14ac:dyDescent="0.2">
      <c r="A2752" s="3"/>
      <c r="B2752" s="10"/>
    </row>
    <row r="2753" spans="1:2" x14ac:dyDescent="0.2">
      <c r="A2753" s="3"/>
      <c r="B2753" s="10"/>
    </row>
    <row r="2754" spans="1:2" x14ac:dyDescent="0.2">
      <c r="A2754" s="3"/>
      <c r="B2754" s="10"/>
    </row>
    <row r="2755" spans="1:2" x14ac:dyDescent="0.2">
      <c r="A2755" s="3"/>
      <c r="B2755" s="10"/>
    </row>
    <row r="2756" spans="1:2" x14ac:dyDescent="0.2">
      <c r="A2756" s="3"/>
      <c r="B2756" s="10"/>
    </row>
    <row r="2757" spans="1:2" x14ac:dyDescent="0.2">
      <c r="A2757" s="3"/>
      <c r="B2757" s="10"/>
    </row>
    <row r="2758" spans="1:2" x14ac:dyDescent="0.2">
      <c r="A2758" s="3"/>
      <c r="B2758" s="10"/>
    </row>
    <row r="2759" spans="1:2" x14ac:dyDescent="0.2">
      <c r="A2759" s="3"/>
      <c r="B2759" s="10"/>
    </row>
    <row r="2760" spans="1:2" x14ac:dyDescent="0.2">
      <c r="A2760" s="3"/>
      <c r="B2760" s="10"/>
    </row>
    <row r="2761" spans="1:2" x14ac:dyDescent="0.2">
      <c r="A2761" s="3"/>
      <c r="B2761" s="10"/>
    </row>
    <row r="2762" spans="1:2" x14ac:dyDescent="0.2">
      <c r="A2762" s="3"/>
      <c r="B2762" s="10"/>
    </row>
    <row r="2763" spans="1:2" x14ac:dyDescent="0.2">
      <c r="A2763" s="3"/>
      <c r="B2763" s="10"/>
    </row>
    <row r="2764" spans="1:2" x14ac:dyDescent="0.2">
      <c r="A2764" s="3"/>
      <c r="B2764" s="10"/>
    </row>
    <row r="2765" spans="1:2" x14ac:dyDescent="0.2">
      <c r="A2765" s="3"/>
      <c r="B2765" s="10"/>
    </row>
    <row r="2766" spans="1:2" x14ac:dyDescent="0.2">
      <c r="A2766" s="3"/>
      <c r="B2766" s="10"/>
    </row>
    <row r="2767" spans="1:2" x14ac:dyDescent="0.2">
      <c r="A2767" s="3"/>
      <c r="B2767" s="10"/>
    </row>
    <row r="2768" spans="1:2" x14ac:dyDescent="0.2">
      <c r="A2768" s="3"/>
      <c r="B2768" s="10"/>
    </row>
    <row r="2769" spans="1:2" x14ac:dyDescent="0.2">
      <c r="A2769" s="3"/>
      <c r="B2769" s="10"/>
    </row>
    <row r="2770" spans="1:2" x14ac:dyDescent="0.2">
      <c r="A2770" s="3"/>
      <c r="B2770" s="10"/>
    </row>
    <row r="2771" spans="1:2" x14ac:dyDescent="0.2">
      <c r="A2771" s="3"/>
      <c r="B2771" s="10"/>
    </row>
    <row r="2772" spans="1:2" x14ac:dyDescent="0.2">
      <c r="A2772" s="3"/>
      <c r="B2772" s="10"/>
    </row>
    <row r="2773" spans="1:2" x14ac:dyDescent="0.2">
      <c r="A2773" s="3"/>
      <c r="B2773" s="10"/>
    </row>
    <row r="2774" spans="1:2" x14ac:dyDescent="0.2">
      <c r="A2774" s="3"/>
      <c r="B2774" s="10"/>
    </row>
    <row r="2775" spans="1:2" x14ac:dyDescent="0.2">
      <c r="A2775" s="3"/>
      <c r="B2775" s="10"/>
    </row>
    <row r="2776" spans="1:2" x14ac:dyDescent="0.2">
      <c r="A2776" s="3"/>
      <c r="B2776" s="10"/>
    </row>
    <row r="2777" spans="1:2" x14ac:dyDescent="0.2">
      <c r="A2777" s="3"/>
      <c r="B2777" s="10"/>
    </row>
    <row r="2778" spans="1:2" x14ac:dyDescent="0.2">
      <c r="A2778" s="3"/>
      <c r="B2778" s="10"/>
    </row>
    <row r="2779" spans="1:2" x14ac:dyDescent="0.2">
      <c r="A2779" s="3"/>
      <c r="B2779" s="10"/>
    </row>
    <row r="2780" spans="1:2" x14ac:dyDescent="0.2">
      <c r="A2780" s="3"/>
      <c r="B2780" s="10"/>
    </row>
    <row r="2781" spans="1:2" x14ac:dyDescent="0.2">
      <c r="A2781" s="3"/>
      <c r="B2781" s="10"/>
    </row>
    <row r="2782" spans="1:2" x14ac:dyDescent="0.2">
      <c r="A2782" s="3"/>
      <c r="B2782" s="10"/>
    </row>
    <row r="2783" spans="1:2" x14ac:dyDescent="0.2">
      <c r="A2783" s="3"/>
      <c r="B2783" s="10"/>
    </row>
    <row r="2784" spans="1:2" x14ac:dyDescent="0.2">
      <c r="A2784" s="3"/>
      <c r="B2784" s="10"/>
    </row>
    <row r="2785" spans="1:2" x14ac:dyDescent="0.2">
      <c r="A2785" s="3"/>
      <c r="B2785" s="10"/>
    </row>
    <row r="2786" spans="1:2" x14ac:dyDescent="0.2">
      <c r="A2786" s="3"/>
      <c r="B2786" s="10"/>
    </row>
    <row r="2787" spans="1:2" x14ac:dyDescent="0.2">
      <c r="A2787" s="3"/>
      <c r="B2787" s="10"/>
    </row>
    <row r="2788" spans="1:2" x14ac:dyDescent="0.2">
      <c r="A2788" s="3"/>
      <c r="B2788" s="10"/>
    </row>
    <row r="2789" spans="1:2" x14ac:dyDescent="0.2">
      <c r="A2789" s="3"/>
      <c r="B2789" s="10"/>
    </row>
    <row r="2790" spans="1:2" x14ac:dyDescent="0.2">
      <c r="A2790" s="3"/>
      <c r="B2790" s="10"/>
    </row>
    <row r="2791" spans="1:2" x14ac:dyDescent="0.2">
      <c r="A2791" s="3"/>
      <c r="B2791" s="10"/>
    </row>
    <row r="2792" spans="1:2" x14ac:dyDescent="0.2">
      <c r="A2792" s="3"/>
      <c r="B2792" s="10"/>
    </row>
    <row r="2793" spans="1:2" x14ac:dyDescent="0.2">
      <c r="A2793" s="3"/>
      <c r="B2793" s="10"/>
    </row>
    <row r="2794" spans="1:2" x14ac:dyDescent="0.2">
      <c r="A2794" s="3"/>
      <c r="B2794" s="10"/>
    </row>
    <row r="2795" spans="1:2" x14ac:dyDescent="0.2">
      <c r="A2795" s="3"/>
      <c r="B2795" s="10"/>
    </row>
    <row r="2796" spans="1:2" x14ac:dyDescent="0.2">
      <c r="A2796" s="3"/>
      <c r="B2796" s="10"/>
    </row>
    <row r="2797" spans="1:2" x14ac:dyDescent="0.2">
      <c r="A2797" s="3"/>
      <c r="B2797" s="10"/>
    </row>
    <row r="2798" spans="1:2" x14ac:dyDescent="0.2">
      <c r="A2798" s="3"/>
      <c r="B2798" s="10"/>
    </row>
    <row r="2799" spans="1:2" x14ac:dyDescent="0.2">
      <c r="A2799" s="3"/>
      <c r="B2799" s="10"/>
    </row>
    <row r="2800" spans="1:2" x14ac:dyDescent="0.2">
      <c r="A2800" s="3"/>
      <c r="B2800" s="10"/>
    </row>
    <row r="2801" spans="1:2" x14ac:dyDescent="0.2">
      <c r="A2801" s="3"/>
      <c r="B2801" s="10"/>
    </row>
    <row r="2802" spans="1:2" x14ac:dyDescent="0.2">
      <c r="A2802" s="3"/>
      <c r="B2802" s="10"/>
    </row>
    <row r="2803" spans="1:2" x14ac:dyDescent="0.2">
      <c r="A2803" s="3"/>
      <c r="B2803" s="10"/>
    </row>
    <row r="2804" spans="1:2" x14ac:dyDescent="0.2">
      <c r="A2804" s="3"/>
      <c r="B2804" s="10"/>
    </row>
    <row r="2805" spans="1:2" x14ac:dyDescent="0.2">
      <c r="A2805" s="3"/>
      <c r="B2805" s="10"/>
    </row>
    <row r="2806" spans="1:2" x14ac:dyDescent="0.2">
      <c r="A2806" s="3"/>
      <c r="B2806" s="10"/>
    </row>
    <row r="2807" spans="1:2" x14ac:dyDescent="0.2">
      <c r="A2807" s="3"/>
      <c r="B2807" s="10"/>
    </row>
    <row r="2808" spans="1:2" x14ac:dyDescent="0.2">
      <c r="A2808" s="3"/>
      <c r="B2808" s="10"/>
    </row>
    <row r="2809" spans="1:2" x14ac:dyDescent="0.2">
      <c r="A2809" s="3"/>
      <c r="B2809" s="10"/>
    </row>
    <row r="2810" spans="1:2" x14ac:dyDescent="0.2">
      <c r="A2810" s="3"/>
      <c r="B2810" s="10"/>
    </row>
    <row r="2811" spans="1:2" x14ac:dyDescent="0.2">
      <c r="A2811" s="3"/>
      <c r="B2811" s="10"/>
    </row>
    <row r="2812" spans="1:2" x14ac:dyDescent="0.2">
      <c r="A2812" s="3"/>
      <c r="B2812" s="10"/>
    </row>
    <row r="2813" spans="1:2" x14ac:dyDescent="0.2">
      <c r="A2813" s="3"/>
      <c r="B2813" s="10"/>
    </row>
    <row r="2814" spans="1:2" x14ac:dyDescent="0.2">
      <c r="A2814" s="3"/>
      <c r="B2814" s="10"/>
    </row>
    <row r="2815" spans="1:2" x14ac:dyDescent="0.2">
      <c r="A2815" s="3"/>
      <c r="B2815" s="10"/>
    </row>
    <row r="2816" spans="1:2" x14ac:dyDescent="0.2">
      <c r="A2816" s="3"/>
      <c r="B2816" s="10"/>
    </row>
    <row r="2817" spans="1:2" x14ac:dyDescent="0.2">
      <c r="A2817" s="3"/>
      <c r="B2817" s="10"/>
    </row>
    <row r="2818" spans="1:2" x14ac:dyDescent="0.2">
      <c r="A2818" s="3"/>
      <c r="B2818" s="10"/>
    </row>
    <row r="2819" spans="1:2" x14ac:dyDescent="0.2">
      <c r="A2819" s="3"/>
      <c r="B2819" s="10"/>
    </row>
    <row r="2820" spans="1:2" x14ac:dyDescent="0.2">
      <c r="A2820" s="3"/>
      <c r="B2820" s="10"/>
    </row>
    <row r="2821" spans="1:2" x14ac:dyDescent="0.2">
      <c r="A2821" s="3"/>
      <c r="B2821" s="10"/>
    </row>
    <row r="2822" spans="1:2" x14ac:dyDescent="0.2">
      <c r="A2822" s="3"/>
      <c r="B2822" s="10"/>
    </row>
    <row r="2823" spans="1:2" x14ac:dyDescent="0.2">
      <c r="A2823" s="3"/>
      <c r="B2823" s="10"/>
    </row>
    <row r="2824" spans="1:2" x14ac:dyDescent="0.2">
      <c r="A2824" s="3"/>
      <c r="B2824" s="10"/>
    </row>
    <row r="2825" spans="1:2" x14ac:dyDescent="0.2">
      <c r="A2825" s="3"/>
      <c r="B2825" s="10"/>
    </row>
    <row r="2826" spans="1:2" x14ac:dyDescent="0.2">
      <c r="A2826" s="3"/>
      <c r="B2826" s="10"/>
    </row>
    <row r="2827" spans="1:2" x14ac:dyDescent="0.2">
      <c r="A2827" s="3"/>
      <c r="B2827" s="10"/>
    </row>
    <row r="2828" spans="1:2" x14ac:dyDescent="0.2">
      <c r="A2828" s="3"/>
      <c r="B2828" s="10"/>
    </row>
    <row r="2829" spans="1:2" x14ac:dyDescent="0.2">
      <c r="A2829" s="3"/>
      <c r="B2829" s="10"/>
    </row>
    <row r="2830" spans="1:2" x14ac:dyDescent="0.2">
      <c r="A2830" s="3"/>
      <c r="B2830" s="10"/>
    </row>
    <row r="2831" spans="1:2" x14ac:dyDescent="0.2">
      <c r="A2831" s="3"/>
      <c r="B2831" s="10"/>
    </row>
    <row r="2832" spans="1:2" x14ac:dyDescent="0.2">
      <c r="A2832" s="3"/>
      <c r="B2832" s="10"/>
    </row>
    <row r="2833" spans="1:2" x14ac:dyDescent="0.2">
      <c r="A2833" s="3"/>
      <c r="B2833" s="10"/>
    </row>
    <row r="2834" spans="1:2" x14ac:dyDescent="0.2">
      <c r="A2834" s="3"/>
      <c r="B2834" s="10"/>
    </row>
    <row r="2835" spans="1:2" x14ac:dyDescent="0.2">
      <c r="A2835" s="3"/>
      <c r="B2835" s="10"/>
    </row>
    <row r="2836" spans="1:2" x14ac:dyDescent="0.2">
      <c r="A2836" s="3"/>
      <c r="B2836" s="10"/>
    </row>
    <row r="2837" spans="1:2" x14ac:dyDescent="0.2">
      <c r="A2837" s="3"/>
      <c r="B2837" s="10"/>
    </row>
    <row r="2838" spans="1:2" x14ac:dyDescent="0.2">
      <c r="A2838" s="3"/>
      <c r="B2838" s="10"/>
    </row>
    <row r="2839" spans="1:2" x14ac:dyDescent="0.2">
      <c r="A2839" s="3"/>
      <c r="B2839" s="10"/>
    </row>
    <row r="2840" spans="1:2" x14ac:dyDescent="0.2">
      <c r="A2840" s="3"/>
      <c r="B2840" s="10"/>
    </row>
    <row r="2841" spans="1:2" x14ac:dyDescent="0.2">
      <c r="A2841" s="3"/>
      <c r="B2841" s="10"/>
    </row>
    <row r="2842" spans="1:2" x14ac:dyDescent="0.2">
      <c r="A2842" s="3"/>
      <c r="B2842" s="10"/>
    </row>
    <row r="2843" spans="1:2" x14ac:dyDescent="0.2">
      <c r="A2843" s="3"/>
      <c r="B2843" s="10"/>
    </row>
    <row r="2844" spans="1:2" x14ac:dyDescent="0.2">
      <c r="A2844" s="3"/>
      <c r="B2844" s="10"/>
    </row>
    <row r="2845" spans="1:2" x14ac:dyDescent="0.2">
      <c r="A2845" s="3"/>
      <c r="B2845" s="10"/>
    </row>
    <row r="2846" spans="1:2" x14ac:dyDescent="0.2">
      <c r="A2846" s="3"/>
      <c r="B2846" s="10"/>
    </row>
    <row r="2847" spans="1:2" x14ac:dyDescent="0.2">
      <c r="A2847" s="3"/>
      <c r="B2847" s="10"/>
    </row>
    <row r="2848" spans="1:2" x14ac:dyDescent="0.2">
      <c r="A2848" s="3"/>
      <c r="B2848" s="10"/>
    </row>
    <row r="2849" spans="1:2" x14ac:dyDescent="0.2">
      <c r="A2849" s="3"/>
      <c r="B2849" s="10"/>
    </row>
    <row r="2850" spans="1:2" x14ac:dyDescent="0.2">
      <c r="A2850" s="3"/>
      <c r="B2850" s="10"/>
    </row>
    <row r="2851" spans="1:2" x14ac:dyDescent="0.2">
      <c r="A2851" s="3"/>
      <c r="B2851" s="10"/>
    </row>
    <row r="2852" spans="1:2" x14ac:dyDescent="0.2">
      <c r="A2852" s="3"/>
      <c r="B2852" s="10"/>
    </row>
    <row r="2853" spans="1:2" x14ac:dyDescent="0.2">
      <c r="A2853" s="3"/>
      <c r="B2853" s="10"/>
    </row>
    <row r="2854" spans="1:2" x14ac:dyDescent="0.2">
      <c r="A2854" s="3"/>
      <c r="B2854" s="10"/>
    </row>
    <row r="2855" spans="1:2" x14ac:dyDescent="0.2">
      <c r="A2855" s="3"/>
      <c r="B2855" s="10"/>
    </row>
    <row r="2856" spans="1:2" x14ac:dyDescent="0.2">
      <c r="A2856" s="3"/>
      <c r="B2856" s="10"/>
    </row>
    <row r="2857" spans="1:2" x14ac:dyDescent="0.2">
      <c r="A2857" s="3"/>
      <c r="B2857" s="10"/>
    </row>
    <row r="2858" spans="1:2" x14ac:dyDescent="0.2">
      <c r="A2858" s="3"/>
      <c r="B2858" s="10"/>
    </row>
    <row r="2859" spans="1:2" x14ac:dyDescent="0.2">
      <c r="A2859" s="3"/>
      <c r="B2859" s="10"/>
    </row>
    <row r="2860" spans="1:2" x14ac:dyDescent="0.2">
      <c r="A2860" s="3"/>
      <c r="B2860" s="10"/>
    </row>
    <row r="2861" spans="1:2" x14ac:dyDescent="0.2">
      <c r="A2861" s="3"/>
      <c r="B2861" s="10"/>
    </row>
    <row r="2862" spans="1:2" x14ac:dyDescent="0.2">
      <c r="A2862" s="3"/>
      <c r="B2862" s="10"/>
    </row>
    <row r="2863" spans="1:2" x14ac:dyDescent="0.2">
      <c r="A2863" s="3"/>
      <c r="B2863" s="10"/>
    </row>
    <row r="2864" spans="1:2" x14ac:dyDescent="0.2">
      <c r="A2864" s="3"/>
      <c r="B2864" s="10"/>
    </row>
    <row r="2865" spans="1:2" x14ac:dyDescent="0.2">
      <c r="A2865" s="3"/>
      <c r="B2865" s="10"/>
    </row>
    <row r="2866" spans="1:2" x14ac:dyDescent="0.2">
      <c r="A2866" s="3"/>
      <c r="B2866" s="10"/>
    </row>
    <row r="2867" spans="1:2" x14ac:dyDescent="0.2">
      <c r="A2867" s="3"/>
      <c r="B2867" s="10"/>
    </row>
    <row r="2868" spans="1:2" x14ac:dyDescent="0.2">
      <c r="A2868" s="3"/>
      <c r="B2868" s="10"/>
    </row>
    <row r="2869" spans="1:2" x14ac:dyDescent="0.2">
      <c r="A2869" s="3"/>
      <c r="B2869" s="10"/>
    </row>
    <row r="2870" spans="1:2" x14ac:dyDescent="0.2">
      <c r="A2870" s="3"/>
      <c r="B2870" s="10"/>
    </row>
    <row r="2871" spans="1:2" x14ac:dyDescent="0.2">
      <c r="A2871" s="3"/>
      <c r="B2871" s="10"/>
    </row>
    <row r="2872" spans="1:2" x14ac:dyDescent="0.2">
      <c r="A2872" s="3"/>
      <c r="B2872" s="10"/>
    </row>
    <row r="2873" spans="1:2" x14ac:dyDescent="0.2">
      <c r="A2873" s="3"/>
      <c r="B2873" s="10"/>
    </row>
    <row r="2874" spans="1:2" x14ac:dyDescent="0.2">
      <c r="A2874" s="3"/>
      <c r="B2874" s="10"/>
    </row>
    <row r="2875" spans="1:2" x14ac:dyDescent="0.2">
      <c r="A2875" s="3"/>
      <c r="B2875" s="10"/>
    </row>
    <row r="2876" spans="1:2" x14ac:dyDescent="0.2">
      <c r="A2876" s="3"/>
      <c r="B2876" s="10"/>
    </row>
    <row r="2877" spans="1:2" x14ac:dyDescent="0.2">
      <c r="A2877" s="3"/>
      <c r="B2877" s="10"/>
    </row>
    <row r="2878" spans="1:2" x14ac:dyDescent="0.2">
      <c r="A2878" s="3"/>
      <c r="B2878" s="10"/>
    </row>
    <row r="2879" spans="1:2" x14ac:dyDescent="0.2">
      <c r="A2879" s="3"/>
      <c r="B2879" s="10"/>
    </row>
    <row r="2880" spans="1:2" x14ac:dyDescent="0.2">
      <c r="A2880" s="3"/>
      <c r="B2880" s="10"/>
    </row>
    <row r="2881" spans="1:2" x14ac:dyDescent="0.2">
      <c r="A2881" s="3"/>
      <c r="B2881" s="10"/>
    </row>
    <row r="2882" spans="1:2" x14ac:dyDescent="0.2">
      <c r="A2882" s="3"/>
      <c r="B2882" s="10"/>
    </row>
    <row r="2883" spans="1:2" x14ac:dyDescent="0.2">
      <c r="A2883" s="3"/>
      <c r="B2883" s="10"/>
    </row>
    <row r="2884" spans="1:2" x14ac:dyDescent="0.2">
      <c r="A2884" s="3"/>
      <c r="B2884" s="10"/>
    </row>
    <row r="2885" spans="1:2" x14ac:dyDescent="0.2">
      <c r="A2885" s="3"/>
      <c r="B2885" s="10"/>
    </row>
    <row r="2886" spans="1:2" x14ac:dyDescent="0.2">
      <c r="A2886" s="3"/>
      <c r="B2886" s="10"/>
    </row>
    <row r="2887" spans="1:2" x14ac:dyDescent="0.2">
      <c r="A2887" s="3"/>
      <c r="B2887" s="10"/>
    </row>
    <row r="2888" spans="1:2" x14ac:dyDescent="0.2">
      <c r="A2888" s="3"/>
      <c r="B2888" s="10"/>
    </row>
    <row r="2889" spans="1:2" x14ac:dyDescent="0.2">
      <c r="A2889" s="3"/>
      <c r="B2889" s="10"/>
    </row>
    <row r="2890" spans="1:2" x14ac:dyDescent="0.2">
      <c r="A2890" s="3"/>
      <c r="B2890" s="10"/>
    </row>
    <row r="2891" spans="1:2" x14ac:dyDescent="0.2">
      <c r="A2891" s="3"/>
      <c r="B2891" s="10"/>
    </row>
    <row r="2892" spans="1:2" x14ac:dyDescent="0.2">
      <c r="A2892" s="3"/>
      <c r="B2892" s="10"/>
    </row>
    <row r="2893" spans="1:2" x14ac:dyDescent="0.2">
      <c r="A2893" s="3"/>
      <c r="B2893" s="10"/>
    </row>
    <row r="2894" spans="1:2" x14ac:dyDescent="0.2">
      <c r="A2894" s="3"/>
      <c r="B2894" s="10"/>
    </row>
    <row r="2895" spans="1:2" x14ac:dyDescent="0.2">
      <c r="A2895" s="3"/>
      <c r="B2895" s="10"/>
    </row>
    <row r="2896" spans="1:2" x14ac:dyDescent="0.2">
      <c r="A2896" s="3"/>
      <c r="B2896" s="10"/>
    </row>
    <row r="2897" spans="1:2" x14ac:dyDescent="0.2">
      <c r="A2897" s="3"/>
      <c r="B2897" s="10"/>
    </row>
    <row r="2898" spans="1:2" x14ac:dyDescent="0.2">
      <c r="A2898" s="3"/>
      <c r="B2898" s="10"/>
    </row>
    <row r="2899" spans="1:2" x14ac:dyDescent="0.2">
      <c r="A2899" s="3"/>
      <c r="B2899" s="10"/>
    </row>
    <row r="2900" spans="1:2" x14ac:dyDescent="0.2">
      <c r="A2900" s="3"/>
      <c r="B2900" s="10"/>
    </row>
    <row r="2901" spans="1:2" x14ac:dyDescent="0.2">
      <c r="A2901" s="3"/>
      <c r="B2901" s="10"/>
    </row>
    <row r="2902" spans="1:2" x14ac:dyDescent="0.2">
      <c r="A2902" s="3"/>
      <c r="B2902" s="10"/>
    </row>
    <row r="2903" spans="1:2" x14ac:dyDescent="0.2">
      <c r="A2903" s="3"/>
      <c r="B2903" s="10"/>
    </row>
    <row r="2904" spans="1:2" x14ac:dyDescent="0.2">
      <c r="A2904" s="3"/>
      <c r="B2904" s="10"/>
    </row>
    <row r="2905" spans="1:2" x14ac:dyDescent="0.2">
      <c r="A2905" s="3"/>
      <c r="B2905" s="10"/>
    </row>
    <row r="2906" spans="1:2" x14ac:dyDescent="0.2">
      <c r="A2906" s="3"/>
      <c r="B2906" s="10"/>
    </row>
    <row r="2907" spans="1:2" x14ac:dyDescent="0.2">
      <c r="A2907" s="3"/>
      <c r="B2907" s="10"/>
    </row>
    <row r="2908" spans="1:2" x14ac:dyDescent="0.2">
      <c r="A2908" s="3"/>
      <c r="B2908" s="10"/>
    </row>
    <row r="2909" spans="1:2" x14ac:dyDescent="0.2">
      <c r="A2909" s="3"/>
      <c r="B2909" s="10"/>
    </row>
    <row r="2910" spans="1:2" x14ac:dyDescent="0.2">
      <c r="A2910" s="3"/>
      <c r="B2910" s="10"/>
    </row>
    <row r="2911" spans="1:2" x14ac:dyDescent="0.2">
      <c r="A2911" s="3"/>
      <c r="B2911" s="10"/>
    </row>
    <row r="2912" spans="1:2" x14ac:dyDescent="0.2">
      <c r="A2912" s="3"/>
      <c r="B2912" s="10"/>
    </row>
    <row r="2913" spans="1:2" x14ac:dyDescent="0.2">
      <c r="A2913" s="3"/>
      <c r="B2913" s="10"/>
    </row>
    <row r="2914" spans="1:2" x14ac:dyDescent="0.2">
      <c r="A2914" s="3"/>
      <c r="B2914" s="10"/>
    </row>
    <row r="2915" spans="1:2" x14ac:dyDescent="0.2">
      <c r="A2915" s="3"/>
      <c r="B2915" s="10"/>
    </row>
    <row r="2916" spans="1:2" x14ac:dyDescent="0.2">
      <c r="A2916" s="3"/>
      <c r="B2916" s="10"/>
    </row>
    <row r="2917" spans="1:2" x14ac:dyDescent="0.2">
      <c r="A2917" s="3"/>
      <c r="B2917" s="10"/>
    </row>
    <row r="2918" spans="1:2" x14ac:dyDescent="0.2">
      <c r="A2918" s="3"/>
      <c r="B2918" s="10"/>
    </row>
    <row r="2919" spans="1:2" x14ac:dyDescent="0.2">
      <c r="A2919" s="3"/>
      <c r="B2919" s="10"/>
    </row>
    <row r="2920" spans="1:2" x14ac:dyDescent="0.2">
      <c r="A2920" s="3"/>
      <c r="B2920" s="10"/>
    </row>
    <row r="2921" spans="1:2" x14ac:dyDescent="0.2">
      <c r="A2921" s="3"/>
      <c r="B2921" s="10"/>
    </row>
    <row r="2922" spans="1:2" x14ac:dyDescent="0.2">
      <c r="A2922" s="3"/>
      <c r="B2922" s="10"/>
    </row>
    <row r="2923" spans="1:2" x14ac:dyDescent="0.2">
      <c r="A2923" s="3"/>
      <c r="B2923" s="10"/>
    </row>
    <row r="2924" spans="1:2" x14ac:dyDescent="0.2">
      <c r="A2924" s="3"/>
      <c r="B2924" s="10"/>
    </row>
    <row r="2925" spans="1:2" x14ac:dyDescent="0.2">
      <c r="A2925" s="3"/>
      <c r="B2925" s="10"/>
    </row>
    <row r="2926" spans="1:2" x14ac:dyDescent="0.2">
      <c r="A2926" s="3"/>
      <c r="B2926" s="10"/>
    </row>
    <row r="2927" spans="1:2" x14ac:dyDescent="0.2">
      <c r="A2927" s="3"/>
      <c r="B2927" s="10"/>
    </row>
    <row r="2928" spans="1:2" x14ac:dyDescent="0.2">
      <c r="A2928" s="3"/>
      <c r="B2928" s="10"/>
    </row>
    <row r="2929" spans="1:2" x14ac:dyDescent="0.2">
      <c r="A2929" s="3"/>
      <c r="B2929" s="10"/>
    </row>
    <row r="2930" spans="1:2" x14ac:dyDescent="0.2">
      <c r="A2930" s="3"/>
      <c r="B2930" s="10"/>
    </row>
    <row r="2931" spans="1:2" x14ac:dyDescent="0.2">
      <c r="A2931" s="3"/>
      <c r="B2931" s="10"/>
    </row>
    <row r="2932" spans="1:2" x14ac:dyDescent="0.2">
      <c r="A2932" s="3"/>
      <c r="B2932" s="10"/>
    </row>
    <row r="2933" spans="1:2" x14ac:dyDescent="0.2">
      <c r="A2933" s="3"/>
      <c r="B2933" s="10"/>
    </row>
    <row r="2934" spans="1:2" x14ac:dyDescent="0.2">
      <c r="A2934" s="3"/>
      <c r="B2934" s="10"/>
    </row>
    <row r="2935" spans="1:2" x14ac:dyDescent="0.2">
      <c r="A2935" s="3"/>
      <c r="B2935" s="10"/>
    </row>
    <row r="2936" spans="1:2" x14ac:dyDescent="0.2">
      <c r="A2936" s="3"/>
      <c r="B2936" s="10"/>
    </row>
    <row r="2937" spans="1:2" x14ac:dyDescent="0.2">
      <c r="A2937" s="3"/>
      <c r="B2937" s="10"/>
    </row>
    <row r="2938" spans="1:2" x14ac:dyDescent="0.2">
      <c r="A2938" s="3"/>
      <c r="B2938" s="10"/>
    </row>
    <row r="2939" spans="1:2" x14ac:dyDescent="0.2">
      <c r="A2939" s="3"/>
      <c r="B2939" s="10"/>
    </row>
    <row r="2940" spans="1:2" x14ac:dyDescent="0.2">
      <c r="A2940" s="3"/>
      <c r="B2940" s="10"/>
    </row>
    <row r="2941" spans="1:2" x14ac:dyDescent="0.2">
      <c r="A2941" s="3"/>
      <c r="B2941" s="10"/>
    </row>
    <row r="2942" spans="1:2" x14ac:dyDescent="0.2">
      <c r="A2942" s="3"/>
      <c r="B2942" s="10"/>
    </row>
    <row r="2943" spans="1:2" x14ac:dyDescent="0.2">
      <c r="A2943" s="3"/>
      <c r="B2943" s="10"/>
    </row>
    <row r="2944" spans="1:2" x14ac:dyDescent="0.2">
      <c r="A2944" s="3"/>
      <c r="B2944" s="10"/>
    </row>
    <row r="2945" spans="1:2" x14ac:dyDescent="0.2">
      <c r="A2945" s="3"/>
      <c r="B2945" s="10"/>
    </row>
    <row r="2946" spans="1:2" x14ac:dyDescent="0.2">
      <c r="A2946" s="3"/>
      <c r="B2946" s="10"/>
    </row>
    <row r="2947" spans="1:2" x14ac:dyDescent="0.2">
      <c r="A2947" s="3"/>
      <c r="B2947" s="10"/>
    </row>
    <row r="2948" spans="1:2" x14ac:dyDescent="0.2">
      <c r="A2948" s="3"/>
      <c r="B2948" s="10"/>
    </row>
    <row r="2949" spans="1:2" x14ac:dyDescent="0.2">
      <c r="A2949" s="3"/>
      <c r="B2949" s="10"/>
    </row>
    <row r="2950" spans="1:2" x14ac:dyDescent="0.2">
      <c r="A2950" s="3"/>
      <c r="B2950" s="10"/>
    </row>
    <row r="2951" spans="1:2" x14ac:dyDescent="0.2">
      <c r="A2951" s="3"/>
      <c r="B2951" s="10"/>
    </row>
    <row r="2952" spans="1:2" x14ac:dyDescent="0.2">
      <c r="A2952" s="3"/>
      <c r="B2952" s="10"/>
    </row>
    <row r="2953" spans="1:2" x14ac:dyDescent="0.2">
      <c r="A2953" s="3"/>
      <c r="B2953" s="10"/>
    </row>
    <row r="2954" spans="1:2" x14ac:dyDescent="0.2">
      <c r="A2954" s="3"/>
      <c r="B2954" s="10"/>
    </row>
    <row r="2955" spans="1:2" x14ac:dyDescent="0.2">
      <c r="A2955" s="3"/>
      <c r="B2955" s="10"/>
    </row>
    <row r="2956" spans="1:2" x14ac:dyDescent="0.2">
      <c r="A2956" s="3"/>
      <c r="B2956" s="10"/>
    </row>
    <row r="2957" spans="1:2" x14ac:dyDescent="0.2">
      <c r="A2957" s="3"/>
      <c r="B2957" s="10"/>
    </row>
    <row r="2958" spans="1:2" x14ac:dyDescent="0.2">
      <c r="A2958" s="3"/>
      <c r="B2958" s="10"/>
    </row>
    <row r="2959" spans="1:2" x14ac:dyDescent="0.2">
      <c r="A2959" s="3"/>
      <c r="B2959" s="10"/>
    </row>
    <row r="2960" spans="1:2" x14ac:dyDescent="0.2">
      <c r="A2960" s="3"/>
      <c r="B2960" s="10"/>
    </row>
    <row r="2961" spans="1:2" x14ac:dyDescent="0.2">
      <c r="A2961" s="3"/>
      <c r="B2961" s="10"/>
    </row>
    <row r="2962" spans="1:2" x14ac:dyDescent="0.2">
      <c r="A2962" s="3"/>
      <c r="B2962" s="10"/>
    </row>
    <row r="2963" spans="1:2" x14ac:dyDescent="0.2">
      <c r="A2963" s="3"/>
      <c r="B2963" s="10"/>
    </row>
    <row r="2964" spans="1:2" x14ac:dyDescent="0.2">
      <c r="A2964" s="3"/>
      <c r="B2964" s="10"/>
    </row>
    <row r="2965" spans="1:2" x14ac:dyDescent="0.2">
      <c r="A2965" s="3"/>
      <c r="B2965" s="10"/>
    </row>
    <row r="2966" spans="1:2" x14ac:dyDescent="0.2">
      <c r="A2966" s="3"/>
      <c r="B2966" s="10"/>
    </row>
    <row r="2967" spans="1:2" x14ac:dyDescent="0.2">
      <c r="A2967" s="3"/>
      <c r="B2967" s="10"/>
    </row>
    <row r="2968" spans="1:2" x14ac:dyDescent="0.2">
      <c r="A2968" s="3"/>
      <c r="B2968" s="10"/>
    </row>
    <row r="2969" spans="1:2" x14ac:dyDescent="0.2">
      <c r="A2969" s="3"/>
      <c r="B2969" s="10"/>
    </row>
    <row r="2970" spans="1:2" x14ac:dyDescent="0.2">
      <c r="A2970" s="3"/>
      <c r="B2970" s="10"/>
    </row>
    <row r="2971" spans="1:2" x14ac:dyDescent="0.2">
      <c r="A2971" s="3"/>
      <c r="B2971" s="10"/>
    </row>
    <row r="2972" spans="1:2" x14ac:dyDescent="0.2">
      <c r="A2972" s="3"/>
      <c r="B2972" s="10"/>
    </row>
    <row r="2973" spans="1:2" x14ac:dyDescent="0.2">
      <c r="A2973" s="3"/>
      <c r="B2973" s="10"/>
    </row>
    <row r="2974" spans="1:2" x14ac:dyDescent="0.2">
      <c r="A2974" s="3"/>
      <c r="B2974" s="10"/>
    </row>
    <row r="2975" spans="1:2" x14ac:dyDescent="0.2">
      <c r="A2975" s="3"/>
      <c r="B2975" s="10"/>
    </row>
    <row r="2976" spans="1:2" x14ac:dyDescent="0.2">
      <c r="A2976" s="3"/>
      <c r="B2976" s="10"/>
    </row>
    <row r="2977" spans="1:2" x14ac:dyDescent="0.2">
      <c r="A2977" s="3"/>
      <c r="B2977" s="10"/>
    </row>
    <row r="2978" spans="1:2" x14ac:dyDescent="0.2">
      <c r="A2978" s="3"/>
      <c r="B2978" s="10"/>
    </row>
    <row r="2979" spans="1:2" x14ac:dyDescent="0.2">
      <c r="A2979" s="3"/>
      <c r="B2979" s="10"/>
    </row>
    <row r="2980" spans="1:2" x14ac:dyDescent="0.2">
      <c r="A2980" s="3"/>
      <c r="B2980" s="10"/>
    </row>
    <row r="2981" spans="1:2" x14ac:dyDescent="0.2">
      <c r="A2981" s="3"/>
      <c r="B2981" s="10"/>
    </row>
    <row r="2982" spans="1:2" x14ac:dyDescent="0.2">
      <c r="A2982" s="3"/>
      <c r="B2982" s="10"/>
    </row>
    <row r="2983" spans="1:2" x14ac:dyDescent="0.2">
      <c r="A2983" s="3"/>
      <c r="B2983" s="10"/>
    </row>
    <row r="2984" spans="1:2" x14ac:dyDescent="0.2">
      <c r="A2984" s="3"/>
      <c r="B2984" s="10"/>
    </row>
    <row r="2985" spans="1:2" x14ac:dyDescent="0.2">
      <c r="A2985" s="3"/>
      <c r="B2985" s="10"/>
    </row>
    <row r="2986" spans="1:2" x14ac:dyDescent="0.2">
      <c r="A2986" s="3"/>
      <c r="B2986" s="10"/>
    </row>
    <row r="2987" spans="1:2" x14ac:dyDescent="0.2">
      <c r="A2987" s="3"/>
      <c r="B2987" s="10"/>
    </row>
    <row r="2988" spans="1:2" x14ac:dyDescent="0.2">
      <c r="A2988" s="3"/>
      <c r="B2988" s="10"/>
    </row>
    <row r="2989" spans="1:2" x14ac:dyDescent="0.2">
      <c r="A2989" s="3"/>
      <c r="B2989" s="10"/>
    </row>
    <row r="2990" spans="1:2" x14ac:dyDescent="0.2">
      <c r="A2990" s="3"/>
      <c r="B2990" s="10"/>
    </row>
    <row r="2991" spans="1:2" x14ac:dyDescent="0.2">
      <c r="A2991" s="3"/>
      <c r="B2991" s="10"/>
    </row>
    <row r="2992" spans="1:2" x14ac:dyDescent="0.2">
      <c r="A2992" s="3"/>
      <c r="B2992" s="10"/>
    </row>
    <row r="2993" spans="1:2" x14ac:dyDescent="0.2">
      <c r="A2993" s="3"/>
      <c r="B2993" s="10"/>
    </row>
    <row r="2994" spans="1:2" x14ac:dyDescent="0.2">
      <c r="A2994" s="3"/>
      <c r="B2994" s="10"/>
    </row>
    <row r="2995" spans="1:2" x14ac:dyDescent="0.2">
      <c r="A2995" s="3"/>
      <c r="B2995" s="10"/>
    </row>
    <row r="2996" spans="1:2" x14ac:dyDescent="0.2">
      <c r="A2996" s="3"/>
      <c r="B2996" s="10"/>
    </row>
    <row r="2997" spans="1:2" x14ac:dyDescent="0.2">
      <c r="A2997" s="3"/>
      <c r="B2997" s="10"/>
    </row>
    <row r="2998" spans="1:2" x14ac:dyDescent="0.2">
      <c r="A2998" s="3"/>
      <c r="B2998" s="10"/>
    </row>
    <row r="2999" spans="1:2" x14ac:dyDescent="0.2">
      <c r="A2999" s="3"/>
      <c r="B2999" s="10"/>
    </row>
    <row r="3000" spans="1:2" x14ac:dyDescent="0.2">
      <c r="A3000" s="3"/>
      <c r="B3000" s="10"/>
    </row>
    <row r="3001" spans="1:2" x14ac:dyDescent="0.2">
      <c r="A3001" s="3"/>
      <c r="B3001" s="10"/>
    </row>
    <row r="3002" spans="1:2" x14ac:dyDescent="0.2">
      <c r="A3002" s="3"/>
      <c r="B3002" s="10"/>
    </row>
    <row r="3003" spans="1:2" x14ac:dyDescent="0.2">
      <c r="A3003" s="3"/>
      <c r="B3003" s="10"/>
    </row>
    <row r="3004" spans="1:2" x14ac:dyDescent="0.2">
      <c r="A3004" s="3"/>
      <c r="B3004" s="10"/>
    </row>
    <row r="3005" spans="1:2" x14ac:dyDescent="0.2">
      <c r="A3005" s="3"/>
      <c r="B3005" s="10"/>
    </row>
    <row r="3006" spans="1:2" x14ac:dyDescent="0.2">
      <c r="A3006" s="3"/>
      <c r="B3006" s="10"/>
    </row>
    <row r="3007" spans="1:2" x14ac:dyDescent="0.2">
      <c r="A3007" s="3"/>
      <c r="B3007" s="10"/>
    </row>
    <row r="3008" spans="1:2" x14ac:dyDescent="0.2">
      <c r="A3008" s="3"/>
      <c r="B3008" s="10"/>
    </row>
    <row r="3009" spans="1:2" x14ac:dyDescent="0.2">
      <c r="A3009" s="3"/>
      <c r="B3009" s="10"/>
    </row>
    <row r="3010" spans="1:2" x14ac:dyDescent="0.2">
      <c r="A3010" s="3"/>
      <c r="B3010" s="10"/>
    </row>
    <row r="3011" spans="1:2" x14ac:dyDescent="0.2">
      <c r="A3011" s="3"/>
      <c r="B3011" s="10"/>
    </row>
    <row r="3012" spans="1:2" x14ac:dyDescent="0.2">
      <c r="A3012" s="3"/>
      <c r="B3012" s="10"/>
    </row>
    <row r="3013" spans="1:2" x14ac:dyDescent="0.2">
      <c r="A3013" s="3"/>
      <c r="B3013" s="10"/>
    </row>
    <row r="3014" spans="1:2" x14ac:dyDescent="0.2">
      <c r="A3014" s="3"/>
      <c r="B3014" s="10"/>
    </row>
    <row r="3015" spans="1:2" x14ac:dyDescent="0.2">
      <c r="A3015" s="3"/>
      <c r="B3015" s="10"/>
    </row>
    <row r="3016" spans="1:2" x14ac:dyDescent="0.2">
      <c r="A3016" s="3"/>
      <c r="B3016" s="10"/>
    </row>
    <row r="3017" spans="1:2" x14ac:dyDescent="0.2">
      <c r="A3017" s="3"/>
      <c r="B3017" s="10"/>
    </row>
    <row r="3018" spans="1:2" x14ac:dyDescent="0.2">
      <c r="A3018" s="3"/>
      <c r="B3018" s="10"/>
    </row>
    <row r="3019" spans="1:2" x14ac:dyDescent="0.2">
      <c r="A3019" s="3"/>
      <c r="B3019" s="10"/>
    </row>
    <row r="3020" spans="1:2" x14ac:dyDescent="0.2">
      <c r="A3020" s="3"/>
      <c r="B3020" s="10"/>
    </row>
    <row r="3021" spans="1:2" x14ac:dyDescent="0.2">
      <c r="A3021" s="3"/>
      <c r="B3021" s="10"/>
    </row>
    <row r="3022" spans="1:2" x14ac:dyDescent="0.2">
      <c r="A3022" s="3"/>
      <c r="B3022" s="10"/>
    </row>
    <row r="3023" spans="1:2" x14ac:dyDescent="0.2">
      <c r="A3023" s="3"/>
      <c r="B3023" s="10"/>
    </row>
    <row r="3024" spans="1:2" x14ac:dyDescent="0.2">
      <c r="A3024" s="3"/>
      <c r="B3024" s="10"/>
    </row>
    <row r="3025" spans="1:2" x14ac:dyDescent="0.2">
      <c r="A3025" s="3"/>
      <c r="B3025" s="10"/>
    </row>
    <row r="3026" spans="1:2" x14ac:dyDescent="0.2">
      <c r="A3026" s="3"/>
      <c r="B3026" s="10"/>
    </row>
    <row r="3027" spans="1:2" x14ac:dyDescent="0.2">
      <c r="A3027" s="3"/>
      <c r="B3027" s="10"/>
    </row>
    <row r="3028" spans="1:2" x14ac:dyDescent="0.2">
      <c r="A3028" s="3"/>
      <c r="B3028" s="10"/>
    </row>
    <row r="3029" spans="1:2" x14ac:dyDescent="0.2">
      <c r="A3029" s="3"/>
      <c r="B3029" s="10"/>
    </row>
    <row r="3030" spans="1:2" x14ac:dyDescent="0.2">
      <c r="A3030" s="3"/>
      <c r="B3030" s="10"/>
    </row>
    <row r="3031" spans="1:2" x14ac:dyDescent="0.2">
      <c r="A3031" s="3"/>
      <c r="B3031" s="10"/>
    </row>
    <row r="3032" spans="1:2" x14ac:dyDescent="0.2">
      <c r="A3032" s="3"/>
      <c r="B3032" s="10"/>
    </row>
    <row r="3033" spans="1:2" x14ac:dyDescent="0.2">
      <c r="A3033" s="3"/>
      <c r="B3033" s="10"/>
    </row>
    <row r="3034" spans="1:2" x14ac:dyDescent="0.2">
      <c r="A3034" s="3"/>
      <c r="B3034" s="10"/>
    </row>
    <row r="3035" spans="1:2" x14ac:dyDescent="0.2">
      <c r="A3035" s="3"/>
      <c r="B3035" s="10"/>
    </row>
    <row r="3036" spans="1:2" x14ac:dyDescent="0.2">
      <c r="A3036" s="3"/>
      <c r="B3036" s="10"/>
    </row>
    <row r="3037" spans="1:2" x14ac:dyDescent="0.2">
      <c r="A3037" s="3"/>
      <c r="B3037" s="10"/>
    </row>
    <row r="3038" spans="1:2" x14ac:dyDescent="0.2">
      <c r="A3038" s="3"/>
      <c r="B3038" s="10"/>
    </row>
    <row r="3039" spans="1:2" x14ac:dyDescent="0.2">
      <c r="A3039" s="3"/>
      <c r="B3039" s="10"/>
    </row>
    <row r="3040" spans="1:2" x14ac:dyDescent="0.2">
      <c r="A3040" s="3"/>
      <c r="B3040" s="10"/>
    </row>
    <row r="3041" spans="1:2" x14ac:dyDescent="0.2">
      <c r="A3041" s="3"/>
      <c r="B3041" s="10"/>
    </row>
    <row r="3042" spans="1:2" x14ac:dyDescent="0.2">
      <c r="A3042" s="3"/>
      <c r="B3042" s="10"/>
    </row>
    <row r="3043" spans="1:2" x14ac:dyDescent="0.2">
      <c r="A3043" s="3"/>
      <c r="B3043" s="10"/>
    </row>
    <row r="3044" spans="1:2" x14ac:dyDescent="0.2">
      <c r="A3044" s="3"/>
      <c r="B3044" s="10"/>
    </row>
    <row r="3045" spans="1:2" x14ac:dyDescent="0.2">
      <c r="A3045" s="3"/>
      <c r="B3045" s="10"/>
    </row>
    <row r="3046" spans="1:2" x14ac:dyDescent="0.2">
      <c r="A3046" s="3"/>
      <c r="B3046" s="10"/>
    </row>
    <row r="3047" spans="1:2" x14ac:dyDescent="0.2">
      <c r="A3047" s="3"/>
      <c r="B3047" s="10"/>
    </row>
    <row r="3048" spans="1:2" x14ac:dyDescent="0.2">
      <c r="A3048" s="3"/>
      <c r="B3048" s="10"/>
    </row>
    <row r="3049" spans="1:2" x14ac:dyDescent="0.2">
      <c r="A3049" s="3"/>
      <c r="B3049" s="10"/>
    </row>
    <row r="3050" spans="1:2" x14ac:dyDescent="0.2">
      <c r="A3050" s="3"/>
      <c r="B3050" s="10"/>
    </row>
    <row r="3051" spans="1:2" x14ac:dyDescent="0.2">
      <c r="A3051" s="3"/>
      <c r="B3051" s="10"/>
    </row>
    <row r="3052" spans="1:2" x14ac:dyDescent="0.2">
      <c r="A3052" s="3"/>
      <c r="B3052" s="10"/>
    </row>
    <row r="3053" spans="1:2" x14ac:dyDescent="0.2">
      <c r="A3053" s="3"/>
      <c r="B3053" s="10"/>
    </row>
    <row r="3054" spans="1:2" x14ac:dyDescent="0.2">
      <c r="A3054" s="3"/>
      <c r="B3054" s="10"/>
    </row>
    <row r="3055" spans="1:2" x14ac:dyDescent="0.2">
      <c r="A3055" s="3"/>
      <c r="B3055" s="10"/>
    </row>
    <row r="3056" spans="1:2" x14ac:dyDescent="0.2">
      <c r="A3056" s="3"/>
      <c r="B3056" s="10"/>
    </row>
    <row r="3057" spans="1:2" x14ac:dyDescent="0.2">
      <c r="A3057" s="3"/>
      <c r="B3057" s="10"/>
    </row>
    <row r="3058" spans="1:2" x14ac:dyDescent="0.2">
      <c r="A3058" s="3"/>
      <c r="B3058" s="10"/>
    </row>
    <row r="3059" spans="1:2" x14ac:dyDescent="0.2">
      <c r="A3059" s="3"/>
      <c r="B3059" s="10"/>
    </row>
    <row r="3060" spans="1:2" x14ac:dyDescent="0.2">
      <c r="A3060" s="3"/>
      <c r="B3060" s="10"/>
    </row>
    <row r="3061" spans="1:2" x14ac:dyDescent="0.2">
      <c r="A3061" s="3"/>
      <c r="B3061" s="10"/>
    </row>
    <row r="3062" spans="1:2" x14ac:dyDescent="0.2">
      <c r="A3062" s="3"/>
      <c r="B3062" s="10"/>
    </row>
    <row r="3063" spans="1:2" x14ac:dyDescent="0.2">
      <c r="A3063" s="3"/>
      <c r="B3063" s="10"/>
    </row>
    <row r="3064" spans="1:2" x14ac:dyDescent="0.2">
      <c r="A3064" s="3"/>
      <c r="B3064" s="10"/>
    </row>
    <row r="3065" spans="1:2" x14ac:dyDescent="0.2">
      <c r="A3065" s="3"/>
      <c r="B3065" s="10"/>
    </row>
    <row r="3066" spans="1:2" x14ac:dyDescent="0.2">
      <c r="A3066" s="3"/>
      <c r="B3066" s="10"/>
    </row>
    <row r="3067" spans="1:2" x14ac:dyDescent="0.2">
      <c r="A3067" s="3"/>
      <c r="B3067" s="10"/>
    </row>
    <row r="3068" spans="1:2" x14ac:dyDescent="0.2">
      <c r="A3068" s="3"/>
      <c r="B3068" s="10"/>
    </row>
    <row r="3069" spans="1:2" x14ac:dyDescent="0.2">
      <c r="A3069" s="3"/>
      <c r="B3069" s="10"/>
    </row>
    <row r="3070" spans="1:2" x14ac:dyDescent="0.2">
      <c r="A3070" s="3"/>
      <c r="B3070" s="10"/>
    </row>
    <row r="3071" spans="1:2" x14ac:dyDescent="0.2">
      <c r="A3071" s="3"/>
      <c r="B3071" s="10"/>
    </row>
    <row r="3072" spans="1:2" x14ac:dyDescent="0.2">
      <c r="A3072" s="3"/>
      <c r="B3072" s="10"/>
    </row>
    <row r="3073" spans="1:2" x14ac:dyDescent="0.2">
      <c r="A3073" s="3"/>
      <c r="B3073" s="10"/>
    </row>
    <row r="3074" spans="1:2" x14ac:dyDescent="0.2">
      <c r="A3074" s="3"/>
      <c r="B3074" s="10"/>
    </row>
    <row r="3075" spans="1:2" x14ac:dyDescent="0.2">
      <c r="A3075" s="3"/>
      <c r="B3075" s="10"/>
    </row>
    <row r="3076" spans="1:2" x14ac:dyDescent="0.2">
      <c r="A3076" s="3"/>
      <c r="B3076" s="10"/>
    </row>
    <row r="3077" spans="1:2" x14ac:dyDescent="0.2">
      <c r="A3077" s="3"/>
      <c r="B3077" s="10"/>
    </row>
    <row r="3078" spans="1:2" x14ac:dyDescent="0.2">
      <c r="A3078" s="3"/>
      <c r="B3078" s="10"/>
    </row>
    <row r="3079" spans="1:2" x14ac:dyDescent="0.2">
      <c r="A3079" s="3"/>
      <c r="B3079" s="10"/>
    </row>
    <row r="3080" spans="1:2" x14ac:dyDescent="0.2">
      <c r="A3080" s="3"/>
      <c r="B3080" s="10"/>
    </row>
    <row r="3081" spans="1:2" x14ac:dyDescent="0.2">
      <c r="A3081" s="3"/>
      <c r="B3081" s="10"/>
    </row>
    <row r="3082" spans="1:2" x14ac:dyDescent="0.2">
      <c r="A3082" s="3"/>
      <c r="B3082" s="10"/>
    </row>
    <row r="3083" spans="1:2" x14ac:dyDescent="0.2">
      <c r="A3083" s="3"/>
      <c r="B3083" s="10"/>
    </row>
    <row r="3084" spans="1:2" x14ac:dyDescent="0.2">
      <c r="A3084" s="3"/>
      <c r="B3084" s="10"/>
    </row>
    <row r="3085" spans="1:2" x14ac:dyDescent="0.2">
      <c r="A3085" s="3"/>
      <c r="B3085" s="10"/>
    </row>
    <row r="3086" spans="1:2" x14ac:dyDescent="0.2">
      <c r="A3086" s="3"/>
      <c r="B3086" s="10"/>
    </row>
    <row r="3087" spans="1:2" x14ac:dyDescent="0.2">
      <c r="A3087" s="3"/>
      <c r="B3087" s="10"/>
    </row>
    <row r="3088" spans="1:2" x14ac:dyDescent="0.2">
      <c r="A3088" s="3"/>
      <c r="B3088" s="10"/>
    </row>
    <row r="3089" spans="1:2" x14ac:dyDescent="0.2">
      <c r="A3089" s="3"/>
      <c r="B3089" s="10"/>
    </row>
    <row r="3090" spans="1:2" x14ac:dyDescent="0.2">
      <c r="A3090" s="3"/>
      <c r="B3090" s="10"/>
    </row>
    <row r="3091" spans="1:2" x14ac:dyDescent="0.2">
      <c r="A3091" s="3"/>
      <c r="B3091" s="10"/>
    </row>
    <row r="3092" spans="1:2" x14ac:dyDescent="0.2">
      <c r="A3092" s="3"/>
      <c r="B3092" s="10"/>
    </row>
    <row r="3093" spans="1:2" x14ac:dyDescent="0.2">
      <c r="A3093" s="3"/>
      <c r="B3093" s="10"/>
    </row>
    <row r="3094" spans="1:2" x14ac:dyDescent="0.2">
      <c r="A3094" s="3"/>
      <c r="B3094" s="10"/>
    </row>
    <row r="3095" spans="1:2" x14ac:dyDescent="0.2">
      <c r="A3095" s="3"/>
      <c r="B3095" s="10"/>
    </row>
    <row r="3096" spans="1:2" x14ac:dyDescent="0.2">
      <c r="A3096" s="3"/>
      <c r="B3096" s="10"/>
    </row>
    <row r="3097" spans="1:2" x14ac:dyDescent="0.2">
      <c r="A3097" s="3"/>
      <c r="B3097" s="10"/>
    </row>
    <row r="3098" spans="1:2" x14ac:dyDescent="0.2">
      <c r="A3098" s="3"/>
      <c r="B3098" s="10"/>
    </row>
    <row r="3099" spans="1:2" x14ac:dyDescent="0.2">
      <c r="A3099" s="3"/>
      <c r="B3099" s="10"/>
    </row>
    <row r="3100" spans="1:2" x14ac:dyDescent="0.2">
      <c r="A3100" s="3"/>
      <c r="B3100" s="10"/>
    </row>
    <row r="3101" spans="1:2" x14ac:dyDescent="0.2">
      <c r="A3101" s="3"/>
      <c r="B3101" s="10"/>
    </row>
    <row r="3102" spans="1:2" x14ac:dyDescent="0.2">
      <c r="A3102" s="3"/>
      <c r="B3102" s="10"/>
    </row>
    <row r="3103" spans="1:2" x14ac:dyDescent="0.2">
      <c r="A3103" s="3"/>
      <c r="B3103" s="10"/>
    </row>
    <row r="3104" spans="1:2" x14ac:dyDescent="0.2">
      <c r="A3104" s="3"/>
      <c r="B3104" s="10"/>
    </row>
    <row r="3105" spans="1:2" x14ac:dyDescent="0.2">
      <c r="A3105" s="3"/>
      <c r="B3105" s="10"/>
    </row>
    <row r="3106" spans="1:2" x14ac:dyDescent="0.2">
      <c r="A3106" s="3"/>
      <c r="B3106" s="10"/>
    </row>
    <row r="3107" spans="1:2" x14ac:dyDescent="0.2">
      <c r="A3107" s="3"/>
      <c r="B3107" s="10"/>
    </row>
    <row r="3108" spans="1:2" x14ac:dyDescent="0.2">
      <c r="A3108" s="3"/>
      <c r="B3108" s="10"/>
    </row>
    <row r="3109" spans="1:2" x14ac:dyDescent="0.2">
      <c r="A3109" s="3"/>
      <c r="B3109" s="10"/>
    </row>
    <row r="3110" spans="1:2" x14ac:dyDescent="0.2">
      <c r="A3110" s="3"/>
      <c r="B3110" s="10"/>
    </row>
    <row r="3111" spans="1:2" x14ac:dyDescent="0.2">
      <c r="A3111" s="3"/>
      <c r="B3111" s="10"/>
    </row>
    <row r="3112" spans="1:2" x14ac:dyDescent="0.2">
      <c r="A3112" s="3"/>
      <c r="B3112" s="10"/>
    </row>
    <row r="3113" spans="1:2" x14ac:dyDescent="0.2">
      <c r="A3113" s="3"/>
      <c r="B3113" s="10"/>
    </row>
    <row r="3114" spans="1:2" x14ac:dyDescent="0.2">
      <c r="A3114" s="3"/>
      <c r="B3114" s="10"/>
    </row>
    <row r="3115" spans="1:2" x14ac:dyDescent="0.2">
      <c r="A3115" s="3"/>
      <c r="B3115" s="10"/>
    </row>
    <row r="3116" spans="1:2" x14ac:dyDescent="0.2">
      <c r="A3116" s="3"/>
      <c r="B3116" s="10"/>
    </row>
    <row r="3117" spans="1:2" x14ac:dyDescent="0.2">
      <c r="A3117" s="3"/>
      <c r="B3117" s="10"/>
    </row>
    <row r="3118" spans="1:2" x14ac:dyDescent="0.2">
      <c r="A3118" s="3"/>
      <c r="B3118" s="10"/>
    </row>
    <row r="3119" spans="1:2" x14ac:dyDescent="0.2">
      <c r="A3119" s="3"/>
      <c r="B3119" s="10"/>
    </row>
    <row r="3120" spans="1:2" x14ac:dyDescent="0.2">
      <c r="A3120" s="3"/>
      <c r="B3120" s="10"/>
    </row>
    <row r="3121" spans="1:2" x14ac:dyDescent="0.2">
      <c r="A3121" s="3"/>
      <c r="B3121" s="10"/>
    </row>
    <row r="3122" spans="1:2" x14ac:dyDescent="0.2">
      <c r="A3122" s="3"/>
      <c r="B3122" s="10"/>
    </row>
    <row r="3123" spans="1:2" x14ac:dyDescent="0.2">
      <c r="A3123" s="3"/>
      <c r="B3123" s="10"/>
    </row>
    <row r="3124" spans="1:2" x14ac:dyDescent="0.2">
      <c r="A3124" s="3"/>
      <c r="B3124" s="10"/>
    </row>
    <row r="3125" spans="1:2" x14ac:dyDescent="0.2">
      <c r="A3125" s="3"/>
      <c r="B3125" s="10"/>
    </row>
    <row r="3126" spans="1:2" x14ac:dyDescent="0.2">
      <c r="A3126" s="3"/>
      <c r="B3126" s="10"/>
    </row>
    <row r="3127" spans="1:2" x14ac:dyDescent="0.2">
      <c r="A3127" s="3"/>
      <c r="B3127" s="10"/>
    </row>
    <row r="3128" spans="1:2" x14ac:dyDescent="0.2">
      <c r="A3128" s="3"/>
      <c r="B3128" s="10"/>
    </row>
    <row r="3129" spans="1:2" x14ac:dyDescent="0.2">
      <c r="A3129" s="3"/>
      <c r="B3129" s="10"/>
    </row>
    <row r="3130" spans="1:2" x14ac:dyDescent="0.2">
      <c r="A3130" s="3"/>
      <c r="B3130" s="10"/>
    </row>
    <row r="3131" spans="1:2" x14ac:dyDescent="0.2">
      <c r="A3131" s="3"/>
      <c r="B3131" s="10"/>
    </row>
    <row r="3132" spans="1:2" x14ac:dyDescent="0.2">
      <c r="A3132" s="3"/>
      <c r="B3132" s="10"/>
    </row>
    <row r="3133" spans="1:2" x14ac:dyDescent="0.2">
      <c r="A3133" s="3"/>
      <c r="B3133" s="10"/>
    </row>
    <row r="3134" spans="1:2" x14ac:dyDescent="0.2">
      <c r="A3134" s="3"/>
      <c r="B3134" s="10"/>
    </row>
    <row r="3135" spans="1:2" x14ac:dyDescent="0.2">
      <c r="A3135" s="3"/>
      <c r="B3135" s="10"/>
    </row>
    <row r="3136" spans="1:2" x14ac:dyDescent="0.2">
      <c r="A3136" s="3"/>
      <c r="B3136" s="10"/>
    </row>
    <row r="3137" spans="1:2" x14ac:dyDescent="0.2">
      <c r="A3137" s="3"/>
      <c r="B3137" s="10"/>
    </row>
    <row r="3138" spans="1:2" x14ac:dyDescent="0.2">
      <c r="A3138" s="3"/>
      <c r="B3138" s="10"/>
    </row>
    <row r="3139" spans="1:2" x14ac:dyDescent="0.2">
      <c r="A3139" s="3"/>
      <c r="B3139" s="10"/>
    </row>
    <row r="3140" spans="1:2" x14ac:dyDescent="0.2">
      <c r="A3140" s="3"/>
      <c r="B3140" s="10"/>
    </row>
    <row r="3141" spans="1:2" x14ac:dyDescent="0.2">
      <c r="A3141" s="3"/>
      <c r="B3141" s="10"/>
    </row>
    <row r="3142" spans="1:2" x14ac:dyDescent="0.2">
      <c r="A3142" s="3"/>
      <c r="B3142" s="10"/>
    </row>
    <row r="3143" spans="1:2" x14ac:dyDescent="0.2">
      <c r="A3143" s="3"/>
      <c r="B3143" s="10"/>
    </row>
    <row r="3144" spans="1:2" x14ac:dyDescent="0.2">
      <c r="A3144" s="3"/>
      <c r="B3144" s="10"/>
    </row>
    <row r="3145" spans="1:2" x14ac:dyDescent="0.2">
      <c r="A3145" s="3"/>
      <c r="B3145" s="10"/>
    </row>
    <row r="3146" spans="1:2" x14ac:dyDescent="0.2">
      <c r="A3146" s="3"/>
      <c r="B3146" s="10"/>
    </row>
    <row r="3147" spans="1:2" x14ac:dyDescent="0.2">
      <c r="A3147" s="3"/>
      <c r="B3147" s="10"/>
    </row>
    <row r="3148" spans="1:2" x14ac:dyDescent="0.2">
      <c r="A3148" s="3"/>
      <c r="B3148" s="10"/>
    </row>
    <row r="3149" spans="1:2" x14ac:dyDescent="0.2">
      <c r="A3149" s="3"/>
      <c r="B3149" s="10"/>
    </row>
    <row r="3150" spans="1:2" x14ac:dyDescent="0.2">
      <c r="A3150" s="3"/>
      <c r="B3150" s="10"/>
    </row>
    <row r="3151" spans="1:2" x14ac:dyDescent="0.2">
      <c r="A3151" s="3"/>
      <c r="B3151" s="10"/>
    </row>
    <row r="3152" spans="1:2" x14ac:dyDescent="0.2">
      <c r="A3152" s="3"/>
      <c r="B3152" s="10"/>
    </row>
    <row r="3153" spans="1:2" x14ac:dyDescent="0.2">
      <c r="A3153" s="3"/>
      <c r="B3153" s="10"/>
    </row>
    <row r="3154" spans="1:2" x14ac:dyDescent="0.2">
      <c r="A3154" s="3"/>
      <c r="B3154" s="10"/>
    </row>
    <row r="3155" spans="1:2" x14ac:dyDescent="0.2">
      <c r="A3155" s="3"/>
      <c r="B3155" s="10"/>
    </row>
    <row r="3156" spans="1:2" x14ac:dyDescent="0.2">
      <c r="A3156" s="3"/>
      <c r="B3156" s="10"/>
    </row>
    <row r="3157" spans="1:2" x14ac:dyDescent="0.2">
      <c r="A3157" s="3"/>
      <c r="B3157" s="10"/>
    </row>
    <row r="3158" spans="1:2" x14ac:dyDescent="0.2">
      <c r="A3158" s="3"/>
      <c r="B3158" s="10"/>
    </row>
    <row r="3159" spans="1:2" x14ac:dyDescent="0.2">
      <c r="A3159" s="3"/>
      <c r="B3159" s="10"/>
    </row>
    <row r="3160" spans="1:2" x14ac:dyDescent="0.2">
      <c r="A3160" s="3"/>
      <c r="B3160" s="10"/>
    </row>
    <row r="3161" spans="1:2" x14ac:dyDescent="0.2">
      <c r="A3161" s="3"/>
      <c r="B3161" s="10"/>
    </row>
    <row r="3162" spans="1:2" x14ac:dyDescent="0.2">
      <c r="A3162" s="3"/>
      <c r="B3162" s="10"/>
    </row>
    <row r="3163" spans="1:2" x14ac:dyDescent="0.2">
      <c r="A3163" s="3"/>
      <c r="B3163" s="10"/>
    </row>
    <row r="3164" spans="1:2" x14ac:dyDescent="0.2">
      <c r="A3164" s="3"/>
      <c r="B3164" s="10"/>
    </row>
    <row r="3165" spans="1:2" x14ac:dyDescent="0.2">
      <c r="A3165" s="3"/>
      <c r="B3165" s="10"/>
    </row>
    <row r="3166" spans="1:2" x14ac:dyDescent="0.2">
      <c r="A3166" s="3"/>
      <c r="B3166" s="10"/>
    </row>
    <row r="3167" spans="1:2" x14ac:dyDescent="0.2">
      <c r="A3167" s="3"/>
      <c r="B3167" s="10"/>
    </row>
    <row r="3168" spans="1:2" x14ac:dyDescent="0.2">
      <c r="A3168" s="3"/>
      <c r="B3168" s="10"/>
    </row>
    <row r="3169" spans="1:2" x14ac:dyDescent="0.2">
      <c r="A3169" s="3"/>
      <c r="B3169" s="10"/>
    </row>
    <row r="3170" spans="1:2" x14ac:dyDescent="0.2">
      <c r="A3170" s="3"/>
      <c r="B3170" s="10"/>
    </row>
    <row r="3171" spans="1:2" x14ac:dyDescent="0.2">
      <c r="A3171" s="3"/>
      <c r="B3171" s="10"/>
    </row>
    <row r="3172" spans="1:2" x14ac:dyDescent="0.2">
      <c r="A3172" s="3"/>
      <c r="B3172" s="10"/>
    </row>
    <row r="3173" spans="1:2" x14ac:dyDescent="0.2">
      <c r="A3173" s="3"/>
      <c r="B3173" s="10"/>
    </row>
    <row r="3174" spans="1:2" x14ac:dyDescent="0.2">
      <c r="A3174" s="3"/>
      <c r="B3174" s="10"/>
    </row>
    <row r="3175" spans="1:2" x14ac:dyDescent="0.2">
      <c r="A3175" s="3"/>
      <c r="B3175" s="10"/>
    </row>
    <row r="3176" spans="1:2" x14ac:dyDescent="0.2">
      <c r="A3176" s="3"/>
      <c r="B3176" s="10"/>
    </row>
    <row r="3177" spans="1:2" x14ac:dyDescent="0.2">
      <c r="A3177" s="3"/>
      <c r="B3177" s="10"/>
    </row>
    <row r="3178" spans="1:2" x14ac:dyDescent="0.2">
      <c r="A3178" s="3"/>
      <c r="B3178" s="10"/>
    </row>
    <row r="3179" spans="1:2" x14ac:dyDescent="0.2">
      <c r="A3179" s="3"/>
      <c r="B3179" s="10"/>
    </row>
    <row r="3180" spans="1:2" x14ac:dyDescent="0.2">
      <c r="A3180" s="3"/>
      <c r="B3180" s="10"/>
    </row>
    <row r="3181" spans="1:2" x14ac:dyDescent="0.2">
      <c r="A3181" s="3"/>
      <c r="B3181" s="10"/>
    </row>
    <row r="3182" spans="1:2" x14ac:dyDescent="0.2">
      <c r="A3182" s="3"/>
      <c r="B3182" s="10"/>
    </row>
    <row r="3183" spans="1:2" x14ac:dyDescent="0.2">
      <c r="A3183" s="3"/>
      <c r="B3183" s="10"/>
    </row>
    <row r="3184" spans="1:2" x14ac:dyDescent="0.2">
      <c r="A3184" s="3"/>
      <c r="B3184" s="10"/>
    </row>
    <row r="3185" spans="1:2" x14ac:dyDescent="0.2">
      <c r="A3185" s="3"/>
      <c r="B3185" s="10"/>
    </row>
    <row r="3186" spans="1:2" x14ac:dyDescent="0.2">
      <c r="A3186" s="3"/>
      <c r="B3186" s="10"/>
    </row>
    <row r="3187" spans="1:2" x14ac:dyDescent="0.2">
      <c r="A3187" s="3"/>
      <c r="B3187" s="10"/>
    </row>
    <row r="3188" spans="1:2" x14ac:dyDescent="0.2">
      <c r="A3188" s="3"/>
      <c r="B3188" s="10"/>
    </row>
    <row r="3189" spans="1:2" x14ac:dyDescent="0.2">
      <c r="A3189" s="3"/>
      <c r="B3189" s="10"/>
    </row>
    <row r="3190" spans="1:2" x14ac:dyDescent="0.2">
      <c r="A3190" s="3"/>
      <c r="B3190" s="10"/>
    </row>
    <row r="3191" spans="1:2" x14ac:dyDescent="0.2">
      <c r="A3191" s="3"/>
      <c r="B3191" s="10"/>
    </row>
    <row r="3192" spans="1:2" x14ac:dyDescent="0.2">
      <c r="A3192" s="3"/>
      <c r="B3192" s="10"/>
    </row>
    <row r="3193" spans="1:2" x14ac:dyDescent="0.2">
      <c r="A3193" s="3"/>
      <c r="B3193" s="10"/>
    </row>
    <row r="3194" spans="1:2" x14ac:dyDescent="0.2">
      <c r="A3194" s="3"/>
      <c r="B3194" s="10"/>
    </row>
    <row r="3195" spans="1:2" x14ac:dyDescent="0.2">
      <c r="A3195" s="3"/>
      <c r="B3195" s="10"/>
    </row>
    <row r="3196" spans="1:2" x14ac:dyDescent="0.2">
      <c r="A3196" s="3"/>
      <c r="B3196" s="10"/>
    </row>
    <row r="3197" spans="1:2" x14ac:dyDescent="0.2">
      <c r="A3197" s="3"/>
      <c r="B3197" s="10"/>
    </row>
    <row r="3198" spans="1:2" x14ac:dyDescent="0.2">
      <c r="A3198" s="3"/>
      <c r="B3198" s="10"/>
    </row>
    <row r="3199" spans="1:2" x14ac:dyDescent="0.2">
      <c r="A3199" s="3"/>
      <c r="B3199" s="10"/>
    </row>
    <row r="3200" spans="1:2" x14ac:dyDescent="0.2">
      <c r="A3200" s="3"/>
      <c r="B3200" s="10"/>
    </row>
    <row r="3201" spans="1:2" x14ac:dyDescent="0.2">
      <c r="A3201" s="3"/>
      <c r="B3201" s="10"/>
    </row>
    <row r="3202" spans="1:2" x14ac:dyDescent="0.2">
      <c r="A3202" s="3"/>
      <c r="B3202" s="10"/>
    </row>
    <row r="3203" spans="1:2" x14ac:dyDescent="0.2">
      <c r="A3203" s="3"/>
      <c r="B3203" s="10"/>
    </row>
    <row r="3204" spans="1:2" x14ac:dyDescent="0.2">
      <c r="A3204" s="3"/>
      <c r="B3204" s="10"/>
    </row>
    <row r="3205" spans="1:2" x14ac:dyDescent="0.2">
      <c r="A3205" s="3"/>
      <c r="B3205" s="10"/>
    </row>
    <row r="3206" spans="1:2" x14ac:dyDescent="0.2">
      <c r="A3206" s="3"/>
      <c r="B3206" s="10"/>
    </row>
    <row r="3207" spans="1:2" x14ac:dyDescent="0.2">
      <c r="A3207" s="3"/>
      <c r="B3207" s="10"/>
    </row>
    <row r="3208" spans="1:2" x14ac:dyDescent="0.2">
      <c r="A3208" s="3"/>
      <c r="B3208" s="10"/>
    </row>
    <row r="3209" spans="1:2" x14ac:dyDescent="0.2">
      <c r="A3209" s="3"/>
      <c r="B3209" s="10"/>
    </row>
    <row r="3210" spans="1:2" x14ac:dyDescent="0.2">
      <c r="A3210" s="3"/>
      <c r="B3210" s="10"/>
    </row>
    <row r="3211" spans="1:2" x14ac:dyDescent="0.2">
      <c r="A3211" s="3"/>
      <c r="B3211" s="10"/>
    </row>
    <row r="3212" spans="1:2" x14ac:dyDescent="0.2">
      <c r="A3212" s="3"/>
      <c r="B3212" s="10"/>
    </row>
    <row r="3213" spans="1:2" x14ac:dyDescent="0.2">
      <c r="A3213" s="3"/>
      <c r="B3213" s="10"/>
    </row>
    <row r="3214" spans="1:2" x14ac:dyDescent="0.2">
      <c r="A3214" s="3"/>
      <c r="B3214" s="10"/>
    </row>
    <row r="3215" spans="1:2" x14ac:dyDescent="0.2">
      <c r="A3215" s="3"/>
      <c r="B3215" s="10"/>
    </row>
    <row r="3216" spans="1:2" x14ac:dyDescent="0.2">
      <c r="A3216" s="3"/>
      <c r="B3216" s="10"/>
    </row>
    <row r="3217" spans="1:2" x14ac:dyDescent="0.2">
      <c r="A3217" s="3"/>
      <c r="B3217" s="10"/>
    </row>
    <row r="3218" spans="1:2" x14ac:dyDescent="0.2">
      <c r="A3218" s="3"/>
      <c r="B3218" s="10"/>
    </row>
    <row r="3219" spans="1:2" x14ac:dyDescent="0.2">
      <c r="A3219" s="3"/>
      <c r="B3219" s="10"/>
    </row>
    <row r="3220" spans="1:2" x14ac:dyDescent="0.2">
      <c r="A3220" s="3"/>
      <c r="B3220" s="10"/>
    </row>
    <row r="3221" spans="1:2" x14ac:dyDescent="0.2">
      <c r="A3221" s="3"/>
      <c r="B3221" s="10"/>
    </row>
    <row r="3222" spans="1:2" x14ac:dyDescent="0.2">
      <c r="A3222" s="3"/>
      <c r="B3222" s="10"/>
    </row>
    <row r="3223" spans="1:2" x14ac:dyDescent="0.2">
      <c r="A3223" s="3"/>
      <c r="B3223" s="10"/>
    </row>
    <row r="3224" spans="1:2" x14ac:dyDescent="0.2">
      <c r="A3224" s="3"/>
      <c r="B3224" s="10"/>
    </row>
    <row r="3225" spans="1:2" x14ac:dyDescent="0.2">
      <c r="A3225" s="3"/>
      <c r="B3225" s="10"/>
    </row>
    <row r="3226" spans="1:2" x14ac:dyDescent="0.2">
      <c r="A3226" s="3"/>
      <c r="B3226" s="10"/>
    </row>
    <row r="3227" spans="1:2" x14ac:dyDescent="0.2">
      <c r="A3227" s="3"/>
      <c r="B3227" s="10"/>
    </row>
    <row r="3228" spans="1:2" x14ac:dyDescent="0.2">
      <c r="A3228" s="3"/>
      <c r="B3228" s="10"/>
    </row>
    <row r="3229" spans="1:2" x14ac:dyDescent="0.2">
      <c r="A3229" s="3"/>
      <c r="B3229" s="10"/>
    </row>
    <row r="3230" spans="1:2" x14ac:dyDescent="0.2">
      <c r="A3230" s="3"/>
      <c r="B3230" s="10"/>
    </row>
    <row r="3231" spans="1:2" x14ac:dyDescent="0.2">
      <c r="A3231" s="3"/>
      <c r="B3231" s="10"/>
    </row>
    <row r="3232" spans="1:2" x14ac:dyDescent="0.2">
      <c r="A3232" s="3"/>
      <c r="B3232" s="10"/>
    </row>
    <row r="3233" spans="1:2" x14ac:dyDescent="0.2">
      <c r="A3233" s="3"/>
      <c r="B3233" s="10"/>
    </row>
    <row r="3234" spans="1:2" x14ac:dyDescent="0.2">
      <c r="A3234" s="3"/>
      <c r="B3234" s="10"/>
    </row>
    <row r="3235" spans="1:2" x14ac:dyDescent="0.2">
      <c r="A3235" s="3"/>
      <c r="B3235" s="10"/>
    </row>
    <row r="3236" spans="1:2" x14ac:dyDescent="0.2">
      <c r="A3236" s="3"/>
      <c r="B3236" s="10"/>
    </row>
    <row r="3237" spans="1:2" x14ac:dyDescent="0.2">
      <c r="A3237" s="3"/>
      <c r="B3237" s="10"/>
    </row>
    <row r="3238" spans="1:2" x14ac:dyDescent="0.2">
      <c r="A3238" s="3"/>
      <c r="B3238" s="10"/>
    </row>
    <row r="3239" spans="1:2" x14ac:dyDescent="0.2">
      <c r="A3239" s="3"/>
      <c r="B3239" s="10"/>
    </row>
    <row r="3240" spans="1:2" x14ac:dyDescent="0.2">
      <c r="A3240" s="3"/>
      <c r="B3240" s="10"/>
    </row>
    <row r="3241" spans="1:2" x14ac:dyDescent="0.2">
      <c r="A3241" s="3"/>
      <c r="B3241" s="10"/>
    </row>
    <row r="3242" spans="1:2" x14ac:dyDescent="0.2">
      <c r="A3242" s="3"/>
      <c r="B3242" s="10"/>
    </row>
    <row r="3243" spans="1:2" x14ac:dyDescent="0.2">
      <c r="A3243" s="3"/>
      <c r="B3243" s="10"/>
    </row>
    <row r="3244" spans="1:2" x14ac:dyDescent="0.2">
      <c r="A3244" s="3"/>
      <c r="B3244" s="10"/>
    </row>
    <row r="3245" spans="1:2" x14ac:dyDescent="0.2">
      <c r="A3245" s="3"/>
      <c r="B3245" s="10"/>
    </row>
    <row r="3246" spans="1:2" x14ac:dyDescent="0.2">
      <c r="A3246" s="3"/>
      <c r="B3246" s="10"/>
    </row>
    <row r="3247" spans="1:2" x14ac:dyDescent="0.2">
      <c r="A3247" s="3"/>
      <c r="B3247" s="10"/>
    </row>
    <row r="3248" spans="1:2" x14ac:dyDescent="0.2">
      <c r="A3248" s="3"/>
      <c r="B3248" s="10"/>
    </row>
    <row r="3249" spans="1:2" x14ac:dyDescent="0.2">
      <c r="A3249" s="3"/>
      <c r="B3249" s="10"/>
    </row>
    <row r="3250" spans="1:2" x14ac:dyDescent="0.2">
      <c r="A3250" s="3"/>
      <c r="B3250" s="10"/>
    </row>
    <row r="3251" spans="1:2" x14ac:dyDescent="0.2">
      <c r="A3251" s="3"/>
      <c r="B3251" s="10"/>
    </row>
    <row r="3252" spans="1:2" x14ac:dyDescent="0.2">
      <c r="A3252" s="3"/>
      <c r="B3252" s="10"/>
    </row>
    <row r="3253" spans="1:2" x14ac:dyDescent="0.2">
      <c r="A3253" s="3"/>
      <c r="B3253" s="10"/>
    </row>
    <row r="3254" spans="1:2" x14ac:dyDescent="0.2">
      <c r="A3254" s="3"/>
      <c r="B3254" s="10"/>
    </row>
    <row r="3255" spans="1:2" x14ac:dyDescent="0.2">
      <c r="A3255" s="3"/>
      <c r="B3255" s="10"/>
    </row>
    <row r="3256" spans="1:2" x14ac:dyDescent="0.2">
      <c r="A3256" s="3"/>
      <c r="B3256" s="10"/>
    </row>
    <row r="3257" spans="1:2" x14ac:dyDescent="0.2">
      <c r="A3257" s="3"/>
      <c r="B3257" s="10"/>
    </row>
    <row r="3258" spans="1:2" x14ac:dyDescent="0.2">
      <c r="A3258" s="3"/>
      <c r="B3258" s="10"/>
    </row>
    <row r="3259" spans="1:2" x14ac:dyDescent="0.2">
      <c r="A3259" s="3"/>
      <c r="B3259" s="10"/>
    </row>
    <row r="3260" spans="1:2" x14ac:dyDescent="0.2">
      <c r="A3260" s="3"/>
      <c r="B3260" s="10"/>
    </row>
    <row r="3261" spans="1:2" x14ac:dyDescent="0.2">
      <c r="A3261" s="3"/>
      <c r="B3261" s="10"/>
    </row>
    <row r="3262" spans="1:2" x14ac:dyDescent="0.2">
      <c r="A3262" s="3"/>
      <c r="B3262" s="10"/>
    </row>
    <row r="3263" spans="1:2" x14ac:dyDescent="0.2">
      <c r="A3263" s="3"/>
      <c r="B3263" s="10"/>
    </row>
    <row r="3264" spans="1:2" x14ac:dyDescent="0.2">
      <c r="A3264" s="3"/>
      <c r="B3264" s="10"/>
    </row>
    <row r="3265" spans="1:2" x14ac:dyDescent="0.2">
      <c r="A3265" s="3"/>
      <c r="B3265" s="10"/>
    </row>
    <row r="3266" spans="1:2" x14ac:dyDescent="0.2">
      <c r="A3266" s="3"/>
      <c r="B3266" s="10"/>
    </row>
    <row r="3267" spans="1:2" x14ac:dyDescent="0.2">
      <c r="A3267" s="3"/>
      <c r="B3267" s="10"/>
    </row>
    <row r="3268" spans="1:2" x14ac:dyDescent="0.2">
      <c r="A3268" s="3"/>
      <c r="B3268" s="10"/>
    </row>
    <row r="3269" spans="1:2" x14ac:dyDescent="0.2">
      <c r="A3269" s="3"/>
      <c r="B3269" s="10"/>
    </row>
    <row r="3270" spans="1:2" x14ac:dyDescent="0.2">
      <c r="A3270" s="3"/>
      <c r="B3270" s="10"/>
    </row>
    <row r="3271" spans="1:2" x14ac:dyDescent="0.2">
      <c r="A3271" s="3"/>
      <c r="B3271" s="10"/>
    </row>
    <row r="3272" spans="1:2" x14ac:dyDescent="0.2">
      <c r="A3272" s="3"/>
      <c r="B3272" s="10"/>
    </row>
    <row r="3273" spans="1:2" x14ac:dyDescent="0.2">
      <c r="A3273" s="3"/>
      <c r="B3273" s="10"/>
    </row>
    <row r="3274" spans="1:2" x14ac:dyDescent="0.2">
      <c r="A3274" s="3"/>
      <c r="B3274" s="10"/>
    </row>
    <row r="3275" spans="1:2" x14ac:dyDescent="0.2">
      <c r="A3275" s="3"/>
      <c r="B3275" s="10"/>
    </row>
    <row r="3276" spans="1:2" x14ac:dyDescent="0.2">
      <c r="A3276" s="3"/>
      <c r="B3276" s="10"/>
    </row>
    <row r="3277" spans="1:2" x14ac:dyDescent="0.2">
      <c r="A3277" s="3"/>
      <c r="B3277" s="10"/>
    </row>
    <row r="3278" spans="1:2" x14ac:dyDescent="0.2">
      <c r="A3278" s="3"/>
      <c r="B3278" s="10"/>
    </row>
    <row r="3279" spans="1:2" x14ac:dyDescent="0.2">
      <c r="A3279" s="3"/>
      <c r="B3279" s="10"/>
    </row>
    <row r="3280" spans="1:2" x14ac:dyDescent="0.2">
      <c r="A3280" s="3"/>
      <c r="B3280" s="10"/>
    </row>
    <row r="3281" spans="1:2" x14ac:dyDescent="0.2">
      <c r="A3281" s="3"/>
      <c r="B3281" s="10"/>
    </row>
    <row r="3282" spans="1:2" x14ac:dyDescent="0.2">
      <c r="A3282" s="3"/>
      <c r="B3282" s="10"/>
    </row>
    <row r="3283" spans="1:2" x14ac:dyDescent="0.2">
      <c r="A3283" s="3"/>
      <c r="B3283" s="10"/>
    </row>
    <row r="3284" spans="1:2" x14ac:dyDescent="0.2">
      <c r="A3284" s="3"/>
      <c r="B3284" s="10"/>
    </row>
    <row r="3285" spans="1:2" x14ac:dyDescent="0.2">
      <c r="A3285" s="3"/>
      <c r="B3285" s="10"/>
    </row>
    <row r="3286" spans="1:2" x14ac:dyDescent="0.2">
      <c r="A3286" s="3"/>
      <c r="B3286" s="10"/>
    </row>
    <row r="3287" spans="1:2" x14ac:dyDescent="0.2">
      <c r="A3287" s="3"/>
      <c r="B3287" s="10"/>
    </row>
    <row r="3288" spans="1:2" x14ac:dyDescent="0.2">
      <c r="A3288" s="3"/>
      <c r="B3288" s="10"/>
    </row>
    <row r="3289" spans="1:2" x14ac:dyDescent="0.2">
      <c r="A3289" s="3"/>
      <c r="B3289" s="10"/>
    </row>
    <row r="3290" spans="1:2" x14ac:dyDescent="0.2">
      <c r="A3290" s="3"/>
      <c r="B3290" s="10"/>
    </row>
    <row r="3291" spans="1:2" x14ac:dyDescent="0.2">
      <c r="A3291" s="3"/>
      <c r="B3291" s="10"/>
    </row>
    <row r="3292" spans="1:2" x14ac:dyDescent="0.2">
      <c r="A3292" s="3"/>
      <c r="B3292" s="10"/>
    </row>
    <row r="3293" spans="1:2" x14ac:dyDescent="0.2">
      <c r="A3293" s="3"/>
      <c r="B3293" s="10"/>
    </row>
    <row r="3294" spans="1:2" x14ac:dyDescent="0.2">
      <c r="A3294" s="3"/>
      <c r="B3294" s="10"/>
    </row>
    <row r="3295" spans="1:2" x14ac:dyDescent="0.2">
      <c r="A3295" s="3"/>
      <c r="B3295" s="10"/>
    </row>
    <row r="3296" spans="1:2" x14ac:dyDescent="0.2">
      <c r="A3296" s="3"/>
      <c r="B3296" s="10"/>
    </row>
    <row r="3297" spans="1:2" x14ac:dyDescent="0.2">
      <c r="A3297" s="3"/>
      <c r="B3297" s="10"/>
    </row>
    <row r="3298" spans="1:2" x14ac:dyDescent="0.2">
      <c r="A3298" s="3"/>
      <c r="B3298" s="10"/>
    </row>
    <row r="3299" spans="1:2" x14ac:dyDescent="0.2">
      <c r="A3299" s="3"/>
      <c r="B3299" s="10"/>
    </row>
    <row r="3300" spans="1:2" x14ac:dyDescent="0.2">
      <c r="A3300" s="3"/>
      <c r="B3300" s="10"/>
    </row>
    <row r="3301" spans="1:2" x14ac:dyDescent="0.2">
      <c r="A3301" s="3"/>
      <c r="B3301" s="10"/>
    </row>
    <row r="3302" spans="1:2" x14ac:dyDescent="0.2">
      <c r="A3302" s="3"/>
      <c r="B3302" s="10"/>
    </row>
    <row r="3303" spans="1:2" x14ac:dyDescent="0.2">
      <c r="A3303" s="3"/>
      <c r="B3303" s="10"/>
    </row>
    <row r="3304" spans="1:2" x14ac:dyDescent="0.2">
      <c r="A3304" s="3"/>
      <c r="B3304" s="10"/>
    </row>
    <row r="3305" spans="1:2" x14ac:dyDescent="0.2">
      <c r="A3305" s="3"/>
      <c r="B3305" s="10"/>
    </row>
    <row r="3306" spans="1:2" x14ac:dyDescent="0.2">
      <c r="A3306" s="3"/>
      <c r="B3306" s="10"/>
    </row>
    <row r="3307" spans="1:2" x14ac:dyDescent="0.2">
      <c r="A3307" s="3"/>
      <c r="B3307" s="10"/>
    </row>
    <row r="3308" spans="1:2" x14ac:dyDescent="0.2">
      <c r="A3308" s="3"/>
      <c r="B3308" s="10"/>
    </row>
    <row r="3309" spans="1:2" x14ac:dyDescent="0.2">
      <c r="A3309" s="3"/>
      <c r="B3309" s="10"/>
    </row>
    <row r="3310" spans="1:2" x14ac:dyDescent="0.2">
      <c r="A3310" s="3"/>
      <c r="B3310" s="10"/>
    </row>
    <row r="3311" spans="1:2" x14ac:dyDescent="0.2">
      <c r="A3311" s="3"/>
      <c r="B3311" s="10"/>
    </row>
    <row r="3312" spans="1:2" x14ac:dyDescent="0.2">
      <c r="A3312" s="3"/>
      <c r="B3312" s="10"/>
    </row>
    <row r="3313" spans="1:2" x14ac:dyDescent="0.2">
      <c r="A3313" s="3"/>
      <c r="B3313" s="10"/>
    </row>
    <row r="3314" spans="1:2" x14ac:dyDescent="0.2">
      <c r="A3314" s="3"/>
      <c r="B3314" s="10"/>
    </row>
    <row r="3315" spans="1:2" x14ac:dyDescent="0.2">
      <c r="A3315" s="3"/>
      <c r="B3315" s="10"/>
    </row>
    <row r="3316" spans="1:2" x14ac:dyDescent="0.2">
      <c r="A3316" s="3"/>
      <c r="B3316" s="10"/>
    </row>
    <row r="3317" spans="1:2" x14ac:dyDescent="0.2">
      <c r="A3317" s="3"/>
      <c r="B3317" s="10"/>
    </row>
    <row r="3318" spans="1:2" x14ac:dyDescent="0.2">
      <c r="A3318" s="3"/>
      <c r="B3318" s="10"/>
    </row>
    <row r="3319" spans="1:2" x14ac:dyDescent="0.2">
      <c r="A3319" s="3"/>
      <c r="B3319" s="10"/>
    </row>
    <row r="3320" spans="1:2" x14ac:dyDescent="0.2">
      <c r="A3320" s="3"/>
      <c r="B3320" s="10"/>
    </row>
    <row r="3321" spans="1:2" x14ac:dyDescent="0.2">
      <c r="A3321" s="3"/>
      <c r="B3321" s="10"/>
    </row>
    <row r="3322" spans="1:2" x14ac:dyDescent="0.2">
      <c r="A3322" s="3"/>
      <c r="B3322" s="10"/>
    </row>
    <row r="3323" spans="1:2" x14ac:dyDescent="0.2">
      <c r="A3323" s="3"/>
      <c r="B3323" s="10"/>
    </row>
    <row r="3324" spans="1:2" x14ac:dyDescent="0.2">
      <c r="A3324" s="3"/>
      <c r="B3324" s="10"/>
    </row>
    <row r="3325" spans="1:2" x14ac:dyDescent="0.2">
      <c r="A3325" s="3"/>
      <c r="B3325" s="10"/>
    </row>
    <row r="3326" spans="1:2" x14ac:dyDescent="0.2">
      <c r="A3326" s="3"/>
      <c r="B3326" s="10"/>
    </row>
    <row r="3327" spans="1:2" x14ac:dyDescent="0.2">
      <c r="A3327" s="3"/>
      <c r="B3327" s="10"/>
    </row>
    <row r="3328" spans="1:2" x14ac:dyDescent="0.2">
      <c r="A3328" s="3"/>
      <c r="B3328" s="10"/>
    </row>
    <row r="3329" spans="1:2" x14ac:dyDescent="0.2">
      <c r="A3329" s="3"/>
      <c r="B3329" s="10"/>
    </row>
    <row r="3330" spans="1:2" x14ac:dyDescent="0.2">
      <c r="A3330" s="3"/>
      <c r="B3330" s="10"/>
    </row>
    <row r="3331" spans="1:2" x14ac:dyDescent="0.2">
      <c r="A3331" s="3"/>
      <c r="B3331" s="10"/>
    </row>
    <row r="3332" spans="1:2" x14ac:dyDescent="0.2">
      <c r="A3332" s="3"/>
      <c r="B3332" s="10"/>
    </row>
    <row r="3333" spans="1:2" x14ac:dyDescent="0.2">
      <c r="A3333" s="3"/>
      <c r="B3333" s="10"/>
    </row>
    <row r="3334" spans="1:2" x14ac:dyDescent="0.2">
      <c r="A3334" s="3"/>
      <c r="B3334" s="10"/>
    </row>
    <row r="3335" spans="1:2" x14ac:dyDescent="0.2">
      <c r="A3335" s="3"/>
      <c r="B3335" s="10"/>
    </row>
    <row r="3336" spans="1:2" x14ac:dyDescent="0.2">
      <c r="A3336" s="3"/>
      <c r="B3336" s="10"/>
    </row>
    <row r="3337" spans="1:2" x14ac:dyDescent="0.2">
      <c r="A3337" s="3"/>
      <c r="B3337" s="10"/>
    </row>
    <row r="3338" spans="1:2" x14ac:dyDescent="0.2">
      <c r="A3338" s="3"/>
      <c r="B3338" s="10"/>
    </row>
    <row r="3339" spans="1:2" x14ac:dyDescent="0.2">
      <c r="A3339" s="3"/>
      <c r="B3339" s="10"/>
    </row>
    <row r="3340" spans="1:2" x14ac:dyDescent="0.2">
      <c r="A3340" s="3"/>
      <c r="B3340" s="10"/>
    </row>
    <row r="3341" spans="1:2" x14ac:dyDescent="0.2">
      <c r="A3341" s="3"/>
      <c r="B3341" s="10"/>
    </row>
    <row r="3342" spans="1:2" x14ac:dyDescent="0.2">
      <c r="A3342" s="3"/>
      <c r="B3342" s="10"/>
    </row>
    <row r="3343" spans="1:2" x14ac:dyDescent="0.2">
      <c r="A3343" s="3"/>
      <c r="B3343" s="10"/>
    </row>
    <row r="3344" spans="1:2" x14ac:dyDescent="0.2">
      <c r="A3344" s="3"/>
      <c r="B3344" s="10"/>
    </row>
    <row r="3345" spans="1:2" x14ac:dyDescent="0.2">
      <c r="A3345" s="3"/>
      <c r="B3345" s="10"/>
    </row>
    <row r="3346" spans="1:2" x14ac:dyDescent="0.2">
      <c r="A3346" s="3"/>
      <c r="B3346" s="10"/>
    </row>
    <row r="3347" spans="1:2" x14ac:dyDescent="0.2">
      <c r="A3347" s="3"/>
      <c r="B3347" s="10"/>
    </row>
    <row r="3348" spans="1:2" x14ac:dyDescent="0.2">
      <c r="A3348" s="3"/>
      <c r="B3348" s="10"/>
    </row>
    <row r="3349" spans="1:2" x14ac:dyDescent="0.2">
      <c r="A3349" s="3"/>
      <c r="B3349" s="10"/>
    </row>
    <row r="3350" spans="1:2" x14ac:dyDescent="0.2">
      <c r="A3350" s="3"/>
      <c r="B3350" s="10"/>
    </row>
    <row r="3351" spans="1:2" x14ac:dyDescent="0.2">
      <c r="A3351" s="3"/>
      <c r="B3351" s="10"/>
    </row>
    <row r="3352" spans="1:2" x14ac:dyDescent="0.2">
      <c r="A3352" s="3"/>
      <c r="B3352" s="10"/>
    </row>
    <row r="3353" spans="1:2" x14ac:dyDescent="0.2">
      <c r="A3353" s="3"/>
      <c r="B3353" s="10"/>
    </row>
    <row r="3354" spans="1:2" x14ac:dyDescent="0.2">
      <c r="A3354" s="3"/>
      <c r="B3354" s="10"/>
    </row>
    <row r="3355" spans="1:2" x14ac:dyDescent="0.2">
      <c r="A3355" s="3"/>
      <c r="B3355" s="10"/>
    </row>
    <row r="3356" spans="1:2" x14ac:dyDescent="0.2">
      <c r="A3356" s="3"/>
      <c r="B3356" s="10"/>
    </row>
    <row r="3357" spans="1:2" x14ac:dyDescent="0.2">
      <c r="A3357" s="3"/>
      <c r="B3357" s="10"/>
    </row>
    <row r="3358" spans="1:2" x14ac:dyDescent="0.2">
      <c r="A3358" s="3"/>
      <c r="B3358" s="10"/>
    </row>
    <row r="3359" spans="1:2" x14ac:dyDescent="0.2">
      <c r="A3359" s="3"/>
      <c r="B3359" s="10"/>
    </row>
    <row r="3360" spans="1:2" x14ac:dyDescent="0.2">
      <c r="A3360" s="3"/>
      <c r="B3360" s="10"/>
    </row>
    <row r="3361" spans="1:2" x14ac:dyDescent="0.2">
      <c r="A3361" s="3"/>
      <c r="B3361" s="10"/>
    </row>
    <row r="3362" spans="1:2" x14ac:dyDescent="0.2">
      <c r="A3362" s="3"/>
      <c r="B3362" s="10"/>
    </row>
    <row r="3363" spans="1:2" x14ac:dyDescent="0.2">
      <c r="A3363" s="3"/>
      <c r="B3363" s="10"/>
    </row>
    <row r="3364" spans="1:2" x14ac:dyDescent="0.2">
      <c r="A3364" s="3"/>
      <c r="B3364" s="10"/>
    </row>
    <row r="3365" spans="1:2" x14ac:dyDescent="0.2">
      <c r="A3365" s="3"/>
      <c r="B3365" s="10"/>
    </row>
    <row r="3366" spans="1:2" x14ac:dyDescent="0.2">
      <c r="A3366" s="3"/>
      <c r="B3366" s="10"/>
    </row>
    <row r="3367" spans="1:2" x14ac:dyDescent="0.2">
      <c r="A3367" s="3"/>
      <c r="B3367" s="10"/>
    </row>
    <row r="3368" spans="1:2" x14ac:dyDescent="0.2">
      <c r="A3368" s="3"/>
      <c r="B3368" s="10"/>
    </row>
    <row r="3369" spans="1:2" x14ac:dyDescent="0.2">
      <c r="A3369" s="3"/>
      <c r="B3369" s="10"/>
    </row>
    <row r="3370" spans="1:2" x14ac:dyDescent="0.2">
      <c r="A3370" s="3"/>
      <c r="B3370" s="10"/>
    </row>
    <row r="3371" spans="1:2" x14ac:dyDescent="0.2">
      <c r="A3371" s="3"/>
      <c r="B3371" s="10"/>
    </row>
    <row r="3372" spans="1:2" x14ac:dyDescent="0.2">
      <c r="A3372" s="3"/>
      <c r="B3372" s="10"/>
    </row>
    <row r="3373" spans="1:2" x14ac:dyDescent="0.2">
      <c r="A3373" s="3"/>
      <c r="B3373" s="10"/>
    </row>
    <row r="3374" spans="1:2" x14ac:dyDescent="0.2">
      <c r="A3374" s="3"/>
      <c r="B3374" s="10"/>
    </row>
    <row r="3375" spans="1:2" x14ac:dyDescent="0.2">
      <c r="A3375" s="3"/>
      <c r="B3375" s="10"/>
    </row>
    <row r="3376" spans="1:2" x14ac:dyDescent="0.2">
      <c r="A3376" s="3"/>
      <c r="B3376" s="10"/>
    </row>
    <row r="3377" spans="1:2" x14ac:dyDescent="0.2">
      <c r="A3377" s="3"/>
      <c r="B3377" s="10"/>
    </row>
    <row r="3378" spans="1:2" x14ac:dyDescent="0.2">
      <c r="A3378" s="3"/>
      <c r="B3378" s="10"/>
    </row>
    <row r="3379" spans="1:2" x14ac:dyDescent="0.2">
      <c r="A3379" s="3"/>
      <c r="B3379" s="10"/>
    </row>
    <row r="3380" spans="1:2" x14ac:dyDescent="0.2">
      <c r="A3380" s="3"/>
      <c r="B3380" s="10"/>
    </row>
    <row r="3381" spans="1:2" x14ac:dyDescent="0.2">
      <c r="A3381" s="3"/>
      <c r="B3381" s="10"/>
    </row>
    <row r="3382" spans="1:2" x14ac:dyDescent="0.2">
      <c r="A3382" s="3"/>
      <c r="B3382" s="10"/>
    </row>
    <row r="3383" spans="1:2" x14ac:dyDescent="0.2">
      <c r="A3383" s="3"/>
      <c r="B3383" s="10"/>
    </row>
    <row r="3384" spans="1:2" x14ac:dyDescent="0.2">
      <c r="A3384" s="3"/>
      <c r="B3384" s="10"/>
    </row>
    <row r="3385" spans="1:2" x14ac:dyDescent="0.2">
      <c r="A3385" s="3"/>
      <c r="B3385" s="10"/>
    </row>
    <row r="3386" spans="1:2" x14ac:dyDescent="0.2">
      <c r="A3386" s="3"/>
      <c r="B3386" s="10"/>
    </row>
    <row r="3387" spans="1:2" x14ac:dyDescent="0.2">
      <c r="A3387" s="3"/>
      <c r="B3387" s="10"/>
    </row>
    <row r="3388" spans="1:2" x14ac:dyDescent="0.2">
      <c r="A3388" s="3"/>
      <c r="B3388" s="10"/>
    </row>
    <row r="3389" spans="1:2" x14ac:dyDescent="0.2">
      <c r="A3389" s="3"/>
      <c r="B3389" s="10"/>
    </row>
    <row r="3390" spans="1:2" x14ac:dyDescent="0.2">
      <c r="A3390" s="3"/>
      <c r="B3390" s="10"/>
    </row>
    <row r="3391" spans="1:2" x14ac:dyDescent="0.2">
      <c r="A3391" s="3"/>
      <c r="B3391" s="10"/>
    </row>
    <row r="3392" spans="1:2" x14ac:dyDescent="0.2">
      <c r="A3392" s="3"/>
      <c r="B3392" s="10"/>
    </row>
    <row r="3393" spans="1:2" x14ac:dyDescent="0.2">
      <c r="A3393" s="3"/>
      <c r="B3393" s="10"/>
    </row>
    <row r="3394" spans="1:2" x14ac:dyDescent="0.2">
      <c r="A3394" s="3"/>
      <c r="B3394" s="10"/>
    </row>
    <row r="3395" spans="1:2" x14ac:dyDescent="0.2">
      <c r="A3395" s="3"/>
      <c r="B3395" s="10"/>
    </row>
    <row r="3396" spans="1:2" x14ac:dyDescent="0.2">
      <c r="A3396" s="3"/>
      <c r="B3396" s="10"/>
    </row>
    <row r="3397" spans="1:2" x14ac:dyDescent="0.2">
      <c r="A3397" s="3"/>
      <c r="B3397" s="10"/>
    </row>
    <row r="3398" spans="1:2" x14ac:dyDescent="0.2">
      <c r="A3398" s="3"/>
      <c r="B3398" s="10"/>
    </row>
    <row r="3399" spans="1:2" x14ac:dyDescent="0.2">
      <c r="A3399" s="3"/>
      <c r="B3399" s="10"/>
    </row>
    <row r="3400" spans="1:2" x14ac:dyDescent="0.2">
      <c r="A3400" s="3"/>
      <c r="B3400" s="10"/>
    </row>
    <row r="3401" spans="1:2" x14ac:dyDescent="0.2">
      <c r="A3401" s="3"/>
      <c r="B3401" s="10"/>
    </row>
    <row r="3402" spans="1:2" x14ac:dyDescent="0.2">
      <c r="A3402" s="3"/>
      <c r="B3402" s="10"/>
    </row>
    <row r="3403" spans="1:2" x14ac:dyDescent="0.2">
      <c r="A3403" s="3"/>
      <c r="B3403" s="10"/>
    </row>
    <row r="3404" spans="1:2" x14ac:dyDescent="0.2">
      <c r="A3404" s="3"/>
      <c r="B3404" s="10"/>
    </row>
    <row r="3405" spans="1:2" x14ac:dyDescent="0.2">
      <c r="A3405" s="3"/>
      <c r="B3405" s="10"/>
    </row>
    <row r="3406" spans="1:2" x14ac:dyDescent="0.2">
      <c r="A3406" s="3"/>
      <c r="B3406" s="10"/>
    </row>
    <row r="3407" spans="1:2" x14ac:dyDescent="0.2">
      <c r="A3407" s="3"/>
      <c r="B3407" s="10"/>
    </row>
    <row r="3408" spans="1:2" x14ac:dyDescent="0.2">
      <c r="A3408" s="3"/>
      <c r="B3408" s="10"/>
    </row>
    <row r="3409" spans="1:2" x14ac:dyDescent="0.2">
      <c r="A3409" s="3"/>
      <c r="B3409" s="10"/>
    </row>
    <row r="3410" spans="1:2" x14ac:dyDescent="0.2">
      <c r="A3410" s="3"/>
      <c r="B3410" s="10"/>
    </row>
    <row r="3411" spans="1:2" x14ac:dyDescent="0.2">
      <c r="A3411" s="3"/>
      <c r="B3411" s="10"/>
    </row>
    <row r="3412" spans="1:2" x14ac:dyDescent="0.2">
      <c r="A3412" s="3"/>
      <c r="B3412" s="10"/>
    </row>
    <row r="3413" spans="1:2" x14ac:dyDescent="0.2">
      <c r="A3413" s="3"/>
      <c r="B3413" s="10"/>
    </row>
    <row r="3414" spans="1:2" x14ac:dyDescent="0.2">
      <c r="A3414" s="3"/>
      <c r="B3414" s="10"/>
    </row>
    <row r="3415" spans="1:2" x14ac:dyDescent="0.2">
      <c r="A3415" s="3"/>
      <c r="B3415" s="10"/>
    </row>
    <row r="3416" spans="1:2" x14ac:dyDescent="0.2">
      <c r="A3416" s="3"/>
      <c r="B3416" s="10"/>
    </row>
    <row r="3417" spans="1:2" x14ac:dyDescent="0.2">
      <c r="A3417" s="3"/>
      <c r="B3417" s="10"/>
    </row>
    <row r="3418" spans="1:2" x14ac:dyDescent="0.2">
      <c r="A3418" s="3"/>
      <c r="B3418" s="10"/>
    </row>
    <row r="3419" spans="1:2" x14ac:dyDescent="0.2">
      <c r="A3419" s="3"/>
      <c r="B3419" s="10"/>
    </row>
    <row r="3420" spans="1:2" x14ac:dyDescent="0.2">
      <c r="A3420" s="3"/>
      <c r="B3420" s="10"/>
    </row>
    <row r="3421" spans="1:2" x14ac:dyDescent="0.2">
      <c r="A3421" s="3"/>
      <c r="B3421" s="10"/>
    </row>
    <row r="3422" spans="1:2" x14ac:dyDescent="0.2">
      <c r="A3422" s="3"/>
      <c r="B3422" s="10"/>
    </row>
    <row r="3423" spans="1:2" x14ac:dyDescent="0.2">
      <c r="A3423" s="3"/>
      <c r="B3423" s="10"/>
    </row>
    <row r="3424" spans="1:2" x14ac:dyDescent="0.2">
      <c r="A3424" s="3"/>
      <c r="B3424" s="10"/>
    </row>
    <row r="3425" spans="1:2" x14ac:dyDescent="0.2">
      <c r="A3425" s="3"/>
      <c r="B3425" s="10"/>
    </row>
    <row r="3426" spans="1:2" x14ac:dyDescent="0.2">
      <c r="A3426" s="3"/>
      <c r="B3426" s="10"/>
    </row>
    <row r="3427" spans="1:2" x14ac:dyDescent="0.2">
      <c r="A3427" s="3"/>
      <c r="B3427" s="10"/>
    </row>
    <row r="3428" spans="1:2" x14ac:dyDescent="0.2">
      <c r="A3428" s="3"/>
      <c r="B3428" s="10"/>
    </row>
    <row r="3429" spans="1:2" x14ac:dyDescent="0.2">
      <c r="A3429" s="3"/>
      <c r="B3429" s="10"/>
    </row>
    <row r="3430" spans="1:2" x14ac:dyDescent="0.2">
      <c r="A3430" s="3"/>
      <c r="B3430" s="10"/>
    </row>
    <row r="3431" spans="1:2" x14ac:dyDescent="0.2">
      <c r="A3431" s="3"/>
      <c r="B3431" s="10"/>
    </row>
    <row r="3432" spans="1:2" x14ac:dyDescent="0.2">
      <c r="A3432" s="3"/>
      <c r="B3432" s="10"/>
    </row>
    <row r="3433" spans="1:2" x14ac:dyDescent="0.2">
      <c r="A3433" s="3"/>
      <c r="B3433" s="10"/>
    </row>
    <row r="3434" spans="1:2" x14ac:dyDescent="0.2">
      <c r="A3434" s="3"/>
      <c r="B3434" s="10"/>
    </row>
    <row r="3435" spans="1:2" x14ac:dyDescent="0.2">
      <c r="A3435" s="3"/>
      <c r="B3435" s="10"/>
    </row>
    <row r="3436" spans="1:2" x14ac:dyDescent="0.2">
      <c r="A3436" s="3"/>
      <c r="B3436" s="10"/>
    </row>
    <row r="3437" spans="1:2" x14ac:dyDescent="0.2">
      <c r="A3437" s="3"/>
      <c r="B3437" s="10"/>
    </row>
    <row r="3438" spans="1:2" x14ac:dyDescent="0.2">
      <c r="A3438" s="3"/>
      <c r="B3438" s="10"/>
    </row>
    <row r="3439" spans="1:2" x14ac:dyDescent="0.2">
      <c r="A3439" s="3"/>
      <c r="B3439" s="10"/>
    </row>
    <row r="3440" spans="1:2" x14ac:dyDescent="0.2">
      <c r="A3440" s="3"/>
      <c r="B3440" s="10"/>
    </row>
    <row r="3441" spans="1:2" x14ac:dyDescent="0.2">
      <c r="A3441" s="3"/>
      <c r="B3441" s="10"/>
    </row>
    <row r="3442" spans="1:2" x14ac:dyDescent="0.2">
      <c r="A3442" s="3"/>
      <c r="B3442" s="10"/>
    </row>
    <row r="3443" spans="1:2" x14ac:dyDescent="0.2">
      <c r="A3443" s="3"/>
      <c r="B3443" s="10"/>
    </row>
    <row r="3444" spans="1:2" x14ac:dyDescent="0.2">
      <c r="A3444" s="3"/>
      <c r="B3444" s="10"/>
    </row>
    <row r="3445" spans="1:2" x14ac:dyDescent="0.2">
      <c r="A3445" s="3"/>
      <c r="B3445" s="10"/>
    </row>
    <row r="3446" spans="1:2" x14ac:dyDescent="0.2">
      <c r="A3446" s="3"/>
      <c r="B3446" s="10"/>
    </row>
    <row r="3447" spans="1:2" x14ac:dyDescent="0.2">
      <c r="A3447" s="3"/>
      <c r="B3447" s="10"/>
    </row>
    <row r="3448" spans="1:2" x14ac:dyDescent="0.2">
      <c r="A3448" s="3"/>
      <c r="B3448" s="10"/>
    </row>
    <row r="3449" spans="1:2" x14ac:dyDescent="0.2">
      <c r="A3449" s="3"/>
      <c r="B3449" s="10"/>
    </row>
    <row r="3450" spans="1:2" x14ac:dyDescent="0.2">
      <c r="A3450" s="3"/>
      <c r="B3450" s="10"/>
    </row>
    <row r="3451" spans="1:2" x14ac:dyDescent="0.2">
      <c r="A3451" s="3"/>
      <c r="B3451" s="10"/>
    </row>
    <row r="3452" spans="1:2" x14ac:dyDescent="0.2">
      <c r="A3452" s="3"/>
      <c r="B3452" s="10"/>
    </row>
    <row r="3453" spans="1:2" x14ac:dyDescent="0.2">
      <c r="A3453" s="3"/>
      <c r="B3453" s="10"/>
    </row>
    <row r="3454" spans="1:2" x14ac:dyDescent="0.2">
      <c r="A3454" s="3"/>
      <c r="B3454" s="10"/>
    </row>
    <row r="3455" spans="1:2" x14ac:dyDescent="0.2">
      <c r="A3455" s="3"/>
      <c r="B3455" s="10"/>
    </row>
    <row r="3456" spans="1:2" x14ac:dyDescent="0.2">
      <c r="A3456" s="3"/>
      <c r="B3456" s="10"/>
    </row>
    <row r="3457" spans="1:2" x14ac:dyDescent="0.2">
      <c r="A3457" s="3"/>
      <c r="B3457" s="10"/>
    </row>
    <row r="3458" spans="1:2" x14ac:dyDescent="0.2">
      <c r="A3458" s="3"/>
      <c r="B3458" s="10"/>
    </row>
    <row r="3459" spans="1:2" x14ac:dyDescent="0.2">
      <c r="A3459" s="3"/>
      <c r="B3459" s="10"/>
    </row>
    <row r="3460" spans="1:2" x14ac:dyDescent="0.2">
      <c r="A3460" s="3"/>
      <c r="B3460" s="10"/>
    </row>
    <row r="3461" spans="1:2" x14ac:dyDescent="0.2">
      <c r="A3461" s="3"/>
      <c r="B3461" s="10"/>
    </row>
    <row r="3462" spans="1:2" x14ac:dyDescent="0.2">
      <c r="A3462" s="3"/>
      <c r="B3462" s="10"/>
    </row>
    <row r="3463" spans="1:2" x14ac:dyDescent="0.2">
      <c r="A3463" s="3"/>
      <c r="B3463" s="10"/>
    </row>
    <row r="3464" spans="1:2" x14ac:dyDescent="0.2">
      <c r="A3464" s="3"/>
      <c r="B3464" s="10"/>
    </row>
    <row r="3465" spans="1:2" x14ac:dyDescent="0.2">
      <c r="A3465" s="3"/>
      <c r="B3465" s="10"/>
    </row>
    <row r="3466" spans="1:2" x14ac:dyDescent="0.2">
      <c r="A3466" s="3"/>
      <c r="B3466" s="10"/>
    </row>
    <row r="3467" spans="1:2" x14ac:dyDescent="0.2">
      <c r="A3467" s="3"/>
      <c r="B3467" s="10"/>
    </row>
    <row r="3468" spans="1:2" x14ac:dyDescent="0.2">
      <c r="A3468" s="3"/>
      <c r="B3468" s="10"/>
    </row>
    <row r="3469" spans="1:2" x14ac:dyDescent="0.2">
      <c r="A3469" s="3"/>
      <c r="B3469" s="10"/>
    </row>
    <row r="3470" spans="1:2" x14ac:dyDescent="0.2">
      <c r="A3470" s="3"/>
      <c r="B3470" s="10"/>
    </row>
    <row r="3471" spans="1:2" x14ac:dyDescent="0.2">
      <c r="A3471" s="3"/>
      <c r="B3471" s="10"/>
    </row>
    <row r="3472" spans="1:2" x14ac:dyDescent="0.2">
      <c r="A3472" s="3"/>
      <c r="B3472" s="10"/>
    </row>
    <row r="3473" spans="1:2" x14ac:dyDescent="0.2">
      <c r="A3473" s="3"/>
      <c r="B3473" s="10"/>
    </row>
    <row r="3474" spans="1:2" x14ac:dyDescent="0.2">
      <c r="A3474" s="3"/>
      <c r="B3474" s="10"/>
    </row>
    <row r="3475" spans="1:2" x14ac:dyDescent="0.2">
      <c r="A3475" s="3"/>
      <c r="B3475" s="10"/>
    </row>
    <row r="3476" spans="1:2" x14ac:dyDescent="0.2">
      <c r="A3476" s="3"/>
      <c r="B3476" s="10"/>
    </row>
    <row r="3477" spans="1:2" x14ac:dyDescent="0.2">
      <c r="A3477" s="3"/>
      <c r="B3477" s="10"/>
    </row>
    <row r="3478" spans="1:2" x14ac:dyDescent="0.2">
      <c r="A3478" s="3"/>
      <c r="B3478" s="10"/>
    </row>
    <row r="3479" spans="1:2" x14ac:dyDescent="0.2">
      <c r="A3479" s="3"/>
      <c r="B3479" s="10"/>
    </row>
    <row r="3480" spans="1:2" x14ac:dyDescent="0.2">
      <c r="A3480" s="3"/>
      <c r="B3480" s="10"/>
    </row>
    <row r="3481" spans="1:2" x14ac:dyDescent="0.2">
      <c r="A3481" s="3"/>
      <c r="B3481" s="10"/>
    </row>
    <row r="3482" spans="1:2" x14ac:dyDescent="0.2">
      <c r="A3482" s="3"/>
      <c r="B3482" s="10"/>
    </row>
    <row r="3483" spans="1:2" x14ac:dyDescent="0.2">
      <c r="A3483" s="3"/>
      <c r="B3483" s="10"/>
    </row>
    <row r="3484" spans="1:2" x14ac:dyDescent="0.2">
      <c r="A3484" s="3"/>
      <c r="B3484" s="10"/>
    </row>
    <row r="3485" spans="1:2" x14ac:dyDescent="0.2">
      <c r="A3485" s="3"/>
      <c r="B3485" s="10"/>
    </row>
    <row r="3486" spans="1:2" x14ac:dyDescent="0.2">
      <c r="A3486" s="3"/>
      <c r="B3486" s="10"/>
    </row>
    <row r="3487" spans="1:2" x14ac:dyDescent="0.2">
      <c r="A3487" s="3"/>
      <c r="B3487" s="10"/>
    </row>
    <row r="3488" spans="1:2" x14ac:dyDescent="0.2">
      <c r="A3488" s="3"/>
      <c r="B3488" s="10"/>
    </row>
    <row r="3489" spans="1:2" x14ac:dyDescent="0.2">
      <c r="A3489" s="3"/>
      <c r="B3489" s="10"/>
    </row>
    <row r="3490" spans="1:2" x14ac:dyDescent="0.2">
      <c r="A3490" s="3"/>
      <c r="B3490" s="10"/>
    </row>
    <row r="3491" spans="1:2" x14ac:dyDescent="0.2">
      <c r="A3491" s="3"/>
      <c r="B3491" s="10"/>
    </row>
    <row r="3492" spans="1:2" x14ac:dyDescent="0.2">
      <c r="A3492" s="3"/>
      <c r="B3492" s="10"/>
    </row>
    <row r="3493" spans="1:2" x14ac:dyDescent="0.2">
      <c r="A3493" s="3"/>
      <c r="B3493" s="10"/>
    </row>
    <row r="3494" spans="1:2" x14ac:dyDescent="0.2">
      <c r="A3494" s="3"/>
      <c r="B3494" s="10"/>
    </row>
    <row r="3495" spans="1:2" x14ac:dyDescent="0.2">
      <c r="A3495" s="3"/>
      <c r="B3495" s="10"/>
    </row>
    <row r="3496" spans="1:2" x14ac:dyDescent="0.2">
      <c r="A3496" s="3"/>
      <c r="B3496" s="10"/>
    </row>
    <row r="3497" spans="1:2" x14ac:dyDescent="0.2">
      <c r="A3497" s="3"/>
      <c r="B3497" s="10"/>
    </row>
    <row r="3498" spans="1:2" x14ac:dyDescent="0.2">
      <c r="A3498" s="3"/>
      <c r="B3498" s="10"/>
    </row>
    <row r="3499" spans="1:2" x14ac:dyDescent="0.2">
      <c r="A3499" s="3"/>
      <c r="B3499" s="10"/>
    </row>
    <row r="3500" spans="1:2" x14ac:dyDescent="0.2">
      <c r="A3500" s="3"/>
      <c r="B3500" s="10"/>
    </row>
    <row r="3501" spans="1:2" x14ac:dyDescent="0.2">
      <c r="A3501" s="3"/>
      <c r="B3501" s="10"/>
    </row>
    <row r="3502" spans="1:2" x14ac:dyDescent="0.2">
      <c r="A3502" s="3"/>
      <c r="B3502" s="10"/>
    </row>
    <row r="3503" spans="1:2" x14ac:dyDescent="0.2">
      <c r="A3503" s="3"/>
      <c r="B3503" s="10"/>
    </row>
    <row r="3504" spans="1:2" x14ac:dyDescent="0.2">
      <c r="A3504" s="3"/>
      <c r="B3504" s="10"/>
    </row>
    <row r="3505" spans="1:2" x14ac:dyDescent="0.2">
      <c r="A3505" s="3"/>
      <c r="B3505" s="10"/>
    </row>
    <row r="3506" spans="1:2" x14ac:dyDescent="0.2">
      <c r="A3506" s="3"/>
      <c r="B3506" s="10"/>
    </row>
    <row r="3507" spans="1:2" x14ac:dyDescent="0.2">
      <c r="A3507" s="3"/>
      <c r="B3507" s="10"/>
    </row>
    <row r="3508" spans="1:2" x14ac:dyDescent="0.2">
      <c r="A3508" s="3"/>
      <c r="B3508" s="10"/>
    </row>
    <row r="3509" spans="1:2" x14ac:dyDescent="0.2">
      <c r="A3509" s="3"/>
      <c r="B3509" s="10"/>
    </row>
    <row r="3510" spans="1:2" x14ac:dyDescent="0.2">
      <c r="A3510" s="3"/>
      <c r="B3510" s="10"/>
    </row>
    <row r="3511" spans="1:2" x14ac:dyDescent="0.2">
      <c r="A3511" s="3"/>
      <c r="B3511" s="10"/>
    </row>
    <row r="3512" spans="1:2" x14ac:dyDescent="0.2">
      <c r="A3512" s="3"/>
      <c r="B3512" s="10"/>
    </row>
    <row r="3513" spans="1:2" x14ac:dyDescent="0.2">
      <c r="A3513" s="3"/>
      <c r="B3513" s="10"/>
    </row>
    <row r="3514" spans="1:2" x14ac:dyDescent="0.2">
      <c r="A3514" s="3"/>
      <c r="B3514" s="10"/>
    </row>
    <row r="3515" spans="1:2" x14ac:dyDescent="0.2">
      <c r="A3515" s="3"/>
      <c r="B3515" s="10"/>
    </row>
    <row r="3516" spans="1:2" x14ac:dyDescent="0.2">
      <c r="A3516" s="3"/>
      <c r="B3516" s="10"/>
    </row>
    <row r="3517" spans="1:2" x14ac:dyDescent="0.2">
      <c r="A3517" s="3"/>
      <c r="B3517" s="10"/>
    </row>
    <row r="3518" spans="1:2" x14ac:dyDescent="0.2">
      <c r="A3518" s="3"/>
      <c r="B3518" s="10"/>
    </row>
    <row r="3519" spans="1:2" x14ac:dyDescent="0.2">
      <c r="A3519" s="3"/>
      <c r="B3519" s="10"/>
    </row>
    <row r="3520" spans="1:2" x14ac:dyDescent="0.2">
      <c r="A3520" s="3"/>
      <c r="B3520" s="10"/>
    </row>
    <row r="3521" spans="1:2" x14ac:dyDescent="0.2">
      <c r="A3521" s="3"/>
      <c r="B3521" s="10"/>
    </row>
    <row r="3522" spans="1:2" x14ac:dyDescent="0.2">
      <c r="A3522" s="3"/>
      <c r="B3522" s="10"/>
    </row>
    <row r="3523" spans="1:2" x14ac:dyDescent="0.2">
      <c r="A3523" s="3"/>
      <c r="B3523" s="10"/>
    </row>
    <row r="3524" spans="1:2" x14ac:dyDescent="0.2">
      <c r="A3524" s="3"/>
      <c r="B3524" s="10"/>
    </row>
    <row r="3525" spans="1:2" x14ac:dyDescent="0.2">
      <c r="A3525" s="3"/>
      <c r="B3525" s="10"/>
    </row>
    <row r="3526" spans="1:2" x14ac:dyDescent="0.2">
      <c r="A3526" s="3"/>
      <c r="B3526" s="10"/>
    </row>
    <row r="3527" spans="1:2" x14ac:dyDescent="0.2">
      <c r="A3527" s="3"/>
      <c r="B3527" s="10"/>
    </row>
    <row r="3528" spans="1:2" x14ac:dyDescent="0.2">
      <c r="A3528" s="3"/>
      <c r="B3528" s="10"/>
    </row>
    <row r="3529" spans="1:2" x14ac:dyDescent="0.2">
      <c r="A3529" s="3"/>
      <c r="B3529" s="10"/>
    </row>
    <row r="3530" spans="1:2" x14ac:dyDescent="0.2">
      <c r="A3530" s="3"/>
      <c r="B3530" s="10"/>
    </row>
    <row r="3531" spans="1:2" x14ac:dyDescent="0.2">
      <c r="A3531" s="3"/>
      <c r="B3531" s="10"/>
    </row>
    <row r="3532" spans="1:2" x14ac:dyDescent="0.2">
      <c r="A3532" s="3"/>
      <c r="B3532" s="10"/>
    </row>
    <row r="3533" spans="1:2" x14ac:dyDescent="0.2">
      <c r="A3533" s="3"/>
      <c r="B3533" s="10"/>
    </row>
    <row r="3534" spans="1:2" x14ac:dyDescent="0.2">
      <c r="A3534" s="3"/>
      <c r="B3534" s="10"/>
    </row>
    <row r="3535" spans="1:2" x14ac:dyDescent="0.2">
      <c r="A3535" s="3"/>
      <c r="B3535" s="10"/>
    </row>
    <row r="3536" spans="1:2" x14ac:dyDescent="0.2">
      <c r="A3536" s="3"/>
      <c r="B3536" s="10"/>
    </row>
    <row r="3537" spans="1:2" x14ac:dyDescent="0.2">
      <c r="A3537" s="3"/>
      <c r="B3537" s="10"/>
    </row>
    <row r="3538" spans="1:2" x14ac:dyDescent="0.2">
      <c r="A3538" s="3"/>
      <c r="B3538" s="10"/>
    </row>
    <row r="3539" spans="1:2" x14ac:dyDescent="0.2">
      <c r="A3539" s="3"/>
      <c r="B3539" s="10"/>
    </row>
    <row r="3540" spans="1:2" x14ac:dyDescent="0.2">
      <c r="A3540" s="3"/>
      <c r="B3540" s="10"/>
    </row>
    <row r="3541" spans="1:2" x14ac:dyDescent="0.2">
      <c r="A3541" s="3"/>
      <c r="B3541" s="10"/>
    </row>
    <row r="3542" spans="1:2" x14ac:dyDescent="0.2">
      <c r="A3542" s="3"/>
      <c r="B3542" s="10"/>
    </row>
    <row r="3543" spans="1:2" x14ac:dyDescent="0.2">
      <c r="A3543" s="3"/>
      <c r="B3543" s="10"/>
    </row>
    <row r="3544" spans="1:2" x14ac:dyDescent="0.2">
      <c r="A3544" s="3"/>
      <c r="B3544" s="10"/>
    </row>
    <row r="3545" spans="1:2" x14ac:dyDescent="0.2">
      <c r="A3545" s="3"/>
      <c r="B3545" s="10"/>
    </row>
    <row r="3546" spans="1:2" x14ac:dyDescent="0.2">
      <c r="A3546" s="3"/>
      <c r="B3546" s="10"/>
    </row>
    <row r="3547" spans="1:2" x14ac:dyDescent="0.2">
      <c r="A3547" s="3"/>
      <c r="B3547" s="10"/>
    </row>
    <row r="3548" spans="1:2" x14ac:dyDescent="0.2">
      <c r="A3548" s="3"/>
      <c r="B3548" s="10"/>
    </row>
    <row r="3549" spans="1:2" x14ac:dyDescent="0.2">
      <c r="A3549" s="3"/>
      <c r="B3549" s="10"/>
    </row>
    <row r="3550" spans="1:2" x14ac:dyDescent="0.2">
      <c r="A3550" s="3"/>
      <c r="B3550" s="10"/>
    </row>
    <row r="3551" spans="1:2" x14ac:dyDescent="0.2">
      <c r="A3551" s="3"/>
      <c r="B3551" s="10"/>
    </row>
    <row r="3552" spans="1:2" x14ac:dyDescent="0.2">
      <c r="A3552" s="3"/>
      <c r="B3552" s="10"/>
    </row>
    <row r="3553" spans="1:2" x14ac:dyDescent="0.2">
      <c r="A3553" s="3"/>
      <c r="B3553" s="10"/>
    </row>
    <row r="3554" spans="1:2" x14ac:dyDescent="0.2">
      <c r="A3554" s="3"/>
      <c r="B3554" s="10"/>
    </row>
    <row r="3555" spans="1:2" x14ac:dyDescent="0.2">
      <c r="A3555" s="3"/>
      <c r="B3555" s="10"/>
    </row>
    <row r="3556" spans="1:2" x14ac:dyDescent="0.2">
      <c r="A3556" s="3"/>
      <c r="B3556" s="10"/>
    </row>
    <row r="3557" spans="1:2" x14ac:dyDescent="0.2">
      <c r="A3557" s="3"/>
      <c r="B3557" s="10"/>
    </row>
    <row r="3558" spans="1:2" x14ac:dyDescent="0.2">
      <c r="A3558" s="3"/>
      <c r="B3558" s="10"/>
    </row>
    <row r="3559" spans="1:2" x14ac:dyDescent="0.2">
      <c r="A3559" s="3"/>
      <c r="B3559" s="10"/>
    </row>
    <row r="3560" spans="1:2" x14ac:dyDescent="0.2">
      <c r="A3560" s="3"/>
      <c r="B3560" s="10"/>
    </row>
    <row r="3561" spans="1:2" x14ac:dyDescent="0.2">
      <c r="A3561" s="3"/>
      <c r="B3561" s="10"/>
    </row>
    <row r="3562" spans="1:2" x14ac:dyDescent="0.2">
      <c r="A3562" s="3"/>
      <c r="B3562" s="10"/>
    </row>
    <row r="3563" spans="1:2" x14ac:dyDescent="0.2">
      <c r="A3563" s="3"/>
      <c r="B3563" s="10"/>
    </row>
    <row r="3564" spans="1:2" x14ac:dyDescent="0.2">
      <c r="A3564" s="3"/>
      <c r="B3564" s="10"/>
    </row>
    <row r="3565" spans="1:2" x14ac:dyDescent="0.2">
      <c r="A3565" s="3"/>
      <c r="B3565" s="10"/>
    </row>
    <row r="3566" spans="1:2" x14ac:dyDescent="0.2">
      <c r="A3566" s="3"/>
      <c r="B3566" s="10"/>
    </row>
    <row r="3567" spans="1:2" x14ac:dyDescent="0.2">
      <c r="A3567" s="3"/>
      <c r="B3567" s="10"/>
    </row>
    <row r="3568" spans="1:2" x14ac:dyDescent="0.2">
      <c r="A3568" s="3"/>
      <c r="B3568" s="10"/>
    </row>
    <row r="3569" spans="1:2" x14ac:dyDescent="0.2">
      <c r="A3569" s="3"/>
      <c r="B3569" s="10"/>
    </row>
    <row r="3570" spans="1:2" x14ac:dyDescent="0.2">
      <c r="A3570" s="3"/>
      <c r="B3570" s="10"/>
    </row>
    <row r="3571" spans="1:2" x14ac:dyDescent="0.2">
      <c r="A3571" s="3"/>
      <c r="B3571" s="10"/>
    </row>
    <row r="3572" spans="1:2" x14ac:dyDescent="0.2">
      <c r="A3572" s="3"/>
      <c r="B3572" s="10"/>
    </row>
    <row r="3573" spans="1:2" x14ac:dyDescent="0.2">
      <c r="A3573" s="3"/>
      <c r="B3573" s="10"/>
    </row>
    <row r="3574" spans="1:2" x14ac:dyDescent="0.2">
      <c r="A3574" s="3"/>
      <c r="B3574" s="10"/>
    </row>
    <row r="3575" spans="1:2" x14ac:dyDescent="0.2">
      <c r="A3575" s="3"/>
      <c r="B3575" s="10"/>
    </row>
    <row r="3576" spans="1:2" x14ac:dyDescent="0.2">
      <c r="A3576" s="3"/>
      <c r="B3576" s="10"/>
    </row>
    <row r="3577" spans="1:2" x14ac:dyDescent="0.2">
      <c r="A3577" s="3"/>
      <c r="B3577" s="10"/>
    </row>
    <row r="3578" spans="1:2" x14ac:dyDescent="0.2">
      <c r="A3578" s="3"/>
      <c r="B3578" s="10"/>
    </row>
    <row r="3579" spans="1:2" x14ac:dyDescent="0.2">
      <c r="A3579" s="3"/>
      <c r="B3579" s="10"/>
    </row>
    <row r="3580" spans="1:2" x14ac:dyDescent="0.2">
      <c r="A3580" s="3"/>
      <c r="B3580" s="10"/>
    </row>
    <row r="3581" spans="1:2" x14ac:dyDescent="0.2">
      <c r="A3581" s="3"/>
      <c r="B3581" s="10"/>
    </row>
    <row r="3582" spans="1:2" x14ac:dyDescent="0.2">
      <c r="A3582" s="3"/>
      <c r="B3582" s="10"/>
    </row>
    <row r="3583" spans="1:2" x14ac:dyDescent="0.2">
      <c r="A3583" s="3"/>
      <c r="B3583" s="10"/>
    </row>
    <row r="3584" spans="1:2" x14ac:dyDescent="0.2">
      <c r="A3584" s="3"/>
      <c r="B3584" s="10"/>
    </row>
    <row r="3585" spans="1:2" x14ac:dyDescent="0.2">
      <c r="A3585" s="3"/>
      <c r="B3585" s="10"/>
    </row>
    <row r="3586" spans="1:2" x14ac:dyDescent="0.2">
      <c r="A3586" s="3"/>
      <c r="B3586" s="10"/>
    </row>
    <row r="3587" spans="1:2" x14ac:dyDescent="0.2">
      <c r="A3587" s="3"/>
      <c r="B3587" s="10"/>
    </row>
    <row r="3588" spans="1:2" x14ac:dyDescent="0.2">
      <c r="A3588" s="3"/>
      <c r="B3588" s="10"/>
    </row>
    <row r="3589" spans="1:2" x14ac:dyDescent="0.2">
      <c r="A3589" s="3"/>
      <c r="B3589" s="10"/>
    </row>
    <row r="3590" spans="1:2" x14ac:dyDescent="0.2">
      <c r="A3590" s="3"/>
      <c r="B3590" s="10"/>
    </row>
    <row r="3591" spans="1:2" x14ac:dyDescent="0.2">
      <c r="A3591" s="3"/>
      <c r="B3591" s="10"/>
    </row>
    <row r="3592" spans="1:2" x14ac:dyDescent="0.2">
      <c r="A3592" s="3"/>
      <c r="B3592" s="10"/>
    </row>
    <row r="3593" spans="1:2" x14ac:dyDescent="0.2">
      <c r="A3593" s="3"/>
      <c r="B3593" s="10"/>
    </row>
    <row r="3594" spans="1:2" x14ac:dyDescent="0.2">
      <c r="A3594" s="3"/>
      <c r="B3594" s="10"/>
    </row>
    <row r="3595" spans="1:2" x14ac:dyDescent="0.2">
      <c r="A3595" s="3"/>
      <c r="B3595" s="10"/>
    </row>
    <row r="3596" spans="1:2" x14ac:dyDescent="0.2">
      <c r="A3596" s="3"/>
      <c r="B3596" s="10"/>
    </row>
    <row r="3597" spans="1:2" x14ac:dyDescent="0.2">
      <c r="A3597" s="3"/>
      <c r="B3597" s="10"/>
    </row>
    <row r="3598" spans="1:2" x14ac:dyDescent="0.2">
      <c r="A3598" s="3"/>
      <c r="B3598" s="10"/>
    </row>
    <row r="3599" spans="1:2" x14ac:dyDescent="0.2">
      <c r="A3599" s="3"/>
      <c r="B3599" s="10"/>
    </row>
    <row r="3600" spans="1:2" x14ac:dyDescent="0.2">
      <c r="A3600" s="3"/>
      <c r="B3600" s="10"/>
    </row>
    <row r="3601" spans="1:2" x14ac:dyDescent="0.2">
      <c r="A3601" s="3"/>
      <c r="B3601" s="10"/>
    </row>
    <row r="3602" spans="1:2" x14ac:dyDescent="0.2">
      <c r="A3602" s="3"/>
      <c r="B3602" s="10"/>
    </row>
    <row r="3603" spans="1:2" x14ac:dyDescent="0.2">
      <c r="A3603" s="3"/>
      <c r="B3603" s="10"/>
    </row>
    <row r="3604" spans="1:2" x14ac:dyDescent="0.2">
      <c r="A3604" s="3"/>
      <c r="B3604" s="10"/>
    </row>
    <row r="3605" spans="1:2" x14ac:dyDescent="0.2">
      <c r="A3605" s="3"/>
      <c r="B3605" s="10"/>
    </row>
    <row r="3606" spans="1:2" x14ac:dyDescent="0.2">
      <c r="A3606" s="3"/>
      <c r="B3606" s="10"/>
    </row>
    <row r="3607" spans="1:2" x14ac:dyDescent="0.2">
      <c r="A3607" s="3"/>
      <c r="B3607" s="10"/>
    </row>
    <row r="3608" spans="1:2" x14ac:dyDescent="0.2">
      <c r="A3608" s="3"/>
      <c r="B3608" s="10"/>
    </row>
    <row r="3609" spans="1:2" x14ac:dyDescent="0.2">
      <c r="A3609" s="3"/>
      <c r="B3609" s="10"/>
    </row>
    <row r="3610" spans="1:2" x14ac:dyDescent="0.2">
      <c r="A3610" s="3"/>
      <c r="B3610" s="10"/>
    </row>
    <row r="3611" spans="1:2" x14ac:dyDescent="0.2">
      <c r="A3611" s="3"/>
      <c r="B3611" s="10"/>
    </row>
    <row r="3612" spans="1:2" x14ac:dyDescent="0.2">
      <c r="A3612" s="3"/>
      <c r="B3612" s="10"/>
    </row>
    <row r="3613" spans="1:2" x14ac:dyDescent="0.2">
      <c r="A3613" s="3"/>
      <c r="B3613" s="10"/>
    </row>
    <row r="3614" spans="1:2" x14ac:dyDescent="0.2">
      <c r="A3614" s="3"/>
      <c r="B3614" s="10"/>
    </row>
    <row r="3615" spans="1:2" x14ac:dyDescent="0.2">
      <c r="A3615" s="3"/>
      <c r="B3615" s="10"/>
    </row>
    <row r="3616" spans="1:2" x14ac:dyDescent="0.2">
      <c r="A3616" s="3"/>
      <c r="B3616" s="10"/>
    </row>
    <row r="3617" spans="1:2" x14ac:dyDescent="0.2">
      <c r="A3617" s="3"/>
      <c r="B3617" s="10"/>
    </row>
    <row r="3618" spans="1:2" x14ac:dyDescent="0.2">
      <c r="A3618" s="3"/>
      <c r="B3618" s="10"/>
    </row>
    <row r="3619" spans="1:2" x14ac:dyDescent="0.2">
      <c r="A3619" s="3"/>
      <c r="B3619" s="10"/>
    </row>
    <row r="3620" spans="1:2" x14ac:dyDescent="0.2">
      <c r="A3620" s="3"/>
      <c r="B3620" s="10"/>
    </row>
    <row r="3621" spans="1:2" x14ac:dyDescent="0.2">
      <c r="A3621" s="3"/>
      <c r="B3621" s="10"/>
    </row>
    <row r="3622" spans="1:2" x14ac:dyDescent="0.2">
      <c r="A3622" s="3"/>
      <c r="B3622" s="10"/>
    </row>
    <row r="3623" spans="1:2" x14ac:dyDescent="0.2">
      <c r="A3623" s="3"/>
      <c r="B3623" s="10"/>
    </row>
    <row r="3624" spans="1:2" x14ac:dyDescent="0.2">
      <c r="A3624" s="3"/>
      <c r="B3624" s="10"/>
    </row>
    <row r="3625" spans="1:2" x14ac:dyDescent="0.2">
      <c r="A3625" s="3"/>
      <c r="B3625" s="10"/>
    </row>
    <row r="3626" spans="1:2" x14ac:dyDescent="0.2">
      <c r="A3626" s="3"/>
      <c r="B3626" s="10"/>
    </row>
    <row r="3627" spans="1:2" x14ac:dyDescent="0.2">
      <c r="A3627" s="3"/>
      <c r="B3627" s="10"/>
    </row>
    <row r="3628" spans="1:2" x14ac:dyDescent="0.2">
      <c r="A3628" s="3"/>
      <c r="B3628" s="10"/>
    </row>
    <row r="3629" spans="1:2" x14ac:dyDescent="0.2">
      <c r="A3629" s="3"/>
      <c r="B3629" s="10"/>
    </row>
    <row r="3630" spans="1:2" x14ac:dyDescent="0.2">
      <c r="A3630" s="3"/>
      <c r="B3630" s="10"/>
    </row>
    <row r="3631" spans="1:2" x14ac:dyDescent="0.2">
      <c r="A3631" s="3"/>
      <c r="B3631" s="10"/>
    </row>
    <row r="3632" spans="1:2" x14ac:dyDescent="0.2">
      <c r="A3632" s="3"/>
      <c r="B3632" s="10"/>
    </row>
    <row r="3633" spans="1:2" x14ac:dyDescent="0.2">
      <c r="A3633" s="3"/>
      <c r="B3633" s="10"/>
    </row>
    <row r="3634" spans="1:2" x14ac:dyDescent="0.2">
      <c r="A3634" s="3"/>
      <c r="B3634" s="10"/>
    </row>
    <row r="3635" spans="1:2" x14ac:dyDescent="0.2">
      <c r="A3635" s="3"/>
      <c r="B3635" s="10"/>
    </row>
    <row r="3636" spans="1:2" x14ac:dyDescent="0.2">
      <c r="A3636" s="3"/>
      <c r="B3636" s="10"/>
    </row>
    <row r="3637" spans="1:2" x14ac:dyDescent="0.2">
      <c r="A3637" s="3"/>
      <c r="B3637" s="10"/>
    </row>
    <row r="3638" spans="1:2" x14ac:dyDescent="0.2">
      <c r="A3638" s="3"/>
      <c r="B3638" s="10"/>
    </row>
    <row r="3639" spans="1:2" x14ac:dyDescent="0.2">
      <c r="A3639" s="3"/>
      <c r="B3639" s="10"/>
    </row>
    <row r="3640" spans="1:2" x14ac:dyDescent="0.2">
      <c r="A3640" s="3"/>
      <c r="B3640" s="10"/>
    </row>
    <row r="3641" spans="1:2" x14ac:dyDescent="0.2">
      <c r="A3641" s="3"/>
      <c r="B3641" s="10"/>
    </row>
    <row r="3642" spans="1:2" x14ac:dyDescent="0.2">
      <c r="A3642" s="3"/>
      <c r="B3642" s="10"/>
    </row>
    <row r="3643" spans="1:2" x14ac:dyDescent="0.2">
      <c r="A3643" s="3"/>
      <c r="B3643" s="10"/>
    </row>
    <row r="3644" spans="1:2" x14ac:dyDescent="0.2">
      <c r="A3644" s="3"/>
      <c r="B3644" s="10"/>
    </row>
    <row r="3645" spans="1:2" x14ac:dyDescent="0.2">
      <c r="A3645" s="3"/>
      <c r="B3645" s="10"/>
    </row>
    <row r="3646" spans="1:2" x14ac:dyDescent="0.2">
      <c r="A3646" s="3"/>
      <c r="B3646" s="10"/>
    </row>
    <row r="3647" spans="1:2" x14ac:dyDescent="0.2">
      <c r="A3647" s="3"/>
      <c r="B3647" s="10"/>
    </row>
    <row r="3648" spans="1:2" x14ac:dyDescent="0.2">
      <c r="A3648" s="3"/>
      <c r="B3648" s="10"/>
    </row>
    <row r="3649" spans="1:2" x14ac:dyDescent="0.2">
      <c r="A3649" s="3"/>
      <c r="B3649" s="10"/>
    </row>
    <row r="3650" spans="1:2" x14ac:dyDescent="0.2">
      <c r="A3650" s="3"/>
      <c r="B3650" s="10"/>
    </row>
    <row r="3651" spans="1:2" x14ac:dyDescent="0.2">
      <c r="A3651" s="3"/>
      <c r="B3651" s="10"/>
    </row>
    <row r="3652" spans="1:2" x14ac:dyDescent="0.2">
      <c r="A3652" s="3"/>
      <c r="B3652" s="10"/>
    </row>
    <row r="3653" spans="1:2" x14ac:dyDescent="0.2">
      <c r="A3653" s="3"/>
      <c r="B3653" s="10"/>
    </row>
    <row r="3654" spans="1:2" x14ac:dyDescent="0.2">
      <c r="A3654" s="3"/>
      <c r="B3654" s="10"/>
    </row>
    <row r="3655" spans="1:2" x14ac:dyDescent="0.2">
      <c r="A3655" s="3"/>
      <c r="B3655" s="10"/>
    </row>
    <row r="3656" spans="1:2" x14ac:dyDescent="0.2">
      <c r="A3656" s="3"/>
      <c r="B3656" s="10"/>
    </row>
    <row r="3657" spans="1:2" x14ac:dyDescent="0.2">
      <c r="A3657" s="3"/>
      <c r="B3657" s="10"/>
    </row>
    <row r="3658" spans="1:2" x14ac:dyDescent="0.2">
      <c r="A3658" s="3"/>
      <c r="B3658" s="10"/>
    </row>
    <row r="3659" spans="1:2" x14ac:dyDescent="0.2">
      <c r="A3659" s="3"/>
      <c r="B3659" s="10"/>
    </row>
    <row r="3660" spans="1:2" x14ac:dyDescent="0.2">
      <c r="A3660" s="3"/>
      <c r="B3660" s="10"/>
    </row>
    <row r="3661" spans="1:2" x14ac:dyDescent="0.2">
      <c r="A3661" s="3"/>
      <c r="B3661" s="10"/>
    </row>
    <row r="3662" spans="1:2" x14ac:dyDescent="0.2">
      <c r="A3662" s="3"/>
      <c r="B3662" s="10"/>
    </row>
    <row r="3663" spans="1:2" x14ac:dyDescent="0.2">
      <c r="A3663" s="3"/>
      <c r="B3663" s="10"/>
    </row>
    <row r="3664" spans="1:2" x14ac:dyDescent="0.2">
      <c r="A3664" s="3"/>
      <c r="B3664" s="10"/>
    </row>
    <row r="3665" spans="1:2" x14ac:dyDescent="0.2">
      <c r="A3665" s="3"/>
      <c r="B3665" s="10"/>
    </row>
    <row r="3666" spans="1:2" x14ac:dyDescent="0.2">
      <c r="A3666" s="3"/>
      <c r="B3666" s="10"/>
    </row>
    <row r="3667" spans="1:2" x14ac:dyDescent="0.2">
      <c r="A3667" s="3"/>
      <c r="B3667" s="10"/>
    </row>
    <row r="3668" spans="1:2" x14ac:dyDescent="0.2">
      <c r="A3668" s="3"/>
      <c r="B3668" s="10"/>
    </row>
    <row r="3669" spans="1:2" x14ac:dyDescent="0.2">
      <c r="A3669" s="3"/>
      <c r="B3669" s="10"/>
    </row>
    <row r="3670" spans="1:2" x14ac:dyDescent="0.2">
      <c r="A3670" s="3"/>
      <c r="B3670" s="10"/>
    </row>
    <row r="3671" spans="1:2" x14ac:dyDescent="0.2">
      <c r="A3671" s="3"/>
      <c r="B3671" s="10"/>
    </row>
    <row r="3672" spans="1:2" x14ac:dyDescent="0.2">
      <c r="A3672" s="3"/>
      <c r="B3672" s="10"/>
    </row>
    <row r="3673" spans="1:2" x14ac:dyDescent="0.2">
      <c r="A3673" s="3"/>
      <c r="B3673" s="10"/>
    </row>
    <row r="3674" spans="1:2" x14ac:dyDescent="0.2">
      <c r="A3674" s="3"/>
      <c r="B3674" s="10"/>
    </row>
    <row r="3675" spans="1:2" x14ac:dyDescent="0.2">
      <c r="A3675" s="3"/>
      <c r="B3675" s="10"/>
    </row>
    <row r="3676" spans="1:2" x14ac:dyDescent="0.2">
      <c r="A3676" s="3"/>
      <c r="B3676" s="10"/>
    </row>
    <row r="3677" spans="1:2" x14ac:dyDescent="0.2">
      <c r="A3677" s="3"/>
      <c r="B3677" s="10"/>
    </row>
    <row r="3678" spans="1:2" x14ac:dyDescent="0.2">
      <c r="A3678" s="3"/>
      <c r="B3678" s="10"/>
    </row>
    <row r="3679" spans="1:2" x14ac:dyDescent="0.2">
      <c r="A3679" s="3"/>
      <c r="B3679" s="10"/>
    </row>
    <row r="3680" spans="1:2" x14ac:dyDescent="0.2">
      <c r="A3680" s="3"/>
      <c r="B3680" s="10"/>
    </row>
    <row r="3681" spans="1:2" x14ac:dyDescent="0.2">
      <c r="A3681" s="3"/>
      <c r="B3681" s="10"/>
    </row>
    <row r="3682" spans="1:2" x14ac:dyDescent="0.2">
      <c r="A3682" s="3"/>
      <c r="B3682" s="10"/>
    </row>
    <row r="3683" spans="1:2" x14ac:dyDescent="0.2">
      <c r="A3683" s="3"/>
      <c r="B3683" s="10"/>
    </row>
    <row r="3684" spans="1:2" x14ac:dyDescent="0.2">
      <c r="A3684" s="3"/>
      <c r="B3684" s="10"/>
    </row>
    <row r="3685" spans="1:2" x14ac:dyDescent="0.2">
      <c r="A3685" s="3"/>
      <c r="B3685" s="10"/>
    </row>
    <row r="3686" spans="1:2" x14ac:dyDescent="0.2">
      <c r="A3686" s="3"/>
      <c r="B3686" s="10"/>
    </row>
    <row r="3687" spans="1:2" x14ac:dyDescent="0.2">
      <c r="A3687" s="3"/>
      <c r="B3687" s="10"/>
    </row>
    <row r="3688" spans="1:2" x14ac:dyDescent="0.2">
      <c r="A3688" s="3"/>
      <c r="B3688" s="10"/>
    </row>
    <row r="3689" spans="1:2" x14ac:dyDescent="0.2">
      <c r="A3689" s="3"/>
      <c r="B3689" s="10"/>
    </row>
    <row r="3690" spans="1:2" x14ac:dyDescent="0.2">
      <c r="A3690" s="3"/>
      <c r="B3690" s="10"/>
    </row>
    <row r="3691" spans="1:2" x14ac:dyDescent="0.2">
      <c r="A3691" s="3"/>
      <c r="B3691" s="10"/>
    </row>
    <row r="3692" spans="1:2" x14ac:dyDescent="0.2">
      <c r="A3692" s="3"/>
      <c r="B3692" s="10"/>
    </row>
    <row r="3693" spans="1:2" x14ac:dyDescent="0.2">
      <c r="A3693" s="3"/>
      <c r="B3693" s="10"/>
    </row>
    <row r="3694" spans="1:2" x14ac:dyDescent="0.2">
      <c r="A3694" s="3"/>
      <c r="B3694" s="10"/>
    </row>
    <row r="3695" spans="1:2" x14ac:dyDescent="0.2">
      <c r="A3695" s="3"/>
      <c r="B3695" s="10"/>
    </row>
    <row r="3696" spans="1:2" x14ac:dyDescent="0.2">
      <c r="A3696" s="3"/>
      <c r="B3696" s="10"/>
    </row>
    <row r="3697" spans="1:2" x14ac:dyDescent="0.2">
      <c r="A3697" s="3"/>
      <c r="B3697" s="10"/>
    </row>
    <row r="3698" spans="1:2" x14ac:dyDescent="0.2">
      <c r="A3698" s="3"/>
      <c r="B3698" s="10"/>
    </row>
    <row r="3699" spans="1:2" x14ac:dyDescent="0.2">
      <c r="A3699" s="3"/>
      <c r="B3699" s="10"/>
    </row>
    <row r="3700" spans="1:2" x14ac:dyDescent="0.2">
      <c r="A3700" s="3"/>
      <c r="B3700" s="10"/>
    </row>
    <row r="3701" spans="1:2" x14ac:dyDescent="0.2">
      <c r="A3701" s="3"/>
      <c r="B3701" s="10"/>
    </row>
    <row r="3702" spans="1:2" x14ac:dyDescent="0.2">
      <c r="A3702" s="3"/>
      <c r="B3702" s="10"/>
    </row>
    <row r="3703" spans="1:2" x14ac:dyDescent="0.2">
      <c r="A3703" s="3"/>
      <c r="B3703" s="10"/>
    </row>
    <row r="3704" spans="1:2" x14ac:dyDescent="0.2">
      <c r="A3704" s="3"/>
      <c r="B3704" s="10"/>
    </row>
    <row r="3705" spans="1:2" x14ac:dyDescent="0.2">
      <c r="A3705" s="3"/>
      <c r="B3705" s="10"/>
    </row>
    <row r="3706" spans="1:2" x14ac:dyDescent="0.2">
      <c r="A3706" s="3"/>
      <c r="B3706" s="10"/>
    </row>
    <row r="3707" spans="1:2" x14ac:dyDescent="0.2">
      <c r="A3707" s="3"/>
      <c r="B3707" s="10"/>
    </row>
    <row r="3708" spans="1:2" x14ac:dyDescent="0.2">
      <c r="A3708" s="3"/>
      <c r="B3708" s="10"/>
    </row>
    <row r="3709" spans="1:2" x14ac:dyDescent="0.2">
      <c r="A3709" s="3"/>
      <c r="B3709" s="10"/>
    </row>
    <row r="3710" spans="1:2" x14ac:dyDescent="0.2">
      <c r="A3710" s="3"/>
      <c r="B3710" s="10"/>
    </row>
    <row r="3711" spans="1:2" x14ac:dyDescent="0.2">
      <c r="A3711" s="3"/>
      <c r="B3711" s="10"/>
    </row>
    <row r="3712" spans="1:2" x14ac:dyDescent="0.2">
      <c r="A3712" s="3"/>
      <c r="B3712" s="10"/>
    </row>
    <row r="3713" spans="1:2" x14ac:dyDescent="0.2">
      <c r="A3713" s="3"/>
      <c r="B3713" s="10"/>
    </row>
    <row r="3714" spans="1:2" x14ac:dyDescent="0.2">
      <c r="A3714" s="3"/>
      <c r="B3714" s="10"/>
    </row>
    <row r="3715" spans="1:2" x14ac:dyDescent="0.2">
      <c r="A3715" s="3"/>
      <c r="B3715" s="10"/>
    </row>
    <row r="3716" spans="1:2" x14ac:dyDescent="0.2">
      <c r="A3716" s="3"/>
      <c r="B3716" s="10"/>
    </row>
    <row r="3717" spans="1:2" x14ac:dyDescent="0.2">
      <c r="A3717" s="3"/>
      <c r="B3717" s="10"/>
    </row>
    <row r="3718" spans="1:2" x14ac:dyDescent="0.2">
      <c r="A3718" s="3"/>
      <c r="B3718" s="10"/>
    </row>
    <row r="3719" spans="1:2" x14ac:dyDescent="0.2">
      <c r="A3719" s="3"/>
      <c r="B3719" s="10"/>
    </row>
    <row r="3720" spans="1:2" x14ac:dyDescent="0.2">
      <c r="A3720" s="3"/>
      <c r="B3720" s="10"/>
    </row>
    <row r="3721" spans="1:2" x14ac:dyDescent="0.2">
      <c r="A3721" s="3"/>
      <c r="B3721" s="10"/>
    </row>
    <row r="3722" spans="1:2" x14ac:dyDescent="0.2">
      <c r="A3722" s="3"/>
      <c r="B3722" s="10"/>
    </row>
    <row r="3723" spans="1:2" x14ac:dyDescent="0.2">
      <c r="A3723" s="3"/>
      <c r="B3723" s="10"/>
    </row>
    <row r="3724" spans="1:2" x14ac:dyDescent="0.2">
      <c r="A3724" s="3"/>
      <c r="B3724" s="10"/>
    </row>
    <row r="3725" spans="1:2" x14ac:dyDescent="0.2">
      <c r="A3725" s="3"/>
      <c r="B3725" s="10"/>
    </row>
    <row r="3726" spans="1:2" x14ac:dyDescent="0.2">
      <c r="A3726" s="3"/>
      <c r="B3726" s="10"/>
    </row>
    <row r="3727" spans="1:2" x14ac:dyDescent="0.2">
      <c r="A3727" s="3"/>
      <c r="B3727" s="10"/>
    </row>
    <row r="3728" spans="1:2" x14ac:dyDescent="0.2">
      <c r="A3728" s="3"/>
      <c r="B3728" s="10"/>
    </row>
    <row r="3729" spans="1:2" x14ac:dyDescent="0.2">
      <c r="A3729" s="3"/>
      <c r="B3729" s="10"/>
    </row>
    <row r="3730" spans="1:2" x14ac:dyDescent="0.2">
      <c r="A3730" s="3"/>
      <c r="B3730" s="10"/>
    </row>
    <row r="3731" spans="1:2" x14ac:dyDescent="0.2">
      <c r="A3731" s="3"/>
      <c r="B3731" s="10"/>
    </row>
    <row r="3732" spans="1:2" x14ac:dyDescent="0.2">
      <c r="A3732" s="3"/>
      <c r="B3732" s="10"/>
    </row>
    <row r="3733" spans="1:2" x14ac:dyDescent="0.2">
      <c r="A3733" s="3"/>
      <c r="B3733" s="10"/>
    </row>
    <row r="3734" spans="1:2" x14ac:dyDescent="0.2">
      <c r="A3734" s="3"/>
      <c r="B3734" s="10"/>
    </row>
    <row r="3735" spans="1:2" x14ac:dyDescent="0.2">
      <c r="A3735" s="3"/>
      <c r="B3735" s="10"/>
    </row>
    <row r="3736" spans="1:2" x14ac:dyDescent="0.2">
      <c r="A3736" s="3"/>
      <c r="B3736" s="10"/>
    </row>
    <row r="3737" spans="1:2" x14ac:dyDescent="0.2">
      <c r="A3737" s="3"/>
      <c r="B3737" s="10"/>
    </row>
    <row r="3738" spans="1:2" x14ac:dyDescent="0.2">
      <c r="A3738" s="3"/>
      <c r="B3738" s="10"/>
    </row>
    <row r="3739" spans="1:2" x14ac:dyDescent="0.2">
      <c r="A3739" s="3"/>
      <c r="B3739" s="10"/>
    </row>
    <row r="3740" spans="1:2" x14ac:dyDescent="0.2">
      <c r="A3740" s="3"/>
      <c r="B3740" s="10"/>
    </row>
    <row r="3741" spans="1:2" x14ac:dyDescent="0.2">
      <c r="A3741" s="3"/>
      <c r="B3741" s="10"/>
    </row>
    <row r="3742" spans="1:2" x14ac:dyDescent="0.2">
      <c r="A3742" s="3"/>
      <c r="B3742" s="10"/>
    </row>
    <row r="3743" spans="1:2" x14ac:dyDescent="0.2">
      <c r="A3743" s="3"/>
      <c r="B3743" s="10"/>
    </row>
    <row r="3744" spans="1:2" x14ac:dyDescent="0.2">
      <c r="A3744" s="3"/>
      <c r="B3744" s="10"/>
    </row>
    <row r="3745" spans="1:2" x14ac:dyDescent="0.2">
      <c r="A3745" s="3"/>
      <c r="B3745" s="10"/>
    </row>
    <row r="3746" spans="1:2" x14ac:dyDescent="0.2">
      <c r="A3746" s="3"/>
      <c r="B3746" s="10"/>
    </row>
    <row r="3747" spans="1:2" x14ac:dyDescent="0.2">
      <c r="A3747" s="3"/>
      <c r="B3747" s="10"/>
    </row>
    <row r="3748" spans="1:2" x14ac:dyDescent="0.2">
      <c r="A3748" s="3"/>
      <c r="B3748" s="10"/>
    </row>
    <row r="3749" spans="1:2" x14ac:dyDescent="0.2">
      <c r="A3749" s="3"/>
      <c r="B3749" s="10"/>
    </row>
    <row r="3750" spans="1:2" x14ac:dyDescent="0.2">
      <c r="A3750" s="3"/>
      <c r="B3750" s="10"/>
    </row>
    <row r="3751" spans="1:2" x14ac:dyDescent="0.2">
      <c r="A3751" s="3"/>
      <c r="B3751" s="10"/>
    </row>
    <row r="3752" spans="1:2" x14ac:dyDescent="0.2">
      <c r="A3752" s="3"/>
      <c r="B3752" s="10"/>
    </row>
    <row r="3753" spans="1:2" x14ac:dyDescent="0.2">
      <c r="A3753" s="3"/>
      <c r="B3753" s="10"/>
    </row>
    <row r="3754" spans="1:2" x14ac:dyDescent="0.2">
      <c r="A3754" s="3"/>
      <c r="B3754" s="10"/>
    </row>
    <row r="3755" spans="1:2" x14ac:dyDescent="0.2">
      <c r="A3755" s="3"/>
      <c r="B3755" s="10"/>
    </row>
    <row r="3756" spans="1:2" x14ac:dyDescent="0.2">
      <c r="A3756" s="3"/>
      <c r="B3756" s="10"/>
    </row>
    <row r="3757" spans="1:2" x14ac:dyDescent="0.2">
      <c r="A3757" s="3"/>
      <c r="B3757" s="10"/>
    </row>
    <row r="3758" spans="1:2" x14ac:dyDescent="0.2">
      <c r="A3758" s="3"/>
      <c r="B3758" s="10"/>
    </row>
    <row r="3759" spans="1:2" x14ac:dyDescent="0.2">
      <c r="A3759" s="3"/>
      <c r="B3759" s="10"/>
    </row>
    <row r="3760" spans="1:2" x14ac:dyDescent="0.2">
      <c r="A3760" s="3"/>
      <c r="B3760" s="10"/>
    </row>
    <row r="3761" spans="1:2" x14ac:dyDescent="0.2">
      <c r="A3761" s="3"/>
      <c r="B3761" s="10"/>
    </row>
    <row r="3762" spans="1:2" x14ac:dyDescent="0.2">
      <c r="A3762" s="3"/>
      <c r="B3762" s="10"/>
    </row>
    <row r="3763" spans="1:2" x14ac:dyDescent="0.2">
      <c r="A3763" s="3"/>
      <c r="B3763" s="10"/>
    </row>
    <row r="3764" spans="1:2" x14ac:dyDescent="0.2">
      <c r="A3764" s="3"/>
      <c r="B3764" s="10"/>
    </row>
    <row r="3765" spans="1:2" x14ac:dyDescent="0.2">
      <c r="A3765" s="3"/>
      <c r="B3765" s="10"/>
    </row>
    <row r="3766" spans="1:2" x14ac:dyDescent="0.2">
      <c r="A3766" s="3"/>
      <c r="B3766" s="10"/>
    </row>
    <row r="3767" spans="1:2" x14ac:dyDescent="0.2">
      <c r="A3767" s="3"/>
      <c r="B3767" s="10"/>
    </row>
    <row r="3768" spans="1:2" x14ac:dyDescent="0.2">
      <c r="A3768" s="3"/>
      <c r="B3768" s="10"/>
    </row>
    <row r="3769" spans="1:2" x14ac:dyDescent="0.2">
      <c r="A3769" s="3"/>
      <c r="B3769" s="10"/>
    </row>
    <row r="3770" spans="1:2" x14ac:dyDescent="0.2">
      <c r="A3770" s="3"/>
      <c r="B3770" s="10"/>
    </row>
    <row r="3771" spans="1:2" x14ac:dyDescent="0.2">
      <c r="A3771" s="3"/>
      <c r="B3771" s="10"/>
    </row>
    <row r="3772" spans="1:2" x14ac:dyDescent="0.2">
      <c r="A3772" s="3"/>
      <c r="B3772" s="10"/>
    </row>
    <row r="3773" spans="1:2" x14ac:dyDescent="0.2">
      <c r="A3773" s="3"/>
      <c r="B3773" s="10"/>
    </row>
    <row r="3774" spans="1:2" x14ac:dyDescent="0.2">
      <c r="A3774" s="3"/>
      <c r="B3774" s="10"/>
    </row>
    <row r="3775" spans="1:2" x14ac:dyDescent="0.2">
      <c r="A3775" s="3"/>
      <c r="B3775" s="10"/>
    </row>
    <row r="3776" spans="1:2" x14ac:dyDescent="0.2">
      <c r="A3776" s="3"/>
      <c r="B3776" s="10"/>
    </row>
    <row r="3777" spans="1:2" x14ac:dyDescent="0.2">
      <c r="A3777" s="3"/>
      <c r="B3777" s="10"/>
    </row>
    <row r="3778" spans="1:2" x14ac:dyDescent="0.2">
      <c r="A3778" s="3"/>
      <c r="B3778" s="10"/>
    </row>
    <row r="3779" spans="1:2" x14ac:dyDescent="0.2">
      <c r="A3779" s="3"/>
      <c r="B3779" s="10"/>
    </row>
    <row r="3780" spans="1:2" x14ac:dyDescent="0.2">
      <c r="A3780" s="3"/>
      <c r="B3780" s="10"/>
    </row>
    <row r="3781" spans="1:2" x14ac:dyDescent="0.2">
      <c r="A3781" s="3"/>
      <c r="B3781" s="10"/>
    </row>
    <row r="3782" spans="1:2" x14ac:dyDescent="0.2">
      <c r="A3782" s="3"/>
      <c r="B3782" s="10"/>
    </row>
    <row r="3783" spans="1:2" x14ac:dyDescent="0.2">
      <c r="A3783" s="3"/>
      <c r="B3783" s="10"/>
    </row>
    <row r="3784" spans="1:2" x14ac:dyDescent="0.2">
      <c r="A3784" s="3"/>
      <c r="B3784" s="10"/>
    </row>
    <row r="3785" spans="1:2" x14ac:dyDescent="0.2">
      <c r="A3785" s="3"/>
      <c r="B3785" s="10"/>
    </row>
    <row r="3786" spans="1:2" x14ac:dyDescent="0.2">
      <c r="A3786" s="3"/>
      <c r="B3786" s="10"/>
    </row>
    <row r="3787" spans="1:2" x14ac:dyDescent="0.2">
      <c r="A3787" s="3"/>
      <c r="B3787" s="10"/>
    </row>
    <row r="3788" spans="1:2" x14ac:dyDescent="0.2">
      <c r="A3788" s="3"/>
      <c r="B3788" s="10"/>
    </row>
    <row r="3789" spans="1:2" x14ac:dyDescent="0.2">
      <c r="A3789" s="3"/>
      <c r="B3789" s="10"/>
    </row>
    <row r="3790" spans="1:2" x14ac:dyDescent="0.2">
      <c r="A3790" s="3"/>
      <c r="B3790" s="10"/>
    </row>
    <row r="3791" spans="1:2" x14ac:dyDescent="0.2">
      <c r="A3791" s="3"/>
      <c r="B3791" s="10"/>
    </row>
    <row r="3792" spans="1:2" x14ac:dyDescent="0.2">
      <c r="A3792" s="3"/>
      <c r="B3792" s="10"/>
    </row>
    <row r="3793" spans="1:2" x14ac:dyDescent="0.2">
      <c r="A3793" s="3"/>
      <c r="B3793" s="10"/>
    </row>
    <row r="3794" spans="1:2" x14ac:dyDescent="0.2">
      <c r="A3794" s="3"/>
      <c r="B3794" s="10"/>
    </row>
    <row r="3795" spans="1:2" x14ac:dyDescent="0.2">
      <c r="A3795" s="3"/>
      <c r="B3795" s="10"/>
    </row>
    <row r="3796" spans="1:2" x14ac:dyDescent="0.2">
      <c r="A3796" s="3"/>
      <c r="B3796" s="10"/>
    </row>
    <row r="3797" spans="1:2" x14ac:dyDescent="0.2">
      <c r="A3797" s="3"/>
      <c r="B3797" s="10"/>
    </row>
    <row r="3798" spans="1:2" x14ac:dyDescent="0.2">
      <c r="A3798" s="3"/>
      <c r="B3798" s="10"/>
    </row>
    <row r="3799" spans="1:2" x14ac:dyDescent="0.2">
      <c r="A3799" s="3"/>
      <c r="B3799" s="10"/>
    </row>
    <row r="3800" spans="1:2" x14ac:dyDescent="0.2">
      <c r="A3800" s="3"/>
      <c r="B3800" s="10"/>
    </row>
    <row r="3801" spans="1:2" x14ac:dyDescent="0.2">
      <c r="A3801" s="3"/>
      <c r="B3801" s="10"/>
    </row>
    <row r="3802" spans="1:2" x14ac:dyDescent="0.2">
      <c r="A3802" s="3"/>
      <c r="B3802" s="10"/>
    </row>
    <row r="3803" spans="1:2" x14ac:dyDescent="0.2">
      <c r="A3803" s="3"/>
      <c r="B3803" s="10"/>
    </row>
    <row r="3804" spans="1:2" x14ac:dyDescent="0.2">
      <c r="A3804" s="3"/>
      <c r="B3804" s="10"/>
    </row>
    <row r="3805" spans="1:2" x14ac:dyDescent="0.2">
      <c r="A3805" s="3"/>
      <c r="B3805" s="10"/>
    </row>
    <row r="3806" spans="1:2" x14ac:dyDescent="0.2">
      <c r="A3806" s="3"/>
      <c r="B3806" s="10"/>
    </row>
    <row r="3807" spans="1:2" x14ac:dyDescent="0.2">
      <c r="A3807" s="3"/>
      <c r="B3807" s="10"/>
    </row>
    <row r="3808" spans="1:2" x14ac:dyDescent="0.2">
      <c r="A3808" s="3"/>
      <c r="B3808" s="10"/>
    </row>
    <row r="3809" spans="1:2" x14ac:dyDescent="0.2">
      <c r="A3809" s="3"/>
      <c r="B3809" s="10"/>
    </row>
    <row r="3810" spans="1:2" x14ac:dyDescent="0.2">
      <c r="A3810" s="3"/>
      <c r="B3810" s="10"/>
    </row>
    <row r="3811" spans="1:2" x14ac:dyDescent="0.2">
      <c r="A3811" s="3"/>
      <c r="B3811" s="10"/>
    </row>
    <row r="3812" spans="1:2" x14ac:dyDescent="0.2">
      <c r="A3812" s="3"/>
      <c r="B3812" s="10"/>
    </row>
    <row r="3813" spans="1:2" x14ac:dyDescent="0.2">
      <c r="A3813" s="3"/>
      <c r="B3813" s="10"/>
    </row>
    <row r="3814" spans="1:2" x14ac:dyDescent="0.2">
      <c r="A3814" s="3"/>
      <c r="B3814" s="10"/>
    </row>
    <row r="3815" spans="1:2" x14ac:dyDescent="0.2">
      <c r="A3815" s="3"/>
      <c r="B3815" s="10"/>
    </row>
    <row r="3816" spans="1:2" x14ac:dyDescent="0.2">
      <c r="A3816" s="3"/>
      <c r="B3816" s="10"/>
    </row>
    <row r="3817" spans="1:2" x14ac:dyDescent="0.2">
      <c r="A3817" s="3"/>
      <c r="B3817" s="10"/>
    </row>
    <row r="3818" spans="1:2" x14ac:dyDescent="0.2">
      <c r="A3818" s="3"/>
      <c r="B3818" s="10"/>
    </row>
    <row r="3819" spans="1:2" x14ac:dyDescent="0.2">
      <c r="A3819" s="3"/>
      <c r="B3819" s="10"/>
    </row>
    <row r="3820" spans="1:2" x14ac:dyDescent="0.2">
      <c r="A3820" s="3"/>
      <c r="B3820" s="10"/>
    </row>
    <row r="3821" spans="1:2" x14ac:dyDescent="0.2">
      <c r="A3821" s="3"/>
      <c r="B3821" s="10"/>
    </row>
    <row r="3822" spans="1:2" x14ac:dyDescent="0.2">
      <c r="A3822" s="3"/>
      <c r="B3822" s="10"/>
    </row>
    <row r="3823" spans="1:2" x14ac:dyDescent="0.2">
      <c r="A3823" s="3"/>
      <c r="B3823" s="10"/>
    </row>
    <row r="3824" spans="1:2" x14ac:dyDescent="0.2">
      <c r="A3824" s="3"/>
      <c r="B3824" s="10"/>
    </row>
    <row r="3825" spans="1:2" x14ac:dyDescent="0.2">
      <c r="A3825" s="3"/>
      <c r="B3825" s="10"/>
    </row>
    <row r="3826" spans="1:2" x14ac:dyDescent="0.2">
      <c r="A3826" s="3"/>
      <c r="B3826" s="10"/>
    </row>
    <row r="3827" spans="1:2" x14ac:dyDescent="0.2">
      <c r="A3827" s="3"/>
      <c r="B3827" s="10"/>
    </row>
    <row r="3828" spans="1:2" x14ac:dyDescent="0.2">
      <c r="A3828" s="3"/>
      <c r="B3828" s="10"/>
    </row>
    <row r="3829" spans="1:2" x14ac:dyDescent="0.2">
      <c r="A3829" s="3"/>
      <c r="B3829" s="10"/>
    </row>
    <row r="3830" spans="1:2" x14ac:dyDescent="0.2">
      <c r="A3830" s="3"/>
      <c r="B3830" s="10"/>
    </row>
    <row r="3831" spans="1:2" x14ac:dyDescent="0.2">
      <c r="A3831" s="3"/>
      <c r="B3831" s="10"/>
    </row>
    <row r="3832" spans="1:2" x14ac:dyDescent="0.2">
      <c r="A3832" s="3"/>
      <c r="B3832" s="10"/>
    </row>
    <row r="3833" spans="1:2" x14ac:dyDescent="0.2">
      <c r="A3833" s="3"/>
      <c r="B3833" s="10"/>
    </row>
    <row r="3834" spans="1:2" x14ac:dyDescent="0.2">
      <c r="A3834" s="3"/>
      <c r="B3834" s="10"/>
    </row>
    <row r="3835" spans="1:2" x14ac:dyDescent="0.2">
      <c r="A3835" s="3"/>
      <c r="B3835" s="10"/>
    </row>
    <row r="3836" spans="1:2" x14ac:dyDescent="0.2">
      <c r="A3836" s="3"/>
      <c r="B3836" s="10"/>
    </row>
    <row r="3837" spans="1:2" x14ac:dyDescent="0.2">
      <c r="A3837" s="3"/>
      <c r="B3837" s="10"/>
    </row>
    <row r="3838" spans="1:2" x14ac:dyDescent="0.2">
      <c r="A3838" s="3"/>
      <c r="B3838" s="10"/>
    </row>
    <row r="3839" spans="1:2" x14ac:dyDescent="0.2">
      <c r="A3839" s="3"/>
      <c r="B3839" s="10"/>
    </row>
    <row r="3840" spans="1:2" x14ac:dyDescent="0.2">
      <c r="A3840" s="3"/>
      <c r="B3840" s="10"/>
    </row>
    <row r="3841" spans="1:2" x14ac:dyDescent="0.2">
      <c r="A3841" s="3"/>
      <c r="B3841" s="10"/>
    </row>
    <row r="3842" spans="1:2" x14ac:dyDescent="0.2">
      <c r="A3842" s="3"/>
      <c r="B3842" s="10"/>
    </row>
    <row r="3843" spans="1:2" x14ac:dyDescent="0.2">
      <c r="A3843" s="3"/>
      <c r="B3843" s="10"/>
    </row>
    <row r="3844" spans="1:2" x14ac:dyDescent="0.2">
      <c r="A3844" s="3"/>
      <c r="B3844" s="10"/>
    </row>
    <row r="3845" spans="1:2" x14ac:dyDescent="0.2">
      <c r="A3845" s="3"/>
      <c r="B3845" s="10"/>
    </row>
    <row r="3846" spans="1:2" x14ac:dyDescent="0.2">
      <c r="A3846" s="3"/>
      <c r="B3846" s="10"/>
    </row>
    <row r="3847" spans="1:2" x14ac:dyDescent="0.2">
      <c r="A3847" s="3"/>
      <c r="B3847" s="10"/>
    </row>
    <row r="3848" spans="1:2" x14ac:dyDescent="0.2">
      <c r="A3848" s="3"/>
      <c r="B3848" s="10"/>
    </row>
    <row r="3849" spans="1:2" x14ac:dyDescent="0.2">
      <c r="A3849" s="3"/>
      <c r="B3849" s="10"/>
    </row>
    <row r="3850" spans="1:2" x14ac:dyDescent="0.2">
      <c r="A3850" s="3"/>
      <c r="B3850" s="10"/>
    </row>
    <row r="3851" spans="1:2" x14ac:dyDescent="0.2">
      <c r="A3851" s="3"/>
      <c r="B3851" s="10"/>
    </row>
    <row r="3852" spans="1:2" x14ac:dyDescent="0.2">
      <c r="A3852" s="3"/>
      <c r="B3852" s="10"/>
    </row>
    <row r="3853" spans="1:2" x14ac:dyDescent="0.2">
      <c r="A3853" s="3"/>
      <c r="B3853" s="10"/>
    </row>
    <row r="3854" spans="1:2" x14ac:dyDescent="0.2">
      <c r="A3854" s="3"/>
      <c r="B3854" s="10"/>
    </row>
    <row r="3855" spans="1:2" x14ac:dyDescent="0.2">
      <c r="A3855" s="3"/>
      <c r="B3855" s="10"/>
    </row>
    <row r="3856" spans="1:2" x14ac:dyDescent="0.2">
      <c r="A3856" s="3"/>
      <c r="B3856" s="10"/>
    </row>
    <row r="3857" spans="1:2" x14ac:dyDescent="0.2">
      <c r="A3857" s="3"/>
      <c r="B3857" s="10"/>
    </row>
    <row r="3858" spans="1:2" x14ac:dyDescent="0.2">
      <c r="A3858" s="3"/>
      <c r="B3858" s="10"/>
    </row>
    <row r="3859" spans="1:2" x14ac:dyDescent="0.2">
      <c r="A3859" s="3"/>
      <c r="B3859" s="10"/>
    </row>
    <row r="3860" spans="1:2" x14ac:dyDescent="0.2">
      <c r="A3860" s="3"/>
      <c r="B3860" s="10"/>
    </row>
    <row r="3861" spans="1:2" x14ac:dyDescent="0.2">
      <c r="A3861" s="3"/>
      <c r="B3861" s="10"/>
    </row>
    <row r="3862" spans="1:2" x14ac:dyDescent="0.2">
      <c r="A3862" s="3"/>
      <c r="B3862" s="10"/>
    </row>
    <row r="3863" spans="1:2" x14ac:dyDescent="0.2">
      <c r="A3863" s="3"/>
      <c r="B3863" s="10"/>
    </row>
    <row r="3864" spans="1:2" x14ac:dyDescent="0.2">
      <c r="A3864" s="3"/>
      <c r="B3864" s="10"/>
    </row>
    <row r="3865" spans="1:2" x14ac:dyDescent="0.2">
      <c r="A3865" s="3"/>
      <c r="B3865" s="10"/>
    </row>
    <row r="3866" spans="1:2" x14ac:dyDescent="0.2">
      <c r="A3866" s="3"/>
      <c r="B3866" s="10"/>
    </row>
    <row r="3867" spans="1:2" x14ac:dyDescent="0.2">
      <c r="A3867" s="3"/>
      <c r="B3867" s="10"/>
    </row>
    <row r="3868" spans="1:2" x14ac:dyDescent="0.2">
      <c r="A3868" s="3"/>
      <c r="B3868" s="10"/>
    </row>
    <row r="3869" spans="1:2" x14ac:dyDescent="0.2">
      <c r="A3869" s="3"/>
      <c r="B3869" s="10"/>
    </row>
    <row r="3870" spans="1:2" x14ac:dyDescent="0.2">
      <c r="A3870" s="3"/>
      <c r="B3870" s="10"/>
    </row>
    <row r="3871" spans="1:2" x14ac:dyDescent="0.2">
      <c r="A3871" s="3"/>
      <c r="B3871" s="10"/>
    </row>
    <row r="3872" spans="1:2" x14ac:dyDescent="0.2">
      <c r="A3872" s="3"/>
      <c r="B3872" s="10"/>
    </row>
    <row r="3873" spans="1:2" x14ac:dyDescent="0.2">
      <c r="A3873" s="3"/>
      <c r="B3873" s="10"/>
    </row>
    <row r="3874" spans="1:2" x14ac:dyDescent="0.2">
      <c r="A3874" s="3"/>
      <c r="B3874" s="10"/>
    </row>
    <row r="3875" spans="1:2" x14ac:dyDescent="0.2">
      <c r="A3875" s="3"/>
      <c r="B3875" s="10"/>
    </row>
    <row r="3876" spans="1:2" x14ac:dyDescent="0.2">
      <c r="A3876" s="3"/>
      <c r="B3876" s="10"/>
    </row>
    <row r="3877" spans="1:2" x14ac:dyDescent="0.2">
      <c r="A3877" s="3"/>
      <c r="B3877" s="10"/>
    </row>
    <row r="3878" spans="1:2" x14ac:dyDescent="0.2">
      <c r="A3878" s="3"/>
      <c r="B3878" s="10"/>
    </row>
    <row r="3879" spans="1:2" x14ac:dyDescent="0.2">
      <c r="A3879" s="3"/>
      <c r="B3879" s="10"/>
    </row>
    <row r="3880" spans="1:2" x14ac:dyDescent="0.2">
      <c r="A3880" s="3"/>
      <c r="B3880" s="10"/>
    </row>
    <row r="3881" spans="1:2" x14ac:dyDescent="0.2">
      <c r="A3881" s="3"/>
      <c r="B3881" s="10"/>
    </row>
    <row r="3882" spans="1:2" x14ac:dyDescent="0.2">
      <c r="A3882" s="3"/>
      <c r="B3882" s="10"/>
    </row>
    <row r="3883" spans="1:2" x14ac:dyDescent="0.2">
      <c r="A3883" s="3"/>
      <c r="B3883" s="10"/>
    </row>
    <row r="3884" spans="1:2" x14ac:dyDescent="0.2">
      <c r="A3884" s="3"/>
      <c r="B3884" s="10"/>
    </row>
    <row r="3885" spans="1:2" x14ac:dyDescent="0.2">
      <c r="A3885" s="3"/>
      <c r="B3885" s="10"/>
    </row>
    <row r="3886" spans="1:2" x14ac:dyDescent="0.2">
      <c r="A3886" s="3"/>
      <c r="B3886" s="10"/>
    </row>
    <row r="3887" spans="1:2" x14ac:dyDescent="0.2">
      <c r="A3887" s="3"/>
      <c r="B3887" s="10"/>
    </row>
    <row r="3888" spans="1:2" x14ac:dyDescent="0.2">
      <c r="A3888" s="3"/>
      <c r="B3888" s="10"/>
    </row>
    <row r="3889" spans="1:2" x14ac:dyDescent="0.2">
      <c r="A3889" s="3"/>
      <c r="B3889" s="10"/>
    </row>
    <row r="3890" spans="1:2" x14ac:dyDescent="0.2">
      <c r="A3890" s="3"/>
      <c r="B3890" s="10"/>
    </row>
    <row r="3891" spans="1:2" x14ac:dyDescent="0.2">
      <c r="A3891" s="3"/>
      <c r="B3891" s="10"/>
    </row>
    <row r="3892" spans="1:2" x14ac:dyDescent="0.2">
      <c r="A3892" s="3"/>
      <c r="B3892" s="10"/>
    </row>
    <row r="3893" spans="1:2" x14ac:dyDescent="0.2">
      <c r="A3893" s="3"/>
      <c r="B3893" s="10"/>
    </row>
    <row r="3894" spans="1:2" x14ac:dyDescent="0.2">
      <c r="A3894" s="3"/>
      <c r="B3894" s="10"/>
    </row>
    <row r="3895" spans="1:2" x14ac:dyDescent="0.2">
      <c r="A3895" s="3"/>
      <c r="B3895" s="10"/>
    </row>
    <row r="3896" spans="1:2" x14ac:dyDescent="0.2">
      <c r="A3896" s="3"/>
      <c r="B3896" s="10"/>
    </row>
    <row r="3897" spans="1:2" x14ac:dyDescent="0.2">
      <c r="A3897" s="3"/>
      <c r="B3897" s="10"/>
    </row>
    <row r="3898" spans="1:2" x14ac:dyDescent="0.2">
      <c r="A3898" s="3"/>
      <c r="B3898" s="10"/>
    </row>
    <row r="3899" spans="1:2" x14ac:dyDescent="0.2">
      <c r="A3899" s="3"/>
      <c r="B3899" s="10"/>
    </row>
    <row r="3900" spans="1:2" x14ac:dyDescent="0.2">
      <c r="A3900" s="3"/>
      <c r="B3900" s="10"/>
    </row>
    <row r="3901" spans="1:2" x14ac:dyDescent="0.2">
      <c r="A3901" s="3"/>
      <c r="B3901" s="10"/>
    </row>
    <row r="3902" spans="1:2" x14ac:dyDescent="0.2">
      <c r="A3902" s="3"/>
      <c r="B3902" s="10"/>
    </row>
    <row r="3903" spans="1:2" x14ac:dyDescent="0.2">
      <c r="A3903" s="3"/>
      <c r="B3903" s="10"/>
    </row>
    <row r="3904" spans="1:2" x14ac:dyDescent="0.2">
      <c r="A3904" s="3"/>
      <c r="B3904" s="10"/>
    </row>
    <row r="3905" spans="1:2" x14ac:dyDescent="0.2">
      <c r="A3905" s="3"/>
      <c r="B3905" s="10"/>
    </row>
    <row r="3906" spans="1:2" x14ac:dyDescent="0.2">
      <c r="A3906" s="3"/>
      <c r="B3906" s="10"/>
    </row>
    <row r="3907" spans="1:2" x14ac:dyDescent="0.2">
      <c r="A3907" s="3"/>
      <c r="B3907" s="10"/>
    </row>
    <row r="3908" spans="1:2" x14ac:dyDescent="0.2">
      <c r="A3908" s="3"/>
      <c r="B3908" s="10"/>
    </row>
    <row r="3909" spans="1:2" x14ac:dyDescent="0.2">
      <c r="A3909" s="3"/>
      <c r="B3909" s="10"/>
    </row>
    <row r="3910" spans="1:2" x14ac:dyDescent="0.2">
      <c r="A3910" s="3"/>
      <c r="B3910" s="10"/>
    </row>
    <row r="3911" spans="1:2" x14ac:dyDescent="0.2">
      <c r="A3911" s="3"/>
      <c r="B3911" s="10"/>
    </row>
    <row r="3912" spans="1:2" x14ac:dyDescent="0.2">
      <c r="A3912" s="3"/>
      <c r="B3912" s="10"/>
    </row>
    <row r="3913" spans="1:2" x14ac:dyDescent="0.2">
      <c r="A3913" s="3"/>
      <c r="B3913" s="10"/>
    </row>
    <row r="3914" spans="1:2" x14ac:dyDescent="0.2">
      <c r="A3914" s="3"/>
      <c r="B3914" s="10"/>
    </row>
    <row r="3915" spans="1:2" x14ac:dyDescent="0.2">
      <c r="A3915" s="3"/>
      <c r="B3915" s="10"/>
    </row>
    <row r="3916" spans="1:2" x14ac:dyDescent="0.2">
      <c r="A3916" s="3"/>
      <c r="B3916" s="10"/>
    </row>
    <row r="3917" spans="1:2" x14ac:dyDescent="0.2">
      <c r="A3917" s="3"/>
      <c r="B3917" s="10"/>
    </row>
    <row r="3918" spans="1:2" x14ac:dyDescent="0.2">
      <c r="A3918" s="3"/>
      <c r="B3918" s="10"/>
    </row>
    <row r="3919" spans="1:2" x14ac:dyDescent="0.2">
      <c r="A3919" s="3"/>
      <c r="B3919" s="10"/>
    </row>
    <row r="3920" spans="1:2" x14ac:dyDescent="0.2">
      <c r="A3920" s="3"/>
      <c r="B3920" s="10"/>
    </row>
    <row r="3921" spans="1:2" x14ac:dyDescent="0.2">
      <c r="A3921" s="3"/>
      <c r="B3921" s="10"/>
    </row>
    <row r="3922" spans="1:2" x14ac:dyDescent="0.2">
      <c r="A3922" s="3"/>
      <c r="B3922" s="10"/>
    </row>
    <row r="3923" spans="1:2" x14ac:dyDescent="0.2">
      <c r="A3923" s="3"/>
      <c r="B3923" s="10"/>
    </row>
    <row r="3924" spans="1:2" x14ac:dyDescent="0.2">
      <c r="A3924" s="3"/>
      <c r="B3924" s="10"/>
    </row>
    <row r="3925" spans="1:2" x14ac:dyDescent="0.2">
      <c r="A3925" s="3"/>
      <c r="B3925" s="10"/>
    </row>
    <row r="3926" spans="1:2" x14ac:dyDescent="0.2">
      <c r="A3926" s="3"/>
      <c r="B3926" s="10"/>
    </row>
    <row r="3927" spans="1:2" x14ac:dyDescent="0.2">
      <c r="A3927" s="3"/>
      <c r="B3927" s="10"/>
    </row>
    <row r="3928" spans="1:2" x14ac:dyDescent="0.2">
      <c r="A3928" s="3"/>
      <c r="B3928" s="10"/>
    </row>
    <row r="3929" spans="1:2" x14ac:dyDescent="0.2">
      <c r="A3929" s="3"/>
      <c r="B3929" s="10"/>
    </row>
    <row r="3930" spans="1:2" x14ac:dyDescent="0.2">
      <c r="A3930" s="3"/>
      <c r="B3930" s="10"/>
    </row>
    <row r="3931" spans="1:2" x14ac:dyDescent="0.2">
      <c r="A3931" s="3"/>
      <c r="B3931" s="10"/>
    </row>
    <row r="3932" spans="1:2" x14ac:dyDescent="0.2">
      <c r="A3932" s="3"/>
      <c r="B3932" s="10"/>
    </row>
    <row r="3933" spans="1:2" x14ac:dyDescent="0.2">
      <c r="A3933" s="3"/>
      <c r="B3933" s="10"/>
    </row>
    <row r="3934" spans="1:2" x14ac:dyDescent="0.2">
      <c r="A3934" s="3"/>
      <c r="B3934" s="10"/>
    </row>
    <row r="3935" spans="1:2" x14ac:dyDescent="0.2">
      <c r="A3935" s="3"/>
      <c r="B3935" s="10"/>
    </row>
    <row r="3936" spans="1:2" x14ac:dyDescent="0.2">
      <c r="A3936" s="3"/>
      <c r="B3936" s="10"/>
    </row>
    <row r="3937" spans="1:2" x14ac:dyDescent="0.2">
      <c r="A3937" s="3"/>
      <c r="B3937" s="10"/>
    </row>
    <row r="3938" spans="1:2" x14ac:dyDescent="0.2">
      <c r="A3938" s="3"/>
      <c r="B3938" s="10"/>
    </row>
    <row r="3939" spans="1:2" x14ac:dyDescent="0.2">
      <c r="A3939" s="3"/>
      <c r="B3939" s="10"/>
    </row>
    <row r="3940" spans="1:2" x14ac:dyDescent="0.2">
      <c r="A3940" s="3"/>
      <c r="B3940" s="10"/>
    </row>
    <row r="3941" spans="1:2" x14ac:dyDescent="0.2">
      <c r="A3941" s="3"/>
      <c r="B3941" s="10"/>
    </row>
    <row r="3942" spans="1:2" x14ac:dyDescent="0.2">
      <c r="A3942" s="3"/>
      <c r="B3942" s="10"/>
    </row>
    <row r="3943" spans="1:2" x14ac:dyDescent="0.2">
      <c r="A3943" s="3"/>
      <c r="B3943" s="10"/>
    </row>
    <row r="3944" spans="1:2" x14ac:dyDescent="0.2">
      <c r="A3944" s="3"/>
      <c r="B3944" s="10"/>
    </row>
    <row r="3945" spans="1:2" x14ac:dyDescent="0.2">
      <c r="A3945" s="3"/>
      <c r="B3945" s="10"/>
    </row>
    <row r="3946" spans="1:2" x14ac:dyDescent="0.2">
      <c r="A3946" s="3"/>
      <c r="B3946" s="10"/>
    </row>
    <row r="3947" spans="1:2" x14ac:dyDescent="0.2">
      <c r="A3947" s="3"/>
      <c r="B3947" s="10"/>
    </row>
    <row r="3948" spans="1:2" x14ac:dyDescent="0.2">
      <c r="A3948" s="3"/>
      <c r="B3948" s="10"/>
    </row>
    <row r="3949" spans="1:2" x14ac:dyDescent="0.2">
      <c r="A3949" s="3"/>
      <c r="B3949" s="10"/>
    </row>
    <row r="3950" spans="1:2" x14ac:dyDescent="0.2">
      <c r="A3950" s="3"/>
      <c r="B3950" s="10"/>
    </row>
    <row r="3951" spans="1:2" x14ac:dyDescent="0.2">
      <c r="A3951" s="3"/>
      <c r="B3951" s="10"/>
    </row>
    <row r="3952" spans="1:2" x14ac:dyDescent="0.2">
      <c r="A3952" s="3"/>
      <c r="B3952" s="10"/>
    </row>
    <row r="3953" spans="1:2" x14ac:dyDescent="0.2">
      <c r="A3953" s="3"/>
      <c r="B3953" s="10"/>
    </row>
    <row r="3954" spans="1:2" x14ac:dyDescent="0.2">
      <c r="A3954" s="3"/>
      <c r="B3954" s="10"/>
    </row>
    <row r="3955" spans="1:2" x14ac:dyDescent="0.2">
      <c r="A3955" s="3"/>
      <c r="B3955" s="10"/>
    </row>
    <row r="3956" spans="1:2" x14ac:dyDescent="0.2">
      <c r="A3956" s="3"/>
      <c r="B3956" s="10"/>
    </row>
    <row r="3957" spans="1:2" x14ac:dyDescent="0.2">
      <c r="A3957" s="3"/>
      <c r="B3957" s="10"/>
    </row>
    <row r="3958" spans="1:2" x14ac:dyDescent="0.2">
      <c r="A3958" s="3"/>
      <c r="B3958" s="10"/>
    </row>
    <row r="3959" spans="1:2" x14ac:dyDescent="0.2">
      <c r="A3959" s="3"/>
      <c r="B3959" s="10"/>
    </row>
    <row r="3960" spans="1:2" x14ac:dyDescent="0.2">
      <c r="A3960" s="3"/>
      <c r="B3960" s="10"/>
    </row>
    <row r="3961" spans="1:2" x14ac:dyDescent="0.2">
      <c r="A3961" s="3"/>
      <c r="B3961" s="10"/>
    </row>
    <row r="3962" spans="1:2" x14ac:dyDescent="0.2">
      <c r="A3962" s="3"/>
      <c r="B3962" s="10"/>
    </row>
    <row r="3963" spans="1:2" x14ac:dyDescent="0.2">
      <c r="A3963" s="3"/>
      <c r="B3963" s="10"/>
    </row>
    <row r="3964" spans="1:2" x14ac:dyDescent="0.2">
      <c r="A3964" s="3"/>
      <c r="B3964" s="10"/>
    </row>
    <row r="3965" spans="1:2" x14ac:dyDescent="0.2">
      <c r="A3965" s="3"/>
      <c r="B3965" s="10"/>
    </row>
    <row r="3966" spans="1:2" x14ac:dyDescent="0.2">
      <c r="A3966" s="3"/>
      <c r="B3966" s="10"/>
    </row>
    <row r="3967" spans="1:2" x14ac:dyDescent="0.2">
      <c r="A3967" s="3"/>
      <c r="B3967" s="10"/>
    </row>
    <row r="3968" spans="1:2" x14ac:dyDescent="0.2">
      <c r="A3968" s="3"/>
      <c r="B3968" s="10"/>
    </row>
    <row r="3969" spans="1:2" x14ac:dyDescent="0.2">
      <c r="A3969" s="3"/>
      <c r="B3969" s="10"/>
    </row>
    <row r="3970" spans="1:2" x14ac:dyDescent="0.2">
      <c r="A3970" s="3"/>
      <c r="B3970" s="10"/>
    </row>
    <row r="3971" spans="1:2" x14ac:dyDescent="0.2">
      <c r="A3971" s="3"/>
      <c r="B3971" s="10"/>
    </row>
    <row r="3972" spans="1:2" x14ac:dyDescent="0.2">
      <c r="A3972" s="3"/>
      <c r="B3972" s="10"/>
    </row>
    <row r="3973" spans="1:2" x14ac:dyDescent="0.2">
      <c r="A3973" s="3"/>
      <c r="B3973" s="10"/>
    </row>
    <row r="3974" spans="1:2" x14ac:dyDescent="0.2">
      <c r="A3974" s="3"/>
      <c r="B3974" s="10"/>
    </row>
    <row r="3975" spans="1:2" x14ac:dyDescent="0.2">
      <c r="A3975" s="3"/>
      <c r="B3975" s="10"/>
    </row>
    <row r="3976" spans="1:2" x14ac:dyDescent="0.2">
      <c r="A3976" s="3"/>
      <c r="B3976" s="10"/>
    </row>
    <row r="3977" spans="1:2" x14ac:dyDescent="0.2">
      <c r="A3977" s="3"/>
      <c r="B3977" s="10"/>
    </row>
    <row r="3978" spans="1:2" x14ac:dyDescent="0.2">
      <c r="A3978" s="3"/>
      <c r="B3978" s="10"/>
    </row>
    <row r="3979" spans="1:2" x14ac:dyDescent="0.2">
      <c r="A3979" s="3"/>
      <c r="B3979" s="10"/>
    </row>
    <row r="3980" spans="1:2" x14ac:dyDescent="0.2">
      <c r="A3980" s="3"/>
      <c r="B3980" s="10"/>
    </row>
    <row r="3981" spans="1:2" x14ac:dyDescent="0.2">
      <c r="A3981" s="3"/>
      <c r="B3981" s="10"/>
    </row>
    <row r="3982" spans="1:2" x14ac:dyDescent="0.2">
      <c r="A3982" s="3"/>
      <c r="B3982" s="10"/>
    </row>
    <row r="3983" spans="1:2" x14ac:dyDescent="0.2">
      <c r="A3983" s="3"/>
      <c r="B3983" s="10"/>
    </row>
    <row r="3984" spans="1:2" x14ac:dyDescent="0.2">
      <c r="A3984" s="3"/>
      <c r="B3984" s="10"/>
    </row>
    <row r="3985" spans="1:2" x14ac:dyDescent="0.2">
      <c r="A3985" s="3"/>
      <c r="B3985" s="10"/>
    </row>
    <row r="3986" spans="1:2" x14ac:dyDescent="0.2">
      <c r="A3986" s="3"/>
      <c r="B3986" s="10"/>
    </row>
    <row r="3987" spans="1:2" x14ac:dyDescent="0.2">
      <c r="A3987" s="3"/>
      <c r="B3987" s="10"/>
    </row>
    <row r="3988" spans="1:2" x14ac:dyDescent="0.2">
      <c r="A3988" s="3"/>
      <c r="B3988" s="10"/>
    </row>
    <row r="3989" spans="1:2" x14ac:dyDescent="0.2">
      <c r="A3989" s="3"/>
      <c r="B3989" s="10"/>
    </row>
    <row r="3990" spans="1:2" x14ac:dyDescent="0.2">
      <c r="A3990" s="3"/>
      <c r="B3990" s="10"/>
    </row>
    <row r="3991" spans="1:2" x14ac:dyDescent="0.2">
      <c r="A3991" s="3"/>
      <c r="B3991" s="10"/>
    </row>
    <row r="3992" spans="1:2" x14ac:dyDescent="0.2">
      <c r="A3992" s="3"/>
      <c r="B3992" s="10"/>
    </row>
    <row r="3993" spans="1:2" x14ac:dyDescent="0.2">
      <c r="A3993" s="3"/>
      <c r="B3993" s="10"/>
    </row>
    <row r="3994" spans="1:2" x14ac:dyDescent="0.2">
      <c r="A3994" s="3"/>
      <c r="B3994" s="10"/>
    </row>
    <row r="3995" spans="1:2" x14ac:dyDescent="0.2">
      <c r="A3995" s="3"/>
      <c r="B3995" s="10"/>
    </row>
    <row r="3996" spans="1:2" x14ac:dyDescent="0.2">
      <c r="A3996" s="3"/>
      <c r="B3996" s="10"/>
    </row>
    <row r="3997" spans="1:2" x14ac:dyDescent="0.2">
      <c r="A3997" s="3"/>
      <c r="B3997" s="10"/>
    </row>
    <row r="3998" spans="1:2" x14ac:dyDescent="0.2">
      <c r="A3998" s="3"/>
      <c r="B3998" s="10"/>
    </row>
    <row r="3999" spans="1:2" x14ac:dyDescent="0.2">
      <c r="A3999" s="3"/>
      <c r="B3999" s="10"/>
    </row>
    <row r="4000" spans="1:2" x14ac:dyDescent="0.2">
      <c r="A4000" s="3"/>
      <c r="B4000" s="10"/>
    </row>
    <row r="4001" spans="1:2" x14ac:dyDescent="0.2">
      <c r="A4001" s="3"/>
      <c r="B4001" s="10"/>
    </row>
    <row r="4002" spans="1:2" x14ac:dyDescent="0.2">
      <c r="A4002" s="3"/>
      <c r="B4002" s="10"/>
    </row>
    <row r="4003" spans="1:2" x14ac:dyDescent="0.2">
      <c r="A4003" s="3"/>
      <c r="B4003" s="10"/>
    </row>
    <row r="4004" spans="1:2" x14ac:dyDescent="0.2">
      <c r="A4004" s="3"/>
      <c r="B4004" s="10"/>
    </row>
    <row r="4005" spans="1:2" x14ac:dyDescent="0.2">
      <c r="A4005" s="3"/>
      <c r="B4005" s="10"/>
    </row>
    <row r="4006" spans="1:2" x14ac:dyDescent="0.2">
      <c r="A4006" s="3"/>
      <c r="B4006" s="10"/>
    </row>
    <row r="4007" spans="1:2" x14ac:dyDescent="0.2">
      <c r="A4007" s="3"/>
      <c r="B4007" s="10"/>
    </row>
    <row r="4008" spans="1:2" x14ac:dyDescent="0.2">
      <c r="A4008" s="3"/>
      <c r="B4008" s="10"/>
    </row>
    <row r="4009" spans="1:2" x14ac:dyDescent="0.2">
      <c r="A4009" s="3"/>
      <c r="B4009" s="10"/>
    </row>
    <row r="4010" spans="1:2" x14ac:dyDescent="0.2">
      <c r="A4010" s="3"/>
      <c r="B4010" s="10"/>
    </row>
    <row r="4011" spans="1:2" x14ac:dyDescent="0.2">
      <c r="A4011" s="3"/>
      <c r="B4011" s="10"/>
    </row>
    <row r="4012" spans="1:2" x14ac:dyDescent="0.2">
      <c r="A4012" s="3"/>
      <c r="B4012" s="10"/>
    </row>
    <row r="4013" spans="1:2" x14ac:dyDescent="0.2">
      <c r="A4013" s="3"/>
      <c r="B4013" s="10"/>
    </row>
    <row r="4014" spans="1:2" x14ac:dyDescent="0.2">
      <c r="A4014" s="3"/>
      <c r="B4014" s="10"/>
    </row>
    <row r="4015" spans="1:2" x14ac:dyDescent="0.2">
      <c r="A4015" s="3"/>
      <c r="B4015" s="10"/>
    </row>
    <row r="4016" spans="1:2" x14ac:dyDescent="0.2">
      <c r="A4016" s="3"/>
      <c r="B4016" s="10"/>
    </row>
    <row r="4017" spans="1:2" x14ac:dyDescent="0.2">
      <c r="A4017" s="3"/>
      <c r="B4017" s="10"/>
    </row>
    <row r="4018" spans="1:2" x14ac:dyDescent="0.2">
      <c r="A4018" s="3"/>
      <c r="B4018" s="10"/>
    </row>
    <row r="4019" spans="1:2" x14ac:dyDescent="0.2">
      <c r="A4019" s="3"/>
      <c r="B4019" s="10"/>
    </row>
    <row r="4020" spans="1:2" x14ac:dyDescent="0.2">
      <c r="A4020" s="3"/>
      <c r="B4020" s="10"/>
    </row>
    <row r="4021" spans="1:2" x14ac:dyDescent="0.2">
      <c r="A4021" s="3"/>
      <c r="B4021" s="10"/>
    </row>
    <row r="4022" spans="1:2" x14ac:dyDescent="0.2">
      <c r="A4022" s="3"/>
      <c r="B4022" s="10"/>
    </row>
    <row r="4023" spans="1:2" x14ac:dyDescent="0.2">
      <c r="A4023" s="3"/>
      <c r="B4023" s="10"/>
    </row>
    <row r="4024" spans="1:2" x14ac:dyDescent="0.2">
      <c r="A4024" s="3"/>
      <c r="B4024" s="10"/>
    </row>
    <row r="4025" spans="1:2" x14ac:dyDescent="0.2">
      <c r="A4025" s="3"/>
      <c r="B4025" s="10"/>
    </row>
    <row r="4026" spans="1:2" x14ac:dyDescent="0.2">
      <c r="A4026" s="3"/>
      <c r="B4026" s="10"/>
    </row>
    <row r="4027" spans="1:2" x14ac:dyDescent="0.2">
      <c r="A4027" s="3"/>
      <c r="B4027" s="10"/>
    </row>
    <row r="4028" spans="1:2" x14ac:dyDescent="0.2">
      <c r="A4028" s="3"/>
      <c r="B4028" s="10"/>
    </row>
    <row r="4029" spans="1:2" x14ac:dyDescent="0.2">
      <c r="A4029" s="3"/>
      <c r="B4029" s="10"/>
    </row>
    <row r="4030" spans="1:2" x14ac:dyDescent="0.2">
      <c r="A4030" s="3"/>
      <c r="B4030" s="10"/>
    </row>
    <row r="4031" spans="1:2" x14ac:dyDescent="0.2">
      <c r="A4031" s="3"/>
      <c r="B4031" s="10"/>
    </row>
    <row r="4032" spans="1:2" x14ac:dyDescent="0.2">
      <c r="A4032" s="3"/>
      <c r="B4032" s="10"/>
    </row>
    <row r="4033" spans="1:2" x14ac:dyDescent="0.2">
      <c r="A4033" s="3"/>
      <c r="B4033" s="10"/>
    </row>
    <row r="4034" spans="1:2" x14ac:dyDescent="0.2">
      <c r="A4034" s="3"/>
      <c r="B4034" s="10"/>
    </row>
    <row r="4035" spans="1:2" x14ac:dyDescent="0.2">
      <c r="A4035" s="3"/>
      <c r="B4035" s="10"/>
    </row>
    <row r="4036" spans="1:2" x14ac:dyDescent="0.2">
      <c r="A4036" s="3"/>
      <c r="B4036" s="10"/>
    </row>
    <row r="4037" spans="1:2" x14ac:dyDescent="0.2">
      <c r="A4037" s="3"/>
      <c r="B4037" s="10"/>
    </row>
    <row r="4038" spans="1:2" x14ac:dyDescent="0.2">
      <c r="A4038" s="3"/>
      <c r="B4038" s="10"/>
    </row>
    <row r="4039" spans="1:2" x14ac:dyDescent="0.2">
      <c r="A4039" s="3"/>
      <c r="B4039" s="10"/>
    </row>
    <row r="4040" spans="1:2" x14ac:dyDescent="0.2">
      <c r="A4040" s="3"/>
      <c r="B4040" s="10"/>
    </row>
    <row r="4041" spans="1:2" x14ac:dyDescent="0.2">
      <c r="A4041" s="3"/>
      <c r="B4041" s="10"/>
    </row>
    <row r="4042" spans="1:2" x14ac:dyDescent="0.2">
      <c r="A4042" s="3"/>
      <c r="B4042" s="10"/>
    </row>
    <row r="4043" spans="1:2" x14ac:dyDescent="0.2">
      <c r="A4043" s="3"/>
      <c r="B4043" s="10"/>
    </row>
    <row r="4044" spans="1:2" x14ac:dyDescent="0.2">
      <c r="A4044" s="3"/>
      <c r="B4044" s="10"/>
    </row>
    <row r="4045" spans="1:2" x14ac:dyDescent="0.2">
      <c r="A4045" s="3"/>
      <c r="B4045" s="10"/>
    </row>
    <row r="4046" spans="1:2" x14ac:dyDescent="0.2">
      <c r="A4046" s="3"/>
      <c r="B4046" s="10"/>
    </row>
    <row r="4047" spans="1:2" x14ac:dyDescent="0.2">
      <c r="A4047" s="3"/>
      <c r="B4047" s="10"/>
    </row>
    <row r="4048" spans="1:2" x14ac:dyDescent="0.2">
      <c r="A4048" s="3"/>
      <c r="B4048" s="10"/>
    </row>
    <row r="4049" spans="1:2" x14ac:dyDescent="0.2">
      <c r="A4049" s="3"/>
      <c r="B4049" s="10"/>
    </row>
    <row r="4050" spans="1:2" x14ac:dyDescent="0.2">
      <c r="A4050" s="3"/>
      <c r="B4050" s="10"/>
    </row>
    <row r="4051" spans="1:2" x14ac:dyDescent="0.2">
      <c r="A4051" s="3"/>
      <c r="B4051" s="10"/>
    </row>
    <row r="4052" spans="1:2" x14ac:dyDescent="0.2">
      <c r="A4052" s="3"/>
      <c r="B4052" s="10"/>
    </row>
    <row r="4053" spans="1:2" x14ac:dyDescent="0.2">
      <c r="A4053" s="3"/>
      <c r="B4053" s="10"/>
    </row>
    <row r="4054" spans="1:2" x14ac:dyDescent="0.2">
      <c r="A4054" s="3"/>
      <c r="B4054" s="10"/>
    </row>
    <row r="4055" spans="1:2" x14ac:dyDescent="0.2">
      <c r="A4055" s="3"/>
      <c r="B4055" s="10"/>
    </row>
    <row r="4056" spans="1:2" x14ac:dyDescent="0.2">
      <c r="A4056" s="3"/>
      <c r="B4056" s="10"/>
    </row>
    <row r="4057" spans="1:2" x14ac:dyDescent="0.2">
      <c r="A4057" s="3"/>
      <c r="B4057" s="10"/>
    </row>
    <row r="4058" spans="1:2" x14ac:dyDescent="0.2">
      <c r="A4058" s="3"/>
      <c r="B4058" s="10"/>
    </row>
    <row r="4059" spans="1:2" x14ac:dyDescent="0.2">
      <c r="A4059" s="3"/>
      <c r="B4059" s="10"/>
    </row>
    <row r="4060" spans="1:2" x14ac:dyDescent="0.2">
      <c r="A4060" s="3"/>
      <c r="B4060" s="10"/>
    </row>
    <row r="4061" spans="1:2" x14ac:dyDescent="0.2">
      <c r="A4061" s="3"/>
      <c r="B4061" s="10"/>
    </row>
    <row r="4062" spans="1:2" x14ac:dyDescent="0.2">
      <c r="A4062" s="3"/>
      <c r="B4062" s="10"/>
    </row>
    <row r="4063" spans="1:2" x14ac:dyDescent="0.2">
      <c r="A4063" s="3"/>
      <c r="B4063" s="10"/>
    </row>
    <row r="4064" spans="1:2" x14ac:dyDescent="0.2">
      <c r="A4064" s="3"/>
      <c r="B4064" s="10"/>
    </row>
    <row r="4065" spans="1:2" x14ac:dyDescent="0.2">
      <c r="A4065" s="3"/>
      <c r="B4065" s="10"/>
    </row>
    <row r="4066" spans="1:2" x14ac:dyDescent="0.2">
      <c r="A4066" s="3"/>
      <c r="B4066" s="10"/>
    </row>
    <row r="4067" spans="1:2" x14ac:dyDescent="0.2">
      <c r="A4067" s="3"/>
      <c r="B4067" s="10"/>
    </row>
    <row r="4068" spans="1:2" x14ac:dyDescent="0.2">
      <c r="A4068" s="3"/>
      <c r="B4068" s="10"/>
    </row>
    <row r="4069" spans="1:2" x14ac:dyDescent="0.2">
      <c r="A4069" s="3"/>
      <c r="B4069" s="10"/>
    </row>
    <row r="4070" spans="1:2" x14ac:dyDescent="0.2">
      <c r="A4070" s="3"/>
      <c r="B4070" s="10"/>
    </row>
    <row r="4071" spans="1:2" x14ac:dyDescent="0.2">
      <c r="A4071" s="3"/>
      <c r="B4071" s="10"/>
    </row>
    <row r="4072" spans="1:2" x14ac:dyDescent="0.2">
      <c r="A4072" s="3"/>
      <c r="B4072" s="10"/>
    </row>
    <row r="4073" spans="1:2" x14ac:dyDescent="0.2">
      <c r="A4073" s="3"/>
      <c r="B4073" s="10"/>
    </row>
    <row r="4074" spans="1:2" x14ac:dyDescent="0.2">
      <c r="A4074" s="3"/>
      <c r="B4074" s="10"/>
    </row>
    <row r="4075" spans="1:2" x14ac:dyDescent="0.2">
      <c r="A4075" s="3"/>
      <c r="B4075" s="10"/>
    </row>
    <row r="4076" spans="1:2" x14ac:dyDescent="0.2">
      <c r="A4076" s="3"/>
      <c r="B4076" s="10"/>
    </row>
    <row r="4077" spans="1:2" x14ac:dyDescent="0.2">
      <c r="A4077" s="3"/>
      <c r="B4077" s="10"/>
    </row>
    <row r="4078" spans="1:2" x14ac:dyDescent="0.2">
      <c r="A4078" s="3"/>
      <c r="B4078" s="10"/>
    </row>
    <row r="4079" spans="1:2" x14ac:dyDescent="0.2">
      <c r="A4079" s="3"/>
      <c r="B4079" s="10"/>
    </row>
    <row r="4080" spans="1:2" x14ac:dyDescent="0.2">
      <c r="A4080" s="3"/>
      <c r="B4080" s="10"/>
    </row>
    <row r="4081" spans="1:2" x14ac:dyDescent="0.2">
      <c r="A4081" s="3"/>
      <c r="B4081" s="10"/>
    </row>
    <row r="4082" spans="1:2" x14ac:dyDescent="0.2">
      <c r="A4082" s="3"/>
      <c r="B4082" s="10"/>
    </row>
    <row r="4083" spans="1:2" x14ac:dyDescent="0.2">
      <c r="A4083" s="3"/>
      <c r="B4083" s="10"/>
    </row>
    <row r="4084" spans="1:2" x14ac:dyDescent="0.2">
      <c r="A4084" s="3"/>
      <c r="B4084" s="10"/>
    </row>
    <row r="4085" spans="1:2" x14ac:dyDescent="0.2">
      <c r="A4085" s="3"/>
      <c r="B4085" s="10"/>
    </row>
    <row r="4086" spans="1:2" x14ac:dyDescent="0.2">
      <c r="A4086" s="3"/>
      <c r="B4086" s="10"/>
    </row>
    <row r="4087" spans="1:2" x14ac:dyDescent="0.2">
      <c r="A4087" s="3"/>
      <c r="B4087" s="10"/>
    </row>
    <row r="4088" spans="1:2" x14ac:dyDescent="0.2">
      <c r="A4088" s="3"/>
      <c r="B4088" s="10"/>
    </row>
    <row r="4089" spans="1:2" x14ac:dyDescent="0.2">
      <c r="A4089" s="3"/>
      <c r="B4089" s="10"/>
    </row>
    <row r="4090" spans="1:2" x14ac:dyDescent="0.2">
      <c r="A4090" s="3"/>
      <c r="B4090" s="10"/>
    </row>
    <row r="4091" spans="1:2" x14ac:dyDescent="0.2">
      <c r="A4091" s="3"/>
      <c r="B4091" s="10"/>
    </row>
    <row r="4092" spans="1:2" x14ac:dyDescent="0.2">
      <c r="A4092" s="3"/>
      <c r="B4092" s="10"/>
    </row>
    <row r="4093" spans="1:2" x14ac:dyDescent="0.2">
      <c r="A4093" s="3"/>
      <c r="B4093" s="10"/>
    </row>
    <row r="4094" spans="1:2" x14ac:dyDescent="0.2">
      <c r="A4094" s="3"/>
      <c r="B4094" s="10"/>
    </row>
    <row r="4095" spans="1:2" x14ac:dyDescent="0.2">
      <c r="A4095" s="3"/>
      <c r="B4095" s="10"/>
    </row>
    <row r="4096" spans="1:2" x14ac:dyDescent="0.2">
      <c r="A4096" s="3"/>
      <c r="B4096" s="10"/>
    </row>
    <row r="4097" spans="1:2" x14ac:dyDescent="0.2">
      <c r="A4097" s="3"/>
      <c r="B4097" s="10"/>
    </row>
    <row r="4098" spans="1:2" x14ac:dyDescent="0.2">
      <c r="A4098" s="3"/>
      <c r="B4098" s="10"/>
    </row>
    <row r="4099" spans="1:2" x14ac:dyDescent="0.2">
      <c r="A4099" s="3"/>
      <c r="B4099" s="10"/>
    </row>
    <row r="4100" spans="1:2" x14ac:dyDescent="0.2">
      <c r="A4100" s="3"/>
      <c r="B4100" s="10"/>
    </row>
    <row r="4101" spans="1:2" x14ac:dyDescent="0.2">
      <c r="A4101" s="3"/>
      <c r="B4101" s="10"/>
    </row>
    <row r="4102" spans="1:2" x14ac:dyDescent="0.2">
      <c r="A4102" s="3"/>
      <c r="B4102" s="10"/>
    </row>
    <row r="4103" spans="1:2" x14ac:dyDescent="0.2">
      <c r="A4103" s="3"/>
      <c r="B4103" s="10"/>
    </row>
    <row r="4104" spans="1:2" x14ac:dyDescent="0.2">
      <c r="A4104" s="3"/>
      <c r="B4104" s="10"/>
    </row>
    <row r="4105" spans="1:2" x14ac:dyDescent="0.2">
      <c r="A4105" s="3"/>
      <c r="B4105" s="10"/>
    </row>
    <row r="4106" spans="1:2" x14ac:dyDescent="0.2">
      <c r="A4106" s="3"/>
      <c r="B4106" s="10"/>
    </row>
    <row r="4107" spans="1:2" x14ac:dyDescent="0.2">
      <c r="A4107" s="3"/>
      <c r="B4107" s="10"/>
    </row>
    <row r="4108" spans="1:2" x14ac:dyDescent="0.2">
      <c r="A4108" s="3"/>
      <c r="B4108" s="10"/>
    </row>
    <row r="4109" spans="1:2" x14ac:dyDescent="0.2">
      <c r="A4109" s="3"/>
      <c r="B4109" s="10"/>
    </row>
    <row r="4110" spans="1:2" x14ac:dyDescent="0.2">
      <c r="A4110" s="3"/>
      <c r="B4110" s="10"/>
    </row>
    <row r="4111" spans="1:2" x14ac:dyDescent="0.2">
      <c r="A4111" s="3"/>
      <c r="B4111" s="10"/>
    </row>
    <row r="4112" spans="1:2" x14ac:dyDescent="0.2">
      <c r="A4112" s="3"/>
      <c r="B4112" s="10"/>
    </row>
    <row r="4113" spans="1:2" x14ac:dyDescent="0.2">
      <c r="A4113" s="3"/>
      <c r="B4113" s="10"/>
    </row>
    <row r="4114" spans="1:2" x14ac:dyDescent="0.2">
      <c r="A4114" s="3"/>
      <c r="B4114" s="10"/>
    </row>
    <row r="4115" spans="1:2" x14ac:dyDescent="0.2">
      <c r="A4115" s="3"/>
      <c r="B4115" s="10"/>
    </row>
    <row r="4116" spans="1:2" x14ac:dyDescent="0.2">
      <c r="A4116" s="3"/>
      <c r="B4116" s="10"/>
    </row>
    <row r="4117" spans="1:2" x14ac:dyDescent="0.2">
      <c r="A4117" s="3"/>
      <c r="B4117" s="10"/>
    </row>
    <row r="4118" spans="1:2" x14ac:dyDescent="0.2">
      <c r="A4118" s="3"/>
      <c r="B4118" s="10"/>
    </row>
    <row r="4119" spans="1:2" x14ac:dyDescent="0.2">
      <c r="A4119" s="3"/>
      <c r="B4119" s="10"/>
    </row>
    <row r="4120" spans="1:2" x14ac:dyDescent="0.2">
      <c r="A4120" s="3"/>
      <c r="B4120" s="10"/>
    </row>
    <row r="4121" spans="1:2" x14ac:dyDescent="0.2">
      <c r="A4121" s="3"/>
      <c r="B4121" s="10"/>
    </row>
    <row r="4122" spans="1:2" x14ac:dyDescent="0.2">
      <c r="A4122" s="3"/>
      <c r="B4122" s="10"/>
    </row>
    <row r="4123" spans="1:2" x14ac:dyDescent="0.2">
      <c r="A4123" s="3"/>
      <c r="B4123" s="10"/>
    </row>
    <row r="4124" spans="1:2" x14ac:dyDescent="0.2">
      <c r="A4124" s="3"/>
      <c r="B4124" s="10"/>
    </row>
    <row r="4125" spans="1:2" x14ac:dyDescent="0.2">
      <c r="A4125" s="3"/>
      <c r="B4125" s="10"/>
    </row>
    <row r="4126" spans="1:2" x14ac:dyDescent="0.2">
      <c r="A4126" s="3"/>
      <c r="B4126" s="10"/>
    </row>
    <row r="4127" spans="1:2" x14ac:dyDescent="0.2">
      <c r="A4127" s="3"/>
      <c r="B4127" s="10"/>
    </row>
    <row r="4128" spans="1:2" x14ac:dyDescent="0.2">
      <c r="A4128" s="3"/>
      <c r="B4128" s="10"/>
    </row>
    <row r="4129" spans="1:2" x14ac:dyDescent="0.2">
      <c r="A4129" s="3"/>
      <c r="B4129" s="10"/>
    </row>
    <row r="4130" spans="1:2" x14ac:dyDescent="0.2">
      <c r="A4130" s="3"/>
      <c r="B4130" s="10"/>
    </row>
    <row r="4131" spans="1:2" x14ac:dyDescent="0.2">
      <c r="A4131" s="3"/>
      <c r="B4131" s="10"/>
    </row>
    <row r="4132" spans="1:2" x14ac:dyDescent="0.2">
      <c r="A4132" s="3"/>
      <c r="B4132" s="10"/>
    </row>
    <row r="4133" spans="1:2" x14ac:dyDescent="0.2">
      <c r="A4133" s="3"/>
      <c r="B4133" s="10"/>
    </row>
    <row r="4134" spans="1:2" x14ac:dyDescent="0.2">
      <c r="A4134" s="3"/>
      <c r="B4134" s="10"/>
    </row>
    <row r="4135" spans="1:2" x14ac:dyDescent="0.2">
      <c r="A4135" s="3"/>
      <c r="B4135" s="10"/>
    </row>
    <row r="4136" spans="1:2" x14ac:dyDescent="0.2">
      <c r="A4136" s="3"/>
      <c r="B4136" s="10"/>
    </row>
    <row r="4137" spans="1:2" x14ac:dyDescent="0.2">
      <c r="A4137" s="3"/>
      <c r="B4137" s="10"/>
    </row>
    <row r="4138" spans="1:2" x14ac:dyDescent="0.2">
      <c r="A4138" s="3"/>
      <c r="B4138" s="10"/>
    </row>
    <row r="4139" spans="1:2" x14ac:dyDescent="0.2">
      <c r="A4139" s="3"/>
      <c r="B4139" s="10"/>
    </row>
    <row r="4140" spans="1:2" x14ac:dyDescent="0.2">
      <c r="A4140" s="3"/>
      <c r="B4140" s="10"/>
    </row>
    <row r="4141" spans="1:2" x14ac:dyDescent="0.2">
      <c r="A4141" s="3"/>
      <c r="B4141" s="10"/>
    </row>
    <row r="4142" spans="1:2" x14ac:dyDescent="0.2">
      <c r="A4142" s="3"/>
      <c r="B4142" s="10"/>
    </row>
    <row r="4143" spans="1:2" x14ac:dyDescent="0.2">
      <c r="A4143" s="3"/>
      <c r="B4143" s="10"/>
    </row>
    <row r="4144" spans="1:2" x14ac:dyDescent="0.2">
      <c r="A4144" s="3"/>
      <c r="B4144" s="10"/>
    </row>
    <row r="4145" spans="1:2" x14ac:dyDescent="0.2">
      <c r="A4145" s="3"/>
      <c r="B4145" s="10"/>
    </row>
    <row r="4146" spans="1:2" x14ac:dyDescent="0.2">
      <c r="A4146" s="3"/>
      <c r="B4146" s="10"/>
    </row>
    <row r="4147" spans="1:2" x14ac:dyDescent="0.2">
      <c r="A4147" s="3"/>
      <c r="B4147" s="10"/>
    </row>
    <row r="4148" spans="1:2" x14ac:dyDescent="0.2">
      <c r="A4148" s="3"/>
      <c r="B4148" s="10"/>
    </row>
    <row r="4149" spans="1:2" x14ac:dyDescent="0.2">
      <c r="A4149" s="3"/>
      <c r="B4149" s="10"/>
    </row>
    <row r="4150" spans="1:2" x14ac:dyDescent="0.2">
      <c r="A4150" s="3"/>
      <c r="B4150" s="10"/>
    </row>
    <row r="4151" spans="1:2" x14ac:dyDescent="0.2">
      <c r="A4151" s="3"/>
      <c r="B4151" s="10"/>
    </row>
    <row r="4152" spans="1:2" x14ac:dyDescent="0.2">
      <c r="A4152" s="3"/>
      <c r="B4152" s="10"/>
    </row>
    <row r="4153" spans="1:2" x14ac:dyDescent="0.2">
      <c r="A4153" s="3"/>
      <c r="B4153" s="10"/>
    </row>
    <row r="4154" spans="1:2" x14ac:dyDescent="0.2">
      <c r="A4154" s="3"/>
      <c r="B4154" s="10"/>
    </row>
    <row r="4155" spans="1:2" x14ac:dyDescent="0.2">
      <c r="A4155" s="3"/>
      <c r="B4155" s="10"/>
    </row>
    <row r="4156" spans="1:2" x14ac:dyDescent="0.2">
      <c r="A4156" s="3"/>
      <c r="B4156" s="10"/>
    </row>
    <row r="4157" spans="1:2" x14ac:dyDescent="0.2">
      <c r="A4157" s="3"/>
      <c r="B4157" s="10"/>
    </row>
    <row r="4158" spans="1:2" x14ac:dyDescent="0.2">
      <c r="A4158" s="3"/>
      <c r="B4158" s="10"/>
    </row>
    <row r="4159" spans="1:2" x14ac:dyDescent="0.2">
      <c r="A4159" s="3"/>
      <c r="B4159" s="10"/>
    </row>
    <row r="4160" spans="1:2" x14ac:dyDescent="0.2">
      <c r="A4160" s="3"/>
      <c r="B4160" s="10"/>
    </row>
    <row r="4161" spans="1:2" x14ac:dyDescent="0.2">
      <c r="A4161" s="3"/>
      <c r="B4161" s="10"/>
    </row>
    <row r="4162" spans="1:2" x14ac:dyDescent="0.2">
      <c r="A4162" s="3"/>
      <c r="B4162" s="10"/>
    </row>
    <row r="4163" spans="1:2" x14ac:dyDescent="0.2">
      <c r="A4163" s="3"/>
      <c r="B4163" s="10"/>
    </row>
    <row r="4164" spans="1:2" x14ac:dyDescent="0.2">
      <c r="A4164" s="3"/>
      <c r="B4164" s="10"/>
    </row>
    <row r="4165" spans="1:2" x14ac:dyDescent="0.2">
      <c r="A4165" s="3"/>
      <c r="B4165" s="10"/>
    </row>
    <row r="4166" spans="1:2" x14ac:dyDescent="0.2">
      <c r="A4166" s="3"/>
      <c r="B4166" s="10"/>
    </row>
    <row r="4167" spans="1:2" x14ac:dyDescent="0.2">
      <c r="A4167" s="3"/>
      <c r="B4167" s="10"/>
    </row>
    <row r="4168" spans="1:2" x14ac:dyDescent="0.2">
      <c r="A4168" s="3"/>
      <c r="B4168" s="10"/>
    </row>
    <row r="4169" spans="1:2" x14ac:dyDescent="0.2">
      <c r="A4169" s="3"/>
      <c r="B4169" s="10"/>
    </row>
    <row r="4170" spans="1:2" x14ac:dyDescent="0.2">
      <c r="A4170" s="3"/>
      <c r="B4170" s="10"/>
    </row>
    <row r="4171" spans="1:2" x14ac:dyDescent="0.2">
      <c r="A4171" s="3"/>
      <c r="B4171" s="10"/>
    </row>
    <row r="4172" spans="1:2" x14ac:dyDescent="0.2">
      <c r="A4172" s="3"/>
      <c r="B4172" s="10"/>
    </row>
    <row r="4173" spans="1:2" x14ac:dyDescent="0.2">
      <c r="A4173" s="3"/>
      <c r="B4173" s="10"/>
    </row>
    <row r="4174" spans="1:2" x14ac:dyDescent="0.2">
      <c r="A4174" s="3"/>
      <c r="B4174" s="10"/>
    </row>
    <row r="4175" spans="1:2" x14ac:dyDescent="0.2">
      <c r="A4175" s="3"/>
      <c r="B4175" s="10"/>
    </row>
    <row r="4176" spans="1:2" x14ac:dyDescent="0.2">
      <c r="A4176" s="3"/>
      <c r="B4176" s="10"/>
    </row>
    <row r="4177" spans="1:2" x14ac:dyDescent="0.2">
      <c r="A4177" s="3"/>
      <c r="B4177" s="10"/>
    </row>
    <row r="4178" spans="1:2" x14ac:dyDescent="0.2">
      <c r="A4178" s="3"/>
      <c r="B4178" s="10"/>
    </row>
    <row r="4179" spans="1:2" x14ac:dyDescent="0.2">
      <c r="A4179" s="3"/>
      <c r="B4179" s="10"/>
    </row>
    <row r="4180" spans="1:2" x14ac:dyDescent="0.2">
      <c r="A4180" s="3"/>
      <c r="B4180" s="10"/>
    </row>
    <row r="4181" spans="1:2" x14ac:dyDescent="0.2">
      <c r="A4181" s="3"/>
      <c r="B4181" s="10"/>
    </row>
    <row r="4182" spans="1:2" x14ac:dyDescent="0.2">
      <c r="A4182" s="3"/>
      <c r="B4182" s="10"/>
    </row>
    <row r="4183" spans="1:2" x14ac:dyDescent="0.2">
      <c r="A4183" s="3"/>
      <c r="B4183" s="10"/>
    </row>
    <row r="4184" spans="1:2" x14ac:dyDescent="0.2">
      <c r="A4184" s="3"/>
      <c r="B4184" s="10"/>
    </row>
    <row r="4185" spans="1:2" x14ac:dyDescent="0.2">
      <c r="A4185" s="3"/>
      <c r="B4185" s="10"/>
    </row>
    <row r="4186" spans="1:2" x14ac:dyDescent="0.2">
      <c r="A4186" s="3"/>
      <c r="B4186" s="10"/>
    </row>
    <row r="4187" spans="1:2" x14ac:dyDescent="0.2">
      <c r="A4187" s="3"/>
      <c r="B4187" s="10"/>
    </row>
    <row r="4188" spans="1:2" x14ac:dyDescent="0.2">
      <c r="A4188" s="3"/>
      <c r="B4188" s="10"/>
    </row>
    <row r="4189" spans="1:2" x14ac:dyDescent="0.2">
      <c r="A4189" s="3"/>
      <c r="B4189" s="10"/>
    </row>
    <row r="4190" spans="1:2" x14ac:dyDescent="0.2">
      <c r="A4190" s="3"/>
      <c r="B4190" s="10"/>
    </row>
    <row r="4191" spans="1:2" x14ac:dyDescent="0.2">
      <c r="A4191" s="3"/>
      <c r="B4191" s="10"/>
    </row>
    <row r="4192" spans="1:2" x14ac:dyDescent="0.2">
      <c r="A4192" s="3"/>
      <c r="B4192" s="10"/>
    </row>
    <row r="4193" spans="1:2" x14ac:dyDescent="0.2">
      <c r="A4193" s="3"/>
      <c r="B4193" s="10"/>
    </row>
    <row r="4194" spans="1:2" x14ac:dyDescent="0.2">
      <c r="A4194" s="3"/>
      <c r="B4194" s="10"/>
    </row>
    <row r="4195" spans="1:2" x14ac:dyDescent="0.2">
      <c r="A4195" s="3"/>
      <c r="B4195" s="10"/>
    </row>
    <row r="4196" spans="1:2" x14ac:dyDescent="0.2">
      <c r="A4196" s="3"/>
      <c r="B4196" s="10"/>
    </row>
    <row r="4197" spans="1:2" x14ac:dyDescent="0.2">
      <c r="A4197" s="3"/>
      <c r="B4197" s="10"/>
    </row>
    <row r="4198" spans="1:2" x14ac:dyDescent="0.2">
      <c r="A4198" s="3"/>
      <c r="B4198" s="10"/>
    </row>
    <row r="4199" spans="1:2" x14ac:dyDescent="0.2">
      <c r="A4199" s="3"/>
      <c r="B4199" s="10"/>
    </row>
    <row r="4200" spans="1:2" x14ac:dyDescent="0.2">
      <c r="A4200" s="3"/>
      <c r="B4200" s="10"/>
    </row>
    <row r="4201" spans="1:2" x14ac:dyDescent="0.2">
      <c r="A4201" s="3"/>
      <c r="B4201" s="10"/>
    </row>
    <row r="4202" spans="1:2" x14ac:dyDescent="0.2">
      <c r="A4202" s="3"/>
      <c r="B4202" s="10"/>
    </row>
    <row r="4203" spans="1:2" x14ac:dyDescent="0.2">
      <c r="A4203" s="3"/>
      <c r="B4203" s="10"/>
    </row>
    <row r="4204" spans="1:2" x14ac:dyDescent="0.2">
      <c r="A4204" s="3"/>
      <c r="B4204" s="10"/>
    </row>
    <row r="4205" spans="1:2" x14ac:dyDescent="0.2">
      <c r="A4205" s="3"/>
      <c r="B4205" s="10"/>
    </row>
    <row r="4206" spans="1:2" x14ac:dyDescent="0.2">
      <c r="A4206" s="3"/>
      <c r="B4206" s="10"/>
    </row>
    <row r="4207" spans="1:2" x14ac:dyDescent="0.2">
      <c r="A4207" s="3"/>
      <c r="B4207" s="10"/>
    </row>
    <row r="4208" spans="1:2" x14ac:dyDescent="0.2">
      <c r="A4208" s="3"/>
      <c r="B4208" s="10"/>
    </row>
    <row r="4209" spans="1:2" x14ac:dyDescent="0.2">
      <c r="A4209" s="3"/>
      <c r="B4209" s="10"/>
    </row>
    <row r="4210" spans="1:2" x14ac:dyDescent="0.2">
      <c r="A4210" s="3"/>
      <c r="B4210" s="10"/>
    </row>
    <row r="4211" spans="1:2" x14ac:dyDescent="0.2">
      <c r="A4211" s="3"/>
      <c r="B4211" s="10"/>
    </row>
    <row r="4212" spans="1:2" x14ac:dyDescent="0.2">
      <c r="A4212" s="3"/>
      <c r="B4212" s="10"/>
    </row>
    <row r="4213" spans="1:2" x14ac:dyDescent="0.2">
      <c r="A4213" s="3"/>
      <c r="B4213" s="10"/>
    </row>
    <row r="4214" spans="1:2" x14ac:dyDescent="0.2">
      <c r="A4214" s="3"/>
      <c r="B4214" s="10"/>
    </row>
    <row r="4215" spans="1:2" x14ac:dyDescent="0.2">
      <c r="A4215" s="3"/>
      <c r="B4215" s="10"/>
    </row>
    <row r="4216" spans="1:2" x14ac:dyDescent="0.2">
      <c r="A4216" s="3"/>
      <c r="B4216" s="10"/>
    </row>
    <row r="4217" spans="1:2" x14ac:dyDescent="0.2">
      <c r="A4217" s="3"/>
      <c r="B4217" s="10"/>
    </row>
    <row r="4218" spans="1:2" x14ac:dyDescent="0.2">
      <c r="A4218" s="3"/>
      <c r="B4218" s="10"/>
    </row>
    <row r="4219" spans="1:2" x14ac:dyDescent="0.2">
      <c r="A4219" s="3"/>
      <c r="B4219" s="10"/>
    </row>
    <row r="4220" spans="1:2" x14ac:dyDescent="0.2">
      <c r="A4220" s="3"/>
      <c r="B4220" s="10"/>
    </row>
    <row r="4221" spans="1:2" x14ac:dyDescent="0.2">
      <c r="A4221" s="3"/>
      <c r="B4221" s="10"/>
    </row>
    <row r="4222" spans="1:2" x14ac:dyDescent="0.2">
      <c r="A4222" s="3"/>
      <c r="B4222" s="10"/>
    </row>
    <row r="4223" spans="1:2" x14ac:dyDescent="0.2">
      <c r="A4223" s="3"/>
      <c r="B4223" s="10"/>
    </row>
    <row r="4224" spans="1:2" x14ac:dyDescent="0.2">
      <c r="A4224" s="3"/>
      <c r="B4224" s="10"/>
    </row>
    <row r="4225" spans="1:2" x14ac:dyDescent="0.2">
      <c r="A4225" s="3"/>
      <c r="B4225" s="10"/>
    </row>
    <row r="4226" spans="1:2" x14ac:dyDescent="0.2">
      <c r="A4226" s="3"/>
      <c r="B4226" s="10"/>
    </row>
    <row r="4227" spans="1:2" x14ac:dyDescent="0.2">
      <c r="A4227" s="3"/>
      <c r="B4227" s="10"/>
    </row>
    <row r="4228" spans="1:2" x14ac:dyDescent="0.2">
      <c r="A4228" s="3"/>
      <c r="B4228" s="10"/>
    </row>
    <row r="4229" spans="1:2" x14ac:dyDescent="0.2">
      <c r="A4229" s="3"/>
      <c r="B4229" s="10"/>
    </row>
    <row r="4230" spans="1:2" x14ac:dyDescent="0.2">
      <c r="A4230" s="3"/>
      <c r="B4230" s="10"/>
    </row>
    <row r="4231" spans="1:2" x14ac:dyDescent="0.2">
      <c r="A4231" s="3"/>
      <c r="B4231" s="10"/>
    </row>
    <row r="4232" spans="1:2" x14ac:dyDescent="0.2">
      <c r="A4232" s="3"/>
      <c r="B4232" s="10"/>
    </row>
    <row r="4233" spans="1:2" x14ac:dyDescent="0.2">
      <c r="A4233" s="3"/>
      <c r="B4233" s="10"/>
    </row>
    <row r="4234" spans="1:2" x14ac:dyDescent="0.2">
      <c r="A4234" s="3"/>
      <c r="B4234" s="10"/>
    </row>
    <row r="4235" spans="1:2" x14ac:dyDescent="0.2">
      <c r="A4235" s="3"/>
      <c r="B4235" s="10"/>
    </row>
    <row r="4236" spans="1:2" x14ac:dyDescent="0.2">
      <c r="A4236" s="3"/>
      <c r="B4236" s="10"/>
    </row>
    <row r="4237" spans="1:2" x14ac:dyDescent="0.2">
      <c r="A4237" s="3"/>
      <c r="B4237" s="10"/>
    </row>
    <row r="4238" spans="1:2" x14ac:dyDescent="0.2">
      <c r="A4238" s="3"/>
      <c r="B4238" s="10"/>
    </row>
    <row r="4239" spans="1:2" x14ac:dyDescent="0.2">
      <c r="A4239" s="3"/>
      <c r="B4239" s="10"/>
    </row>
    <row r="4240" spans="1:2" x14ac:dyDescent="0.2">
      <c r="A4240" s="3"/>
      <c r="B4240" s="10"/>
    </row>
    <row r="4241" spans="1:2" x14ac:dyDescent="0.2">
      <c r="A4241" s="3"/>
      <c r="B4241" s="10"/>
    </row>
    <row r="4242" spans="1:2" x14ac:dyDescent="0.2">
      <c r="A4242" s="3"/>
      <c r="B4242" s="10"/>
    </row>
    <row r="4243" spans="1:2" x14ac:dyDescent="0.2">
      <c r="A4243" s="3"/>
      <c r="B4243" s="10"/>
    </row>
    <row r="4244" spans="1:2" x14ac:dyDescent="0.2">
      <c r="A4244" s="3"/>
      <c r="B4244" s="10"/>
    </row>
    <row r="4245" spans="1:2" x14ac:dyDescent="0.2">
      <c r="A4245" s="3"/>
      <c r="B4245" s="10"/>
    </row>
    <row r="4246" spans="1:2" x14ac:dyDescent="0.2">
      <c r="A4246" s="3"/>
      <c r="B4246" s="10"/>
    </row>
    <row r="4247" spans="1:2" x14ac:dyDescent="0.2">
      <c r="A4247" s="3"/>
      <c r="B4247" s="10"/>
    </row>
    <row r="4248" spans="1:2" x14ac:dyDescent="0.2">
      <c r="A4248" s="3"/>
      <c r="B4248" s="10"/>
    </row>
    <row r="4249" spans="1:2" x14ac:dyDescent="0.2">
      <c r="A4249" s="3"/>
      <c r="B4249" s="10"/>
    </row>
    <row r="4250" spans="1:2" x14ac:dyDescent="0.2">
      <c r="A4250" s="3"/>
      <c r="B4250" s="10"/>
    </row>
    <row r="4251" spans="1:2" x14ac:dyDescent="0.2">
      <c r="A4251" s="3"/>
      <c r="B4251" s="10"/>
    </row>
    <row r="4252" spans="1:2" x14ac:dyDescent="0.2">
      <c r="A4252" s="3"/>
      <c r="B4252" s="10"/>
    </row>
    <row r="4253" spans="1:2" x14ac:dyDescent="0.2">
      <c r="A4253" s="3"/>
      <c r="B4253" s="10"/>
    </row>
    <row r="4254" spans="1:2" x14ac:dyDescent="0.2">
      <c r="A4254" s="3"/>
      <c r="B4254" s="10"/>
    </row>
    <row r="4255" spans="1:2" x14ac:dyDescent="0.2">
      <c r="A4255" s="3"/>
      <c r="B4255" s="10"/>
    </row>
    <row r="4256" spans="1:2" x14ac:dyDescent="0.2">
      <c r="A4256" s="3"/>
      <c r="B4256" s="10"/>
    </row>
    <row r="4257" spans="1:2" x14ac:dyDescent="0.2">
      <c r="A4257" s="3"/>
      <c r="B4257" s="10"/>
    </row>
    <row r="4258" spans="1:2" x14ac:dyDescent="0.2">
      <c r="A4258" s="3"/>
      <c r="B4258" s="10"/>
    </row>
    <row r="4259" spans="1:2" x14ac:dyDescent="0.2">
      <c r="A4259" s="3"/>
      <c r="B4259" s="10"/>
    </row>
    <row r="4260" spans="1:2" x14ac:dyDescent="0.2">
      <c r="A4260" s="3"/>
      <c r="B4260" s="10"/>
    </row>
    <row r="4261" spans="1:2" x14ac:dyDescent="0.2">
      <c r="A4261" s="3"/>
      <c r="B4261" s="10"/>
    </row>
    <row r="4262" spans="1:2" x14ac:dyDescent="0.2">
      <c r="A4262" s="3"/>
      <c r="B4262" s="10"/>
    </row>
    <row r="4263" spans="1:2" x14ac:dyDescent="0.2">
      <c r="A4263" s="3"/>
      <c r="B4263" s="10"/>
    </row>
    <row r="4264" spans="1:2" x14ac:dyDescent="0.2">
      <c r="A4264" s="3"/>
      <c r="B4264" s="10"/>
    </row>
    <row r="4265" spans="1:2" x14ac:dyDescent="0.2">
      <c r="A4265" s="3"/>
      <c r="B4265" s="10"/>
    </row>
    <row r="4266" spans="1:2" x14ac:dyDescent="0.2">
      <c r="A4266" s="3"/>
      <c r="B4266" s="10"/>
    </row>
    <row r="4267" spans="1:2" x14ac:dyDescent="0.2">
      <c r="A4267" s="3"/>
      <c r="B4267" s="10"/>
    </row>
    <row r="4268" spans="1:2" x14ac:dyDescent="0.2">
      <c r="A4268" s="3"/>
      <c r="B4268" s="10"/>
    </row>
    <row r="4269" spans="1:2" x14ac:dyDescent="0.2">
      <c r="A4269" s="3"/>
      <c r="B4269" s="10"/>
    </row>
    <row r="4270" spans="1:2" x14ac:dyDescent="0.2">
      <c r="A4270" s="3"/>
      <c r="B4270" s="10"/>
    </row>
    <row r="4271" spans="1:2" x14ac:dyDescent="0.2">
      <c r="A4271" s="3"/>
      <c r="B4271" s="10"/>
    </row>
    <row r="4272" spans="1:2" x14ac:dyDescent="0.2">
      <c r="A4272" s="3"/>
      <c r="B4272" s="10"/>
    </row>
    <row r="4273" spans="1:2" x14ac:dyDescent="0.2">
      <c r="A4273" s="3"/>
      <c r="B4273" s="10"/>
    </row>
    <row r="4274" spans="1:2" x14ac:dyDescent="0.2">
      <c r="A4274" s="3"/>
      <c r="B4274" s="10"/>
    </row>
    <row r="4275" spans="1:2" x14ac:dyDescent="0.2">
      <c r="A4275" s="3"/>
      <c r="B4275" s="10"/>
    </row>
    <row r="4276" spans="1:2" x14ac:dyDescent="0.2">
      <c r="A4276" s="3"/>
      <c r="B4276" s="10"/>
    </row>
    <row r="4277" spans="1:2" x14ac:dyDescent="0.2">
      <c r="A4277" s="3"/>
      <c r="B4277" s="10"/>
    </row>
    <row r="4278" spans="1:2" x14ac:dyDescent="0.2">
      <c r="A4278" s="3"/>
      <c r="B4278" s="10"/>
    </row>
    <row r="4279" spans="1:2" x14ac:dyDescent="0.2">
      <c r="A4279" s="3"/>
      <c r="B4279" s="10"/>
    </row>
    <row r="4280" spans="1:2" x14ac:dyDescent="0.2">
      <c r="A4280" s="3"/>
      <c r="B4280" s="10"/>
    </row>
    <row r="4281" spans="1:2" x14ac:dyDescent="0.2">
      <c r="A4281" s="3"/>
      <c r="B4281" s="10"/>
    </row>
    <row r="4282" spans="1:2" x14ac:dyDescent="0.2">
      <c r="A4282" s="3"/>
      <c r="B4282" s="10"/>
    </row>
    <row r="4283" spans="1:2" x14ac:dyDescent="0.2">
      <c r="A4283" s="3"/>
      <c r="B4283" s="10"/>
    </row>
    <row r="4284" spans="1:2" x14ac:dyDescent="0.2">
      <c r="A4284" s="3"/>
      <c r="B4284" s="10"/>
    </row>
    <row r="4285" spans="1:2" x14ac:dyDescent="0.2">
      <c r="A4285" s="3"/>
      <c r="B4285" s="10"/>
    </row>
    <row r="4286" spans="1:2" x14ac:dyDescent="0.2">
      <c r="A4286" s="3"/>
      <c r="B4286" s="10"/>
    </row>
    <row r="4287" spans="1:2" x14ac:dyDescent="0.2">
      <c r="A4287" s="3"/>
      <c r="B4287" s="10"/>
    </row>
    <row r="4288" spans="1:2" x14ac:dyDescent="0.2">
      <c r="A4288" s="3"/>
      <c r="B4288" s="10"/>
    </row>
    <row r="4289" spans="1:2" x14ac:dyDescent="0.2">
      <c r="A4289" s="3"/>
      <c r="B4289" s="10"/>
    </row>
    <row r="4290" spans="1:2" x14ac:dyDescent="0.2">
      <c r="A4290" s="3"/>
      <c r="B4290" s="10"/>
    </row>
    <row r="4291" spans="1:2" x14ac:dyDescent="0.2">
      <c r="A4291" s="3"/>
      <c r="B4291" s="10"/>
    </row>
    <row r="4292" spans="1:2" x14ac:dyDescent="0.2">
      <c r="A4292" s="3"/>
      <c r="B4292" s="10"/>
    </row>
    <row r="4293" spans="1:2" x14ac:dyDescent="0.2">
      <c r="A4293" s="3"/>
      <c r="B4293" s="10"/>
    </row>
    <row r="4294" spans="1:2" x14ac:dyDescent="0.2">
      <c r="A4294" s="3"/>
      <c r="B4294" s="10"/>
    </row>
    <row r="4295" spans="1:2" x14ac:dyDescent="0.2">
      <c r="A4295" s="3"/>
      <c r="B4295" s="10"/>
    </row>
    <row r="4296" spans="1:2" x14ac:dyDescent="0.2">
      <c r="A4296" s="3"/>
      <c r="B4296" s="10"/>
    </row>
    <row r="4297" spans="1:2" x14ac:dyDescent="0.2">
      <c r="A4297" s="3"/>
      <c r="B4297" s="10"/>
    </row>
    <row r="4298" spans="1:2" x14ac:dyDescent="0.2">
      <c r="A4298" s="3"/>
      <c r="B4298" s="10"/>
    </row>
    <row r="4299" spans="1:2" x14ac:dyDescent="0.2">
      <c r="A4299" s="3"/>
      <c r="B4299" s="10"/>
    </row>
    <row r="4300" spans="1:2" x14ac:dyDescent="0.2">
      <c r="A4300" s="3"/>
      <c r="B4300" s="10"/>
    </row>
    <row r="4301" spans="1:2" x14ac:dyDescent="0.2">
      <c r="A4301" s="3"/>
      <c r="B4301" s="10"/>
    </row>
    <row r="4302" spans="1:2" x14ac:dyDescent="0.2">
      <c r="A4302" s="3"/>
      <c r="B4302" s="10"/>
    </row>
    <row r="4303" spans="1:2" x14ac:dyDescent="0.2">
      <c r="A4303" s="3"/>
      <c r="B4303" s="10"/>
    </row>
    <row r="4304" spans="1:2" x14ac:dyDescent="0.2">
      <c r="A4304" s="3"/>
      <c r="B4304" s="10"/>
    </row>
    <row r="4305" spans="1:2" x14ac:dyDescent="0.2">
      <c r="A4305" s="3"/>
      <c r="B4305" s="10"/>
    </row>
    <row r="4306" spans="1:2" x14ac:dyDescent="0.2">
      <c r="A4306" s="3"/>
      <c r="B4306" s="10"/>
    </row>
    <row r="4307" spans="1:2" x14ac:dyDescent="0.2">
      <c r="A4307" s="3"/>
      <c r="B4307" s="10"/>
    </row>
    <row r="4308" spans="1:2" x14ac:dyDescent="0.2">
      <c r="A4308" s="3"/>
      <c r="B4308" s="10"/>
    </row>
    <row r="4309" spans="1:2" x14ac:dyDescent="0.2">
      <c r="A4309" s="3"/>
      <c r="B4309" s="10"/>
    </row>
    <row r="4310" spans="1:2" x14ac:dyDescent="0.2">
      <c r="A4310" s="3"/>
      <c r="B4310" s="10"/>
    </row>
    <row r="4311" spans="1:2" x14ac:dyDescent="0.2">
      <c r="A4311" s="3"/>
      <c r="B4311" s="10"/>
    </row>
    <row r="4312" spans="1:2" x14ac:dyDescent="0.2">
      <c r="A4312" s="3"/>
      <c r="B4312" s="10"/>
    </row>
    <row r="4313" spans="1:2" x14ac:dyDescent="0.2">
      <c r="A4313" s="3"/>
      <c r="B4313" s="10"/>
    </row>
    <row r="4314" spans="1:2" x14ac:dyDescent="0.2">
      <c r="A4314" s="3"/>
      <c r="B4314" s="10"/>
    </row>
    <row r="4315" spans="1:2" x14ac:dyDescent="0.2">
      <c r="A4315" s="3"/>
      <c r="B4315" s="10"/>
    </row>
    <row r="4316" spans="1:2" x14ac:dyDescent="0.2">
      <c r="A4316" s="3"/>
      <c r="B4316" s="10"/>
    </row>
    <row r="4317" spans="1:2" x14ac:dyDescent="0.2">
      <c r="A4317" s="3"/>
      <c r="B4317" s="10"/>
    </row>
    <row r="4318" spans="1:2" x14ac:dyDescent="0.2">
      <c r="A4318" s="3"/>
      <c r="B4318" s="10"/>
    </row>
    <row r="4319" spans="1:2" x14ac:dyDescent="0.2">
      <c r="A4319" s="3"/>
      <c r="B4319" s="10"/>
    </row>
    <row r="4320" spans="1:2" x14ac:dyDescent="0.2">
      <c r="A4320" s="3"/>
      <c r="B4320" s="10"/>
    </row>
    <row r="4321" spans="1:2" x14ac:dyDescent="0.2">
      <c r="A4321" s="3"/>
      <c r="B4321" s="10"/>
    </row>
    <row r="4322" spans="1:2" x14ac:dyDescent="0.2">
      <c r="A4322" s="3"/>
      <c r="B4322" s="10"/>
    </row>
    <row r="4323" spans="1:2" x14ac:dyDescent="0.2">
      <c r="A4323" s="3"/>
      <c r="B4323" s="10"/>
    </row>
    <row r="4324" spans="1:2" x14ac:dyDescent="0.2">
      <c r="A4324" s="3"/>
      <c r="B4324" s="10"/>
    </row>
    <row r="4325" spans="1:2" x14ac:dyDescent="0.2">
      <c r="A4325" s="3"/>
      <c r="B4325" s="10"/>
    </row>
    <row r="4326" spans="1:2" x14ac:dyDescent="0.2">
      <c r="A4326" s="3"/>
      <c r="B4326" s="10"/>
    </row>
    <row r="4327" spans="1:2" x14ac:dyDescent="0.2">
      <c r="A4327" s="3"/>
      <c r="B4327" s="10"/>
    </row>
    <row r="4328" spans="1:2" x14ac:dyDescent="0.2">
      <c r="A4328" s="3"/>
      <c r="B4328" s="10"/>
    </row>
    <row r="4329" spans="1:2" x14ac:dyDescent="0.2">
      <c r="A4329" s="3"/>
      <c r="B4329" s="10"/>
    </row>
    <row r="4330" spans="1:2" x14ac:dyDescent="0.2">
      <c r="A4330" s="3"/>
      <c r="B4330" s="10"/>
    </row>
    <row r="4331" spans="1:2" x14ac:dyDescent="0.2">
      <c r="A4331" s="3"/>
      <c r="B4331" s="10"/>
    </row>
    <row r="4332" spans="1:2" x14ac:dyDescent="0.2">
      <c r="A4332" s="3"/>
      <c r="B4332" s="10"/>
    </row>
    <row r="4333" spans="1:2" x14ac:dyDescent="0.2">
      <c r="A4333" s="3"/>
      <c r="B4333" s="10"/>
    </row>
    <row r="4334" spans="1:2" x14ac:dyDescent="0.2">
      <c r="A4334" s="3"/>
      <c r="B4334" s="10"/>
    </row>
    <row r="4335" spans="1:2" x14ac:dyDescent="0.2">
      <c r="A4335" s="3"/>
      <c r="B4335" s="10"/>
    </row>
    <row r="4336" spans="1:2" x14ac:dyDescent="0.2">
      <c r="A4336" s="3"/>
      <c r="B4336" s="10"/>
    </row>
    <row r="4337" spans="1:2" x14ac:dyDescent="0.2">
      <c r="A4337" s="3"/>
      <c r="B4337" s="10"/>
    </row>
    <row r="4338" spans="1:2" x14ac:dyDescent="0.2">
      <c r="A4338" s="3"/>
      <c r="B4338" s="10"/>
    </row>
    <row r="4339" spans="1:2" x14ac:dyDescent="0.2">
      <c r="A4339" s="3"/>
      <c r="B4339" s="10"/>
    </row>
    <row r="4340" spans="1:2" x14ac:dyDescent="0.2">
      <c r="A4340" s="3"/>
      <c r="B4340" s="10"/>
    </row>
    <row r="4341" spans="1:2" x14ac:dyDescent="0.2">
      <c r="A4341" s="3"/>
      <c r="B4341" s="10"/>
    </row>
    <row r="4342" spans="1:2" x14ac:dyDescent="0.2">
      <c r="A4342" s="3"/>
      <c r="B4342" s="10"/>
    </row>
    <row r="4343" spans="1:2" x14ac:dyDescent="0.2">
      <c r="A4343" s="3"/>
      <c r="B4343" s="10"/>
    </row>
    <row r="4344" spans="1:2" x14ac:dyDescent="0.2">
      <c r="A4344" s="3"/>
      <c r="B4344" s="10"/>
    </row>
    <row r="4345" spans="1:2" x14ac:dyDescent="0.2">
      <c r="A4345" s="3"/>
      <c r="B4345" s="10"/>
    </row>
    <row r="4346" spans="1:2" x14ac:dyDescent="0.2">
      <c r="A4346" s="3"/>
      <c r="B4346" s="10"/>
    </row>
    <row r="4347" spans="1:2" x14ac:dyDescent="0.2">
      <c r="A4347" s="3"/>
      <c r="B4347" s="10"/>
    </row>
    <row r="4348" spans="1:2" x14ac:dyDescent="0.2">
      <c r="A4348" s="3"/>
      <c r="B4348" s="10"/>
    </row>
    <row r="4349" spans="1:2" x14ac:dyDescent="0.2">
      <c r="A4349" s="3"/>
      <c r="B4349" s="10"/>
    </row>
    <row r="4350" spans="1:2" x14ac:dyDescent="0.2">
      <c r="A4350" s="3"/>
      <c r="B4350" s="10"/>
    </row>
    <row r="4351" spans="1:2" x14ac:dyDescent="0.2">
      <c r="A4351" s="3"/>
      <c r="B4351" s="10"/>
    </row>
    <row r="4352" spans="1:2" x14ac:dyDescent="0.2">
      <c r="A4352" s="3"/>
      <c r="B4352" s="10"/>
    </row>
    <row r="4353" spans="1:2" x14ac:dyDescent="0.2">
      <c r="A4353" s="3"/>
      <c r="B4353" s="10"/>
    </row>
    <row r="4354" spans="1:2" x14ac:dyDescent="0.2">
      <c r="A4354" s="3"/>
      <c r="B4354" s="10"/>
    </row>
    <row r="4355" spans="1:2" x14ac:dyDescent="0.2">
      <c r="A4355" s="3"/>
      <c r="B4355" s="10"/>
    </row>
    <row r="4356" spans="1:2" x14ac:dyDescent="0.2">
      <c r="A4356" s="3"/>
      <c r="B4356" s="10"/>
    </row>
    <row r="4357" spans="1:2" x14ac:dyDescent="0.2">
      <c r="A4357" s="3"/>
      <c r="B4357" s="10"/>
    </row>
    <row r="4358" spans="1:2" x14ac:dyDescent="0.2">
      <c r="A4358" s="3"/>
      <c r="B4358" s="10"/>
    </row>
    <row r="4359" spans="1:2" x14ac:dyDescent="0.2">
      <c r="A4359" s="3"/>
      <c r="B4359" s="10"/>
    </row>
    <row r="4360" spans="1:2" x14ac:dyDescent="0.2">
      <c r="A4360" s="3"/>
      <c r="B4360" s="10"/>
    </row>
    <row r="4361" spans="1:2" x14ac:dyDescent="0.2">
      <c r="A4361" s="3"/>
      <c r="B4361" s="10"/>
    </row>
    <row r="4362" spans="1:2" x14ac:dyDescent="0.2">
      <c r="A4362" s="3"/>
      <c r="B4362" s="10"/>
    </row>
    <row r="4363" spans="1:2" x14ac:dyDescent="0.2">
      <c r="A4363" s="3"/>
      <c r="B4363" s="10"/>
    </row>
    <row r="4364" spans="1:2" x14ac:dyDescent="0.2">
      <c r="A4364" s="3"/>
      <c r="B4364" s="10"/>
    </row>
    <row r="4365" spans="1:2" x14ac:dyDescent="0.2">
      <c r="A4365" s="3"/>
      <c r="B4365" s="10"/>
    </row>
    <row r="4366" spans="1:2" x14ac:dyDescent="0.2">
      <c r="A4366" s="3"/>
      <c r="B4366" s="10"/>
    </row>
    <row r="4367" spans="1:2" x14ac:dyDescent="0.2">
      <c r="A4367" s="3"/>
      <c r="B4367" s="10"/>
    </row>
    <row r="4368" spans="1:2" x14ac:dyDescent="0.2">
      <c r="A4368" s="3"/>
      <c r="B4368" s="10"/>
    </row>
    <row r="4369" spans="1:2" x14ac:dyDescent="0.2">
      <c r="A4369" s="3"/>
      <c r="B4369" s="10"/>
    </row>
    <row r="4370" spans="1:2" x14ac:dyDescent="0.2">
      <c r="A4370" s="3"/>
      <c r="B4370" s="10"/>
    </row>
    <row r="4371" spans="1:2" x14ac:dyDescent="0.2">
      <c r="A4371" s="3"/>
      <c r="B4371" s="10"/>
    </row>
    <row r="4372" spans="1:2" x14ac:dyDescent="0.2">
      <c r="A4372" s="3"/>
      <c r="B4372" s="10"/>
    </row>
    <row r="4373" spans="1:2" x14ac:dyDescent="0.2">
      <c r="A4373" s="3"/>
      <c r="B4373" s="10"/>
    </row>
    <row r="4374" spans="1:2" x14ac:dyDescent="0.2">
      <c r="A4374" s="3"/>
      <c r="B4374" s="10"/>
    </row>
    <row r="4375" spans="1:2" x14ac:dyDescent="0.2">
      <c r="A4375" s="3"/>
      <c r="B4375" s="10"/>
    </row>
    <row r="4376" spans="1:2" x14ac:dyDescent="0.2">
      <c r="A4376" s="3"/>
      <c r="B4376" s="10"/>
    </row>
    <row r="4377" spans="1:2" x14ac:dyDescent="0.2">
      <c r="A4377" s="3"/>
      <c r="B4377" s="10"/>
    </row>
    <row r="4378" spans="1:2" x14ac:dyDescent="0.2">
      <c r="A4378" s="3"/>
      <c r="B4378" s="10"/>
    </row>
    <row r="4379" spans="1:2" x14ac:dyDescent="0.2">
      <c r="A4379" s="3"/>
      <c r="B4379" s="10"/>
    </row>
    <row r="4380" spans="1:2" x14ac:dyDescent="0.2">
      <c r="A4380" s="3"/>
      <c r="B4380" s="10"/>
    </row>
    <row r="4381" spans="1:2" x14ac:dyDescent="0.2">
      <c r="A4381" s="3"/>
      <c r="B4381" s="10"/>
    </row>
    <row r="4382" spans="1:2" x14ac:dyDescent="0.2">
      <c r="A4382" s="3"/>
      <c r="B4382" s="10"/>
    </row>
    <row r="4383" spans="1:2" x14ac:dyDescent="0.2">
      <c r="A4383" s="3"/>
      <c r="B4383" s="10"/>
    </row>
    <row r="4384" spans="1:2" x14ac:dyDescent="0.2">
      <c r="A4384" s="3"/>
      <c r="B4384" s="10"/>
    </row>
    <row r="4385" spans="1:2" x14ac:dyDescent="0.2">
      <c r="A4385" s="3"/>
      <c r="B4385" s="10"/>
    </row>
    <row r="4386" spans="1:2" x14ac:dyDescent="0.2">
      <c r="A4386" s="3"/>
      <c r="B4386" s="10"/>
    </row>
    <row r="4387" spans="1:2" x14ac:dyDescent="0.2">
      <c r="A4387" s="3"/>
      <c r="B4387" s="10"/>
    </row>
    <row r="4388" spans="1:2" x14ac:dyDescent="0.2">
      <c r="A4388" s="3"/>
      <c r="B4388" s="10"/>
    </row>
    <row r="4389" spans="1:2" x14ac:dyDescent="0.2">
      <c r="A4389" s="3"/>
      <c r="B4389" s="10"/>
    </row>
    <row r="4390" spans="1:2" x14ac:dyDescent="0.2">
      <c r="A4390" s="3"/>
      <c r="B4390" s="10"/>
    </row>
    <row r="4391" spans="1:2" x14ac:dyDescent="0.2">
      <c r="A4391" s="3"/>
      <c r="B4391" s="10"/>
    </row>
    <row r="4392" spans="1:2" x14ac:dyDescent="0.2">
      <c r="A4392" s="3"/>
      <c r="B4392" s="10"/>
    </row>
    <row r="4393" spans="1:2" x14ac:dyDescent="0.2">
      <c r="A4393" s="3"/>
      <c r="B4393" s="10"/>
    </row>
    <row r="4394" spans="1:2" x14ac:dyDescent="0.2">
      <c r="A4394" s="3"/>
      <c r="B4394" s="10"/>
    </row>
    <row r="4395" spans="1:2" x14ac:dyDescent="0.2">
      <c r="A4395" s="3"/>
      <c r="B4395" s="10"/>
    </row>
    <row r="4396" spans="1:2" x14ac:dyDescent="0.2">
      <c r="A4396" s="3"/>
      <c r="B4396" s="10"/>
    </row>
    <row r="4397" spans="1:2" x14ac:dyDescent="0.2">
      <c r="A4397" s="3"/>
      <c r="B4397" s="10"/>
    </row>
    <row r="4398" spans="1:2" x14ac:dyDescent="0.2">
      <c r="A4398" s="3"/>
      <c r="B4398" s="10"/>
    </row>
    <row r="4399" spans="1:2" x14ac:dyDescent="0.2">
      <c r="A4399" s="3"/>
      <c r="B4399" s="10"/>
    </row>
    <row r="4400" spans="1:2" x14ac:dyDescent="0.2">
      <c r="A4400" s="3"/>
      <c r="B4400" s="10"/>
    </row>
    <row r="4401" spans="1:2" x14ac:dyDescent="0.2">
      <c r="A4401" s="3"/>
      <c r="B4401" s="10"/>
    </row>
    <row r="4402" spans="1:2" x14ac:dyDescent="0.2">
      <c r="A4402" s="3"/>
      <c r="B4402" s="10"/>
    </row>
    <row r="4403" spans="1:2" x14ac:dyDescent="0.2">
      <c r="A4403" s="3"/>
      <c r="B4403" s="10"/>
    </row>
    <row r="4404" spans="1:2" x14ac:dyDescent="0.2">
      <c r="A4404" s="3"/>
      <c r="B4404" s="10"/>
    </row>
    <row r="4405" spans="1:2" x14ac:dyDescent="0.2">
      <c r="A4405" s="3"/>
      <c r="B4405" s="10"/>
    </row>
    <row r="4406" spans="1:2" x14ac:dyDescent="0.2">
      <c r="A4406" s="3"/>
      <c r="B4406" s="10"/>
    </row>
    <row r="4407" spans="1:2" x14ac:dyDescent="0.2">
      <c r="A4407" s="3"/>
      <c r="B4407" s="10"/>
    </row>
    <row r="4408" spans="1:2" x14ac:dyDescent="0.2">
      <c r="A4408" s="3"/>
      <c r="B4408" s="10"/>
    </row>
    <row r="4409" spans="1:2" x14ac:dyDescent="0.2">
      <c r="A4409" s="3"/>
      <c r="B4409" s="10"/>
    </row>
    <row r="4410" spans="1:2" x14ac:dyDescent="0.2">
      <c r="A4410" s="3"/>
      <c r="B4410" s="10"/>
    </row>
    <row r="4411" spans="1:2" x14ac:dyDescent="0.2">
      <c r="A4411" s="3"/>
      <c r="B4411" s="10"/>
    </row>
    <row r="4412" spans="1:2" x14ac:dyDescent="0.2">
      <c r="A4412" s="3"/>
      <c r="B4412" s="10"/>
    </row>
    <row r="4413" spans="1:2" x14ac:dyDescent="0.2">
      <c r="A4413" s="3"/>
      <c r="B4413" s="10"/>
    </row>
    <row r="4414" spans="1:2" x14ac:dyDescent="0.2">
      <c r="A4414" s="3"/>
      <c r="B4414" s="10"/>
    </row>
    <row r="4415" spans="1:2" x14ac:dyDescent="0.2">
      <c r="A4415" s="3"/>
      <c r="B4415" s="10"/>
    </row>
    <row r="4416" spans="1:2" x14ac:dyDescent="0.2">
      <c r="A4416" s="3"/>
      <c r="B4416" s="10"/>
    </row>
    <row r="4417" spans="1:2" x14ac:dyDescent="0.2">
      <c r="A4417" s="3"/>
      <c r="B4417" s="10"/>
    </row>
    <row r="4418" spans="1:2" x14ac:dyDescent="0.2">
      <c r="A4418" s="3"/>
      <c r="B4418" s="10"/>
    </row>
    <row r="4419" spans="1:2" x14ac:dyDescent="0.2">
      <c r="A4419" s="3"/>
      <c r="B4419" s="10"/>
    </row>
    <row r="4420" spans="1:2" x14ac:dyDescent="0.2">
      <c r="A4420" s="3"/>
      <c r="B4420" s="10"/>
    </row>
    <row r="4421" spans="1:2" x14ac:dyDescent="0.2">
      <c r="A4421" s="3"/>
      <c r="B4421" s="10"/>
    </row>
    <row r="4422" spans="1:2" x14ac:dyDescent="0.2">
      <c r="A4422" s="3"/>
      <c r="B4422" s="10"/>
    </row>
    <row r="4423" spans="1:2" x14ac:dyDescent="0.2">
      <c r="A4423" s="3"/>
      <c r="B4423" s="10"/>
    </row>
    <row r="4424" spans="1:2" x14ac:dyDescent="0.2">
      <c r="A4424" s="3"/>
      <c r="B4424" s="10"/>
    </row>
    <row r="4425" spans="1:2" x14ac:dyDescent="0.2">
      <c r="A4425" s="3"/>
      <c r="B4425" s="10"/>
    </row>
    <row r="4426" spans="1:2" x14ac:dyDescent="0.2">
      <c r="A4426" s="3"/>
      <c r="B4426" s="10"/>
    </row>
    <row r="4427" spans="1:2" x14ac:dyDescent="0.2">
      <c r="A4427" s="3"/>
      <c r="B4427" s="10"/>
    </row>
    <row r="4428" spans="1:2" x14ac:dyDescent="0.2">
      <c r="A4428" s="3"/>
      <c r="B4428" s="10"/>
    </row>
    <row r="4429" spans="1:2" x14ac:dyDescent="0.2">
      <c r="A4429" s="3"/>
      <c r="B4429" s="10"/>
    </row>
    <row r="4430" spans="1:2" x14ac:dyDescent="0.2">
      <c r="A4430" s="3"/>
      <c r="B4430" s="10"/>
    </row>
    <row r="4431" spans="1:2" x14ac:dyDescent="0.2">
      <c r="A4431" s="3"/>
      <c r="B4431" s="10"/>
    </row>
    <row r="4432" spans="1:2" x14ac:dyDescent="0.2">
      <c r="A4432" s="3"/>
      <c r="B4432" s="10"/>
    </row>
    <row r="4433" spans="1:2" x14ac:dyDescent="0.2">
      <c r="A4433" s="3"/>
      <c r="B4433" s="10"/>
    </row>
    <row r="4434" spans="1:2" x14ac:dyDescent="0.2">
      <c r="A4434" s="3"/>
      <c r="B4434" s="10"/>
    </row>
    <row r="4435" spans="1:2" x14ac:dyDescent="0.2">
      <c r="A4435" s="3"/>
      <c r="B4435" s="10"/>
    </row>
    <row r="4436" spans="1:2" x14ac:dyDescent="0.2">
      <c r="A4436" s="3"/>
      <c r="B4436" s="10"/>
    </row>
    <row r="4437" spans="1:2" x14ac:dyDescent="0.2">
      <c r="A4437" s="3"/>
      <c r="B4437" s="10"/>
    </row>
    <row r="4438" spans="1:2" x14ac:dyDescent="0.2">
      <c r="A4438" s="3"/>
      <c r="B4438" s="10"/>
    </row>
    <row r="4439" spans="1:2" x14ac:dyDescent="0.2">
      <c r="A4439" s="3"/>
      <c r="B4439" s="10"/>
    </row>
    <row r="4440" spans="1:2" x14ac:dyDescent="0.2">
      <c r="A4440" s="3"/>
      <c r="B4440" s="10"/>
    </row>
    <row r="4441" spans="1:2" x14ac:dyDescent="0.2">
      <c r="A4441" s="3"/>
      <c r="B4441" s="10"/>
    </row>
    <row r="4442" spans="1:2" x14ac:dyDescent="0.2">
      <c r="A4442" s="3"/>
      <c r="B4442" s="10"/>
    </row>
    <row r="4443" spans="1:2" x14ac:dyDescent="0.2">
      <c r="A4443" s="3"/>
      <c r="B4443" s="10"/>
    </row>
    <row r="4444" spans="1:2" x14ac:dyDescent="0.2">
      <c r="A4444" s="3"/>
      <c r="B4444" s="10"/>
    </row>
    <row r="4445" spans="1:2" x14ac:dyDescent="0.2">
      <c r="A4445" s="3"/>
      <c r="B4445" s="10"/>
    </row>
    <row r="4446" spans="1:2" x14ac:dyDescent="0.2">
      <c r="A4446" s="3"/>
      <c r="B4446" s="10"/>
    </row>
    <row r="4447" spans="1:2" x14ac:dyDescent="0.2">
      <c r="A4447" s="3"/>
      <c r="B4447" s="10"/>
    </row>
    <row r="4448" spans="1:2" x14ac:dyDescent="0.2">
      <c r="A4448" s="3"/>
      <c r="B4448" s="10"/>
    </row>
    <row r="4449" spans="1:2" x14ac:dyDescent="0.2">
      <c r="A4449" s="3"/>
      <c r="B4449" s="10"/>
    </row>
    <row r="4450" spans="1:2" x14ac:dyDescent="0.2">
      <c r="A4450" s="3"/>
      <c r="B4450" s="10"/>
    </row>
    <row r="4451" spans="1:2" x14ac:dyDescent="0.2">
      <c r="A4451" s="3"/>
      <c r="B4451" s="10"/>
    </row>
    <row r="4452" spans="1:2" x14ac:dyDescent="0.2">
      <c r="A4452" s="3"/>
      <c r="B4452" s="10"/>
    </row>
    <row r="4453" spans="1:2" x14ac:dyDescent="0.2">
      <c r="A4453" s="3"/>
      <c r="B4453" s="10"/>
    </row>
    <row r="4454" spans="1:2" x14ac:dyDescent="0.2">
      <c r="A4454" s="3"/>
      <c r="B4454" s="10"/>
    </row>
    <row r="4455" spans="1:2" x14ac:dyDescent="0.2">
      <c r="A4455" s="3"/>
      <c r="B4455" s="10"/>
    </row>
    <row r="4456" spans="1:2" x14ac:dyDescent="0.2">
      <c r="A4456" s="3"/>
      <c r="B4456" s="10"/>
    </row>
    <row r="4457" spans="1:2" x14ac:dyDescent="0.2">
      <c r="A4457" s="3"/>
      <c r="B4457" s="10"/>
    </row>
    <row r="4458" spans="1:2" x14ac:dyDescent="0.2">
      <c r="A4458" s="3"/>
      <c r="B4458" s="10"/>
    </row>
    <row r="4459" spans="1:2" x14ac:dyDescent="0.2">
      <c r="A4459" s="3"/>
      <c r="B4459" s="10"/>
    </row>
    <row r="4460" spans="1:2" x14ac:dyDescent="0.2">
      <c r="A4460" s="3"/>
      <c r="B4460" s="10"/>
    </row>
    <row r="4461" spans="1:2" x14ac:dyDescent="0.2">
      <c r="A4461" s="3"/>
      <c r="B4461" s="10"/>
    </row>
    <row r="4462" spans="1:2" x14ac:dyDescent="0.2">
      <c r="A4462" s="3"/>
      <c r="B4462" s="10"/>
    </row>
    <row r="4463" spans="1:2" x14ac:dyDescent="0.2">
      <c r="A4463" s="3"/>
      <c r="B4463" s="10"/>
    </row>
    <row r="4464" spans="1:2" x14ac:dyDescent="0.2">
      <c r="A4464" s="3"/>
      <c r="B4464" s="10"/>
    </row>
    <row r="4465" spans="1:2" x14ac:dyDescent="0.2">
      <c r="A4465" s="3"/>
      <c r="B4465" s="10"/>
    </row>
    <row r="4466" spans="1:2" x14ac:dyDescent="0.2">
      <c r="A4466" s="3"/>
      <c r="B4466" s="10"/>
    </row>
    <row r="4467" spans="1:2" x14ac:dyDescent="0.2">
      <c r="A4467" s="3"/>
      <c r="B4467" s="10"/>
    </row>
    <row r="4468" spans="1:2" x14ac:dyDescent="0.2">
      <c r="A4468" s="3"/>
      <c r="B4468" s="10"/>
    </row>
    <row r="4469" spans="1:2" x14ac:dyDescent="0.2">
      <c r="A4469" s="3"/>
      <c r="B4469" s="10"/>
    </row>
    <row r="4470" spans="1:2" x14ac:dyDescent="0.2">
      <c r="A4470" s="3"/>
      <c r="B4470" s="10"/>
    </row>
    <row r="4471" spans="1:2" x14ac:dyDescent="0.2">
      <c r="A4471" s="3"/>
      <c r="B4471" s="10"/>
    </row>
    <row r="4472" spans="1:2" x14ac:dyDescent="0.2">
      <c r="A4472" s="3"/>
      <c r="B4472" s="10"/>
    </row>
    <row r="4473" spans="1:2" x14ac:dyDescent="0.2">
      <c r="A4473" s="3"/>
      <c r="B4473" s="10"/>
    </row>
    <row r="4474" spans="1:2" x14ac:dyDescent="0.2">
      <c r="A4474" s="3"/>
      <c r="B4474" s="10"/>
    </row>
    <row r="4475" spans="1:2" x14ac:dyDescent="0.2">
      <c r="A4475" s="3"/>
      <c r="B4475" s="10"/>
    </row>
    <row r="4476" spans="1:2" x14ac:dyDescent="0.2">
      <c r="A4476" s="3"/>
      <c r="B4476" s="10"/>
    </row>
    <row r="4477" spans="1:2" x14ac:dyDescent="0.2">
      <c r="A4477" s="3"/>
      <c r="B4477" s="10"/>
    </row>
    <row r="4478" spans="1:2" x14ac:dyDescent="0.2">
      <c r="A4478" s="3"/>
      <c r="B4478" s="10"/>
    </row>
    <row r="4479" spans="1:2" x14ac:dyDescent="0.2">
      <c r="A4479" s="3"/>
      <c r="B4479" s="10"/>
    </row>
    <row r="4480" spans="1:2" x14ac:dyDescent="0.2">
      <c r="A4480" s="3"/>
      <c r="B4480" s="10"/>
    </row>
    <row r="4481" spans="1:2" x14ac:dyDescent="0.2">
      <c r="A4481" s="3"/>
      <c r="B4481" s="10"/>
    </row>
    <row r="4482" spans="1:2" x14ac:dyDescent="0.2">
      <c r="A4482" s="3"/>
      <c r="B4482" s="10"/>
    </row>
    <row r="4483" spans="1:2" x14ac:dyDescent="0.2">
      <c r="A4483" s="3"/>
      <c r="B4483" s="10"/>
    </row>
    <row r="4484" spans="1:2" x14ac:dyDescent="0.2">
      <c r="A4484" s="3"/>
      <c r="B4484" s="10"/>
    </row>
    <row r="4485" spans="1:2" x14ac:dyDescent="0.2">
      <c r="A4485" s="3"/>
      <c r="B4485" s="10"/>
    </row>
    <row r="4486" spans="1:2" x14ac:dyDescent="0.2">
      <c r="A4486" s="3"/>
      <c r="B4486" s="10"/>
    </row>
    <row r="4487" spans="1:2" x14ac:dyDescent="0.2">
      <c r="A4487" s="3"/>
      <c r="B4487" s="10"/>
    </row>
    <row r="4488" spans="1:2" x14ac:dyDescent="0.2">
      <c r="A4488" s="3"/>
      <c r="B4488" s="10"/>
    </row>
    <row r="4489" spans="1:2" x14ac:dyDescent="0.2">
      <c r="A4489" s="3"/>
      <c r="B4489" s="10"/>
    </row>
    <row r="4490" spans="1:2" x14ac:dyDescent="0.2">
      <c r="A4490" s="3"/>
      <c r="B4490" s="10"/>
    </row>
    <row r="4491" spans="1:2" x14ac:dyDescent="0.2">
      <c r="A4491" s="3"/>
      <c r="B4491" s="10"/>
    </row>
    <row r="4492" spans="1:2" x14ac:dyDescent="0.2">
      <c r="A4492" s="3"/>
      <c r="B4492" s="10"/>
    </row>
    <row r="4493" spans="1:2" x14ac:dyDescent="0.2">
      <c r="A4493" s="3"/>
      <c r="B4493" s="10"/>
    </row>
    <row r="4494" spans="1:2" x14ac:dyDescent="0.2">
      <c r="A4494" s="3"/>
      <c r="B4494" s="10"/>
    </row>
    <row r="4495" spans="1:2" x14ac:dyDescent="0.2">
      <c r="A4495" s="3"/>
      <c r="B4495" s="10"/>
    </row>
    <row r="4496" spans="1:2" x14ac:dyDescent="0.2">
      <c r="A4496" s="3"/>
      <c r="B4496" s="10"/>
    </row>
    <row r="4497" spans="1:2" x14ac:dyDescent="0.2">
      <c r="A4497" s="3"/>
      <c r="B4497" s="10"/>
    </row>
    <row r="4498" spans="1:2" x14ac:dyDescent="0.2">
      <c r="A4498" s="3"/>
      <c r="B4498" s="10"/>
    </row>
    <row r="4499" spans="1:2" x14ac:dyDescent="0.2">
      <c r="A4499" s="3"/>
      <c r="B4499" s="10"/>
    </row>
    <row r="4500" spans="1:2" x14ac:dyDescent="0.2">
      <c r="A4500" s="3"/>
      <c r="B4500" s="10"/>
    </row>
    <row r="4501" spans="1:2" x14ac:dyDescent="0.2">
      <c r="A4501" s="3"/>
      <c r="B4501" s="10"/>
    </row>
    <row r="4502" spans="1:2" x14ac:dyDescent="0.2">
      <c r="A4502" s="3"/>
      <c r="B4502" s="10"/>
    </row>
    <row r="4503" spans="1:2" x14ac:dyDescent="0.2">
      <c r="A4503" s="3"/>
      <c r="B4503" s="10"/>
    </row>
    <row r="4504" spans="1:2" x14ac:dyDescent="0.2">
      <c r="A4504" s="3"/>
      <c r="B4504" s="10"/>
    </row>
    <row r="4505" spans="1:2" x14ac:dyDescent="0.2">
      <c r="A4505" s="3"/>
      <c r="B4505" s="10"/>
    </row>
    <row r="4506" spans="1:2" x14ac:dyDescent="0.2">
      <c r="A4506" s="3"/>
      <c r="B4506" s="10"/>
    </row>
    <row r="4507" spans="1:2" x14ac:dyDescent="0.2">
      <c r="A4507" s="3"/>
      <c r="B4507" s="10"/>
    </row>
    <row r="4508" spans="1:2" x14ac:dyDescent="0.2">
      <c r="A4508" s="3"/>
      <c r="B4508" s="10"/>
    </row>
    <row r="4509" spans="1:2" x14ac:dyDescent="0.2">
      <c r="A4509" s="3"/>
      <c r="B4509" s="10"/>
    </row>
    <row r="4510" spans="1:2" x14ac:dyDescent="0.2">
      <c r="A4510" s="3"/>
      <c r="B4510" s="10"/>
    </row>
    <row r="4511" spans="1:2" x14ac:dyDescent="0.2">
      <c r="A4511" s="3"/>
      <c r="B4511" s="10"/>
    </row>
    <row r="4512" spans="1:2" x14ac:dyDescent="0.2">
      <c r="A4512" s="3"/>
      <c r="B4512" s="10"/>
    </row>
    <row r="4513" spans="1:2" x14ac:dyDescent="0.2">
      <c r="A4513" s="3"/>
      <c r="B4513" s="10"/>
    </row>
    <row r="4514" spans="1:2" x14ac:dyDescent="0.2">
      <c r="A4514" s="3"/>
      <c r="B4514" s="10"/>
    </row>
    <row r="4515" spans="1:2" x14ac:dyDescent="0.2">
      <c r="A4515" s="3"/>
      <c r="B4515" s="10"/>
    </row>
    <row r="4516" spans="1:2" x14ac:dyDescent="0.2">
      <c r="A4516" s="3"/>
      <c r="B4516" s="10"/>
    </row>
    <row r="4517" spans="1:2" x14ac:dyDescent="0.2">
      <c r="A4517" s="3"/>
      <c r="B4517" s="10"/>
    </row>
    <row r="4518" spans="1:2" x14ac:dyDescent="0.2">
      <c r="A4518" s="3"/>
      <c r="B4518" s="10"/>
    </row>
    <row r="4519" spans="1:2" x14ac:dyDescent="0.2">
      <c r="A4519" s="3"/>
      <c r="B4519" s="10"/>
    </row>
    <row r="4520" spans="1:2" x14ac:dyDescent="0.2">
      <c r="A4520" s="3"/>
      <c r="B4520" s="10"/>
    </row>
    <row r="4521" spans="1:2" x14ac:dyDescent="0.2">
      <c r="A4521" s="3"/>
      <c r="B4521" s="10"/>
    </row>
    <row r="4522" spans="1:2" x14ac:dyDescent="0.2">
      <c r="A4522" s="3"/>
      <c r="B4522" s="10"/>
    </row>
    <row r="4523" spans="1:2" x14ac:dyDescent="0.2">
      <c r="A4523" s="3"/>
      <c r="B4523" s="10"/>
    </row>
    <row r="4524" spans="1:2" x14ac:dyDescent="0.2">
      <c r="A4524" s="3"/>
      <c r="B4524" s="10"/>
    </row>
    <row r="4525" spans="1:2" x14ac:dyDescent="0.2">
      <c r="A4525" s="3"/>
      <c r="B4525" s="10"/>
    </row>
    <row r="4526" spans="1:2" x14ac:dyDescent="0.2">
      <c r="A4526" s="3"/>
      <c r="B4526" s="10"/>
    </row>
    <row r="4527" spans="1:2" x14ac:dyDescent="0.2">
      <c r="A4527" s="3"/>
      <c r="B4527" s="10"/>
    </row>
    <row r="4528" spans="1:2" x14ac:dyDescent="0.2">
      <c r="A4528" s="3"/>
      <c r="B4528" s="10"/>
    </row>
    <row r="4529" spans="1:2" x14ac:dyDescent="0.2">
      <c r="A4529" s="3"/>
      <c r="B4529" s="10"/>
    </row>
    <row r="4530" spans="1:2" x14ac:dyDescent="0.2">
      <c r="A4530" s="3"/>
      <c r="B4530" s="10"/>
    </row>
    <row r="4531" spans="1:2" x14ac:dyDescent="0.2">
      <c r="A4531" s="3"/>
      <c r="B4531" s="10"/>
    </row>
    <row r="4532" spans="1:2" x14ac:dyDescent="0.2">
      <c r="A4532" s="3"/>
      <c r="B4532" s="10"/>
    </row>
    <row r="4533" spans="1:2" x14ac:dyDescent="0.2">
      <c r="A4533" s="3"/>
      <c r="B4533" s="10"/>
    </row>
    <row r="4534" spans="1:2" x14ac:dyDescent="0.2">
      <c r="A4534" s="3"/>
      <c r="B4534" s="10"/>
    </row>
    <row r="4535" spans="1:2" x14ac:dyDescent="0.2">
      <c r="A4535" s="3"/>
      <c r="B4535" s="10"/>
    </row>
    <row r="4536" spans="1:2" x14ac:dyDescent="0.2">
      <c r="A4536" s="3"/>
      <c r="B4536" s="10"/>
    </row>
    <row r="4537" spans="1:2" x14ac:dyDescent="0.2">
      <c r="A4537" s="3"/>
      <c r="B4537" s="10"/>
    </row>
    <row r="4538" spans="1:2" x14ac:dyDescent="0.2">
      <c r="A4538" s="3"/>
      <c r="B4538" s="10"/>
    </row>
    <row r="4539" spans="1:2" x14ac:dyDescent="0.2">
      <c r="A4539" s="3"/>
      <c r="B4539" s="10"/>
    </row>
    <row r="4540" spans="1:2" x14ac:dyDescent="0.2">
      <c r="A4540" s="3"/>
      <c r="B4540" s="10"/>
    </row>
    <row r="4541" spans="1:2" x14ac:dyDescent="0.2">
      <c r="A4541" s="3"/>
      <c r="B4541" s="10"/>
    </row>
    <row r="4542" spans="1:2" x14ac:dyDescent="0.2">
      <c r="A4542" s="3"/>
      <c r="B4542" s="10"/>
    </row>
    <row r="4543" spans="1:2" x14ac:dyDescent="0.2">
      <c r="A4543" s="3"/>
      <c r="B4543" s="10"/>
    </row>
    <row r="4544" spans="1:2" x14ac:dyDescent="0.2">
      <c r="A4544" s="3"/>
      <c r="B4544" s="10"/>
    </row>
    <row r="4545" spans="1:2" x14ac:dyDescent="0.2">
      <c r="A4545" s="3"/>
      <c r="B4545" s="10"/>
    </row>
    <row r="4546" spans="1:2" x14ac:dyDescent="0.2">
      <c r="A4546" s="3"/>
      <c r="B4546" s="10"/>
    </row>
    <row r="4547" spans="1:2" x14ac:dyDescent="0.2">
      <c r="A4547" s="3"/>
      <c r="B4547" s="10"/>
    </row>
    <row r="4548" spans="1:2" x14ac:dyDescent="0.2">
      <c r="A4548" s="3"/>
      <c r="B4548" s="10"/>
    </row>
    <row r="4549" spans="1:2" x14ac:dyDescent="0.2">
      <c r="A4549" s="3"/>
      <c r="B4549" s="10"/>
    </row>
    <row r="4550" spans="1:2" x14ac:dyDescent="0.2">
      <c r="A4550" s="3"/>
      <c r="B4550" s="10"/>
    </row>
    <row r="4551" spans="1:2" x14ac:dyDescent="0.2">
      <c r="A4551" s="3"/>
      <c r="B4551" s="10"/>
    </row>
    <row r="4552" spans="1:2" x14ac:dyDescent="0.2">
      <c r="A4552" s="3"/>
      <c r="B4552" s="10"/>
    </row>
    <row r="4553" spans="1:2" x14ac:dyDescent="0.2">
      <c r="A4553" s="3"/>
      <c r="B4553" s="10"/>
    </row>
    <row r="4554" spans="1:2" x14ac:dyDescent="0.2">
      <c r="A4554" s="3"/>
      <c r="B4554" s="10"/>
    </row>
    <row r="4555" spans="1:2" x14ac:dyDescent="0.2">
      <c r="A4555" s="3"/>
      <c r="B4555" s="10"/>
    </row>
    <row r="4556" spans="1:2" x14ac:dyDescent="0.2">
      <c r="A4556" s="3"/>
      <c r="B4556" s="10"/>
    </row>
    <row r="4557" spans="1:2" x14ac:dyDescent="0.2">
      <c r="A4557" s="3"/>
      <c r="B4557" s="10"/>
    </row>
    <row r="4558" spans="1:2" x14ac:dyDescent="0.2">
      <c r="A4558" s="3"/>
      <c r="B4558" s="10"/>
    </row>
    <row r="4559" spans="1:2" x14ac:dyDescent="0.2">
      <c r="A4559" s="3"/>
      <c r="B4559" s="10"/>
    </row>
    <row r="4560" spans="1:2" x14ac:dyDescent="0.2">
      <c r="A4560" s="3"/>
      <c r="B4560" s="10"/>
    </row>
    <row r="4561" spans="1:2" x14ac:dyDescent="0.2">
      <c r="A4561" s="3"/>
      <c r="B4561" s="10"/>
    </row>
    <row r="4562" spans="1:2" x14ac:dyDescent="0.2">
      <c r="A4562" s="3"/>
      <c r="B4562" s="10"/>
    </row>
    <row r="4563" spans="1:2" x14ac:dyDescent="0.2">
      <c r="A4563" s="3"/>
      <c r="B4563" s="10"/>
    </row>
    <row r="4564" spans="1:2" x14ac:dyDescent="0.2">
      <c r="A4564" s="3"/>
      <c r="B4564" s="10"/>
    </row>
    <row r="4565" spans="1:2" x14ac:dyDescent="0.2">
      <c r="A4565" s="3"/>
      <c r="B4565" s="10"/>
    </row>
    <row r="4566" spans="1:2" x14ac:dyDescent="0.2">
      <c r="A4566" s="3"/>
      <c r="B4566" s="10"/>
    </row>
    <row r="4567" spans="1:2" x14ac:dyDescent="0.2">
      <c r="A4567" s="3"/>
      <c r="B4567" s="10"/>
    </row>
    <row r="4568" spans="1:2" x14ac:dyDescent="0.2">
      <c r="A4568" s="3"/>
      <c r="B4568" s="10"/>
    </row>
    <row r="4569" spans="1:2" x14ac:dyDescent="0.2">
      <c r="A4569" s="3"/>
      <c r="B4569" s="10"/>
    </row>
    <row r="4570" spans="1:2" x14ac:dyDescent="0.2">
      <c r="A4570" s="3"/>
      <c r="B4570" s="10"/>
    </row>
    <row r="4571" spans="1:2" x14ac:dyDescent="0.2">
      <c r="A4571" s="3"/>
      <c r="B4571" s="10"/>
    </row>
    <row r="4572" spans="1:2" x14ac:dyDescent="0.2">
      <c r="A4572" s="3"/>
      <c r="B4572" s="10"/>
    </row>
    <row r="4573" spans="1:2" x14ac:dyDescent="0.2">
      <c r="A4573" s="3"/>
      <c r="B4573" s="10"/>
    </row>
    <row r="4574" spans="1:2" x14ac:dyDescent="0.2">
      <c r="A4574" s="3"/>
      <c r="B4574" s="10"/>
    </row>
    <row r="4575" spans="1:2" x14ac:dyDescent="0.2">
      <c r="A4575" s="3"/>
      <c r="B4575" s="10"/>
    </row>
    <row r="4576" spans="1:2" x14ac:dyDescent="0.2">
      <c r="A4576" s="3"/>
      <c r="B4576" s="10"/>
    </row>
    <row r="4577" spans="1:2" x14ac:dyDescent="0.2">
      <c r="A4577" s="3"/>
      <c r="B4577" s="10"/>
    </row>
    <row r="4578" spans="1:2" x14ac:dyDescent="0.2">
      <c r="A4578" s="3"/>
      <c r="B4578" s="10"/>
    </row>
    <row r="4579" spans="1:2" x14ac:dyDescent="0.2">
      <c r="A4579" s="3"/>
      <c r="B4579" s="10"/>
    </row>
    <row r="4580" spans="1:2" x14ac:dyDescent="0.2">
      <c r="A4580" s="3"/>
      <c r="B4580" s="10"/>
    </row>
    <row r="4581" spans="1:2" x14ac:dyDescent="0.2">
      <c r="A4581" s="3"/>
      <c r="B4581" s="10"/>
    </row>
    <row r="4582" spans="1:2" x14ac:dyDescent="0.2">
      <c r="A4582" s="3"/>
      <c r="B4582" s="10"/>
    </row>
    <row r="4583" spans="1:2" x14ac:dyDescent="0.2">
      <c r="A4583" s="3"/>
      <c r="B4583" s="10"/>
    </row>
    <row r="4584" spans="1:2" x14ac:dyDescent="0.2">
      <c r="A4584" s="3"/>
      <c r="B4584" s="10"/>
    </row>
    <row r="4585" spans="1:2" x14ac:dyDescent="0.2">
      <c r="A4585" s="3"/>
      <c r="B4585" s="10"/>
    </row>
    <row r="4586" spans="1:2" x14ac:dyDescent="0.2">
      <c r="A4586" s="3"/>
      <c r="B4586" s="10"/>
    </row>
    <row r="4587" spans="1:2" x14ac:dyDescent="0.2">
      <c r="A4587" s="3"/>
      <c r="B4587" s="10"/>
    </row>
    <row r="4588" spans="1:2" x14ac:dyDescent="0.2">
      <c r="A4588" s="3"/>
      <c r="B4588" s="10"/>
    </row>
    <row r="4589" spans="1:2" x14ac:dyDescent="0.2">
      <c r="A4589" s="3"/>
      <c r="B4589" s="10"/>
    </row>
    <row r="4590" spans="1:2" x14ac:dyDescent="0.2">
      <c r="A4590" s="3"/>
      <c r="B4590" s="10"/>
    </row>
    <row r="4591" spans="1:2" x14ac:dyDescent="0.2">
      <c r="A4591" s="3"/>
      <c r="B4591" s="10"/>
    </row>
    <row r="4592" spans="1:2" x14ac:dyDescent="0.2">
      <c r="A4592" s="3"/>
      <c r="B4592" s="10"/>
    </row>
    <row r="4593" spans="1:2" x14ac:dyDescent="0.2">
      <c r="A4593" s="3"/>
      <c r="B4593" s="10"/>
    </row>
    <row r="4594" spans="1:2" x14ac:dyDescent="0.2">
      <c r="A4594" s="3"/>
      <c r="B4594" s="10"/>
    </row>
    <row r="4595" spans="1:2" x14ac:dyDescent="0.2">
      <c r="A4595" s="3"/>
      <c r="B4595" s="10"/>
    </row>
    <row r="4596" spans="1:2" x14ac:dyDescent="0.2">
      <c r="A4596" s="3"/>
      <c r="B4596" s="10"/>
    </row>
    <row r="4597" spans="1:2" x14ac:dyDescent="0.2">
      <c r="A4597" s="3"/>
      <c r="B4597" s="10"/>
    </row>
    <row r="4598" spans="1:2" x14ac:dyDescent="0.2">
      <c r="A4598" s="3"/>
      <c r="B4598" s="10"/>
    </row>
    <row r="4599" spans="1:2" x14ac:dyDescent="0.2">
      <c r="A4599" s="3"/>
      <c r="B4599" s="10"/>
    </row>
    <row r="4600" spans="1:2" x14ac:dyDescent="0.2">
      <c r="A4600" s="3"/>
      <c r="B4600" s="10"/>
    </row>
    <row r="4601" spans="1:2" x14ac:dyDescent="0.2">
      <c r="A4601" s="3"/>
      <c r="B4601" s="10"/>
    </row>
    <row r="4602" spans="1:2" x14ac:dyDescent="0.2">
      <c r="A4602" s="3"/>
      <c r="B4602" s="10"/>
    </row>
    <row r="4603" spans="1:2" x14ac:dyDescent="0.2">
      <c r="A4603" s="3"/>
      <c r="B4603" s="10"/>
    </row>
    <row r="4604" spans="1:2" x14ac:dyDescent="0.2">
      <c r="A4604" s="3"/>
      <c r="B4604" s="10"/>
    </row>
    <row r="4605" spans="1:2" x14ac:dyDescent="0.2">
      <c r="A4605" s="3"/>
      <c r="B4605" s="10"/>
    </row>
    <row r="4606" spans="1:2" x14ac:dyDescent="0.2">
      <c r="A4606" s="3"/>
      <c r="B4606" s="10"/>
    </row>
    <row r="4607" spans="1:2" x14ac:dyDescent="0.2">
      <c r="A4607" s="3"/>
      <c r="B4607" s="10"/>
    </row>
    <row r="4608" spans="1:2" x14ac:dyDescent="0.2">
      <c r="A4608" s="3"/>
      <c r="B4608" s="10"/>
    </row>
    <row r="4609" spans="1:2" x14ac:dyDescent="0.2">
      <c r="A4609" s="3"/>
      <c r="B4609" s="10"/>
    </row>
    <row r="4610" spans="1:2" x14ac:dyDescent="0.2">
      <c r="A4610" s="3"/>
      <c r="B4610" s="10"/>
    </row>
    <row r="4611" spans="1:2" x14ac:dyDescent="0.2">
      <c r="A4611" s="3"/>
      <c r="B4611" s="10"/>
    </row>
    <row r="4612" spans="1:2" x14ac:dyDescent="0.2">
      <c r="A4612" s="3"/>
      <c r="B4612" s="10"/>
    </row>
    <row r="4613" spans="1:2" x14ac:dyDescent="0.2">
      <c r="A4613" s="3"/>
      <c r="B4613" s="10"/>
    </row>
    <row r="4614" spans="1:2" x14ac:dyDescent="0.2">
      <c r="A4614" s="3"/>
      <c r="B4614" s="10"/>
    </row>
    <row r="4615" spans="1:2" x14ac:dyDescent="0.2">
      <c r="A4615" s="3"/>
      <c r="B4615" s="10"/>
    </row>
    <row r="4616" spans="1:2" x14ac:dyDescent="0.2">
      <c r="A4616" s="3"/>
      <c r="B4616" s="10"/>
    </row>
    <row r="4617" spans="1:2" x14ac:dyDescent="0.2">
      <c r="A4617" s="3"/>
      <c r="B4617" s="10"/>
    </row>
    <row r="4618" spans="1:2" x14ac:dyDescent="0.2">
      <c r="A4618" s="3"/>
      <c r="B4618" s="10"/>
    </row>
    <row r="4619" spans="1:2" x14ac:dyDescent="0.2">
      <c r="A4619" s="3"/>
      <c r="B4619" s="10"/>
    </row>
    <row r="4620" spans="1:2" x14ac:dyDescent="0.2">
      <c r="A4620" s="3"/>
      <c r="B4620" s="10"/>
    </row>
    <row r="4621" spans="1:2" x14ac:dyDescent="0.2">
      <c r="A4621" s="3"/>
      <c r="B4621" s="10"/>
    </row>
    <row r="4622" spans="1:2" x14ac:dyDescent="0.2">
      <c r="A4622" s="3"/>
      <c r="B4622" s="10"/>
    </row>
    <row r="4623" spans="1:2" x14ac:dyDescent="0.2">
      <c r="A4623" s="3"/>
      <c r="B4623" s="10"/>
    </row>
    <row r="4624" spans="1:2" x14ac:dyDescent="0.2">
      <c r="A4624" s="3"/>
      <c r="B4624" s="10"/>
    </row>
    <row r="4625" spans="1:2" x14ac:dyDescent="0.2">
      <c r="A4625" s="3"/>
      <c r="B4625" s="10"/>
    </row>
    <row r="4626" spans="1:2" x14ac:dyDescent="0.2">
      <c r="A4626" s="3"/>
      <c r="B4626" s="10"/>
    </row>
    <row r="4627" spans="1:2" x14ac:dyDescent="0.2">
      <c r="A4627" s="3"/>
      <c r="B4627" s="10"/>
    </row>
    <row r="4628" spans="1:2" x14ac:dyDescent="0.2">
      <c r="A4628" s="3"/>
      <c r="B4628" s="10"/>
    </row>
    <row r="4629" spans="1:2" x14ac:dyDescent="0.2">
      <c r="A4629" s="3"/>
      <c r="B4629" s="10"/>
    </row>
    <row r="4630" spans="1:2" x14ac:dyDescent="0.2">
      <c r="A4630" s="3"/>
      <c r="B4630" s="10"/>
    </row>
    <row r="4631" spans="1:2" x14ac:dyDescent="0.2">
      <c r="A4631" s="3"/>
      <c r="B4631" s="10"/>
    </row>
    <row r="4632" spans="1:2" x14ac:dyDescent="0.2">
      <c r="A4632" s="3"/>
      <c r="B4632" s="10"/>
    </row>
    <row r="4633" spans="1:2" x14ac:dyDescent="0.2">
      <c r="A4633" s="3"/>
      <c r="B4633" s="10"/>
    </row>
    <row r="4634" spans="1:2" x14ac:dyDescent="0.2">
      <c r="A4634" s="3"/>
      <c r="B4634" s="10"/>
    </row>
    <row r="4635" spans="1:2" x14ac:dyDescent="0.2">
      <c r="A4635" s="3"/>
      <c r="B4635" s="10"/>
    </row>
    <row r="4636" spans="1:2" x14ac:dyDescent="0.2">
      <c r="A4636" s="3"/>
      <c r="B4636" s="10"/>
    </row>
    <row r="4637" spans="1:2" x14ac:dyDescent="0.2">
      <c r="A4637" s="3"/>
      <c r="B4637" s="10"/>
    </row>
    <row r="4638" spans="1:2" x14ac:dyDescent="0.2">
      <c r="A4638" s="3"/>
      <c r="B4638" s="10"/>
    </row>
    <row r="4639" spans="1:2" x14ac:dyDescent="0.2">
      <c r="A4639" s="3"/>
      <c r="B4639" s="10"/>
    </row>
    <row r="4640" spans="1:2" x14ac:dyDescent="0.2">
      <c r="A4640" s="3"/>
      <c r="B4640" s="10"/>
    </row>
    <row r="4641" spans="1:2" x14ac:dyDescent="0.2">
      <c r="A4641" s="3"/>
      <c r="B4641" s="10"/>
    </row>
    <row r="4642" spans="1:2" x14ac:dyDescent="0.2">
      <c r="A4642" s="3"/>
      <c r="B4642" s="10"/>
    </row>
    <row r="4643" spans="1:2" x14ac:dyDescent="0.2">
      <c r="A4643" s="3"/>
      <c r="B4643" s="10"/>
    </row>
    <row r="4644" spans="1:2" x14ac:dyDescent="0.2">
      <c r="A4644" s="3"/>
      <c r="B4644" s="10"/>
    </row>
    <row r="4645" spans="1:2" x14ac:dyDescent="0.2">
      <c r="A4645" s="3"/>
      <c r="B4645" s="10"/>
    </row>
    <row r="4646" spans="1:2" x14ac:dyDescent="0.2">
      <c r="A4646" s="3"/>
      <c r="B4646" s="10"/>
    </row>
    <row r="4647" spans="1:2" x14ac:dyDescent="0.2">
      <c r="A4647" s="3"/>
      <c r="B4647" s="10"/>
    </row>
    <row r="4648" spans="1:2" x14ac:dyDescent="0.2">
      <c r="A4648" s="3"/>
      <c r="B4648" s="10"/>
    </row>
    <row r="4649" spans="1:2" x14ac:dyDescent="0.2">
      <c r="A4649" s="3"/>
      <c r="B4649" s="10"/>
    </row>
    <row r="4650" spans="1:2" x14ac:dyDescent="0.2">
      <c r="A4650" s="3"/>
      <c r="B4650" s="10"/>
    </row>
    <row r="4651" spans="1:2" x14ac:dyDescent="0.2">
      <c r="A4651" s="3"/>
      <c r="B4651" s="10"/>
    </row>
    <row r="4652" spans="1:2" x14ac:dyDescent="0.2">
      <c r="A4652" s="3"/>
      <c r="B4652" s="10"/>
    </row>
    <row r="4653" spans="1:2" x14ac:dyDescent="0.2">
      <c r="A4653" s="3"/>
      <c r="B4653" s="10"/>
    </row>
    <row r="4654" spans="1:2" x14ac:dyDescent="0.2">
      <c r="A4654" s="3"/>
      <c r="B4654" s="10"/>
    </row>
    <row r="4655" spans="1:2" x14ac:dyDescent="0.2">
      <c r="A4655" s="3"/>
      <c r="B4655" s="10"/>
    </row>
    <row r="4656" spans="1:2" x14ac:dyDescent="0.2">
      <c r="A4656" s="3"/>
      <c r="B4656" s="10"/>
    </row>
    <row r="4657" spans="1:2" x14ac:dyDescent="0.2">
      <c r="A4657" s="3"/>
      <c r="B4657" s="10"/>
    </row>
    <row r="4658" spans="1:2" x14ac:dyDescent="0.2">
      <c r="A4658" s="3"/>
      <c r="B4658" s="10"/>
    </row>
    <row r="4659" spans="1:2" x14ac:dyDescent="0.2">
      <c r="A4659" s="3"/>
      <c r="B4659" s="10"/>
    </row>
    <row r="4660" spans="1:2" x14ac:dyDescent="0.2">
      <c r="A4660" s="3"/>
      <c r="B4660" s="10"/>
    </row>
    <row r="4661" spans="1:2" x14ac:dyDescent="0.2">
      <c r="A4661" s="3"/>
      <c r="B4661" s="10"/>
    </row>
    <row r="4662" spans="1:2" x14ac:dyDescent="0.2">
      <c r="A4662" s="3"/>
      <c r="B4662" s="10"/>
    </row>
    <row r="4663" spans="1:2" x14ac:dyDescent="0.2">
      <c r="A4663" s="3"/>
      <c r="B4663" s="10"/>
    </row>
    <row r="4664" spans="1:2" x14ac:dyDescent="0.2">
      <c r="A4664" s="3"/>
      <c r="B4664" s="10"/>
    </row>
    <row r="4665" spans="1:2" x14ac:dyDescent="0.2">
      <c r="A4665" s="3"/>
      <c r="B4665" s="10"/>
    </row>
    <row r="4666" spans="1:2" x14ac:dyDescent="0.2">
      <c r="A4666" s="3"/>
      <c r="B4666" s="10"/>
    </row>
    <row r="4667" spans="1:2" x14ac:dyDescent="0.2">
      <c r="A4667" s="3"/>
      <c r="B4667" s="10"/>
    </row>
    <row r="4668" spans="1:2" x14ac:dyDescent="0.2">
      <c r="A4668" s="3"/>
      <c r="B4668" s="10"/>
    </row>
    <row r="4669" spans="1:2" x14ac:dyDescent="0.2">
      <c r="A4669" s="3"/>
      <c r="B4669" s="10"/>
    </row>
    <row r="4670" spans="1:2" x14ac:dyDescent="0.2">
      <c r="A4670" s="3"/>
      <c r="B4670" s="10"/>
    </row>
    <row r="4671" spans="1:2" x14ac:dyDescent="0.2">
      <c r="A4671" s="3"/>
      <c r="B4671" s="10"/>
    </row>
    <row r="4672" spans="1:2" x14ac:dyDescent="0.2">
      <c r="A4672" s="3"/>
      <c r="B4672" s="10"/>
    </row>
    <row r="4673" spans="1:2" x14ac:dyDescent="0.2">
      <c r="A4673" s="3"/>
      <c r="B4673" s="10"/>
    </row>
    <row r="4674" spans="1:2" x14ac:dyDescent="0.2">
      <c r="A4674" s="3"/>
      <c r="B4674" s="10"/>
    </row>
    <row r="4675" spans="1:2" x14ac:dyDescent="0.2">
      <c r="A4675" s="3"/>
      <c r="B4675" s="10"/>
    </row>
    <row r="4676" spans="1:2" x14ac:dyDescent="0.2">
      <c r="A4676" s="3"/>
      <c r="B4676" s="10"/>
    </row>
    <row r="4677" spans="1:2" x14ac:dyDescent="0.2">
      <c r="A4677" s="3"/>
      <c r="B4677" s="10"/>
    </row>
    <row r="4678" spans="1:2" x14ac:dyDescent="0.2">
      <c r="A4678" s="3"/>
      <c r="B4678" s="10"/>
    </row>
    <row r="4679" spans="1:2" x14ac:dyDescent="0.2">
      <c r="A4679" s="3"/>
      <c r="B4679" s="10"/>
    </row>
    <row r="4680" spans="1:2" x14ac:dyDescent="0.2">
      <c r="A4680" s="3"/>
      <c r="B4680" s="10"/>
    </row>
    <row r="4681" spans="1:2" x14ac:dyDescent="0.2">
      <c r="A4681" s="3"/>
      <c r="B4681" s="10"/>
    </row>
    <row r="4682" spans="1:2" x14ac:dyDescent="0.2">
      <c r="A4682" s="3"/>
      <c r="B4682" s="10"/>
    </row>
    <row r="4683" spans="1:2" x14ac:dyDescent="0.2">
      <c r="A4683" s="3"/>
      <c r="B4683" s="10"/>
    </row>
    <row r="4684" spans="1:2" x14ac:dyDescent="0.2">
      <c r="A4684" s="3"/>
      <c r="B4684" s="10"/>
    </row>
    <row r="4685" spans="1:2" x14ac:dyDescent="0.2">
      <c r="A4685" s="3"/>
      <c r="B4685" s="10"/>
    </row>
    <row r="4686" spans="1:2" x14ac:dyDescent="0.2">
      <c r="A4686" s="3"/>
      <c r="B4686" s="10"/>
    </row>
    <row r="4687" spans="1:2" x14ac:dyDescent="0.2">
      <c r="A4687" s="3"/>
      <c r="B4687" s="10"/>
    </row>
    <row r="4688" spans="1:2" x14ac:dyDescent="0.2">
      <c r="A4688" s="3"/>
      <c r="B4688" s="10"/>
    </row>
    <row r="4689" spans="1:2" x14ac:dyDescent="0.2">
      <c r="A4689" s="3"/>
      <c r="B4689" s="10"/>
    </row>
    <row r="4690" spans="1:2" x14ac:dyDescent="0.2">
      <c r="A4690" s="3"/>
      <c r="B4690" s="10"/>
    </row>
    <row r="4691" spans="1:2" x14ac:dyDescent="0.2">
      <c r="A4691" s="3"/>
      <c r="B4691" s="10"/>
    </row>
    <row r="4692" spans="1:2" x14ac:dyDescent="0.2">
      <c r="A4692" s="3"/>
      <c r="B4692" s="10"/>
    </row>
    <row r="4693" spans="1:2" x14ac:dyDescent="0.2">
      <c r="A4693" s="3"/>
      <c r="B4693" s="10"/>
    </row>
    <row r="4694" spans="1:2" x14ac:dyDescent="0.2">
      <c r="A4694" s="3"/>
      <c r="B4694" s="10"/>
    </row>
    <row r="4695" spans="1:2" x14ac:dyDescent="0.2">
      <c r="A4695" s="3"/>
      <c r="B4695" s="10"/>
    </row>
    <row r="4696" spans="1:2" x14ac:dyDescent="0.2">
      <c r="A4696" s="3"/>
      <c r="B4696" s="10"/>
    </row>
    <row r="4697" spans="1:2" x14ac:dyDescent="0.2">
      <c r="A4697" s="3"/>
      <c r="B4697" s="10"/>
    </row>
    <row r="4698" spans="1:2" x14ac:dyDescent="0.2">
      <c r="A4698" s="3"/>
      <c r="B4698" s="10"/>
    </row>
    <row r="4699" spans="1:2" x14ac:dyDescent="0.2">
      <c r="A4699" s="3"/>
      <c r="B4699" s="10"/>
    </row>
    <row r="4700" spans="1:2" x14ac:dyDescent="0.2">
      <c r="A4700" s="3"/>
      <c r="B4700" s="10"/>
    </row>
    <row r="4701" spans="1:2" x14ac:dyDescent="0.2">
      <c r="A4701" s="3"/>
      <c r="B4701" s="10"/>
    </row>
    <row r="4702" spans="1:2" x14ac:dyDescent="0.2">
      <c r="A4702" s="3"/>
      <c r="B4702" s="10"/>
    </row>
    <row r="4703" spans="1:2" x14ac:dyDescent="0.2">
      <c r="A4703" s="3"/>
      <c r="B4703" s="10"/>
    </row>
    <row r="4704" spans="1:2" x14ac:dyDescent="0.2">
      <c r="A4704" s="3"/>
      <c r="B4704" s="10"/>
    </row>
    <row r="4705" spans="1:2" x14ac:dyDescent="0.2">
      <c r="A4705" s="3"/>
      <c r="B4705" s="10"/>
    </row>
    <row r="4706" spans="1:2" x14ac:dyDescent="0.2">
      <c r="A4706" s="3"/>
      <c r="B4706" s="10"/>
    </row>
    <row r="4707" spans="1:2" x14ac:dyDescent="0.2">
      <c r="A4707" s="3"/>
      <c r="B4707" s="10"/>
    </row>
    <row r="4708" spans="1:2" x14ac:dyDescent="0.2">
      <c r="A4708" s="3"/>
      <c r="B4708" s="10"/>
    </row>
    <row r="4709" spans="1:2" x14ac:dyDescent="0.2">
      <c r="A4709" s="3"/>
      <c r="B4709" s="10"/>
    </row>
    <row r="4710" spans="1:2" x14ac:dyDescent="0.2">
      <c r="A4710" s="3"/>
      <c r="B4710" s="10"/>
    </row>
    <row r="4711" spans="1:2" x14ac:dyDescent="0.2">
      <c r="A4711" s="3"/>
      <c r="B4711" s="10"/>
    </row>
    <row r="4712" spans="1:2" x14ac:dyDescent="0.2">
      <c r="A4712" s="3"/>
      <c r="B4712" s="10"/>
    </row>
    <row r="4713" spans="1:2" x14ac:dyDescent="0.2">
      <c r="A4713" s="3"/>
      <c r="B4713" s="10"/>
    </row>
    <row r="4714" spans="1:2" x14ac:dyDescent="0.2">
      <c r="A4714" s="3"/>
      <c r="B4714" s="10"/>
    </row>
    <row r="4715" spans="1:2" x14ac:dyDescent="0.2">
      <c r="A4715" s="3"/>
      <c r="B4715" s="10"/>
    </row>
    <row r="4716" spans="1:2" x14ac:dyDescent="0.2">
      <c r="A4716" s="3"/>
      <c r="B4716" s="10"/>
    </row>
    <row r="4717" spans="1:2" x14ac:dyDescent="0.2">
      <c r="A4717" s="3"/>
      <c r="B4717" s="10"/>
    </row>
    <row r="4718" spans="1:2" x14ac:dyDescent="0.2">
      <c r="A4718" s="3"/>
      <c r="B4718" s="10"/>
    </row>
    <row r="4719" spans="1:2" x14ac:dyDescent="0.2">
      <c r="A4719" s="3"/>
      <c r="B4719" s="10"/>
    </row>
    <row r="4720" spans="1:2" x14ac:dyDescent="0.2">
      <c r="A4720" s="3"/>
      <c r="B4720" s="10"/>
    </row>
    <row r="4721" spans="1:2" x14ac:dyDescent="0.2">
      <c r="A4721" s="3"/>
      <c r="B4721" s="10"/>
    </row>
    <row r="4722" spans="1:2" x14ac:dyDescent="0.2">
      <c r="A4722" s="3"/>
      <c r="B4722" s="10"/>
    </row>
    <row r="4723" spans="1:2" x14ac:dyDescent="0.2">
      <c r="A4723" s="3"/>
      <c r="B4723" s="10"/>
    </row>
    <row r="4724" spans="1:2" x14ac:dyDescent="0.2">
      <c r="A4724" s="3"/>
      <c r="B4724" s="10"/>
    </row>
    <row r="4725" spans="1:2" x14ac:dyDescent="0.2">
      <c r="A4725" s="3"/>
      <c r="B4725" s="10"/>
    </row>
    <row r="4726" spans="1:2" x14ac:dyDescent="0.2">
      <c r="A4726" s="3"/>
      <c r="B4726" s="10"/>
    </row>
    <row r="4727" spans="1:2" x14ac:dyDescent="0.2">
      <c r="A4727" s="3"/>
      <c r="B4727" s="10"/>
    </row>
    <row r="4728" spans="1:2" x14ac:dyDescent="0.2">
      <c r="A4728" s="3"/>
      <c r="B4728" s="10"/>
    </row>
    <row r="4729" spans="1:2" x14ac:dyDescent="0.2">
      <c r="A4729" s="3"/>
      <c r="B4729" s="10"/>
    </row>
    <row r="4730" spans="1:2" x14ac:dyDescent="0.2">
      <c r="A4730" s="3"/>
      <c r="B4730" s="10"/>
    </row>
    <row r="4731" spans="1:2" x14ac:dyDescent="0.2">
      <c r="A4731" s="3"/>
      <c r="B4731" s="10"/>
    </row>
    <row r="4732" spans="1:2" x14ac:dyDescent="0.2">
      <c r="A4732" s="3"/>
      <c r="B4732" s="10"/>
    </row>
    <row r="4733" spans="1:2" x14ac:dyDescent="0.2">
      <c r="A4733" s="3"/>
      <c r="B4733" s="10"/>
    </row>
    <row r="4734" spans="1:2" x14ac:dyDescent="0.2">
      <c r="A4734" s="3"/>
      <c r="B4734" s="10"/>
    </row>
    <row r="4735" spans="1:2" x14ac:dyDescent="0.2">
      <c r="A4735" s="3"/>
      <c r="B4735" s="10"/>
    </row>
    <row r="4736" spans="1:2" x14ac:dyDescent="0.2">
      <c r="A4736" s="3"/>
      <c r="B4736" s="10"/>
    </row>
    <row r="4737" spans="1:2" x14ac:dyDescent="0.2">
      <c r="A4737" s="3"/>
      <c r="B4737" s="10"/>
    </row>
    <row r="4738" spans="1:2" x14ac:dyDescent="0.2">
      <c r="A4738" s="3"/>
      <c r="B4738" s="10"/>
    </row>
    <row r="4739" spans="1:2" x14ac:dyDescent="0.2">
      <c r="A4739" s="3"/>
      <c r="B4739" s="10"/>
    </row>
    <row r="4740" spans="1:2" x14ac:dyDescent="0.2">
      <c r="A4740" s="3"/>
      <c r="B4740" s="10"/>
    </row>
    <row r="4741" spans="1:2" x14ac:dyDescent="0.2">
      <c r="A4741" s="3"/>
      <c r="B4741" s="10"/>
    </row>
    <row r="4742" spans="1:2" x14ac:dyDescent="0.2">
      <c r="A4742" s="3"/>
      <c r="B4742" s="10"/>
    </row>
    <row r="4743" spans="1:2" x14ac:dyDescent="0.2">
      <c r="A4743" s="3"/>
      <c r="B4743" s="10"/>
    </row>
    <row r="4744" spans="1:2" x14ac:dyDescent="0.2">
      <c r="A4744" s="3"/>
      <c r="B4744" s="10"/>
    </row>
    <row r="4745" spans="1:2" x14ac:dyDescent="0.2">
      <c r="A4745" s="3"/>
      <c r="B4745" s="10"/>
    </row>
    <row r="4746" spans="1:2" x14ac:dyDescent="0.2">
      <c r="A4746" s="3"/>
      <c r="B4746" s="10"/>
    </row>
    <row r="4747" spans="1:2" x14ac:dyDescent="0.2">
      <c r="A4747" s="3"/>
      <c r="B4747" s="10"/>
    </row>
    <row r="4748" spans="1:2" x14ac:dyDescent="0.2">
      <c r="A4748" s="3"/>
      <c r="B4748" s="10"/>
    </row>
    <row r="4749" spans="1:2" x14ac:dyDescent="0.2">
      <c r="A4749" s="3"/>
      <c r="B4749" s="10"/>
    </row>
    <row r="4750" spans="1:2" x14ac:dyDescent="0.2">
      <c r="A4750" s="3"/>
      <c r="B4750" s="10"/>
    </row>
    <row r="4751" spans="1:2" x14ac:dyDescent="0.2">
      <c r="A4751" s="3"/>
      <c r="B4751" s="10"/>
    </row>
    <row r="4752" spans="1:2" x14ac:dyDescent="0.2">
      <c r="A4752" s="3"/>
      <c r="B4752" s="10"/>
    </row>
    <row r="4753" spans="1:2" x14ac:dyDescent="0.2">
      <c r="A4753" s="3"/>
      <c r="B4753" s="10"/>
    </row>
    <row r="4754" spans="1:2" x14ac:dyDescent="0.2">
      <c r="A4754" s="3"/>
      <c r="B4754" s="10"/>
    </row>
    <row r="4755" spans="1:2" x14ac:dyDescent="0.2">
      <c r="A4755" s="3"/>
      <c r="B4755" s="10"/>
    </row>
    <row r="4756" spans="1:2" x14ac:dyDescent="0.2">
      <c r="A4756" s="3"/>
      <c r="B4756" s="10"/>
    </row>
    <row r="4757" spans="1:2" x14ac:dyDescent="0.2">
      <c r="A4757" s="3"/>
      <c r="B4757" s="10"/>
    </row>
    <row r="4758" spans="1:2" x14ac:dyDescent="0.2">
      <c r="A4758" s="3"/>
      <c r="B4758" s="10"/>
    </row>
    <row r="4759" spans="1:2" x14ac:dyDescent="0.2">
      <c r="A4759" s="3"/>
      <c r="B4759" s="10"/>
    </row>
    <row r="4760" spans="1:2" x14ac:dyDescent="0.2">
      <c r="A4760" s="3"/>
      <c r="B4760" s="10"/>
    </row>
    <row r="4761" spans="1:2" x14ac:dyDescent="0.2">
      <c r="A4761" s="3"/>
      <c r="B4761" s="10"/>
    </row>
    <row r="4762" spans="1:2" x14ac:dyDescent="0.2">
      <c r="A4762" s="3"/>
      <c r="B4762" s="10"/>
    </row>
    <row r="4763" spans="1:2" x14ac:dyDescent="0.2">
      <c r="A4763" s="3"/>
      <c r="B4763" s="10"/>
    </row>
    <row r="4764" spans="1:2" x14ac:dyDescent="0.2">
      <c r="A4764" s="3"/>
      <c r="B4764" s="10"/>
    </row>
    <row r="4765" spans="1:2" x14ac:dyDescent="0.2">
      <c r="A4765" s="3"/>
      <c r="B4765" s="10"/>
    </row>
    <row r="4766" spans="1:2" x14ac:dyDescent="0.2">
      <c r="A4766" s="3"/>
      <c r="B4766" s="10"/>
    </row>
    <row r="4767" spans="1:2" x14ac:dyDescent="0.2">
      <c r="A4767" s="3"/>
      <c r="B4767" s="10"/>
    </row>
    <row r="4768" spans="1:2" x14ac:dyDescent="0.2">
      <c r="A4768" s="3"/>
      <c r="B4768" s="10"/>
    </row>
    <row r="4769" spans="1:2" x14ac:dyDescent="0.2">
      <c r="A4769" s="3"/>
      <c r="B4769" s="10"/>
    </row>
    <row r="4770" spans="1:2" x14ac:dyDescent="0.2">
      <c r="A4770" s="3"/>
      <c r="B4770" s="10"/>
    </row>
    <row r="4771" spans="1:2" x14ac:dyDescent="0.2">
      <c r="A4771" s="3"/>
      <c r="B4771" s="10"/>
    </row>
    <row r="4772" spans="1:2" x14ac:dyDescent="0.2">
      <c r="A4772" s="3"/>
      <c r="B4772" s="10"/>
    </row>
    <row r="4773" spans="1:2" x14ac:dyDescent="0.2">
      <c r="A4773" s="3"/>
      <c r="B4773" s="10"/>
    </row>
    <row r="4774" spans="1:2" x14ac:dyDescent="0.2">
      <c r="A4774" s="3"/>
      <c r="B4774" s="10"/>
    </row>
    <row r="4775" spans="1:2" x14ac:dyDescent="0.2">
      <c r="A4775" s="3"/>
      <c r="B4775" s="10"/>
    </row>
    <row r="4776" spans="1:2" x14ac:dyDescent="0.2">
      <c r="A4776" s="3"/>
      <c r="B4776" s="10"/>
    </row>
    <row r="4777" spans="1:2" x14ac:dyDescent="0.2">
      <c r="A4777" s="3"/>
      <c r="B4777" s="10"/>
    </row>
    <row r="4778" spans="1:2" x14ac:dyDescent="0.2">
      <c r="A4778" s="3"/>
      <c r="B4778" s="10"/>
    </row>
    <row r="4779" spans="1:2" x14ac:dyDescent="0.2">
      <c r="A4779" s="3"/>
      <c r="B4779" s="10"/>
    </row>
    <row r="4780" spans="1:2" x14ac:dyDescent="0.2">
      <c r="A4780" s="3"/>
      <c r="B4780" s="10"/>
    </row>
    <row r="4781" spans="1:2" x14ac:dyDescent="0.2">
      <c r="A4781" s="3"/>
      <c r="B4781" s="10"/>
    </row>
    <row r="4782" spans="1:2" x14ac:dyDescent="0.2">
      <c r="A4782" s="3"/>
      <c r="B4782" s="10"/>
    </row>
    <row r="4783" spans="1:2" x14ac:dyDescent="0.2">
      <c r="A4783" s="3"/>
      <c r="B4783" s="10"/>
    </row>
    <row r="4784" spans="1:2" x14ac:dyDescent="0.2">
      <c r="A4784" s="3"/>
      <c r="B4784" s="10"/>
    </row>
    <row r="4785" spans="1:2" x14ac:dyDescent="0.2">
      <c r="A4785" s="3"/>
      <c r="B4785" s="10"/>
    </row>
    <row r="4786" spans="1:2" x14ac:dyDescent="0.2">
      <c r="A4786" s="3"/>
      <c r="B4786" s="10"/>
    </row>
    <row r="4787" spans="1:2" x14ac:dyDescent="0.2">
      <c r="A4787" s="3"/>
      <c r="B4787" s="10"/>
    </row>
    <row r="4788" spans="1:2" x14ac:dyDescent="0.2">
      <c r="A4788" s="3"/>
      <c r="B4788" s="10"/>
    </row>
    <row r="4789" spans="1:2" x14ac:dyDescent="0.2">
      <c r="A4789" s="3"/>
      <c r="B4789" s="10"/>
    </row>
    <row r="4790" spans="1:2" x14ac:dyDescent="0.2">
      <c r="A4790" s="3"/>
      <c r="B4790" s="10"/>
    </row>
    <row r="4791" spans="1:2" x14ac:dyDescent="0.2">
      <c r="A4791" s="3"/>
      <c r="B4791" s="10"/>
    </row>
    <row r="4792" spans="1:2" x14ac:dyDescent="0.2">
      <c r="A4792" s="3"/>
      <c r="B4792" s="10"/>
    </row>
    <row r="4793" spans="1:2" x14ac:dyDescent="0.2">
      <c r="A4793" s="3"/>
      <c r="B4793" s="10"/>
    </row>
    <row r="4794" spans="1:2" x14ac:dyDescent="0.2">
      <c r="A4794" s="3"/>
      <c r="B4794" s="10"/>
    </row>
    <row r="4795" spans="1:2" x14ac:dyDescent="0.2">
      <c r="A4795" s="3"/>
      <c r="B4795" s="10"/>
    </row>
    <row r="4796" spans="1:2" x14ac:dyDescent="0.2">
      <c r="A4796" s="3"/>
      <c r="B4796" s="10"/>
    </row>
    <row r="4797" spans="1:2" x14ac:dyDescent="0.2">
      <c r="A4797" s="3"/>
      <c r="B4797" s="10"/>
    </row>
    <row r="4798" spans="1:2" x14ac:dyDescent="0.2">
      <c r="A4798" s="3"/>
      <c r="B4798" s="10"/>
    </row>
    <row r="4799" spans="1:2" x14ac:dyDescent="0.2">
      <c r="A4799" s="3"/>
      <c r="B4799" s="10"/>
    </row>
    <row r="4800" spans="1:2" x14ac:dyDescent="0.2">
      <c r="A4800" s="3"/>
      <c r="B4800" s="10"/>
    </row>
    <row r="4801" spans="1:2" x14ac:dyDescent="0.2">
      <c r="A4801" s="3"/>
      <c r="B4801" s="10"/>
    </row>
    <row r="4802" spans="1:2" x14ac:dyDescent="0.2">
      <c r="A4802" s="3"/>
      <c r="B4802" s="10"/>
    </row>
    <row r="4803" spans="1:2" x14ac:dyDescent="0.2">
      <c r="A4803" s="3"/>
      <c r="B4803" s="10"/>
    </row>
    <row r="4804" spans="1:2" x14ac:dyDescent="0.2">
      <c r="A4804" s="3"/>
      <c r="B4804" s="10"/>
    </row>
    <row r="4805" spans="1:2" x14ac:dyDescent="0.2">
      <c r="A4805" s="3"/>
      <c r="B4805" s="10"/>
    </row>
    <row r="4806" spans="1:2" x14ac:dyDescent="0.2">
      <c r="A4806" s="3"/>
      <c r="B4806" s="10"/>
    </row>
    <row r="4807" spans="1:2" x14ac:dyDescent="0.2">
      <c r="A4807" s="3"/>
      <c r="B4807" s="10"/>
    </row>
    <row r="4808" spans="1:2" x14ac:dyDescent="0.2">
      <c r="A4808" s="3"/>
      <c r="B4808" s="10"/>
    </row>
    <row r="4809" spans="1:2" x14ac:dyDescent="0.2">
      <c r="A4809" s="3"/>
      <c r="B4809" s="10"/>
    </row>
    <row r="4810" spans="1:2" x14ac:dyDescent="0.2">
      <c r="A4810" s="3"/>
      <c r="B4810" s="10"/>
    </row>
    <row r="4811" spans="1:2" x14ac:dyDescent="0.2">
      <c r="A4811" s="3"/>
      <c r="B4811" s="10"/>
    </row>
    <row r="4812" spans="1:2" x14ac:dyDescent="0.2">
      <c r="A4812" s="3"/>
      <c r="B4812" s="10"/>
    </row>
    <row r="4813" spans="1:2" x14ac:dyDescent="0.2">
      <c r="A4813" s="3"/>
      <c r="B4813" s="10"/>
    </row>
    <row r="4814" spans="1:2" x14ac:dyDescent="0.2">
      <c r="A4814" s="3"/>
      <c r="B4814" s="10"/>
    </row>
    <row r="4815" spans="1:2" x14ac:dyDescent="0.2">
      <c r="A4815" s="3"/>
      <c r="B4815" s="10"/>
    </row>
    <row r="4816" spans="1:2" x14ac:dyDescent="0.2">
      <c r="A4816" s="3"/>
      <c r="B4816" s="10"/>
    </row>
    <row r="4817" spans="1:2" x14ac:dyDescent="0.2">
      <c r="A4817" s="3"/>
      <c r="B4817" s="10"/>
    </row>
    <row r="4818" spans="1:2" x14ac:dyDescent="0.2">
      <c r="A4818" s="3"/>
      <c r="B4818" s="10"/>
    </row>
    <row r="4819" spans="1:2" x14ac:dyDescent="0.2">
      <c r="A4819" s="3"/>
      <c r="B4819" s="10"/>
    </row>
    <row r="4820" spans="1:2" x14ac:dyDescent="0.2">
      <c r="A4820" s="3"/>
      <c r="B4820" s="10"/>
    </row>
    <row r="4821" spans="1:2" x14ac:dyDescent="0.2">
      <c r="A4821" s="3"/>
      <c r="B4821" s="10"/>
    </row>
    <row r="4822" spans="1:2" x14ac:dyDescent="0.2">
      <c r="A4822" s="3"/>
      <c r="B4822" s="10"/>
    </row>
    <row r="4823" spans="1:2" x14ac:dyDescent="0.2">
      <c r="A4823" s="3"/>
      <c r="B4823" s="10"/>
    </row>
    <row r="4824" spans="1:2" x14ac:dyDescent="0.2">
      <c r="A4824" s="3"/>
      <c r="B4824" s="10"/>
    </row>
    <row r="4825" spans="1:2" x14ac:dyDescent="0.2">
      <c r="A4825" s="3"/>
      <c r="B4825" s="10"/>
    </row>
    <row r="4826" spans="1:2" x14ac:dyDescent="0.2">
      <c r="A4826" s="3"/>
      <c r="B4826" s="10"/>
    </row>
    <row r="4827" spans="1:2" x14ac:dyDescent="0.2">
      <c r="A4827" s="3"/>
      <c r="B4827" s="10"/>
    </row>
    <row r="4828" spans="1:2" x14ac:dyDescent="0.2">
      <c r="A4828" s="3"/>
      <c r="B4828" s="10"/>
    </row>
    <row r="4829" spans="1:2" x14ac:dyDescent="0.2">
      <c r="A4829" s="3"/>
      <c r="B4829" s="10"/>
    </row>
    <row r="4830" spans="1:2" x14ac:dyDescent="0.2">
      <c r="A4830" s="3"/>
      <c r="B4830" s="10"/>
    </row>
    <row r="4831" spans="1:2" x14ac:dyDescent="0.2">
      <c r="A4831" s="3"/>
      <c r="B4831" s="10"/>
    </row>
    <row r="4832" spans="1:2" x14ac:dyDescent="0.2">
      <c r="A4832" s="3"/>
      <c r="B4832" s="10"/>
    </row>
    <row r="4833" spans="1:2" x14ac:dyDescent="0.2">
      <c r="A4833" s="3"/>
      <c r="B4833" s="10"/>
    </row>
    <row r="4834" spans="1:2" x14ac:dyDescent="0.2">
      <c r="A4834" s="3"/>
      <c r="B4834" s="10"/>
    </row>
    <row r="4835" spans="1:2" x14ac:dyDescent="0.2">
      <c r="A4835" s="3"/>
      <c r="B4835" s="10"/>
    </row>
    <row r="4836" spans="1:2" x14ac:dyDescent="0.2">
      <c r="A4836" s="3"/>
      <c r="B4836" s="10"/>
    </row>
    <row r="4837" spans="1:2" x14ac:dyDescent="0.2">
      <c r="A4837" s="3"/>
      <c r="B4837" s="10"/>
    </row>
    <row r="4838" spans="1:2" x14ac:dyDescent="0.2">
      <c r="A4838" s="3"/>
      <c r="B4838" s="10"/>
    </row>
    <row r="4839" spans="1:2" x14ac:dyDescent="0.2">
      <c r="A4839" s="3"/>
      <c r="B4839" s="10"/>
    </row>
    <row r="4840" spans="1:2" x14ac:dyDescent="0.2">
      <c r="A4840" s="3"/>
      <c r="B4840" s="10"/>
    </row>
    <row r="4841" spans="1:2" x14ac:dyDescent="0.2">
      <c r="A4841" s="3"/>
      <c r="B4841" s="10"/>
    </row>
    <row r="4842" spans="1:2" x14ac:dyDescent="0.2">
      <c r="A4842" s="3"/>
      <c r="B4842" s="10"/>
    </row>
    <row r="4843" spans="1:2" x14ac:dyDescent="0.2">
      <c r="A4843" s="3"/>
      <c r="B4843" s="10"/>
    </row>
    <row r="4844" spans="1:2" x14ac:dyDescent="0.2">
      <c r="A4844" s="3"/>
      <c r="B4844" s="10"/>
    </row>
    <row r="4845" spans="1:2" x14ac:dyDescent="0.2">
      <c r="A4845" s="3"/>
      <c r="B4845" s="10"/>
    </row>
    <row r="4846" spans="1:2" x14ac:dyDescent="0.2">
      <c r="A4846" s="3"/>
      <c r="B4846" s="10"/>
    </row>
    <row r="4847" spans="1:2" x14ac:dyDescent="0.2">
      <c r="A4847" s="3"/>
      <c r="B4847" s="10"/>
    </row>
    <row r="4848" spans="1:2" x14ac:dyDescent="0.2">
      <c r="A4848" s="3"/>
      <c r="B4848" s="10"/>
    </row>
    <row r="4849" spans="1:2" x14ac:dyDescent="0.2">
      <c r="A4849" s="3"/>
      <c r="B4849" s="10"/>
    </row>
    <row r="4850" spans="1:2" x14ac:dyDescent="0.2">
      <c r="A4850" s="3"/>
      <c r="B4850" s="10"/>
    </row>
    <row r="4851" spans="1:2" x14ac:dyDescent="0.2">
      <c r="A4851" s="3"/>
      <c r="B4851" s="10"/>
    </row>
    <row r="4852" spans="1:2" x14ac:dyDescent="0.2">
      <c r="A4852" s="3"/>
      <c r="B4852" s="10"/>
    </row>
    <row r="4853" spans="1:2" x14ac:dyDescent="0.2">
      <c r="A4853" s="3"/>
      <c r="B4853" s="10"/>
    </row>
    <row r="4854" spans="1:2" x14ac:dyDescent="0.2">
      <c r="A4854" s="3"/>
      <c r="B4854" s="10"/>
    </row>
    <row r="4855" spans="1:2" x14ac:dyDescent="0.2">
      <c r="A4855" s="3"/>
      <c r="B4855" s="10"/>
    </row>
    <row r="4856" spans="1:2" x14ac:dyDescent="0.2">
      <c r="A4856" s="3"/>
      <c r="B4856" s="10"/>
    </row>
    <row r="4857" spans="1:2" x14ac:dyDescent="0.2">
      <c r="A4857" s="3"/>
      <c r="B4857" s="10"/>
    </row>
    <row r="4858" spans="1:2" x14ac:dyDescent="0.2">
      <c r="A4858" s="3"/>
      <c r="B4858" s="10"/>
    </row>
    <row r="4859" spans="1:2" x14ac:dyDescent="0.2">
      <c r="A4859" s="3"/>
      <c r="B4859" s="10"/>
    </row>
    <row r="4860" spans="1:2" x14ac:dyDescent="0.2">
      <c r="A4860" s="3"/>
      <c r="B4860" s="10"/>
    </row>
    <row r="4861" spans="1:2" x14ac:dyDescent="0.2">
      <c r="A4861" s="3"/>
      <c r="B4861" s="10"/>
    </row>
    <row r="4862" spans="1:2" x14ac:dyDescent="0.2">
      <c r="A4862" s="3"/>
      <c r="B4862" s="10"/>
    </row>
    <row r="4863" spans="1:2" x14ac:dyDescent="0.2">
      <c r="A4863" s="3"/>
      <c r="B4863" s="10"/>
    </row>
    <row r="4864" spans="1:2" x14ac:dyDescent="0.2">
      <c r="A4864" s="3"/>
      <c r="B4864" s="10"/>
    </row>
    <row r="4865" spans="1:2" x14ac:dyDescent="0.2">
      <c r="A4865" s="3"/>
      <c r="B4865" s="10"/>
    </row>
    <row r="4866" spans="1:2" x14ac:dyDescent="0.2">
      <c r="A4866" s="3"/>
      <c r="B4866" s="10"/>
    </row>
    <row r="4867" spans="1:2" x14ac:dyDescent="0.2">
      <c r="A4867" s="3"/>
      <c r="B4867" s="10"/>
    </row>
    <row r="4868" spans="1:2" x14ac:dyDescent="0.2">
      <c r="A4868" s="3"/>
      <c r="B4868" s="10"/>
    </row>
    <row r="4869" spans="1:2" x14ac:dyDescent="0.2">
      <c r="A4869" s="3"/>
      <c r="B4869" s="10"/>
    </row>
    <row r="4870" spans="1:2" x14ac:dyDescent="0.2">
      <c r="A4870" s="3"/>
      <c r="B4870" s="10"/>
    </row>
    <row r="4871" spans="1:2" x14ac:dyDescent="0.2">
      <c r="A4871" s="3"/>
      <c r="B4871" s="10"/>
    </row>
    <row r="4872" spans="1:2" x14ac:dyDescent="0.2">
      <c r="A4872" s="3"/>
      <c r="B4872" s="10"/>
    </row>
    <row r="4873" spans="1:2" x14ac:dyDescent="0.2">
      <c r="A4873" s="3"/>
      <c r="B4873" s="10"/>
    </row>
    <row r="4874" spans="1:2" x14ac:dyDescent="0.2">
      <c r="A4874" s="3"/>
      <c r="B4874" s="10"/>
    </row>
    <row r="4875" spans="1:2" x14ac:dyDescent="0.2">
      <c r="A4875" s="3"/>
      <c r="B4875" s="10"/>
    </row>
    <row r="4876" spans="1:2" x14ac:dyDescent="0.2">
      <c r="A4876" s="3"/>
      <c r="B4876" s="10"/>
    </row>
    <row r="4877" spans="1:2" x14ac:dyDescent="0.2">
      <c r="A4877" s="3"/>
      <c r="B4877" s="10"/>
    </row>
    <row r="4878" spans="1:2" x14ac:dyDescent="0.2">
      <c r="A4878" s="3"/>
      <c r="B4878" s="10"/>
    </row>
    <row r="4879" spans="1:2" x14ac:dyDescent="0.2">
      <c r="A4879" s="3"/>
      <c r="B4879" s="10"/>
    </row>
    <row r="4880" spans="1:2" x14ac:dyDescent="0.2">
      <c r="A4880" s="3"/>
      <c r="B4880" s="10"/>
    </row>
    <row r="4881" spans="1:2" x14ac:dyDescent="0.2">
      <c r="A4881" s="3"/>
      <c r="B4881" s="10"/>
    </row>
    <row r="4882" spans="1:2" x14ac:dyDescent="0.2">
      <c r="A4882" s="3"/>
      <c r="B4882" s="10"/>
    </row>
    <row r="4883" spans="1:2" x14ac:dyDescent="0.2">
      <c r="A4883" s="3"/>
      <c r="B4883" s="10"/>
    </row>
    <row r="4884" spans="1:2" x14ac:dyDescent="0.2">
      <c r="A4884" s="3"/>
      <c r="B4884" s="10"/>
    </row>
    <row r="4885" spans="1:2" x14ac:dyDescent="0.2">
      <c r="A4885" s="3"/>
      <c r="B4885" s="10"/>
    </row>
    <row r="4886" spans="1:2" x14ac:dyDescent="0.2">
      <c r="A4886" s="3"/>
      <c r="B4886" s="10"/>
    </row>
    <row r="4887" spans="1:2" x14ac:dyDescent="0.2">
      <c r="A4887" s="3"/>
      <c r="B4887" s="10"/>
    </row>
    <row r="4888" spans="1:2" x14ac:dyDescent="0.2">
      <c r="A4888" s="3"/>
      <c r="B4888" s="10"/>
    </row>
    <row r="4889" spans="1:2" x14ac:dyDescent="0.2">
      <c r="A4889" s="3"/>
      <c r="B4889" s="10"/>
    </row>
    <row r="4890" spans="1:2" x14ac:dyDescent="0.2">
      <c r="A4890" s="3"/>
      <c r="B4890" s="10"/>
    </row>
    <row r="4891" spans="1:2" x14ac:dyDescent="0.2">
      <c r="A4891" s="3"/>
      <c r="B4891" s="10"/>
    </row>
    <row r="4892" spans="1:2" x14ac:dyDescent="0.2">
      <c r="A4892" s="3"/>
      <c r="B4892" s="10"/>
    </row>
    <row r="4893" spans="1:2" x14ac:dyDescent="0.2">
      <c r="A4893" s="3"/>
      <c r="B4893" s="10"/>
    </row>
    <row r="4894" spans="1:2" x14ac:dyDescent="0.2">
      <c r="A4894" s="3"/>
      <c r="B4894" s="10"/>
    </row>
    <row r="4895" spans="1:2" x14ac:dyDescent="0.2">
      <c r="A4895" s="3"/>
      <c r="B4895" s="10"/>
    </row>
    <row r="4896" spans="1:2" x14ac:dyDescent="0.2">
      <c r="A4896" s="3"/>
      <c r="B4896" s="10"/>
    </row>
    <row r="4897" spans="1:2" x14ac:dyDescent="0.2">
      <c r="A4897" s="3"/>
      <c r="B4897" s="10"/>
    </row>
    <row r="4898" spans="1:2" x14ac:dyDescent="0.2">
      <c r="A4898" s="3"/>
      <c r="B4898" s="10"/>
    </row>
    <row r="4899" spans="1:2" x14ac:dyDescent="0.2">
      <c r="A4899" s="3"/>
      <c r="B4899" s="10"/>
    </row>
    <row r="4900" spans="1:2" x14ac:dyDescent="0.2">
      <c r="A4900" s="3"/>
      <c r="B4900" s="10"/>
    </row>
    <row r="4901" spans="1:2" x14ac:dyDescent="0.2">
      <c r="A4901" s="3"/>
      <c r="B4901" s="10"/>
    </row>
    <row r="4902" spans="1:2" x14ac:dyDescent="0.2">
      <c r="A4902" s="3"/>
      <c r="B4902" s="10"/>
    </row>
    <row r="4903" spans="1:2" x14ac:dyDescent="0.2">
      <c r="A4903" s="3"/>
      <c r="B4903" s="10"/>
    </row>
    <row r="4904" spans="1:2" x14ac:dyDescent="0.2">
      <c r="A4904" s="3"/>
      <c r="B4904" s="10"/>
    </row>
    <row r="4905" spans="1:2" x14ac:dyDescent="0.2">
      <c r="A4905" s="3"/>
      <c r="B4905" s="10"/>
    </row>
    <row r="4906" spans="1:2" x14ac:dyDescent="0.2">
      <c r="A4906" s="3"/>
      <c r="B4906" s="10"/>
    </row>
    <row r="4907" spans="1:2" x14ac:dyDescent="0.2">
      <c r="A4907" s="3"/>
      <c r="B4907" s="10"/>
    </row>
    <row r="4908" spans="1:2" x14ac:dyDescent="0.2">
      <c r="A4908" s="3"/>
      <c r="B4908" s="10"/>
    </row>
    <row r="4909" spans="1:2" x14ac:dyDescent="0.2">
      <c r="A4909" s="3"/>
      <c r="B4909" s="10"/>
    </row>
    <row r="4910" spans="1:2" x14ac:dyDescent="0.2">
      <c r="A4910" s="3"/>
      <c r="B4910" s="10"/>
    </row>
    <row r="4911" spans="1:2" x14ac:dyDescent="0.2">
      <c r="A4911" s="3"/>
      <c r="B4911" s="10"/>
    </row>
    <row r="4912" spans="1:2" x14ac:dyDescent="0.2">
      <c r="A4912" s="3"/>
      <c r="B4912" s="10"/>
    </row>
    <row r="4913" spans="1:2" x14ac:dyDescent="0.2">
      <c r="A4913" s="3"/>
      <c r="B4913" s="10"/>
    </row>
    <row r="4914" spans="1:2" x14ac:dyDescent="0.2">
      <c r="A4914" s="3"/>
      <c r="B4914" s="10"/>
    </row>
    <row r="4915" spans="1:2" x14ac:dyDescent="0.2">
      <c r="A4915" s="3"/>
      <c r="B4915" s="10"/>
    </row>
    <row r="4916" spans="1:2" x14ac:dyDescent="0.2">
      <c r="A4916" s="3"/>
      <c r="B4916" s="10"/>
    </row>
    <row r="4917" spans="1:2" x14ac:dyDescent="0.2">
      <c r="A4917" s="3"/>
      <c r="B4917" s="10"/>
    </row>
    <row r="4918" spans="1:2" x14ac:dyDescent="0.2">
      <c r="A4918" s="3"/>
      <c r="B4918" s="10"/>
    </row>
    <row r="4919" spans="1:2" x14ac:dyDescent="0.2">
      <c r="A4919" s="3"/>
      <c r="B4919" s="10"/>
    </row>
    <row r="4920" spans="1:2" x14ac:dyDescent="0.2">
      <c r="A4920" s="3"/>
      <c r="B4920" s="10"/>
    </row>
    <row r="4921" spans="1:2" x14ac:dyDescent="0.2">
      <c r="A4921" s="3"/>
      <c r="B4921" s="10"/>
    </row>
    <row r="4922" spans="1:2" x14ac:dyDescent="0.2">
      <c r="A4922" s="3"/>
      <c r="B4922" s="10"/>
    </row>
    <row r="4923" spans="1:2" x14ac:dyDescent="0.2">
      <c r="A4923" s="3"/>
      <c r="B4923" s="10"/>
    </row>
    <row r="4924" spans="1:2" x14ac:dyDescent="0.2">
      <c r="A4924" s="3"/>
      <c r="B4924" s="10"/>
    </row>
    <row r="4925" spans="1:2" x14ac:dyDescent="0.2">
      <c r="A4925" s="3"/>
      <c r="B4925" s="10"/>
    </row>
    <row r="4926" spans="1:2" x14ac:dyDescent="0.2">
      <c r="A4926" s="3"/>
      <c r="B4926" s="10"/>
    </row>
    <row r="4927" spans="1:2" x14ac:dyDescent="0.2">
      <c r="A4927" s="3"/>
      <c r="B4927" s="10"/>
    </row>
    <row r="4928" spans="1:2" x14ac:dyDescent="0.2">
      <c r="A4928" s="3"/>
      <c r="B4928" s="10"/>
    </row>
    <row r="4929" spans="1:2" x14ac:dyDescent="0.2">
      <c r="A4929" s="3"/>
      <c r="B4929" s="10"/>
    </row>
    <row r="4930" spans="1:2" x14ac:dyDescent="0.2">
      <c r="A4930" s="3"/>
      <c r="B4930" s="10"/>
    </row>
    <row r="4931" spans="1:2" x14ac:dyDescent="0.2">
      <c r="A4931" s="3"/>
      <c r="B4931" s="10"/>
    </row>
    <row r="4932" spans="1:2" x14ac:dyDescent="0.2">
      <c r="A4932" s="3"/>
      <c r="B4932" s="10"/>
    </row>
    <row r="4933" spans="1:2" x14ac:dyDescent="0.2">
      <c r="A4933" s="3"/>
      <c r="B4933" s="10"/>
    </row>
    <row r="4934" spans="1:2" x14ac:dyDescent="0.2">
      <c r="A4934" s="3"/>
      <c r="B4934" s="10"/>
    </row>
    <row r="4935" spans="1:2" x14ac:dyDescent="0.2">
      <c r="A4935" s="3"/>
      <c r="B4935" s="10"/>
    </row>
    <row r="4936" spans="1:2" x14ac:dyDescent="0.2">
      <c r="A4936" s="3"/>
      <c r="B4936" s="10"/>
    </row>
    <row r="4937" spans="1:2" x14ac:dyDescent="0.2">
      <c r="A4937" s="3"/>
      <c r="B4937" s="10"/>
    </row>
    <row r="4938" spans="1:2" x14ac:dyDescent="0.2">
      <c r="A4938" s="3"/>
      <c r="B4938" s="10"/>
    </row>
    <row r="4939" spans="1:2" x14ac:dyDescent="0.2">
      <c r="A4939" s="3"/>
      <c r="B4939" s="10"/>
    </row>
    <row r="4940" spans="1:2" x14ac:dyDescent="0.2">
      <c r="A4940" s="3"/>
      <c r="B4940" s="10"/>
    </row>
    <row r="4941" spans="1:2" x14ac:dyDescent="0.2">
      <c r="A4941" s="3"/>
      <c r="B4941" s="10"/>
    </row>
    <row r="4942" spans="1:2" x14ac:dyDescent="0.2">
      <c r="A4942" s="3"/>
      <c r="B4942" s="10"/>
    </row>
    <row r="4943" spans="1:2" x14ac:dyDescent="0.2">
      <c r="A4943" s="3"/>
      <c r="B4943" s="10"/>
    </row>
    <row r="4944" spans="1:2" x14ac:dyDescent="0.2">
      <c r="A4944" s="3"/>
      <c r="B4944" s="10"/>
    </row>
    <row r="4945" spans="1:2" x14ac:dyDescent="0.2">
      <c r="A4945" s="3"/>
      <c r="B4945" s="10"/>
    </row>
    <row r="4946" spans="1:2" x14ac:dyDescent="0.2">
      <c r="A4946" s="3"/>
      <c r="B4946" s="10"/>
    </row>
    <row r="4947" spans="1:2" x14ac:dyDescent="0.2">
      <c r="A4947" s="3"/>
      <c r="B4947" s="10"/>
    </row>
    <row r="4948" spans="1:2" x14ac:dyDescent="0.2">
      <c r="A4948" s="3"/>
      <c r="B4948" s="10"/>
    </row>
    <row r="4949" spans="1:2" x14ac:dyDescent="0.2">
      <c r="A4949" s="3"/>
      <c r="B4949" s="10"/>
    </row>
    <row r="4950" spans="1:2" x14ac:dyDescent="0.2">
      <c r="A4950" s="3"/>
      <c r="B4950" s="10"/>
    </row>
    <row r="4951" spans="1:2" x14ac:dyDescent="0.2">
      <c r="A4951" s="3"/>
      <c r="B4951" s="10"/>
    </row>
    <row r="4952" spans="1:2" x14ac:dyDescent="0.2">
      <c r="A4952" s="3"/>
      <c r="B4952" s="10"/>
    </row>
    <row r="4953" spans="1:2" x14ac:dyDescent="0.2">
      <c r="A4953" s="3"/>
      <c r="B4953" s="10"/>
    </row>
    <row r="4954" spans="1:2" x14ac:dyDescent="0.2">
      <c r="A4954" s="3"/>
      <c r="B4954" s="10"/>
    </row>
    <row r="4955" spans="1:2" x14ac:dyDescent="0.2">
      <c r="A4955" s="3"/>
      <c r="B4955" s="10"/>
    </row>
    <row r="4956" spans="1:2" x14ac:dyDescent="0.2">
      <c r="A4956" s="3"/>
      <c r="B4956" s="10"/>
    </row>
    <row r="4957" spans="1:2" x14ac:dyDescent="0.2">
      <c r="A4957" s="3"/>
      <c r="B4957" s="10"/>
    </row>
    <row r="4958" spans="1:2" x14ac:dyDescent="0.2">
      <c r="A4958" s="3"/>
      <c r="B4958" s="10"/>
    </row>
    <row r="4959" spans="1:2" x14ac:dyDescent="0.2">
      <c r="A4959" s="3"/>
      <c r="B4959" s="10"/>
    </row>
    <row r="4960" spans="1:2" x14ac:dyDescent="0.2">
      <c r="A4960" s="3"/>
      <c r="B4960" s="10"/>
    </row>
    <row r="4961" spans="1:2" x14ac:dyDescent="0.2">
      <c r="A4961" s="3"/>
      <c r="B4961" s="10"/>
    </row>
    <row r="4962" spans="1:2" x14ac:dyDescent="0.2">
      <c r="A4962" s="3"/>
      <c r="B4962" s="10"/>
    </row>
    <row r="4963" spans="1:2" x14ac:dyDescent="0.2">
      <c r="A4963" s="3"/>
      <c r="B4963" s="10"/>
    </row>
    <row r="4964" spans="1:2" x14ac:dyDescent="0.2">
      <c r="A4964" s="3"/>
      <c r="B4964" s="10"/>
    </row>
    <row r="4965" spans="1:2" x14ac:dyDescent="0.2">
      <c r="A4965" s="3"/>
      <c r="B4965" s="10"/>
    </row>
    <row r="4966" spans="1:2" x14ac:dyDescent="0.2">
      <c r="A4966" s="3"/>
      <c r="B4966" s="10"/>
    </row>
    <row r="4967" spans="1:2" x14ac:dyDescent="0.2">
      <c r="A4967" s="3"/>
      <c r="B4967" s="10"/>
    </row>
    <row r="4968" spans="1:2" x14ac:dyDescent="0.2">
      <c r="A4968" s="3"/>
      <c r="B4968" s="10"/>
    </row>
    <row r="4969" spans="1:2" x14ac:dyDescent="0.2">
      <c r="A4969" s="3"/>
      <c r="B4969" s="10"/>
    </row>
    <row r="4970" spans="1:2" x14ac:dyDescent="0.2">
      <c r="A4970" s="3"/>
      <c r="B4970" s="10"/>
    </row>
    <row r="4971" spans="1:2" x14ac:dyDescent="0.2">
      <c r="A4971" s="3"/>
      <c r="B4971" s="10"/>
    </row>
    <row r="4972" spans="1:2" x14ac:dyDescent="0.2">
      <c r="A4972" s="3"/>
      <c r="B4972" s="10"/>
    </row>
    <row r="4973" spans="1:2" x14ac:dyDescent="0.2">
      <c r="A4973" s="3"/>
      <c r="B4973" s="10"/>
    </row>
    <row r="4974" spans="1:2" x14ac:dyDescent="0.2">
      <c r="A4974" s="3"/>
      <c r="B4974" s="10"/>
    </row>
    <row r="4975" spans="1:2" x14ac:dyDescent="0.2">
      <c r="A4975" s="3"/>
      <c r="B4975" s="10"/>
    </row>
    <row r="4976" spans="1:2" x14ac:dyDescent="0.2">
      <c r="A4976" s="3"/>
      <c r="B4976" s="10"/>
    </row>
    <row r="4977" spans="1:2" x14ac:dyDescent="0.2">
      <c r="A4977" s="3"/>
      <c r="B4977" s="10"/>
    </row>
    <row r="4978" spans="1:2" x14ac:dyDescent="0.2">
      <c r="A4978" s="3"/>
      <c r="B4978" s="10"/>
    </row>
    <row r="4979" spans="1:2" x14ac:dyDescent="0.2">
      <c r="A4979" s="3"/>
      <c r="B4979" s="10"/>
    </row>
    <row r="4980" spans="1:2" x14ac:dyDescent="0.2">
      <c r="A4980" s="3"/>
      <c r="B4980" s="10"/>
    </row>
    <row r="4981" spans="1:2" x14ac:dyDescent="0.2">
      <c r="A4981" s="3"/>
      <c r="B4981" s="10"/>
    </row>
    <row r="4982" spans="1:2" x14ac:dyDescent="0.2">
      <c r="A4982" s="3"/>
      <c r="B4982" s="10"/>
    </row>
    <row r="4983" spans="1:2" x14ac:dyDescent="0.2">
      <c r="A4983" s="3"/>
      <c r="B4983" s="10"/>
    </row>
    <row r="4984" spans="1:2" x14ac:dyDescent="0.2">
      <c r="A4984" s="3"/>
      <c r="B4984" s="10"/>
    </row>
    <row r="4985" spans="1:2" x14ac:dyDescent="0.2">
      <c r="A4985" s="3"/>
      <c r="B4985" s="10"/>
    </row>
    <row r="4986" spans="1:2" x14ac:dyDescent="0.2">
      <c r="A4986" s="3"/>
      <c r="B4986" s="10"/>
    </row>
    <row r="4987" spans="1:2" x14ac:dyDescent="0.2">
      <c r="A4987" s="3"/>
      <c r="B4987" s="10"/>
    </row>
    <row r="4988" spans="1:2" x14ac:dyDescent="0.2">
      <c r="A4988" s="3"/>
      <c r="B4988" s="10"/>
    </row>
    <row r="4989" spans="1:2" x14ac:dyDescent="0.2">
      <c r="A4989" s="3"/>
      <c r="B4989" s="10"/>
    </row>
    <row r="4990" spans="1:2" x14ac:dyDescent="0.2">
      <c r="A4990" s="3"/>
      <c r="B4990" s="10"/>
    </row>
    <row r="4991" spans="1:2" x14ac:dyDescent="0.2">
      <c r="A4991" s="3"/>
      <c r="B4991" s="10"/>
    </row>
    <row r="4992" spans="1:2" x14ac:dyDescent="0.2">
      <c r="A4992" s="3"/>
      <c r="B4992" s="10"/>
    </row>
    <row r="4993" spans="1:2" x14ac:dyDescent="0.2">
      <c r="A4993" s="3"/>
      <c r="B4993" s="10"/>
    </row>
    <row r="4994" spans="1:2" x14ac:dyDescent="0.2">
      <c r="A4994" s="3"/>
      <c r="B4994" s="10"/>
    </row>
    <row r="4995" spans="1:2" x14ac:dyDescent="0.2">
      <c r="A4995" s="3"/>
      <c r="B4995" s="10"/>
    </row>
    <row r="4996" spans="1:2" x14ac:dyDescent="0.2">
      <c r="A4996" s="3"/>
      <c r="B4996" s="10"/>
    </row>
    <row r="4997" spans="1:2" x14ac:dyDescent="0.2">
      <c r="A4997" s="3"/>
      <c r="B4997" s="10"/>
    </row>
    <row r="4998" spans="1:2" x14ac:dyDescent="0.2">
      <c r="A4998" s="3"/>
      <c r="B4998" s="10"/>
    </row>
    <row r="4999" spans="1:2" x14ac:dyDescent="0.2">
      <c r="A4999" s="3"/>
      <c r="B4999" s="10"/>
    </row>
    <row r="5000" spans="1:2" x14ac:dyDescent="0.2">
      <c r="A5000" s="3"/>
      <c r="B5000" s="10"/>
    </row>
    <row r="5001" spans="1:2" x14ac:dyDescent="0.2">
      <c r="A5001" s="3"/>
      <c r="B5001" s="10"/>
    </row>
    <row r="5002" spans="1:2" x14ac:dyDescent="0.2">
      <c r="A5002" s="3"/>
      <c r="B5002" s="10"/>
    </row>
    <row r="5003" spans="1:2" x14ac:dyDescent="0.2">
      <c r="A5003" s="3"/>
      <c r="B5003" s="10"/>
    </row>
    <row r="5004" spans="1:2" x14ac:dyDescent="0.2">
      <c r="A5004" s="3"/>
      <c r="B5004" s="10"/>
    </row>
    <row r="5005" spans="1:2" x14ac:dyDescent="0.2">
      <c r="A5005" s="3"/>
      <c r="B5005" s="10"/>
    </row>
    <row r="5006" spans="1:2" x14ac:dyDescent="0.2">
      <c r="A5006" s="3"/>
      <c r="B5006" s="10"/>
    </row>
    <row r="5007" spans="1:2" x14ac:dyDescent="0.2">
      <c r="A5007" s="3"/>
      <c r="B5007" s="10"/>
    </row>
    <row r="5008" spans="1:2" x14ac:dyDescent="0.2">
      <c r="A5008" s="3"/>
      <c r="B5008" s="10"/>
    </row>
    <row r="5009" spans="1:2" x14ac:dyDescent="0.2">
      <c r="A5009" s="3"/>
      <c r="B5009" s="10"/>
    </row>
    <row r="5010" spans="1:2" x14ac:dyDescent="0.2">
      <c r="A5010" s="3"/>
      <c r="B5010" s="10"/>
    </row>
    <row r="5011" spans="1:2" x14ac:dyDescent="0.2">
      <c r="A5011" s="3"/>
      <c r="B5011" s="10"/>
    </row>
    <row r="5012" spans="1:2" x14ac:dyDescent="0.2">
      <c r="A5012" s="3"/>
      <c r="B5012" s="10"/>
    </row>
    <row r="5013" spans="1:2" x14ac:dyDescent="0.2">
      <c r="A5013" s="3"/>
      <c r="B5013" s="10"/>
    </row>
    <row r="5014" spans="1:2" x14ac:dyDescent="0.2">
      <c r="A5014" s="3"/>
      <c r="B5014" s="10"/>
    </row>
    <row r="5015" spans="1:2" x14ac:dyDescent="0.2">
      <c r="A5015" s="3"/>
      <c r="B5015" s="10"/>
    </row>
    <row r="5016" spans="1:2" x14ac:dyDescent="0.2">
      <c r="A5016" s="3"/>
      <c r="B5016" s="10"/>
    </row>
    <row r="5017" spans="1:2" x14ac:dyDescent="0.2">
      <c r="A5017" s="3"/>
      <c r="B5017" s="10"/>
    </row>
    <row r="5018" spans="1:2" x14ac:dyDescent="0.2">
      <c r="A5018" s="3"/>
      <c r="B5018" s="10"/>
    </row>
    <row r="5019" spans="1:2" x14ac:dyDescent="0.2">
      <c r="B5019" s="10"/>
    </row>
    <row r="5020" spans="1:2" x14ac:dyDescent="0.2">
      <c r="B5020" s="10"/>
    </row>
    <row r="5021" spans="1:2" x14ac:dyDescent="0.2">
      <c r="B5021" s="10"/>
    </row>
    <row r="5022" spans="1:2" x14ac:dyDescent="0.2">
      <c r="B5022" s="10"/>
    </row>
    <row r="5023" spans="1:2" x14ac:dyDescent="0.2">
      <c r="B5023" s="10"/>
    </row>
    <row r="5024" spans="1:2" x14ac:dyDescent="0.2">
      <c r="B5024" s="10"/>
    </row>
    <row r="5025" spans="2:2" x14ac:dyDescent="0.2">
      <c r="B5025" s="10"/>
    </row>
  </sheetData>
  <sheetProtection algorithmName="SHA-256" hashValue="308viLj/RVpcwTLvh82ldtgtbOgh3DfkRw9jZLhtSY4=" saltValue="aWwQLERIhvF/04AqAmwv4Q==" spinCount="100000" sheet="1" objects="1" scenarios="1"/>
  <dataConsolidate/>
  <mergeCells count="4">
    <mergeCell ref="D5:E5"/>
    <mergeCell ref="D49:E49"/>
    <mergeCell ref="C5:C6"/>
    <mergeCell ref="C49:C50"/>
  </mergeCells>
  <dataValidations count="1">
    <dataValidation type="list" allowBlank="1" showInputMessage="1" showErrorMessage="1" sqref="D4">
      <formula1>$B$8:$B$130</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V5129"/>
  <sheetViews>
    <sheetView workbookViewId="0">
      <selection activeCell="B3" sqref="B3"/>
    </sheetView>
  </sheetViews>
  <sheetFormatPr defaultRowHeight="12.75" x14ac:dyDescent="0.2"/>
  <cols>
    <col min="1" max="1" width="4.7109375" style="10" customWidth="1"/>
    <col min="2" max="2" width="26.42578125" style="53" customWidth="1"/>
    <col min="3" max="3" width="20.7109375" style="53" customWidth="1"/>
    <col min="4" max="4" width="13.28515625" style="53" customWidth="1"/>
    <col min="5" max="5" width="14.7109375" style="53" customWidth="1"/>
    <col min="6" max="6" width="2.5703125" style="53" customWidth="1"/>
    <col min="7" max="7" width="15.7109375" style="53" customWidth="1"/>
    <col min="8" max="8" width="14.7109375" style="53" customWidth="1"/>
    <col min="9" max="9" width="14.7109375" style="54" customWidth="1"/>
    <col min="10" max="10" width="3.42578125" style="54" customWidth="1"/>
    <col min="11" max="11" width="9.140625" style="53" customWidth="1"/>
    <col min="12" max="12" width="9.140625" style="53"/>
    <col min="13" max="13" width="15.7109375" style="53" customWidth="1"/>
    <col min="14" max="14" width="10.7109375" style="53" customWidth="1"/>
    <col min="15" max="15" width="30.7109375" style="53" customWidth="1"/>
    <col min="16" max="16" width="20.7109375" style="53" customWidth="1"/>
    <col min="17" max="17" width="15.7109375" style="53" customWidth="1"/>
    <col min="18" max="18" width="20.7109375" style="10" customWidth="1"/>
    <col min="19" max="16384" width="9.140625" style="10"/>
  </cols>
  <sheetData>
    <row r="1" spans="1:21" x14ac:dyDescent="0.2">
      <c r="A1" s="1"/>
    </row>
    <row r="2" spans="1:21" x14ac:dyDescent="0.2">
      <c r="A2" s="1"/>
    </row>
    <row r="3" spans="1:21" s="37" customFormat="1" ht="18.75" thickBot="1" x14ac:dyDescent="0.3">
      <c r="A3" s="36"/>
      <c r="B3" s="55" t="s">
        <v>80</v>
      </c>
      <c r="C3"/>
      <c r="D3"/>
      <c r="E3"/>
      <c r="F3" s="56"/>
      <c r="G3" s="56"/>
      <c r="H3" s="56"/>
      <c r="I3" s="57"/>
      <c r="J3" s="58"/>
      <c r="K3" s="124" t="str">
        <f>CONCATENATE(B3," - PASSENGER MOVEMENTS (millions) - ",UPPER($B$6))</f>
        <v>TOTAL AUSTRALIA - PASSENGER MOVEMENTS (millions) - CALENDAR YEARS</v>
      </c>
      <c r="L3" s="124"/>
      <c r="M3" s="124"/>
      <c r="N3" s="124"/>
      <c r="O3" s="124"/>
      <c r="P3" s="124"/>
      <c r="Q3" s="124"/>
      <c r="R3" s="110"/>
      <c r="S3" s="38"/>
      <c r="T3" s="38"/>
      <c r="U3" s="38"/>
    </row>
    <row r="4" spans="1:21" x14ac:dyDescent="0.2">
      <c r="A4" s="1"/>
      <c r="B4" s="59"/>
      <c r="C4" s="59"/>
      <c r="D4" s="59"/>
      <c r="E4" s="60"/>
      <c r="F4" s="60"/>
      <c r="G4" s="60"/>
      <c r="H4" s="60"/>
      <c r="I4" s="61"/>
      <c r="J4" s="62"/>
    </row>
    <row r="5" spans="1:21" ht="20.100000000000001" customHeight="1" x14ac:dyDescent="0.2">
      <c r="A5" s="1"/>
      <c r="B5" s="63"/>
      <c r="C5" s="123" t="s">
        <v>116</v>
      </c>
      <c r="D5" s="123"/>
      <c r="E5" s="123"/>
      <c r="F5" s="64"/>
      <c r="G5" s="123" t="s">
        <v>120</v>
      </c>
      <c r="H5" s="123"/>
      <c r="I5" s="123"/>
      <c r="J5" s="65"/>
    </row>
    <row r="6" spans="1:21" ht="39.950000000000003" customHeight="1" x14ac:dyDescent="0.2">
      <c r="A6" s="1"/>
      <c r="B6" s="66" t="s">
        <v>172</v>
      </c>
      <c r="C6" s="66" t="s">
        <v>154</v>
      </c>
      <c r="D6" s="66" t="s">
        <v>118</v>
      </c>
      <c r="E6" s="66" t="s">
        <v>119</v>
      </c>
      <c r="F6" s="66"/>
      <c r="G6" s="66" t="s">
        <v>117</v>
      </c>
      <c r="H6" s="66" t="s">
        <v>118</v>
      </c>
      <c r="I6" s="66" t="s">
        <v>119</v>
      </c>
      <c r="J6" s="67"/>
      <c r="L6" s="68"/>
      <c r="M6" s="69"/>
      <c r="N6" s="70"/>
      <c r="O6" s="69"/>
      <c r="P6" s="69"/>
      <c r="Q6" s="70"/>
    </row>
    <row r="7" spans="1:21" ht="12.75" customHeight="1" x14ac:dyDescent="0.2">
      <c r="A7" s="1"/>
      <c r="B7" s="71"/>
      <c r="C7" s="119" t="s">
        <v>154</v>
      </c>
      <c r="D7" s="119" t="s">
        <v>118</v>
      </c>
      <c r="E7" s="71"/>
      <c r="F7" s="71"/>
      <c r="G7" s="71"/>
      <c r="H7" s="71"/>
      <c r="I7" s="71"/>
      <c r="J7" s="67"/>
      <c r="L7" s="68"/>
      <c r="M7" s="69"/>
      <c r="N7" s="70"/>
      <c r="O7" s="69"/>
      <c r="P7" s="69"/>
      <c r="Q7" s="70"/>
    </row>
    <row r="8" spans="1:21" x14ac:dyDescent="0.2">
      <c r="A8" s="1"/>
      <c r="B8" s="114">
        <v>1985</v>
      </c>
      <c r="C8" s="72">
        <f>IF(ISNA(VLOOKUP(CONCATENATE($B$3, $B8), 'Airport Passengers'!$A$8:$M$3476, 7, FALSE)), "", VLOOKUP(CONCATENATE($B$3, $B8), 'Airport Passengers'!$A$8:$M$3476, 7, FALSE))</f>
        <v>28194895</v>
      </c>
      <c r="D8" s="72">
        <f>IF(ISNA(VLOOKUP(CONCATENATE($B$3, $B8), 'Airport Passengers'!$A$8:$M$3476, 10, FALSE)), "", VLOOKUP(CONCATENATE($B$3, $B8), 'Airport Passengers'!$A$8:$M$3476, 10, FALSE))</f>
        <v>5200373</v>
      </c>
      <c r="E8" s="68">
        <f>IF(ISNA(VLOOKUP(CONCATENATE($B$3, $B8), 'Airport Passengers'!$A$8:$M$3476, 13, FALSE)), "", VLOOKUP(CONCATENATE($B$3, $B8), 'Airport Passengers'!$A$8:$M$3476, 13, FALSE))</f>
        <v>33395268</v>
      </c>
      <c r="F8" s="68"/>
      <c r="G8" s="68"/>
      <c r="H8" s="68"/>
      <c r="I8" s="69" t="str">
        <f>IF(AND(ISNUMBER(E6),ISNUMBER(E8)), IF(OR(E6=0, E8=0), "--", (E8-E6)/E6), " ")</f>
        <v xml:space="preserve"> </v>
      </c>
      <c r="J8" s="69"/>
      <c r="L8" s="68"/>
      <c r="M8" s="69"/>
      <c r="N8" s="70"/>
      <c r="O8" s="69"/>
      <c r="P8" s="69"/>
      <c r="Q8" s="70"/>
    </row>
    <row r="9" spans="1:21" x14ac:dyDescent="0.2">
      <c r="A9" s="1"/>
      <c r="B9" s="114">
        <v>1986</v>
      </c>
      <c r="C9" s="72">
        <f>IF(ISNA(VLOOKUP(CONCATENATE($B$3, $B9), 'Airport Passengers'!$A$8:$M$3476, 7, FALSE)), "", VLOOKUP(CONCATENATE($B$3, $B9), 'Airport Passengers'!$A$8:$M$3476, 7, FALSE))</f>
        <v>29662160</v>
      </c>
      <c r="D9" s="72">
        <f>IF(ISNA(VLOOKUP(CONCATENATE($B$3, $B9), 'Airport Passengers'!$A$8:$M$3476, 10, FALSE)), "", VLOOKUP(CONCATENATE($B$3, $B9), 'Airport Passengers'!$A$8:$M$3476, 10, FALSE))</f>
        <v>5818437</v>
      </c>
      <c r="E9" s="68">
        <f>IF(ISNA(VLOOKUP(CONCATENATE($B$3, $B9), 'Airport Passengers'!$A$8:$M$3476, 13, FALSE)), "", VLOOKUP(CONCATENATE($B$3, $B9), 'Airport Passengers'!$A$8:$M$3476, 13, FALSE))</f>
        <v>35480597</v>
      </c>
      <c r="F9" s="68"/>
      <c r="G9" s="69">
        <f>IF(AND(ISNUMBER(C8),ISNUMBER(C9)), IF(OR(C8=0, C9=0), "..", (C9-C8)/C8), " ")</f>
        <v>5.2040094492283091E-2</v>
      </c>
      <c r="H9" s="69">
        <f>IF(AND(ISNUMBER(D8),ISNUMBER(D9)), IF(OR(D8=0, D9=0), "..", (D9-D8)/D8), " ")</f>
        <v>0.11884993634110476</v>
      </c>
      <c r="I9" s="69">
        <f>IF(AND(ISNUMBER(E8),ISNUMBER(E9)), IF(OR(E8=0, E9=0), "..", (E9-E8)/E8), " ")</f>
        <v>6.2443846834827017E-2</v>
      </c>
      <c r="J9" s="53"/>
      <c r="L9" s="68"/>
      <c r="M9" s="69"/>
      <c r="N9" s="70"/>
      <c r="O9" s="69"/>
      <c r="P9" s="69"/>
      <c r="Q9" s="70"/>
    </row>
    <row r="10" spans="1:21" x14ac:dyDescent="0.2">
      <c r="A10" s="1"/>
      <c r="B10" s="114">
        <v>1987</v>
      </c>
      <c r="C10" s="72">
        <f>IF(ISNA(VLOOKUP(CONCATENATE($B$3, $B10), 'Airport Passengers'!$A$8:$M$3476, 7, FALSE)), "", VLOOKUP(CONCATENATE($B$3, $B10), 'Airport Passengers'!$A$8:$M$3476, 7, FALSE))</f>
        <v>31203052</v>
      </c>
      <c r="D10" s="72">
        <f>IF(ISNA(VLOOKUP(CONCATENATE($B$3, $B10), 'Airport Passengers'!$A$8:$M$3476, 10, FALSE)), "", VLOOKUP(CONCATENATE($B$3, $B10), 'Airport Passengers'!$A$8:$M$3476, 10, FALSE))</f>
        <v>6714432</v>
      </c>
      <c r="E10" s="68">
        <f>IF(ISNA(VLOOKUP(CONCATENATE($B$3, $B10), 'Airport Passengers'!$A$8:$M$3476, 13, FALSE)), "", VLOOKUP(CONCATENATE($B$3, $B10), 'Airport Passengers'!$A$8:$M$3476, 13, FALSE))</f>
        <v>37917484</v>
      </c>
      <c r="F10" s="68"/>
      <c r="G10" s="69">
        <f t="shared" ref="G10:G36" si="0">IF(AND(ISNUMBER(C9),ISNUMBER(C10)), IF(OR(C9=0, C10=0), "..", (C10-C9)/C9), " ")</f>
        <v>5.1948071212615667E-2</v>
      </c>
      <c r="H10" s="69">
        <f t="shared" ref="H10:H36" si="1">IF(AND(ISNUMBER(D9),ISNUMBER(D10)), IF(OR(D9=0, D10=0), "..", (D10-D9)/D9), " ")</f>
        <v>0.15399238661516831</v>
      </c>
      <c r="I10" s="69">
        <f t="shared" ref="I10:I36" si="2">IF(AND(ISNUMBER(E9),ISNUMBER(E10)), IF(OR(E9=0, E10=0), "..", (E10-E9)/E9), " ")</f>
        <v>6.8682243424483522E-2</v>
      </c>
      <c r="J10" s="53"/>
      <c r="L10" s="68"/>
      <c r="M10" s="69"/>
      <c r="N10" s="70"/>
      <c r="O10" s="69"/>
      <c r="P10" s="69"/>
      <c r="Q10" s="70"/>
    </row>
    <row r="11" spans="1:21" x14ac:dyDescent="0.2">
      <c r="A11" s="1"/>
      <c r="B11" s="114">
        <v>1988</v>
      </c>
      <c r="C11" s="72">
        <f>IF(ISNA(VLOOKUP(CONCATENATE($B$3, $B11), 'Airport Passengers'!$A$8:$M$3476, 7, FALSE)), "", VLOOKUP(CONCATENATE($B$3, $B11), 'Airport Passengers'!$A$8:$M$3476, 7, FALSE))</f>
        <v>33718473</v>
      </c>
      <c r="D11" s="72">
        <f>IF(ISNA(VLOOKUP(CONCATENATE($B$3, $B11), 'Airport Passengers'!$A$8:$M$3476, 10, FALSE)), "", VLOOKUP(CONCATENATE($B$3, $B11), 'Airport Passengers'!$A$8:$M$3476, 10, FALSE))</f>
        <v>7766782</v>
      </c>
      <c r="E11" s="68">
        <f>IF(ISNA(VLOOKUP(CONCATENATE($B$3, $B11), 'Airport Passengers'!$A$8:$M$3476, 13, FALSE)), "", VLOOKUP(CONCATENATE($B$3, $B11), 'Airport Passengers'!$A$8:$M$3476, 13, FALSE))</f>
        <v>41485255</v>
      </c>
      <c r="F11" s="68"/>
      <c r="G11" s="69">
        <f t="shared" si="0"/>
        <v>8.0614582188947417E-2</v>
      </c>
      <c r="H11" s="69">
        <f t="shared" si="1"/>
        <v>0.15672956401971158</v>
      </c>
      <c r="I11" s="69">
        <f t="shared" si="2"/>
        <v>9.4093031067145699E-2</v>
      </c>
      <c r="J11" s="53"/>
      <c r="L11" s="68"/>
      <c r="M11" s="69"/>
      <c r="N11" s="70"/>
      <c r="O11" s="69"/>
      <c r="P11" s="69"/>
      <c r="Q11" s="70"/>
    </row>
    <row r="12" spans="1:21" x14ac:dyDescent="0.2">
      <c r="A12" s="1"/>
      <c r="B12" s="114">
        <v>1989</v>
      </c>
      <c r="C12" s="72">
        <f>IF(ISNA(VLOOKUP(CONCATENATE($B$3, $B12), 'Airport Passengers'!$A$8:$M$3476, 7, FALSE)), "", VLOOKUP(CONCATENATE($B$3, $B12), 'Airport Passengers'!$A$8:$M$3476, 7, FALSE))</f>
        <v>25111239</v>
      </c>
      <c r="D12" s="72">
        <f>IF(ISNA(VLOOKUP(CONCATENATE($B$3, $B12), 'Airport Passengers'!$A$8:$M$3476, 10, FALSE)), "", VLOOKUP(CONCATENATE($B$3, $B12), 'Airport Passengers'!$A$8:$M$3476, 10, FALSE))</f>
        <v>7931103</v>
      </c>
      <c r="E12" s="68">
        <f>IF(ISNA(VLOOKUP(CONCATENATE($B$3, $B12), 'Airport Passengers'!$A$8:$M$3476, 13, FALSE)), "", VLOOKUP(CONCATENATE($B$3, $B12), 'Airport Passengers'!$A$8:$M$3476, 13, FALSE))</f>
        <v>33042342</v>
      </c>
      <c r="F12" s="68"/>
      <c r="G12" s="69">
        <f t="shared" si="0"/>
        <v>-0.25526760953854583</v>
      </c>
      <c r="H12" s="69">
        <f t="shared" si="1"/>
        <v>2.1156896125061834E-2</v>
      </c>
      <c r="I12" s="69">
        <f t="shared" si="2"/>
        <v>-0.20351599622564692</v>
      </c>
      <c r="J12" s="53"/>
      <c r="L12" s="68"/>
      <c r="M12" s="69"/>
      <c r="N12" s="70"/>
      <c r="O12" s="69"/>
      <c r="P12" s="69"/>
      <c r="Q12" s="70"/>
    </row>
    <row r="13" spans="1:21" x14ac:dyDescent="0.2">
      <c r="A13" s="1"/>
      <c r="B13" s="114">
        <v>1990</v>
      </c>
      <c r="C13" s="72">
        <f>IF(ISNA(VLOOKUP(CONCATENATE($B$3, $B13), 'Airport Passengers'!$A$8:$M$3476, 7, FALSE)), "", VLOOKUP(CONCATENATE($B$3, $B13), 'Airport Passengers'!$A$8:$M$3476, 7, FALSE))</f>
        <v>30400064</v>
      </c>
      <c r="D13" s="72">
        <f>IF(ISNA(VLOOKUP(CONCATENATE($B$3, $B13), 'Airport Passengers'!$A$8:$M$3476, 10, FALSE)), "", VLOOKUP(CONCATENATE($B$3, $B13), 'Airport Passengers'!$A$8:$M$3476, 10, FALSE))</f>
        <v>8522225</v>
      </c>
      <c r="E13" s="68">
        <f>IF(ISNA(VLOOKUP(CONCATENATE($B$3, $B13), 'Airport Passengers'!$A$8:$M$3476, 13, FALSE)), "", VLOOKUP(CONCATENATE($B$3, $B13), 'Airport Passengers'!$A$8:$M$3476, 13, FALSE))</f>
        <v>38922289</v>
      </c>
      <c r="F13" s="68"/>
      <c r="G13" s="69">
        <f t="shared" si="0"/>
        <v>0.21061585212900089</v>
      </c>
      <c r="H13" s="69">
        <f t="shared" si="1"/>
        <v>7.453213002025065E-2</v>
      </c>
      <c r="I13" s="69">
        <f t="shared" si="2"/>
        <v>0.17795188367701054</v>
      </c>
      <c r="J13" s="53"/>
      <c r="L13" s="68"/>
      <c r="M13" s="69"/>
      <c r="N13" s="70"/>
      <c r="O13" s="69"/>
      <c r="P13" s="69"/>
      <c r="Q13" s="70"/>
    </row>
    <row r="14" spans="1:21" x14ac:dyDescent="0.2">
      <c r="A14" s="1"/>
      <c r="B14" s="114">
        <v>1991</v>
      </c>
      <c r="C14" s="72">
        <f>IF(ISNA(VLOOKUP(CONCATENATE($B$3, $B14), 'Airport Passengers'!$A$8:$M$3476, 7, FALSE)), "", VLOOKUP(CONCATENATE($B$3, $B14), 'Airport Passengers'!$A$8:$M$3476, 7, FALSE))</f>
        <v>38411482</v>
      </c>
      <c r="D14" s="72">
        <f>IF(ISNA(VLOOKUP(CONCATENATE($B$3, $B14), 'Airport Passengers'!$A$8:$M$3476, 10, FALSE)), "", VLOOKUP(CONCATENATE($B$3, $B14), 'Airport Passengers'!$A$8:$M$3476, 10, FALSE))</f>
        <v>8652577</v>
      </c>
      <c r="E14" s="68">
        <f>IF(ISNA(VLOOKUP(CONCATENATE($B$3, $B14), 'Airport Passengers'!$A$8:$M$3476, 13, FALSE)), "", VLOOKUP(CONCATENATE($B$3, $B14), 'Airport Passengers'!$A$8:$M$3476, 13, FALSE))</f>
        <v>47064059</v>
      </c>
      <c r="F14" s="68"/>
      <c r="G14" s="69">
        <f t="shared" si="0"/>
        <v>0.26353293203593253</v>
      </c>
      <c r="H14" s="69">
        <f t="shared" si="1"/>
        <v>1.5295536083593193E-2</v>
      </c>
      <c r="I14" s="69">
        <f t="shared" si="2"/>
        <v>0.20918014354191758</v>
      </c>
      <c r="J14" s="53"/>
      <c r="L14" s="68"/>
      <c r="M14" s="69"/>
      <c r="N14" s="70"/>
      <c r="O14" s="69"/>
      <c r="P14" s="69"/>
      <c r="Q14" s="70"/>
    </row>
    <row r="15" spans="1:21" x14ac:dyDescent="0.2">
      <c r="A15" s="1"/>
      <c r="B15" s="114">
        <v>1992</v>
      </c>
      <c r="C15" s="72">
        <f>IF(ISNA(VLOOKUP(CONCATENATE($B$3, $B15), 'Airport Passengers'!$A$8:$M$3476, 7, FALSE)), "", VLOOKUP(CONCATENATE($B$3, $B15), 'Airport Passengers'!$A$8:$M$3476, 7, FALSE))</f>
        <v>40370762</v>
      </c>
      <c r="D15" s="72">
        <f>IF(ISNA(VLOOKUP(CONCATENATE($B$3, $B15), 'Airport Passengers'!$A$8:$M$3476, 10, FALSE)), "", VLOOKUP(CONCATENATE($B$3, $B15), 'Airport Passengers'!$A$8:$M$3476, 10, FALSE))</f>
        <v>9307928</v>
      </c>
      <c r="E15" s="68">
        <f>IF(ISNA(VLOOKUP(CONCATENATE($B$3, $B15), 'Airport Passengers'!$A$8:$M$3476, 13, FALSE)), "", VLOOKUP(CONCATENATE($B$3, $B15), 'Airport Passengers'!$A$8:$M$3476, 13, FALSE))</f>
        <v>49678690</v>
      </c>
      <c r="F15" s="68"/>
      <c r="G15" s="69">
        <f t="shared" si="0"/>
        <v>5.10076648435486E-2</v>
      </c>
      <c r="H15" s="69">
        <f t="shared" si="1"/>
        <v>7.574055683064132E-2</v>
      </c>
      <c r="I15" s="69">
        <f t="shared" si="2"/>
        <v>5.5554728078171071E-2</v>
      </c>
      <c r="J15" s="53"/>
      <c r="L15" s="68"/>
      <c r="M15" s="69"/>
      <c r="N15" s="70"/>
      <c r="O15" s="69"/>
      <c r="P15" s="69"/>
      <c r="Q15" s="70"/>
    </row>
    <row r="16" spans="1:21" x14ac:dyDescent="0.2">
      <c r="A16" s="1"/>
      <c r="B16" s="114">
        <v>1993</v>
      </c>
      <c r="C16" s="72">
        <f>IF(ISNA(VLOOKUP(CONCATENATE($B$3, $B16), 'Airport Passengers'!$A$8:$M$3476, 7, FALSE)), "", VLOOKUP(CONCATENATE($B$3, $B16), 'Airport Passengers'!$A$8:$M$3476, 7, FALSE))</f>
        <v>43204886</v>
      </c>
      <c r="D16" s="72">
        <f>IF(ISNA(VLOOKUP(CONCATENATE($B$3, $B16), 'Airport Passengers'!$A$8:$M$3476, 10, FALSE)), "", VLOOKUP(CONCATENATE($B$3, $B16), 'Airport Passengers'!$A$8:$M$3476, 10, FALSE))</f>
        <v>10178285</v>
      </c>
      <c r="E16" s="68">
        <f>IF(ISNA(VLOOKUP(CONCATENATE($B$3, $B16), 'Airport Passengers'!$A$8:$M$3476, 13, FALSE)), "", VLOOKUP(CONCATENATE($B$3, $B16), 'Airport Passengers'!$A$8:$M$3476, 13, FALSE))</f>
        <v>53383171</v>
      </c>
      <c r="F16" s="68"/>
      <c r="G16" s="69">
        <f t="shared" si="0"/>
        <v>7.0202390532039E-2</v>
      </c>
      <c r="H16" s="69">
        <f t="shared" si="1"/>
        <v>9.3507061936877897E-2</v>
      </c>
      <c r="I16" s="69">
        <f t="shared" si="2"/>
        <v>7.4568814113254597E-2</v>
      </c>
      <c r="J16" s="53"/>
      <c r="L16" s="68"/>
      <c r="M16" s="69"/>
      <c r="N16" s="70"/>
      <c r="O16" s="69"/>
      <c r="P16" s="69"/>
      <c r="Q16" s="70"/>
    </row>
    <row r="17" spans="1:17" x14ac:dyDescent="0.2">
      <c r="A17" s="1"/>
      <c r="B17" s="114">
        <v>1994</v>
      </c>
      <c r="C17" s="72">
        <f>IF(ISNA(VLOOKUP(CONCATENATE($B$3, $B17), 'Airport Passengers'!$A$8:$M$3476, 7, FALSE)), "", VLOOKUP(CONCATENATE($B$3, $B17), 'Airport Passengers'!$A$8:$M$3476, 7, FALSE))</f>
        <v>48292701</v>
      </c>
      <c r="D17" s="72">
        <f>IF(ISNA(VLOOKUP(CONCATENATE($B$3, $B17), 'Airport Passengers'!$A$8:$M$3476, 10, FALSE)), "", VLOOKUP(CONCATENATE($B$3, $B17), 'Airport Passengers'!$A$8:$M$3476, 10, FALSE))</f>
        <v>11113600</v>
      </c>
      <c r="E17" s="68">
        <f>IF(ISNA(VLOOKUP(CONCATENATE($B$3, $B17), 'Airport Passengers'!$A$8:$M$3476, 13, FALSE)), "", VLOOKUP(CONCATENATE($B$3, $B17), 'Airport Passengers'!$A$8:$M$3476, 13, FALSE))</f>
        <v>59406301</v>
      </c>
      <c r="F17" s="68"/>
      <c r="G17" s="69">
        <f t="shared" si="0"/>
        <v>0.11776017647633649</v>
      </c>
      <c r="H17" s="69">
        <f t="shared" si="1"/>
        <v>9.1893182397623965E-2</v>
      </c>
      <c r="I17" s="69">
        <f t="shared" si="2"/>
        <v>0.11282825443246899</v>
      </c>
      <c r="J17" s="53"/>
      <c r="L17" s="68"/>
      <c r="M17" s="69"/>
      <c r="N17" s="70"/>
      <c r="O17" s="69"/>
      <c r="P17" s="69"/>
      <c r="Q17" s="70"/>
    </row>
    <row r="18" spans="1:17" x14ac:dyDescent="0.2">
      <c r="A18" s="1"/>
      <c r="B18" s="114">
        <v>1995</v>
      </c>
      <c r="C18" s="72">
        <f>IF(ISNA(VLOOKUP(CONCATENATE($B$3, $B18), 'Airport Passengers'!$A$8:$M$3476, 7, FALSE)), "", VLOOKUP(CONCATENATE($B$3, $B18), 'Airport Passengers'!$A$8:$M$3476, 7, FALSE))</f>
        <v>51915456</v>
      </c>
      <c r="D18" s="72">
        <f>IF(ISNA(VLOOKUP(CONCATENATE($B$3, $B18), 'Airport Passengers'!$A$8:$M$3476, 10, FALSE)), "", VLOOKUP(CONCATENATE($B$3, $B18), 'Airport Passengers'!$A$8:$M$3476, 10, FALSE))</f>
        <v>12063208</v>
      </c>
      <c r="E18" s="68">
        <f>IF(ISNA(VLOOKUP(CONCATENATE($B$3, $B18), 'Airport Passengers'!$A$8:$M$3476, 13, FALSE)), "", VLOOKUP(CONCATENATE($B$3, $B18), 'Airport Passengers'!$A$8:$M$3476, 13, FALSE))</f>
        <v>63978664</v>
      </c>
      <c r="F18" s="68"/>
      <c r="G18" s="69">
        <f t="shared" si="0"/>
        <v>7.5016615864993766E-2</v>
      </c>
      <c r="H18" s="69">
        <f t="shared" si="1"/>
        <v>8.5445580190037437E-2</v>
      </c>
      <c r="I18" s="69">
        <f t="shared" si="2"/>
        <v>7.6967643550134524E-2</v>
      </c>
      <c r="J18" s="53"/>
      <c r="L18" s="68"/>
      <c r="M18" s="69"/>
      <c r="N18" s="70"/>
      <c r="O18" s="69"/>
      <c r="P18" s="69"/>
      <c r="Q18" s="70"/>
    </row>
    <row r="19" spans="1:17" x14ac:dyDescent="0.2">
      <c r="A19" s="1"/>
      <c r="B19" s="114">
        <v>1996</v>
      </c>
      <c r="C19" s="72">
        <f>IF(ISNA(VLOOKUP(CONCATENATE($B$3, $B19), 'Airport Passengers'!$A$8:$M$3476, 7, FALSE)), "", VLOOKUP(CONCATENATE($B$3, $B19), 'Airport Passengers'!$A$8:$M$3476, 7, FALSE))</f>
        <v>54463654</v>
      </c>
      <c r="D19" s="72">
        <f>IF(ISNA(VLOOKUP(CONCATENATE($B$3, $B19), 'Airport Passengers'!$A$8:$M$3476, 10, FALSE)), "", VLOOKUP(CONCATENATE($B$3, $B19), 'Airport Passengers'!$A$8:$M$3476, 10, FALSE))</f>
        <v>13267187</v>
      </c>
      <c r="E19" s="68">
        <f>IF(ISNA(VLOOKUP(CONCATENATE($B$3, $B19), 'Airport Passengers'!$A$8:$M$3476, 13, FALSE)), "", VLOOKUP(CONCATENATE($B$3, $B19), 'Airport Passengers'!$A$8:$M$3476, 13, FALSE))</f>
        <v>67730841</v>
      </c>
      <c r="F19" s="68"/>
      <c r="G19" s="69">
        <f t="shared" si="0"/>
        <v>4.9083610090991013E-2</v>
      </c>
      <c r="H19" s="69">
        <f t="shared" si="1"/>
        <v>9.9805872534072193E-2</v>
      </c>
      <c r="I19" s="69">
        <f t="shared" si="2"/>
        <v>5.8647317174363001E-2</v>
      </c>
      <c r="J19" s="53"/>
      <c r="L19" s="68"/>
      <c r="M19" s="69"/>
      <c r="N19" s="70"/>
      <c r="O19" s="69"/>
      <c r="P19" s="69"/>
      <c r="Q19" s="70"/>
    </row>
    <row r="20" spans="1:17" x14ac:dyDescent="0.2">
      <c r="A20" s="1"/>
      <c r="B20" s="114">
        <v>1997</v>
      </c>
      <c r="C20" s="72">
        <f>IF(ISNA(VLOOKUP(CONCATENATE($B$3, $B20), 'Airport Passengers'!$A$8:$M$3476, 7, FALSE)), "", VLOOKUP(CONCATENATE($B$3, $B20), 'Airport Passengers'!$A$8:$M$3476, 7, FALSE))</f>
        <v>55020150</v>
      </c>
      <c r="D20" s="72">
        <f>IF(ISNA(VLOOKUP(CONCATENATE($B$3, $B20), 'Airport Passengers'!$A$8:$M$3476, 10, FALSE)), "", VLOOKUP(CONCATENATE($B$3, $B20), 'Airport Passengers'!$A$8:$M$3476, 10, FALSE))</f>
        <v>14074855</v>
      </c>
      <c r="E20" s="68">
        <f>IF(ISNA(VLOOKUP(CONCATENATE($B$3, $B20), 'Airport Passengers'!$A$8:$M$3476, 13, FALSE)), "", VLOOKUP(CONCATENATE($B$3, $B20), 'Airport Passengers'!$A$8:$M$3476, 13, FALSE))</f>
        <v>69095005</v>
      </c>
      <c r="F20" s="68"/>
      <c r="G20" s="69">
        <f t="shared" si="0"/>
        <v>1.0217749987909369E-2</v>
      </c>
      <c r="H20" s="69">
        <f t="shared" si="1"/>
        <v>6.0877109819888725E-2</v>
      </c>
      <c r="I20" s="69">
        <f t="shared" si="2"/>
        <v>2.0140957647344141E-2</v>
      </c>
      <c r="J20" s="53"/>
      <c r="L20" s="68"/>
      <c r="M20" s="69"/>
      <c r="N20" s="70"/>
      <c r="O20" s="69"/>
      <c r="P20" s="69"/>
      <c r="Q20" s="70"/>
    </row>
    <row r="21" spans="1:17" x14ac:dyDescent="0.2">
      <c r="A21" s="1"/>
      <c r="B21" s="114">
        <v>1998</v>
      </c>
      <c r="C21" s="72">
        <f>IF(ISNA(VLOOKUP(CONCATENATE($B$3, $B21), 'Airport Passengers'!$A$8:$M$3476, 7, FALSE)), "", VLOOKUP(CONCATENATE($B$3, $B21), 'Airport Passengers'!$A$8:$M$3476, 7, FALSE))</f>
        <v>55733220</v>
      </c>
      <c r="D21" s="72">
        <f>IF(ISNA(VLOOKUP(CONCATENATE($B$3, $B21), 'Airport Passengers'!$A$8:$M$3476, 10, FALSE)), "", VLOOKUP(CONCATENATE($B$3, $B21), 'Airport Passengers'!$A$8:$M$3476, 10, FALSE))</f>
        <v>14237305</v>
      </c>
      <c r="E21" s="68">
        <f>IF(ISNA(VLOOKUP(CONCATENATE($B$3, $B21), 'Airport Passengers'!$A$8:$M$3476, 13, FALSE)), "", VLOOKUP(CONCATENATE($B$3, $B21), 'Airport Passengers'!$A$8:$M$3476, 13, FALSE))</f>
        <v>69970525</v>
      </c>
      <c r="F21" s="68"/>
      <c r="G21" s="69">
        <f t="shared" si="0"/>
        <v>1.2960160959212217E-2</v>
      </c>
      <c r="H21" s="69">
        <f t="shared" si="1"/>
        <v>1.1541859578659958E-2</v>
      </c>
      <c r="I21" s="69">
        <f t="shared" si="2"/>
        <v>1.2671248811690513E-2</v>
      </c>
      <c r="J21" s="53"/>
      <c r="L21" s="68"/>
      <c r="M21" s="69"/>
      <c r="N21" s="70"/>
      <c r="O21" s="69"/>
      <c r="P21" s="69"/>
      <c r="Q21" s="70"/>
    </row>
    <row r="22" spans="1:17" x14ac:dyDescent="0.2">
      <c r="A22" s="1"/>
      <c r="B22" s="114">
        <v>1999</v>
      </c>
      <c r="C22" s="72">
        <f>IF(ISNA(VLOOKUP(CONCATENATE($B$3, $B22), 'Airport Passengers'!$A$8:$M$3476, 7, FALSE)), "", VLOOKUP(CONCATENATE($B$3, $B22), 'Airport Passengers'!$A$8:$M$3476, 7, FALSE))</f>
        <v>57631694</v>
      </c>
      <c r="D22" s="72">
        <f>IF(ISNA(VLOOKUP(CONCATENATE($B$3, $B22), 'Airport Passengers'!$A$8:$M$3476, 10, FALSE)), "", VLOOKUP(CONCATENATE($B$3, $B22), 'Airport Passengers'!$A$8:$M$3476, 10, FALSE))</f>
        <v>14986563</v>
      </c>
      <c r="E22" s="68">
        <f>IF(ISNA(VLOOKUP(CONCATENATE($B$3, $B22), 'Airport Passengers'!$A$8:$M$3476, 13, FALSE)), "", VLOOKUP(CONCATENATE($B$3, $B22), 'Airport Passengers'!$A$8:$M$3476, 13, FALSE))</f>
        <v>72618257</v>
      </c>
      <c r="F22" s="68"/>
      <c r="G22" s="69">
        <f t="shared" si="0"/>
        <v>3.4063597976215977E-2</v>
      </c>
      <c r="H22" s="69">
        <f t="shared" si="1"/>
        <v>5.2626392424689923E-2</v>
      </c>
      <c r="I22" s="69">
        <f t="shared" si="2"/>
        <v>3.7840676484848443E-2</v>
      </c>
      <c r="J22" s="53"/>
      <c r="L22" s="68"/>
      <c r="M22" s="69"/>
      <c r="N22" s="70"/>
      <c r="O22" s="69"/>
      <c r="P22" s="69"/>
      <c r="Q22" s="70"/>
    </row>
    <row r="23" spans="1:17" x14ac:dyDescent="0.2">
      <c r="A23" s="1"/>
      <c r="B23" s="114">
        <v>2000</v>
      </c>
      <c r="C23" s="72">
        <f>IF(ISNA(VLOOKUP(CONCATENATE($B$3, $B23), 'Airport Passengers'!$A$8:$M$3476, 7, FALSE)), "", VLOOKUP(CONCATENATE($B$3, $B23), 'Airport Passengers'!$A$8:$M$3476, 7, FALSE))</f>
        <v>61664300</v>
      </c>
      <c r="D23" s="72">
        <f>IF(ISNA(VLOOKUP(CONCATENATE($B$3, $B23), 'Airport Passengers'!$A$8:$M$3476, 10, FALSE)), "", VLOOKUP(CONCATENATE($B$3, $B23), 'Airport Passengers'!$A$8:$M$3476, 10, FALSE))</f>
        <v>16487674</v>
      </c>
      <c r="E23" s="68">
        <f>IF(ISNA(VLOOKUP(CONCATENATE($B$3, $B23), 'Airport Passengers'!$A$8:$M$3476, 13, FALSE)), "", VLOOKUP(CONCATENATE($B$3, $B23), 'Airport Passengers'!$A$8:$M$3476, 13, FALSE))</f>
        <v>78151974</v>
      </c>
      <c r="F23" s="68"/>
      <c r="G23" s="69">
        <f t="shared" si="0"/>
        <v>6.9972019215676709E-2</v>
      </c>
      <c r="H23" s="69">
        <f t="shared" si="1"/>
        <v>0.10016379339278793</v>
      </c>
      <c r="I23" s="69">
        <f t="shared" si="2"/>
        <v>7.6202834226660104E-2</v>
      </c>
      <c r="J23" s="53"/>
      <c r="L23" s="68"/>
      <c r="M23" s="69"/>
      <c r="N23" s="70"/>
      <c r="O23" s="69"/>
      <c r="P23" s="69"/>
      <c r="Q23" s="70"/>
    </row>
    <row r="24" spans="1:17" x14ac:dyDescent="0.2">
      <c r="A24" s="1"/>
      <c r="B24" s="114">
        <v>2001</v>
      </c>
      <c r="C24" s="72">
        <f>IF(ISNA(VLOOKUP(CONCATENATE($B$3, $B24), 'Airport Passengers'!$A$8:$M$3476, 7, FALSE)), "", VLOOKUP(CONCATENATE($B$3, $B24), 'Airport Passengers'!$A$8:$M$3476, 7, FALSE))</f>
        <v>62373626</v>
      </c>
      <c r="D24" s="72">
        <f>IF(ISNA(VLOOKUP(CONCATENATE($B$3, $B24), 'Airport Passengers'!$A$8:$M$3476, 10, FALSE)), "", VLOOKUP(CONCATENATE($B$3, $B24), 'Airport Passengers'!$A$8:$M$3476, 10, FALSE))</f>
        <v>16799715</v>
      </c>
      <c r="E24" s="68">
        <f>IF(ISNA(VLOOKUP(CONCATENATE($B$3, $B24), 'Airport Passengers'!$A$8:$M$3476, 13, FALSE)), "", VLOOKUP(CONCATENATE($B$3, $B24), 'Airport Passengers'!$A$8:$M$3476, 13, FALSE))</f>
        <v>79173341</v>
      </c>
      <c r="F24" s="68"/>
      <c r="G24" s="69">
        <f t="shared" si="0"/>
        <v>1.1503025251239371E-2</v>
      </c>
      <c r="H24" s="69">
        <f t="shared" si="1"/>
        <v>1.8925713839320211E-2</v>
      </c>
      <c r="I24" s="69">
        <f t="shared" si="2"/>
        <v>1.3068985308035854E-2</v>
      </c>
      <c r="J24" s="53"/>
      <c r="L24" s="68"/>
      <c r="M24" s="69"/>
      <c r="N24" s="70"/>
      <c r="O24" s="69"/>
      <c r="P24" s="69"/>
      <c r="Q24" s="70"/>
    </row>
    <row r="25" spans="1:17" x14ac:dyDescent="0.2">
      <c r="A25" s="2"/>
      <c r="B25" s="114">
        <v>2002</v>
      </c>
      <c r="C25" s="72">
        <f>IF(ISNA(VLOOKUP(CONCATENATE($B$3, $B25), 'Airport Passengers'!$A$8:$M$3476, 7, FALSE)), "", VLOOKUP(CONCATENATE($B$3, $B25), 'Airport Passengers'!$A$8:$M$3476, 7, FALSE))</f>
        <v>59406790</v>
      </c>
      <c r="D25" s="72">
        <f>IF(ISNA(VLOOKUP(CONCATENATE($B$3, $B25), 'Airport Passengers'!$A$8:$M$3476, 10, FALSE)), "", VLOOKUP(CONCATENATE($B$3, $B25), 'Airport Passengers'!$A$8:$M$3476, 10, FALSE))</f>
        <v>16682373</v>
      </c>
      <c r="E25" s="68">
        <f>IF(ISNA(VLOOKUP(CONCATENATE($B$3, $B25), 'Airport Passengers'!$A$8:$M$3476, 13, FALSE)), "", VLOOKUP(CONCATENATE($B$3, $B25), 'Airport Passengers'!$A$8:$M$3476, 13, FALSE))</f>
        <v>76089163</v>
      </c>
      <c r="F25" s="68"/>
      <c r="G25" s="69">
        <f t="shared" si="0"/>
        <v>-4.7565552786685832E-2</v>
      </c>
      <c r="H25" s="69">
        <f t="shared" si="1"/>
        <v>-6.9847613486300215E-3</v>
      </c>
      <c r="I25" s="69">
        <f t="shared" si="2"/>
        <v>-3.8954753721963054E-2</v>
      </c>
      <c r="J25" s="53"/>
    </row>
    <row r="26" spans="1:17" x14ac:dyDescent="0.2">
      <c r="A26" s="2"/>
      <c r="B26" s="114">
        <v>2003</v>
      </c>
      <c r="C26" s="72">
        <f>IF(ISNA(VLOOKUP(CONCATENATE($B$3, $B26), 'Airport Passengers'!$A$8:$M$3476, 7, FALSE)), "", VLOOKUP(CONCATENATE($B$3, $B26), 'Airport Passengers'!$A$8:$M$3476, 7, FALSE))</f>
        <v>65415554</v>
      </c>
      <c r="D26" s="72">
        <f>IF(ISNA(VLOOKUP(CONCATENATE($B$3, $B26), 'Airport Passengers'!$A$8:$M$3476, 10, FALSE)), "", VLOOKUP(CONCATENATE($B$3, $B26), 'Airport Passengers'!$A$8:$M$3476, 10, FALSE))</f>
        <v>16450731</v>
      </c>
      <c r="E26" s="68">
        <f>IF(ISNA(VLOOKUP(CONCATENATE($B$3, $B26), 'Airport Passengers'!$A$8:$M$3476, 13, FALSE)), "", VLOOKUP(CONCATENATE($B$3, $B26), 'Airport Passengers'!$A$8:$M$3476, 13, FALSE))</f>
        <v>81866285</v>
      </c>
      <c r="F26" s="68"/>
      <c r="G26" s="69">
        <f t="shared" si="0"/>
        <v>0.10114608111295022</v>
      </c>
      <c r="H26" s="69">
        <f t="shared" si="1"/>
        <v>-1.3885434644100093E-2</v>
      </c>
      <c r="I26" s="69">
        <f t="shared" si="2"/>
        <v>7.5925687341310347E-2</v>
      </c>
      <c r="J26" s="53"/>
    </row>
    <row r="27" spans="1:17" x14ac:dyDescent="0.2">
      <c r="A27" s="2"/>
      <c r="B27" s="114">
        <v>2004</v>
      </c>
      <c r="C27" s="72">
        <f>IF(ISNA(VLOOKUP(CONCATENATE($B$3, $B27), 'Airport Passengers'!$A$8:$M$3476, 7, FALSE)), "", VLOOKUP(CONCATENATE($B$3, $B27), 'Airport Passengers'!$A$8:$M$3476, 7, FALSE))</f>
        <v>74865588</v>
      </c>
      <c r="D27" s="72">
        <f>IF(ISNA(VLOOKUP(CONCATENATE($B$3, $B27), 'Airport Passengers'!$A$8:$M$3476, 10, FALSE)), "", VLOOKUP(CONCATENATE($B$3, $B27), 'Airport Passengers'!$A$8:$M$3476, 10, FALSE))</f>
        <v>19371050</v>
      </c>
      <c r="E27" s="68">
        <f>IF(ISNA(VLOOKUP(CONCATENATE($B$3, $B27), 'Airport Passengers'!$A$8:$M$3476, 13, FALSE)), "", VLOOKUP(CONCATENATE($B$3, $B27), 'Airport Passengers'!$A$8:$M$3476, 13, FALSE))</f>
        <v>94236638</v>
      </c>
      <c r="F27" s="68"/>
      <c r="G27" s="69">
        <f t="shared" si="0"/>
        <v>0.14446157560631528</v>
      </c>
      <c r="H27" s="69">
        <f t="shared" si="1"/>
        <v>0.17751910234262538</v>
      </c>
      <c r="I27" s="69">
        <f t="shared" si="2"/>
        <v>0.151104364879877</v>
      </c>
      <c r="J27" s="53"/>
    </row>
    <row r="28" spans="1:17" x14ac:dyDescent="0.2">
      <c r="A28" s="2"/>
      <c r="B28" s="114">
        <v>2005</v>
      </c>
      <c r="C28" s="72">
        <f>IF(ISNA(VLOOKUP(CONCATENATE($B$3, $B28), 'Airport Passengers'!$A$8:$M$3476, 7, FALSE)), "", VLOOKUP(CONCATENATE($B$3, $B28), 'Airport Passengers'!$A$8:$M$3476, 7, FALSE))</f>
        <v>80739420</v>
      </c>
      <c r="D28" s="72">
        <f>IF(ISNA(VLOOKUP(CONCATENATE($B$3, $B28), 'Airport Passengers'!$A$8:$M$3476, 10, FALSE)), "", VLOOKUP(CONCATENATE($B$3, $B28), 'Airport Passengers'!$A$8:$M$3476, 10, FALSE))</f>
        <v>20878399</v>
      </c>
      <c r="E28" s="68">
        <f>IF(ISNA(VLOOKUP(CONCATENATE($B$3, $B28), 'Airport Passengers'!$A$8:$M$3476, 13, FALSE)), "", VLOOKUP(CONCATENATE($B$3, $B28), 'Airport Passengers'!$A$8:$M$3476, 13, FALSE))</f>
        <v>101617819</v>
      </c>
      <c r="F28" s="68"/>
      <c r="G28" s="69">
        <f t="shared" si="0"/>
        <v>7.8458369952293702E-2</v>
      </c>
      <c r="H28" s="69">
        <f t="shared" si="1"/>
        <v>7.7814522186458665E-2</v>
      </c>
      <c r="I28" s="69">
        <f t="shared" si="2"/>
        <v>7.8326022199561071E-2</v>
      </c>
      <c r="J28" s="53"/>
    </row>
    <row r="29" spans="1:17" x14ac:dyDescent="0.2">
      <c r="A29" s="2"/>
      <c r="B29" s="114">
        <v>2006</v>
      </c>
      <c r="C29" s="72">
        <f>IF(ISNA(VLOOKUP(CONCATENATE($B$3, $B29), 'Airport Passengers'!$A$8:$M$3476, 7, FALSE)), "", VLOOKUP(CONCATENATE($B$3, $B29), 'Airport Passengers'!$A$8:$M$3476, 7, FALSE))</f>
        <v>86603562</v>
      </c>
      <c r="D29" s="72">
        <f>IF(ISNA(VLOOKUP(CONCATENATE($B$3, $B29), 'Airport Passengers'!$A$8:$M$3476, 10, FALSE)), "", VLOOKUP(CONCATENATE($B$3, $B29), 'Airport Passengers'!$A$8:$M$3476, 10, FALSE))</f>
        <v>21487084</v>
      </c>
      <c r="E29" s="68">
        <f>IF(ISNA(VLOOKUP(CONCATENATE($B$3, $B29), 'Airport Passengers'!$A$8:$M$3476, 13, FALSE)), "", VLOOKUP(CONCATENATE($B$3, $B29), 'Airport Passengers'!$A$8:$M$3476, 13, FALSE))</f>
        <v>108090646</v>
      </c>
      <c r="F29" s="68"/>
      <c r="G29" s="69">
        <f t="shared" si="0"/>
        <v>7.2630469725940561E-2</v>
      </c>
      <c r="H29" s="69">
        <f t="shared" si="1"/>
        <v>2.91538158649042E-2</v>
      </c>
      <c r="I29" s="69">
        <f t="shared" si="2"/>
        <v>6.3697755607212941E-2</v>
      </c>
      <c r="J29" s="53"/>
    </row>
    <row r="30" spans="1:17" x14ac:dyDescent="0.2">
      <c r="A30" s="2"/>
      <c r="B30" s="114">
        <v>2007</v>
      </c>
      <c r="C30" s="72">
        <f>IF(ISNA(VLOOKUP(CONCATENATE($B$3, $B30), 'Airport Passengers'!$A$8:$M$3476, 7, FALSE)), "", VLOOKUP(CONCATENATE($B$3, $B30), 'Airport Passengers'!$A$8:$M$3476, 7, FALSE))</f>
        <v>92770620</v>
      </c>
      <c r="D30" s="72">
        <f>IF(ISNA(VLOOKUP(CONCATENATE($B$3, $B30), 'Airport Passengers'!$A$8:$M$3476, 10, FALSE)), "", VLOOKUP(CONCATENATE($B$3, $B30), 'Airport Passengers'!$A$8:$M$3476, 10, FALSE))</f>
        <v>22775679</v>
      </c>
      <c r="E30" s="68">
        <f>IF(ISNA(VLOOKUP(CONCATENATE($B$3, $B30), 'Airport Passengers'!$A$8:$M$3476, 13, FALSE)), "", VLOOKUP(CONCATENATE($B$3, $B30), 'Airport Passengers'!$A$8:$M$3476, 13, FALSE))</f>
        <v>115546299</v>
      </c>
      <c r="F30" s="68"/>
      <c r="G30" s="69">
        <f t="shared" si="0"/>
        <v>7.1210211884818311E-2</v>
      </c>
      <c r="H30" s="69">
        <f t="shared" si="1"/>
        <v>5.9970678199052045E-2</v>
      </c>
      <c r="I30" s="69">
        <f t="shared" si="2"/>
        <v>6.8975931552856112E-2</v>
      </c>
      <c r="J30" s="53"/>
    </row>
    <row r="31" spans="1:17" x14ac:dyDescent="0.2">
      <c r="A31" s="2"/>
      <c r="B31" s="114">
        <v>2008</v>
      </c>
      <c r="C31" s="72">
        <f>IF(ISNA(VLOOKUP(CONCATENATE($B$3, $B31), 'Airport Passengers'!$A$8:$M$3476, 7, FALSE)), "", VLOOKUP(CONCATENATE($B$3, $B31), 'Airport Passengers'!$A$8:$M$3476, 7, FALSE))</f>
        <v>99001766</v>
      </c>
      <c r="D31" s="72">
        <f>IF(ISNA(VLOOKUP(CONCATENATE($B$3, $B31), 'Airport Passengers'!$A$8:$M$3476, 10, FALSE)), "", VLOOKUP(CONCATENATE($B$3, $B31), 'Airport Passengers'!$A$8:$M$3476, 10, FALSE))</f>
        <v>23472030</v>
      </c>
      <c r="E31" s="68">
        <f>IF(ISNA(VLOOKUP(CONCATENATE($B$3, $B31), 'Airport Passengers'!$A$8:$M$3476, 13, FALSE)), "", VLOOKUP(CONCATENATE($B$3, $B31), 'Airport Passengers'!$A$8:$M$3476, 13, FALSE))</f>
        <v>122473796</v>
      </c>
      <c r="F31" s="68"/>
      <c r="G31" s="69">
        <f t="shared" si="0"/>
        <v>6.7167234626652278E-2</v>
      </c>
      <c r="H31" s="69">
        <f t="shared" si="1"/>
        <v>3.0574324480073679E-2</v>
      </c>
      <c r="I31" s="69">
        <f t="shared" si="2"/>
        <v>5.9954295896573889E-2</v>
      </c>
      <c r="J31" s="69"/>
    </row>
    <row r="32" spans="1:17" x14ac:dyDescent="0.2">
      <c r="A32" s="2"/>
      <c r="B32" s="114">
        <v>2009</v>
      </c>
      <c r="C32" s="72">
        <f>IF(ISNA(VLOOKUP(CONCATENATE($B$3, $B32), 'Airport Passengers'!$A$8:$M$3476, 7, FALSE)), "", VLOOKUP(CONCATENATE($B$3, $B32), 'Airport Passengers'!$A$8:$M$3476, 7, FALSE))</f>
        <v>99026178</v>
      </c>
      <c r="D32" s="72">
        <f>IF(ISNA(VLOOKUP(CONCATENATE($B$3, $B32), 'Airport Passengers'!$A$8:$M$3476, 10, FALSE)), "", VLOOKUP(CONCATENATE($B$3, $B32), 'Airport Passengers'!$A$8:$M$3476, 10, FALSE))</f>
        <v>24406900</v>
      </c>
      <c r="E32" s="68">
        <f>IF(ISNA(VLOOKUP(CONCATENATE($B$3, $B32), 'Airport Passengers'!$A$8:$M$3476, 13, FALSE)), "", VLOOKUP(CONCATENATE($B$3, $B32), 'Airport Passengers'!$A$8:$M$3476, 13, FALSE))</f>
        <v>123433078</v>
      </c>
      <c r="F32" s="68"/>
      <c r="G32" s="69">
        <f t="shared" si="0"/>
        <v>2.4658145997112819E-4</v>
      </c>
      <c r="H32" s="69">
        <f t="shared" si="1"/>
        <v>3.9829107239552776E-2</v>
      </c>
      <c r="I32" s="69">
        <f t="shared" si="2"/>
        <v>7.8325489315281775E-3</v>
      </c>
      <c r="J32" s="69"/>
    </row>
    <row r="33" spans="1:17" x14ac:dyDescent="0.2">
      <c r="A33" s="2"/>
      <c r="B33" s="114">
        <v>2010</v>
      </c>
      <c r="C33" s="72">
        <f>IF(ISNA(VLOOKUP(CONCATENATE($B$3, $B33), 'Airport Passengers'!$A$8:$M$3476, 7, FALSE)), "", VLOOKUP(CONCATENATE($B$3, $B33), 'Airport Passengers'!$A$8:$M$3476, 7, FALSE))</f>
        <v>105910734</v>
      </c>
      <c r="D33" s="72">
        <f>IF(ISNA(VLOOKUP(CONCATENATE($B$3, $B33), 'Airport Passengers'!$A$8:$M$3476, 10, FALSE)), "", VLOOKUP(CONCATENATE($B$3, $B33), 'Airport Passengers'!$A$8:$M$3476, 10, FALSE))</f>
        <v>26790315</v>
      </c>
      <c r="E33" s="68">
        <f>IF(ISNA(VLOOKUP(CONCATENATE($B$3, $B33), 'Airport Passengers'!$A$8:$M$3476, 13, FALSE)), "", VLOOKUP(CONCATENATE($B$3, $B33), 'Airport Passengers'!$A$8:$M$3476, 13, FALSE))</f>
        <v>132701049</v>
      </c>
      <c r="F33" s="68"/>
      <c r="G33" s="69">
        <f t="shared" si="0"/>
        <v>6.9522586239771866E-2</v>
      </c>
      <c r="H33" s="69">
        <f t="shared" si="1"/>
        <v>9.7653327542621141E-2</v>
      </c>
      <c r="I33" s="69">
        <f t="shared" si="2"/>
        <v>7.5084986538211412E-2</v>
      </c>
      <c r="J33" s="69"/>
    </row>
    <row r="34" spans="1:17" x14ac:dyDescent="0.2">
      <c r="A34" s="2"/>
      <c r="B34" s="114">
        <v>2011</v>
      </c>
      <c r="C34" s="72">
        <f>IF(ISNA(VLOOKUP(CONCATENATE($B$3, $B34), 'Airport Passengers'!$A$8:$M$3476, 7, FALSE)), "", VLOOKUP(CONCATENATE($B$3, $B34), 'Airport Passengers'!$A$8:$M$3476, 7, FALSE))</f>
        <v>106893796</v>
      </c>
      <c r="D34" s="72">
        <f>IF(ISNA(VLOOKUP(CONCATENATE($B$3, $B34), 'Airport Passengers'!$A$8:$M$3476, 10, FALSE)), "", VLOOKUP(CONCATENATE($B$3, $B34), 'Airport Passengers'!$A$8:$M$3476, 10, FALSE))</f>
        <v>28155009</v>
      </c>
      <c r="E34" s="68">
        <f>IF(ISNA(VLOOKUP(CONCATENATE($B$3, $B34), 'Airport Passengers'!$A$8:$M$3476, 13, FALSE)), "", VLOOKUP(CONCATENATE($B$3, $B34), 'Airport Passengers'!$A$8:$M$3476, 13, FALSE))</f>
        <v>135048805</v>
      </c>
      <c r="F34" s="68"/>
      <c r="G34" s="69">
        <f t="shared" si="0"/>
        <v>9.2819864698511102E-3</v>
      </c>
      <c r="H34" s="69">
        <f t="shared" si="1"/>
        <v>5.0939826575387412E-2</v>
      </c>
      <c r="I34" s="69">
        <f t="shared" si="2"/>
        <v>1.7692068131277546E-2</v>
      </c>
      <c r="J34" s="69"/>
    </row>
    <row r="35" spans="1:17" x14ac:dyDescent="0.2">
      <c r="A35" s="2"/>
      <c r="B35" s="114">
        <v>2012</v>
      </c>
      <c r="C35" s="72">
        <f>IF(ISNA(VLOOKUP(CONCATENATE($B$3, $B35), 'Airport Passengers'!$A$8:$M$3476, 7, FALSE)), "", VLOOKUP(CONCATENATE($B$3, $B35), 'Airport Passengers'!$A$8:$M$3476, 7, FALSE))</f>
        <v>111304458</v>
      </c>
      <c r="D35" s="72">
        <f>IF(ISNA(VLOOKUP(CONCATENATE($B$3, $B35), 'Airport Passengers'!$A$8:$M$3476, 10, FALSE)), "", VLOOKUP(CONCATENATE($B$3, $B35), 'Airport Passengers'!$A$8:$M$3476, 10, FALSE))</f>
        <v>29608992</v>
      </c>
      <c r="E35" s="68">
        <f>IF(ISNA(VLOOKUP(CONCATENATE($B$3, $B35), 'Airport Passengers'!$A$8:$M$3476, 13, FALSE)), "", VLOOKUP(CONCATENATE($B$3, $B35), 'Airport Passengers'!$A$8:$M$3476, 13, FALSE))</f>
        <v>140913450</v>
      </c>
      <c r="F35" s="68"/>
      <c r="G35" s="69">
        <f t="shared" si="0"/>
        <v>4.1262095323099948E-2</v>
      </c>
      <c r="H35" s="69">
        <f t="shared" si="1"/>
        <v>5.1642071931143764E-2</v>
      </c>
      <c r="I35" s="69">
        <f t="shared" si="2"/>
        <v>4.3426115469885125E-2</v>
      </c>
      <c r="J35" s="69"/>
    </row>
    <row r="36" spans="1:17" x14ac:dyDescent="0.2">
      <c r="A36" s="2"/>
      <c r="B36" s="114">
        <v>2013</v>
      </c>
      <c r="C36" s="72">
        <f>IF(ISNA(VLOOKUP(CONCATENATE($B$3, $B36), 'Airport Passengers'!$A$8:$M$3476, 7, FALSE)), "", VLOOKUP(CONCATENATE($B$3, $B36), 'Airport Passengers'!$A$8:$M$3476, 7, FALSE))</f>
        <v>113490928</v>
      </c>
      <c r="D36" s="72">
        <f>IF(ISNA(VLOOKUP(CONCATENATE($B$3, $B36), 'Airport Passengers'!$A$8:$M$3476, 10, FALSE)), "", VLOOKUP(CONCATENATE($B$3, $B36), 'Airport Passengers'!$A$8:$M$3476, 10, FALSE))</f>
        <v>31344516</v>
      </c>
      <c r="E36" s="68">
        <f>IF(ISNA(VLOOKUP(CONCATENATE($B$3, $B36), 'Airport Passengers'!$A$8:$M$3476, 13, FALSE)), "", VLOOKUP(CONCATENATE($B$3, $B36), 'Airport Passengers'!$A$8:$M$3476, 13, FALSE))</f>
        <v>144835444</v>
      </c>
      <c r="F36" s="68"/>
      <c r="G36" s="69">
        <f t="shared" si="0"/>
        <v>1.9644046961712892E-2</v>
      </c>
      <c r="H36" s="69">
        <f t="shared" si="1"/>
        <v>5.8614761353577995E-2</v>
      </c>
      <c r="I36" s="69">
        <f t="shared" si="2"/>
        <v>2.7832644790117621E-2</v>
      </c>
      <c r="J36" s="69"/>
    </row>
    <row r="37" spans="1:17" x14ac:dyDescent="0.2">
      <c r="A37" s="2"/>
      <c r="B37" s="114">
        <v>2014</v>
      </c>
      <c r="C37" s="72">
        <f>IF(ISNA(VLOOKUP(CONCATENATE($B$3, $B37), 'Airport Passengers'!$A$8:$M$3476, 7, FALSE)), "", VLOOKUP(CONCATENATE($B$3, $B37), 'Airport Passengers'!$A$8:$M$3476, 7, FALSE))</f>
        <v>113932942</v>
      </c>
      <c r="D37" s="72">
        <f>IF(ISNA(VLOOKUP(CONCATENATE($B$3, $B37), 'Airport Passengers'!$A$8:$M$3476, 10, FALSE)), "", VLOOKUP(CONCATENATE($B$3, $B37), 'Airport Passengers'!$A$8:$M$3476, 10, FALSE))</f>
        <v>33133088</v>
      </c>
      <c r="E37" s="68">
        <f>IF(ISNA(VLOOKUP(CONCATENATE($B$3, $B37), 'Airport Passengers'!$A$8:$M$3476, 13, FALSE)), "", VLOOKUP(CONCATENATE($B$3, $B37), 'Airport Passengers'!$A$8:$M$3476, 13, FALSE))</f>
        <v>147066030</v>
      </c>
      <c r="F37" s="68"/>
      <c r="G37" s="69">
        <f t="shared" ref="G37:I38" si="3">IF(AND(ISNUMBER(C36),ISNUMBER(C37)), IF(OR(C36=0, C37=0), "..", (C37-C36)/C36), " ")</f>
        <v>3.8947077778763075E-3</v>
      </c>
      <c r="H37" s="69">
        <f t="shared" si="3"/>
        <v>5.7061720142687802E-2</v>
      </c>
      <c r="I37" s="69">
        <f t="shared" si="3"/>
        <v>1.5400829647748379E-2</v>
      </c>
      <c r="J37" s="69"/>
    </row>
    <row r="38" spans="1:17" x14ac:dyDescent="0.2">
      <c r="A38" s="2"/>
      <c r="B38" s="114">
        <v>2015</v>
      </c>
      <c r="C38" s="72">
        <f>IF(ISNA(VLOOKUP(CONCATENATE($B$3, $B38), 'Airport Passengers'!$A$8:$M$3476, 7, FALSE)), "", VLOOKUP(CONCATENATE($B$3, $B38), 'Airport Passengers'!$A$8:$M$3476, 7, FALSE))</f>
        <v>114229352</v>
      </c>
      <c r="D38" s="72">
        <f>IF(ISNA(VLOOKUP(CONCATENATE($B$3, $B38), 'Airport Passengers'!$A$8:$M$3476, 10, FALSE)), "", VLOOKUP(CONCATENATE($B$3, $B38), 'Airport Passengers'!$A$8:$M$3476, 10, FALSE))</f>
        <v>34866649</v>
      </c>
      <c r="E38" s="68">
        <f>IF(ISNA(VLOOKUP(CONCATENATE($B$3, $B38), 'Airport Passengers'!$A$8:$M$3476, 13, FALSE)), "", VLOOKUP(CONCATENATE($B$3, $B38), 'Airport Passengers'!$A$8:$M$3476, 13, FALSE))</f>
        <v>149096001</v>
      </c>
      <c r="F38" s="68"/>
      <c r="G38" s="69">
        <f t="shared" si="3"/>
        <v>2.6016180640714079E-3</v>
      </c>
      <c r="H38" s="69">
        <f t="shared" si="3"/>
        <v>5.2321141935215941E-2</v>
      </c>
      <c r="I38" s="69">
        <f t="shared" si="3"/>
        <v>1.3803126391594306E-2</v>
      </c>
      <c r="J38" s="69"/>
    </row>
    <row r="39" spans="1:17" x14ac:dyDescent="0.2">
      <c r="A39" s="2"/>
      <c r="B39" s="114">
        <v>2016</v>
      </c>
      <c r="C39" s="72">
        <f>IF(ISNA(VLOOKUP(CONCATENATE($B$3, $B39), 'Airport Passengers'!$A$8:$M$3476, 7, FALSE)), "", VLOOKUP(CONCATENATE($B$3, $B39), 'Airport Passengers'!$A$8:$M$3476, 7, FALSE))</f>
        <v>117188602</v>
      </c>
      <c r="D39" s="72">
        <f>IF(ISNA(VLOOKUP(CONCATENATE($B$3, $B39), 'Airport Passengers'!$A$8:$M$3476, 10, FALSE)), "", VLOOKUP(CONCATENATE($B$3, $B39), 'Airport Passengers'!$A$8:$M$3476, 10, FALSE))</f>
        <v>37616753</v>
      </c>
      <c r="E39" s="68">
        <f>IF(ISNA(VLOOKUP(CONCATENATE($B$3, $B39), 'Airport Passengers'!$A$8:$M$3476, 13, FALSE)), "", VLOOKUP(CONCATENATE($B$3, $B39), 'Airport Passengers'!$A$8:$M$3476, 13, FALSE))</f>
        <v>154805355</v>
      </c>
      <c r="F39" s="68"/>
      <c r="G39" s="69">
        <f t="shared" ref="G39:I40" si="4">IF(AND(ISNUMBER(C38),ISNUMBER(C39)), IF(OR(C38=0, C39=0), "..", (C39-C38)/C38), " ")</f>
        <v>2.5906213667394349E-2</v>
      </c>
      <c r="H39" s="69">
        <f t="shared" si="4"/>
        <v>7.887491568231865E-2</v>
      </c>
      <c r="I39" s="69">
        <f t="shared" si="4"/>
        <v>3.8293139733506336E-2</v>
      </c>
      <c r="J39" s="69"/>
    </row>
    <row r="40" spans="1:17" x14ac:dyDescent="0.2">
      <c r="A40" s="2"/>
      <c r="B40" s="114">
        <v>2017</v>
      </c>
      <c r="C40" s="72">
        <f>IF(ISNA(VLOOKUP(CONCATENATE($B$3, $B40), 'Airport Passengers'!$A$8:$M$3476, 7, FALSE)), "", VLOOKUP(CONCATENATE($B$3, $B40), 'Airport Passengers'!$A$8:$M$3476, 7, FALSE))</f>
        <v>119097148</v>
      </c>
      <c r="D40" s="72">
        <f>IF(ISNA(VLOOKUP(CONCATENATE($B$3, $B40), 'Airport Passengers'!$A$8:$M$3476, 10, FALSE)), "", VLOOKUP(CONCATENATE($B$3, $B40), 'Airport Passengers'!$A$8:$M$3476, 10, FALSE))</f>
        <v>39615707</v>
      </c>
      <c r="E40" s="68">
        <f>IF(ISNA(VLOOKUP(CONCATENATE($B$3, $B40), 'Airport Passengers'!$A$8:$M$3476, 13, FALSE)), "", VLOOKUP(CONCATENATE($B$3, $B40), 'Airport Passengers'!$A$8:$M$3476, 13, FALSE))</f>
        <v>158712855</v>
      </c>
      <c r="F40" s="68"/>
      <c r="G40" s="69">
        <f t="shared" si="4"/>
        <v>1.6286106049801668E-2</v>
      </c>
      <c r="H40" s="69">
        <f t="shared" si="4"/>
        <v>5.3139993236524165E-2</v>
      </c>
      <c r="I40" s="69">
        <f t="shared" si="4"/>
        <v>2.5241374886547045E-2</v>
      </c>
      <c r="J40" s="69"/>
    </row>
    <row r="41" spans="1:17" x14ac:dyDescent="0.2">
      <c r="A41" s="2"/>
      <c r="B41" s="114">
        <v>2018</v>
      </c>
      <c r="C41" s="72">
        <f>IF(ISNA(VLOOKUP(CONCATENATE($B$3, $B41), 'Airport Passengers'!$A$8:$M$3476, 7, FALSE)), "", VLOOKUP(CONCATENATE($B$3, $B41), 'Airport Passengers'!$A$8:$M$3476, 7, FALSE))</f>
        <v>121196280</v>
      </c>
      <c r="D41" s="72">
        <f>IF(ISNA(VLOOKUP(CONCATENATE($B$3, $B41), 'Airport Passengers'!$A$8:$M$3476, 10, FALSE)), "", VLOOKUP(CONCATENATE($B$3, $B41), 'Airport Passengers'!$A$8:$M$3476, 10, FALSE))</f>
        <v>41575313</v>
      </c>
      <c r="E41" s="68">
        <f>IF(ISNA(VLOOKUP(CONCATENATE($B$3, $B41), 'Airport Passengers'!$A$8:$M$3476, 13, FALSE)), "", VLOOKUP(CONCATENATE($B$3, $B41), 'Airport Passengers'!$A$8:$M$3476, 13, FALSE))</f>
        <v>162771593</v>
      </c>
      <c r="F41" s="68"/>
      <c r="G41" s="69">
        <f t="shared" ref="G41" si="5">IF(AND(ISNUMBER(C40),ISNUMBER(C41)), IF(OR(C40=0, C41=0), "..", (C41-C40)/C40), " ")</f>
        <v>1.762537588221676E-2</v>
      </c>
      <c r="H41" s="69">
        <f t="shared" ref="H41" si="6">IF(AND(ISNUMBER(D40),ISNUMBER(D41)), IF(OR(D40=0, D41=0), "..", (D41-D40)/D40), " ")</f>
        <v>4.9465379981733004E-2</v>
      </c>
      <c r="I41" s="69">
        <f t="shared" ref="I41" si="7">IF(AND(ISNUMBER(E40),ISNUMBER(E41)), IF(OR(E40=0, E41=0), "..", (E41-E40)/E40), " ")</f>
        <v>2.557283718448641E-2</v>
      </c>
      <c r="J41" s="69"/>
    </row>
    <row r="42" spans="1:17" x14ac:dyDescent="0.2">
      <c r="A42" s="2"/>
      <c r="B42" s="114">
        <v>2019</v>
      </c>
      <c r="C42" s="72">
        <f>IF(ISNA(VLOOKUP(CONCATENATE($B$3, $B42), 'Airport Passengers'!$A$8:$M$3476, 7, FALSE)), "", VLOOKUP(CONCATENATE($B$3, $B42), 'Airport Passengers'!$A$8:$M$3476, 7, FALSE))</f>
        <v>121751558</v>
      </c>
      <c r="D42" s="72">
        <f>IF(ISNA(VLOOKUP(CONCATENATE($B$3, $B42), 'Airport Passengers'!$A$8:$M$3476, 10, FALSE)), "", VLOOKUP(CONCATENATE($B$3, $B42), 'Airport Passengers'!$A$8:$M$3476, 10, FALSE))</f>
        <v>42508455</v>
      </c>
      <c r="E42" s="68">
        <f>IF(ISNA(VLOOKUP(CONCATENATE($B$3, $B42), 'Airport Passengers'!$A$8:$M$3476, 13, FALSE)), "", VLOOKUP(CONCATENATE($B$3, $B42), 'Airport Passengers'!$A$8:$M$3476, 13, FALSE))</f>
        <v>164260013</v>
      </c>
      <c r="F42" s="68"/>
      <c r="G42" s="69">
        <f t="shared" ref="G42" si="8">IF(AND(ISNUMBER(C41),ISNUMBER(C42)), IF(OR(C41=0, C42=0), "..", (C42-C41)/C41), " ")</f>
        <v>4.581642274828897E-3</v>
      </c>
      <c r="H42" s="69">
        <f t="shared" ref="H42" si="9">IF(AND(ISNUMBER(D41),ISNUMBER(D42)), IF(OR(D41=0, D42=0), "..", (D42-D41)/D41), " ")</f>
        <v>2.2444617554653167E-2</v>
      </c>
      <c r="I42" s="69">
        <f t="shared" ref="I42" si="10">IF(AND(ISNUMBER(E41),ISNUMBER(E42)), IF(OR(E41=0, E42=0), "..", (E42-E41)/E41), " ")</f>
        <v>9.1442245699469189E-3</v>
      </c>
      <c r="J42" s="69"/>
    </row>
    <row r="43" spans="1:17" x14ac:dyDescent="0.2">
      <c r="A43" s="2"/>
      <c r="B43" s="73"/>
      <c r="C43" s="73"/>
      <c r="D43" s="73"/>
      <c r="E43" s="74"/>
      <c r="F43" s="74"/>
      <c r="G43" s="74"/>
      <c r="H43" s="74"/>
      <c r="I43" s="75"/>
      <c r="J43" s="69"/>
    </row>
    <row r="44" spans="1:17" ht="15" customHeight="1" x14ac:dyDescent="0.2">
      <c r="A44" s="2"/>
      <c r="F44" s="68"/>
      <c r="G44" s="68"/>
      <c r="H44" s="68"/>
      <c r="I44" s="69"/>
      <c r="J44" s="69"/>
      <c r="O44" s="66" t="s">
        <v>144</v>
      </c>
      <c r="P44" s="66" t="s">
        <v>118</v>
      </c>
      <c r="Q44" s="66" t="s">
        <v>119</v>
      </c>
    </row>
    <row r="45" spans="1:17" x14ac:dyDescent="0.2">
      <c r="A45" s="2"/>
      <c r="F45" s="76"/>
      <c r="G45"/>
      <c r="H45"/>
      <c r="I45"/>
      <c r="J45" s="69"/>
    </row>
    <row r="46" spans="1:17" x14ac:dyDescent="0.2">
      <c r="A46" s="2"/>
      <c r="F46" s="76"/>
      <c r="G46"/>
      <c r="H46"/>
      <c r="I46"/>
      <c r="J46" s="69"/>
      <c r="K46" s="53" t="s">
        <v>176</v>
      </c>
      <c r="O46" s="77">
        <f>C42/1000000</f>
        <v>121.751558</v>
      </c>
      <c r="P46" s="77">
        <f t="shared" ref="P46:Q46" si="11">D42/1000000</f>
        <v>42.508454999999998</v>
      </c>
      <c r="Q46" s="77">
        <f t="shared" si="11"/>
        <v>164.26001299999999</v>
      </c>
    </row>
    <row r="47" spans="1:17" x14ac:dyDescent="0.2">
      <c r="A47" s="2"/>
      <c r="F47" s="76"/>
      <c r="G47"/>
      <c r="H47"/>
      <c r="I47"/>
      <c r="J47" s="69"/>
      <c r="K47" s="53" t="s">
        <v>177</v>
      </c>
      <c r="O47" s="76">
        <f>G42</f>
        <v>4.581642274828897E-3</v>
      </c>
      <c r="P47" s="76">
        <f t="shared" ref="P47:Q47" si="12">H42</f>
        <v>2.2444617554653167E-2</v>
      </c>
      <c r="Q47" s="76">
        <f t="shared" si="12"/>
        <v>9.1442245699469189E-3</v>
      </c>
    </row>
    <row r="48" spans="1:17" x14ac:dyDescent="0.2">
      <c r="A48" s="2"/>
      <c r="G48"/>
      <c r="H48"/>
      <c r="I48"/>
    </row>
    <row r="49" spans="1:21" x14ac:dyDescent="0.2">
      <c r="A49" s="2"/>
      <c r="G49"/>
      <c r="H49"/>
      <c r="I49"/>
      <c r="K49" s="78" t="s">
        <v>111</v>
      </c>
      <c r="L49" s="78"/>
      <c r="M49" s="78"/>
      <c r="N49" s="78"/>
      <c r="O49" s="68"/>
    </row>
    <row r="50" spans="1:21" x14ac:dyDescent="0.2">
      <c r="A50" s="2"/>
      <c r="G50"/>
      <c r="H50"/>
      <c r="I50"/>
      <c r="K50" s="50" t="s">
        <v>173</v>
      </c>
      <c r="O50" s="76">
        <f>IF(C37=0,"..",(C42/C37)^(1/5)-1)</f>
        <v>1.3362999626829408E-2</v>
      </c>
      <c r="P50" s="76">
        <f t="shared" ref="P50:Q50" si="13">IF(D37=0,"..",(D42/D37)^(1/5)-1)</f>
        <v>5.1096721107990684E-2</v>
      </c>
      <c r="Q50" s="76">
        <f t="shared" si="13"/>
        <v>2.2360111770513003E-2</v>
      </c>
      <c r="T50" s="105"/>
    </row>
    <row r="51" spans="1:21" x14ac:dyDescent="0.2">
      <c r="A51" s="2"/>
      <c r="G51"/>
      <c r="H51"/>
      <c r="I51"/>
      <c r="K51" s="50" t="s">
        <v>174</v>
      </c>
      <c r="O51" s="76">
        <f>IF(C32=0,"..",(C42/C32)^(1/10)-1)</f>
        <v>2.0874723568453213E-2</v>
      </c>
      <c r="P51" s="76">
        <f t="shared" ref="P51:Q51" si="14">IF(D32=0,"..",(D42/D32)^(1/10)-1)</f>
        <v>5.7051799473019971E-2</v>
      </c>
      <c r="Q51" s="76">
        <f t="shared" si="14"/>
        <v>2.8987334968897827E-2</v>
      </c>
      <c r="T51" s="105"/>
    </row>
    <row r="52" spans="1:21" x14ac:dyDescent="0.2">
      <c r="A52" s="2"/>
      <c r="G52"/>
      <c r="H52"/>
      <c r="I52"/>
      <c r="K52" s="50" t="s">
        <v>175</v>
      </c>
      <c r="O52" s="76">
        <f>IF(C22=0,"..",(C42/C22)^(1/20)-1)</f>
        <v>3.8103504362903884E-2</v>
      </c>
      <c r="P52" s="76">
        <f t="shared" ref="P52:Q52" si="15">IF(D22=0,"..",(D42/D22)^(1/20)-1)</f>
        <v>5.3510003685531826E-2</v>
      </c>
      <c r="Q52" s="76">
        <f t="shared" si="15"/>
        <v>4.1655956461521537E-2</v>
      </c>
      <c r="T52" s="105"/>
    </row>
    <row r="53" spans="1:21" x14ac:dyDescent="0.2">
      <c r="A53" s="2"/>
      <c r="G53"/>
      <c r="H53"/>
      <c r="I53"/>
      <c r="K53" s="78"/>
      <c r="O53" s="76"/>
      <c r="P53" s="76"/>
      <c r="Q53" s="76"/>
    </row>
    <row r="54" spans="1:21" x14ac:dyDescent="0.2">
      <c r="A54" s="2"/>
      <c r="G54"/>
      <c r="H54"/>
      <c r="I54"/>
      <c r="K54" s="78"/>
      <c r="O54" s="76"/>
      <c r="P54" s="76"/>
      <c r="Q54" s="76"/>
    </row>
    <row r="55" spans="1:21" x14ac:dyDescent="0.2">
      <c r="A55" s="2"/>
    </row>
    <row r="56" spans="1:21" s="37" customFormat="1" ht="18.75" thickBot="1" x14ac:dyDescent="0.3">
      <c r="A56" s="36">
        <v>1</v>
      </c>
      <c r="B56" s="55" t="s">
        <v>59</v>
      </c>
      <c r="C56"/>
      <c r="D56"/>
      <c r="E56"/>
      <c r="F56" s="56"/>
      <c r="G56" s="56"/>
      <c r="H56" s="56"/>
      <c r="I56" s="57"/>
      <c r="J56" s="58"/>
      <c r="K56" s="124" t="str">
        <f>CONCATENATE(B56," - PASSENGER MOVEMENTS (millions) - ",UPPER($B$6))</f>
        <v>SYDNEY - PASSENGER MOVEMENTS (millions) - CALENDAR YEARS</v>
      </c>
      <c r="L56" s="124"/>
      <c r="M56" s="124"/>
      <c r="N56" s="124"/>
      <c r="O56" s="124"/>
      <c r="P56" s="124"/>
      <c r="Q56" s="124"/>
      <c r="R56" s="110"/>
      <c r="S56" s="38"/>
      <c r="T56" s="38"/>
      <c r="U56" s="38"/>
    </row>
    <row r="57" spans="1:21" x14ac:dyDescent="0.2">
      <c r="A57" s="1"/>
      <c r="B57" s="59"/>
      <c r="C57" s="59"/>
      <c r="D57" s="59"/>
      <c r="E57" s="60"/>
      <c r="F57" s="60"/>
      <c r="G57" s="60"/>
      <c r="H57" s="60"/>
      <c r="I57" s="61"/>
      <c r="J57" s="62"/>
    </row>
    <row r="58" spans="1:21" ht="20.100000000000001" customHeight="1" x14ac:dyDescent="0.2">
      <c r="A58" s="1"/>
      <c r="B58" s="63"/>
      <c r="C58" s="123" t="s">
        <v>116</v>
      </c>
      <c r="D58" s="123"/>
      <c r="E58" s="123"/>
      <c r="F58" s="64"/>
      <c r="G58" s="123" t="s">
        <v>120</v>
      </c>
      <c r="H58" s="123"/>
      <c r="I58" s="123"/>
      <c r="J58" s="65"/>
    </row>
    <row r="59" spans="1:21" ht="39.950000000000003" customHeight="1" x14ac:dyDescent="0.2">
      <c r="A59" s="1"/>
      <c r="B59" s="66" t="str">
        <f>B6</f>
        <v>Calendar Years</v>
      </c>
      <c r="C59" s="66" t="s">
        <v>154</v>
      </c>
      <c r="D59" s="66" t="s">
        <v>118</v>
      </c>
      <c r="E59" s="66" t="s">
        <v>119</v>
      </c>
      <c r="F59" s="66"/>
      <c r="G59" s="66" t="s">
        <v>117</v>
      </c>
      <c r="H59" s="66" t="s">
        <v>118</v>
      </c>
      <c r="I59" s="66" t="s">
        <v>119</v>
      </c>
      <c r="J59" s="67"/>
      <c r="L59" s="68"/>
      <c r="M59" s="69"/>
      <c r="N59" s="70"/>
      <c r="O59" s="69"/>
      <c r="P59" s="69"/>
      <c r="Q59" s="70"/>
    </row>
    <row r="60" spans="1:21" ht="12.75" customHeight="1" x14ac:dyDescent="0.2">
      <c r="A60" s="1"/>
      <c r="B60" s="71"/>
      <c r="C60" s="119" t="str">
        <f>C59</f>
        <v>Domestic (including Regional) Airlines</v>
      </c>
      <c r="D60" s="119" t="str">
        <f>D59</f>
        <v>International Airlines</v>
      </c>
      <c r="E60" s="71"/>
      <c r="F60" s="71"/>
      <c r="G60" s="71"/>
      <c r="H60" s="71"/>
      <c r="I60" s="71"/>
      <c r="J60" s="67"/>
      <c r="L60" s="68"/>
      <c r="M60" s="69"/>
      <c r="N60" s="70"/>
      <c r="O60" s="69"/>
      <c r="P60" s="69"/>
      <c r="Q60" s="70"/>
      <c r="U60"/>
    </row>
    <row r="61" spans="1:21" x14ac:dyDescent="0.2">
      <c r="A61" s="1"/>
      <c r="B61" s="114">
        <v>1985</v>
      </c>
      <c r="C61" s="72">
        <f>IF(ISNA(VLOOKUP(CONCATENATE($B$56, $B61), 'Airport Passengers'!$A$8:$M$3476, 7, FALSE)), "", VLOOKUP(CONCATENATE($B$56, $B61), 'Airport Passengers'!$A$91:$M$3476, 7, FALSE))</f>
        <v>6378034</v>
      </c>
      <c r="D61" s="72">
        <f>IF(ISNA(VLOOKUP(CONCATENATE($B$56, $B61), 'Airport Passengers'!$A$8:$M$3476, 10, FALSE)), "", VLOOKUP(CONCATENATE($B$56, $B61), 'Airport Passengers'!$A$8:$M$3476, 10, FALSE))</f>
        <v>2772120</v>
      </c>
      <c r="E61" s="68">
        <f>IF(ISNA(VLOOKUP(CONCATENATE($B$56, $B61), 'Airport Passengers'!$A$8:$M$3476, 13, FALSE)), "", VLOOKUP(CONCATENATE($B$56, $B61), 'Airport Passengers'!$A$8:$M$3476, 13, FALSE))</f>
        <v>9150154</v>
      </c>
      <c r="F61" s="68"/>
      <c r="G61" s="68"/>
      <c r="H61" s="68"/>
      <c r="I61" s="69" t="str">
        <f>IF(AND(ISNUMBER(E59),ISNUMBER(E61)), IF(OR(E59=0, E61=0), "--", (E61-E59)/E59), " ")</f>
        <v xml:space="preserve"> </v>
      </c>
      <c r="J61" s="69"/>
      <c r="L61" s="68"/>
      <c r="M61" s="69"/>
      <c r="N61" s="70"/>
      <c r="O61" s="69"/>
      <c r="P61" s="69"/>
      <c r="Q61" s="70"/>
    </row>
    <row r="62" spans="1:21" x14ac:dyDescent="0.2">
      <c r="A62" s="1"/>
      <c r="B62" s="114">
        <v>1986</v>
      </c>
      <c r="C62" s="72">
        <f>IF(ISNA(VLOOKUP(CONCATENATE($B$56, $B62), 'Airport Passengers'!$A$8:$M$3476, 7, FALSE)), "", VLOOKUP(CONCATENATE($B$56, $B62), 'Airport Passengers'!$A$91:$M$3476, 7, FALSE))</f>
        <v>6813214</v>
      </c>
      <c r="D62" s="72">
        <f>IF(ISNA(VLOOKUP(CONCATENATE($B$56, $B62), 'Airport Passengers'!$A$8:$M$3476, 10, FALSE)), "", VLOOKUP(CONCATENATE($B$56, $B62), 'Airport Passengers'!$A$8:$M$3476, 10, FALSE))</f>
        <v>3086337</v>
      </c>
      <c r="E62" s="68">
        <f>IF(ISNA(VLOOKUP(CONCATENATE($B$56, $B62), 'Airport Passengers'!$A$8:$M$3476, 13, FALSE)), "", VLOOKUP(CONCATENATE($B$56, $B62), 'Airport Passengers'!$A$8:$M$3476, 13, FALSE))</f>
        <v>9899551</v>
      </c>
      <c r="F62" s="68"/>
      <c r="G62" s="69">
        <f>IF(AND(ISNUMBER(C61),ISNUMBER(C62)), IF(OR(C61=0, C62=0), "..", (C62-C61)/C61), " ")</f>
        <v>6.823105678019277E-2</v>
      </c>
      <c r="H62" s="69">
        <f>IF(AND(ISNUMBER(D61),ISNUMBER(D62)), IF(OR(D61=0, D62=0), "..", (D62-D61)/D61), " ")</f>
        <v>0.11334898922124584</v>
      </c>
      <c r="I62" s="69">
        <f>IF(AND(ISNUMBER(E61),ISNUMBER(E62)), IF(OR(E61=0, E62=0), "..", (E62-E61)/E61), " ")</f>
        <v>8.1899933050307128E-2</v>
      </c>
      <c r="J62" s="53"/>
      <c r="L62" s="68"/>
      <c r="M62" s="69"/>
      <c r="N62" s="70"/>
      <c r="O62" s="69"/>
      <c r="P62" s="69"/>
      <c r="Q62" s="70"/>
    </row>
    <row r="63" spans="1:21" x14ac:dyDescent="0.2">
      <c r="A63" s="1"/>
      <c r="B63" s="114">
        <v>1987</v>
      </c>
      <c r="C63" s="72">
        <f>IF(ISNA(VLOOKUP(CONCATENATE($B$56, $B63), 'Airport Passengers'!$A$8:$M$3476, 7, FALSE)), "", VLOOKUP(CONCATENATE($B$56, $B63), 'Airport Passengers'!$A$91:$M$3476, 7, FALSE))</f>
        <v>7263516</v>
      </c>
      <c r="D63" s="72">
        <f>IF(ISNA(VLOOKUP(CONCATENATE($B$56, $B63), 'Airport Passengers'!$A$8:$M$3476, 10, FALSE)), "", VLOOKUP(CONCATENATE($B$56, $B63), 'Airport Passengers'!$A$8:$M$3476, 10, FALSE))</f>
        <v>3569509</v>
      </c>
      <c r="E63" s="68">
        <f>IF(ISNA(VLOOKUP(CONCATENATE($B$56, $B63), 'Airport Passengers'!$A$8:$M$3476, 13, FALSE)), "", VLOOKUP(CONCATENATE($B$56, $B63), 'Airport Passengers'!$A$8:$M$3476, 13, FALSE))</f>
        <v>10833025</v>
      </c>
      <c r="F63" s="68"/>
      <c r="G63" s="69">
        <f t="shared" ref="G63:G89" si="16">IF(AND(ISNUMBER(C62),ISNUMBER(C63)), IF(OR(C62=0, C63=0), "..", (C63-C62)/C62), " ")</f>
        <v>6.609244917303346E-2</v>
      </c>
      <c r="H63" s="69">
        <f t="shared" ref="H63:H89" si="17">IF(AND(ISNUMBER(D62),ISNUMBER(D63)), IF(OR(D62=0, D63=0), "..", (D63-D62)/D62), " ")</f>
        <v>0.1565519254702257</v>
      </c>
      <c r="I63" s="69">
        <f t="shared" ref="I63:I89" si="18">IF(AND(ISNUMBER(E62),ISNUMBER(E63)), IF(OR(E62=0, E63=0), "..", (E63-E62)/E62), " ")</f>
        <v>9.4294579622853605E-2</v>
      </c>
      <c r="J63" s="53"/>
      <c r="L63" s="68"/>
      <c r="M63" s="69"/>
      <c r="N63" s="70"/>
      <c r="O63" s="69"/>
      <c r="P63" s="69"/>
      <c r="Q63" s="70"/>
    </row>
    <row r="64" spans="1:21" x14ac:dyDescent="0.2">
      <c r="A64" s="1"/>
      <c r="B64" s="114">
        <v>1988</v>
      </c>
      <c r="C64" s="72">
        <f>IF(ISNA(VLOOKUP(CONCATENATE($B$56, $B64), 'Airport Passengers'!$A$8:$M$3476, 7, FALSE)), "", VLOOKUP(CONCATENATE($B$56, $B64), 'Airport Passengers'!$A$91:$M$3476, 7, FALSE))</f>
        <v>8147928</v>
      </c>
      <c r="D64" s="72">
        <f>IF(ISNA(VLOOKUP(CONCATENATE($B$56, $B64), 'Airport Passengers'!$A$8:$M$3476, 10, FALSE)), "", VLOOKUP(CONCATENATE($B$56, $B64), 'Airport Passengers'!$A$8:$M$3476, 10, FALSE))</f>
        <v>4106460</v>
      </c>
      <c r="E64" s="68">
        <f>IF(ISNA(VLOOKUP(CONCATENATE($B$56, $B64), 'Airport Passengers'!$A$8:$M$3476, 13, FALSE)), "", VLOOKUP(CONCATENATE($B$56, $B64), 'Airport Passengers'!$A$8:$M$3476, 13, FALSE))</f>
        <v>12254388</v>
      </c>
      <c r="F64" s="68"/>
      <c r="G64" s="69">
        <f t="shared" si="16"/>
        <v>0.12176086622511742</v>
      </c>
      <c r="H64" s="69">
        <f t="shared" si="17"/>
        <v>0.15042713157467877</v>
      </c>
      <c r="I64" s="69">
        <f t="shared" si="18"/>
        <v>0.13120647279961045</v>
      </c>
      <c r="J64" s="53"/>
      <c r="L64" s="68"/>
      <c r="M64" s="69"/>
      <c r="N64" s="70"/>
      <c r="O64" s="69"/>
      <c r="P64" s="69"/>
      <c r="Q64" s="70"/>
    </row>
    <row r="65" spans="1:17" x14ac:dyDescent="0.2">
      <c r="A65" s="1"/>
      <c r="B65" s="114">
        <v>1989</v>
      </c>
      <c r="C65" s="72">
        <f>IF(ISNA(VLOOKUP(CONCATENATE($B$56, $B65), 'Airport Passengers'!$A$8:$M$3476, 7, FALSE)), "", VLOOKUP(CONCATENATE($B$56, $B65), 'Airport Passengers'!$A$91:$M$3476, 7, FALSE))</f>
        <v>6130660</v>
      </c>
      <c r="D65" s="72">
        <f>IF(ISNA(VLOOKUP(CONCATENATE($B$56, $B65), 'Airport Passengers'!$A$8:$M$3476, 10, FALSE)), "", VLOOKUP(CONCATENATE($B$56, $B65), 'Airport Passengers'!$A$8:$M$3476, 10, FALSE))</f>
        <v>4026296</v>
      </c>
      <c r="E65" s="68">
        <f>IF(ISNA(VLOOKUP(CONCATENATE($B$56, $B65), 'Airport Passengers'!$A$8:$M$3476, 13, FALSE)), "", VLOOKUP(CONCATENATE($B$56, $B65), 'Airport Passengers'!$A$8:$M$3476, 13, FALSE))</f>
        <v>10156956</v>
      </c>
      <c r="F65" s="68"/>
      <c r="G65" s="69">
        <f t="shared" si="16"/>
        <v>-0.24758048917467115</v>
      </c>
      <c r="H65" s="69">
        <f t="shared" si="17"/>
        <v>-1.9521436955431199E-2</v>
      </c>
      <c r="I65" s="69">
        <f t="shared" si="18"/>
        <v>-0.17115762941405152</v>
      </c>
      <c r="J65" s="53"/>
      <c r="L65" s="68"/>
      <c r="M65" s="69"/>
      <c r="N65" s="70"/>
      <c r="O65" s="69"/>
      <c r="P65" s="69"/>
      <c r="Q65" s="70"/>
    </row>
    <row r="66" spans="1:17" x14ac:dyDescent="0.2">
      <c r="A66" s="1"/>
      <c r="B66" s="114">
        <v>1990</v>
      </c>
      <c r="C66" s="72">
        <f>IF(ISNA(VLOOKUP(CONCATENATE($B$56, $B66), 'Airport Passengers'!$A$8:$M$3476, 7, FALSE)), "", VLOOKUP(CONCATENATE($B$56, $B66), 'Airport Passengers'!$A$91:$M$3476, 7, FALSE))</f>
        <v>7531145</v>
      </c>
      <c r="D66" s="72">
        <f>IF(ISNA(VLOOKUP(CONCATENATE($B$56, $B66), 'Airport Passengers'!$A$8:$M$3476, 10, FALSE)), "", VLOOKUP(CONCATENATE($B$56, $B66), 'Airport Passengers'!$A$8:$M$3476, 10, FALSE))</f>
        <v>4264091</v>
      </c>
      <c r="E66" s="68">
        <f>IF(ISNA(VLOOKUP(CONCATENATE($B$56, $B66), 'Airport Passengers'!$A$8:$M$3476, 13, FALSE)), "", VLOOKUP(CONCATENATE($B$56, $B66), 'Airport Passengers'!$A$8:$M$3476, 13, FALSE))</f>
        <v>11795236</v>
      </c>
      <c r="F66" s="68"/>
      <c r="G66" s="69">
        <f t="shared" si="16"/>
        <v>0.22843951548446659</v>
      </c>
      <c r="H66" s="69">
        <f t="shared" si="17"/>
        <v>5.9060486362651925E-2</v>
      </c>
      <c r="I66" s="69">
        <f t="shared" si="18"/>
        <v>0.16129635690063046</v>
      </c>
      <c r="J66" s="53"/>
      <c r="L66" s="68"/>
      <c r="M66" s="69"/>
      <c r="N66" s="70"/>
      <c r="O66" s="69"/>
      <c r="P66" s="69"/>
      <c r="Q66" s="70"/>
    </row>
    <row r="67" spans="1:17" x14ac:dyDescent="0.2">
      <c r="A67" s="1"/>
      <c r="B67" s="114">
        <v>1991</v>
      </c>
      <c r="C67" s="72">
        <f>IF(ISNA(VLOOKUP(CONCATENATE($B$56, $B67), 'Airport Passengers'!$A$8:$M$3476, 7, FALSE)), "", VLOOKUP(CONCATENATE($B$56, $B67), 'Airport Passengers'!$A$91:$M$3476, 7, FALSE))</f>
        <v>9865363</v>
      </c>
      <c r="D67" s="72">
        <f>IF(ISNA(VLOOKUP(CONCATENATE($B$56, $B67), 'Airport Passengers'!$A$8:$M$3476, 10, FALSE)), "", VLOOKUP(CONCATENATE($B$56, $B67), 'Airport Passengers'!$A$8:$M$3476, 10, FALSE))</f>
        <v>4220272</v>
      </c>
      <c r="E67" s="68">
        <f>IF(ISNA(VLOOKUP(CONCATENATE($B$56, $B67), 'Airport Passengers'!$A$8:$M$3476, 13, FALSE)), "", VLOOKUP(CONCATENATE($B$56, $B67), 'Airport Passengers'!$A$8:$M$3476, 13, FALSE))</f>
        <v>14085635</v>
      </c>
      <c r="F67" s="68"/>
      <c r="G67" s="69">
        <f t="shared" si="16"/>
        <v>0.30994198093384207</v>
      </c>
      <c r="H67" s="69">
        <f t="shared" si="17"/>
        <v>-1.0276281627197919E-2</v>
      </c>
      <c r="I67" s="69">
        <f t="shared" si="18"/>
        <v>0.19418000623302492</v>
      </c>
      <c r="J67" s="53"/>
      <c r="L67" s="68"/>
      <c r="M67" s="69"/>
      <c r="N67" s="70"/>
      <c r="O67" s="69"/>
      <c r="P67" s="69"/>
      <c r="Q67" s="70"/>
    </row>
    <row r="68" spans="1:17" x14ac:dyDescent="0.2">
      <c r="A68" s="1"/>
      <c r="B68" s="114">
        <v>1992</v>
      </c>
      <c r="C68" s="72">
        <f>IF(ISNA(VLOOKUP(CONCATENATE($B$56, $B68), 'Airport Passengers'!$A$8:$M$3476, 7, FALSE)), "", VLOOKUP(CONCATENATE($B$56, $B68), 'Airport Passengers'!$A$91:$M$3476, 7, FALSE))</f>
        <v>10452632</v>
      </c>
      <c r="D68" s="72">
        <f>IF(ISNA(VLOOKUP(CONCATENATE($B$56, $B68), 'Airport Passengers'!$A$8:$M$3476, 10, FALSE)), "", VLOOKUP(CONCATENATE($B$56, $B68), 'Airport Passengers'!$A$8:$M$3476, 10, FALSE))</f>
        <v>4505656</v>
      </c>
      <c r="E68" s="68">
        <f>IF(ISNA(VLOOKUP(CONCATENATE($B$56, $B68), 'Airport Passengers'!$A$8:$M$3476, 13, FALSE)), "", VLOOKUP(CONCATENATE($B$56, $B68), 'Airport Passengers'!$A$8:$M$3476, 13, FALSE))</f>
        <v>14958288</v>
      </c>
      <c r="F68" s="68"/>
      <c r="G68" s="69">
        <f t="shared" si="16"/>
        <v>5.9528372144035654E-2</v>
      </c>
      <c r="H68" s="69">
        <f t="shared" si="17"/>
        <v>6.7622181698241246E-2</v>
      </c>
      <c r="I68" s="69">
        <f t="shared" si="18"/>
        <v>6.1953401461843929E-2</v>
      </c>
      <c r="J68" s="53"/>
      <c r="L68" s="68"/>
      <c r="M68" s="69"/>
      <c r="N68" s="70"/>
      <c r="O68" s="69"/>
      <c r="P68" s="69"/>
      <c r="Q68" s="70"/>
    </row>
    <row r="69" spans="1:17" x14ac:dyDescent="0.2">
      <c r="A69" s="1"/>
      <c r="B69" s="114">
        <v>1993</v>
      </c>
      <c r="C69" s="72">
        <f>IF(ISNA(VLOOKUP(CONCATENATE($B$56, $B69), 'Airport Passengers'!$A$8:$M$3476, 7, FALSE)), "", VLOOKUP(CONCATENATE($B$56, $B69), 'Airport Passengers'!$A$91:$M$3476, 7, FALSE))</f>
        <v>11089393</v>
      </c>
      <c r="D69" s="72">
        <f>IF(ISNA(VLOOKUP(CONCATENATE($B$56, $B69), 'Airport Passengers'!$A$8:$M$3476, 10, FALSE)), "", VLOOKUP(CONCATENATE($B$56, $B69), 'Airport Passengers'!$A$8:$M$3476, 10, FALSE))</f>
        <v>4778015</v>
      </c>
      <c r="E69" s="68">
        <f>IF(ISNA(VLOOKUP(CONCATENATE($B$56, $B69), 'Airport Passengers'!$A$8:$M$3476, 13, FALSE)), "", VLOOKUP(CONCATENATE($B$56, $B69), 'Airport Passengers'!$A$8:$M$3476, 13, FALSE))</f>
        <v>15867408</v>
      </c>
      <c r="F69" s="68"/>
      <c r="G69" s="69">
        <f t="shared" si="16"/>
        <v>6.0918723628651618E-2</v>
      </c>
      <c r="H69" s="69">
        <f t="shared" si="17"/>
        <v>6.044824549410785E-2</v>
      </c>
      <c r="I69" s="69">
        <f t="shared" si="18"/>
        <v>6.0777008705809113E-2</v>
      </c>
      <c r="J69" s="53"/>
      <c r="L69" s="68"/>
      <c r="M69" s="69"/>
      <c r="N69" s="70"/>
      <c r="O69" s="69"/>
      <c r="P69" s="69"/>
      <c r="Q69" s="70"/>
    </row>
    <row r="70" spans="1:17" x14ac:dyDescent="0.2">
      <c r="A70" s="1"/>
      <c r="B70" s="114">
        <v>1994</v>
      </c>
      <c r="C70" s="72">
        <f>IF(ISNA(VLOOKUP(CONCATENATE($B$56, $B70), 'Airport Passengers'!$A$8:$M$3476, 7, FALSE)), "", VLOOKUP(CONCATENATE($B$56, $B70), 'Airport Passengers'!$A$91:$M$3476, 7, FALSE))</f>
        <v>12343096</v>
      </c>
      <c r="D70" s="72">
        <f>IF(ISNA(VLOOKUP(CONCATENATE($B$56, $B70), 'Airport Passengers'!$A$8:$M$3476, 10, FALSE)), "", VLOOKUP(CONCATENATE($B$56, $B70), 'Airport Passengers'!$A$8:$M$3476, 10, FALSE))</f>
        <v>5358494</v>
      </c>
      <c r="E70" s="68">
        <f>IF(ISNA(VLOOKUP(CONCATENATE($B$56, $B70), 'Airport Passengers'!$A$8:$M$3476, 13, FALSE)), "", VLOOKUP(CONCATENATE($B$56, $B70), 'Airport Passengers'!$A$8:$M$3476, 13, FALSE))</f>
        <v>17701590</v>
      </c>
      <c r="F70" s="68"/>
      <c r="G70" s="69">
        <f t="shared" si="16"/>
        <v>0.11305424922716689</v>
      </c>
      <c r="H70" s="69">
        <f t="shared" si="17"/>
        <v>0.12148957255261861</v>
      </c>
      <c r="I70" s="69">
        <f t="shared" si="18"/>
        <v>0.11559430500558125</v>
      </c>
      <c r="J70" s="53"/>
      <c r="L70" s="68"/>
      <c r="M70" s="69"/>
      <c r="N70" s="70"/>
      <c r="O70" s="69"/>
      <c r="P70" s="69"/>
      <c r="Q70" s="70"/>
    </row>
    <row r="71" spans="1:17" x14ac:dyDescent="0.2">
      <c r="A71" s="1"/>
      <c r="B71" s="114">
        <v>1995</v>
      </c>
      <c r="C71" s="72">
        <f>IF(ISNA(VLOOKUP(CONCATENATE($B$56, $B71), 'Airport Passengers'!$A$8:$M$3476, 7, FALSE)), "", VLOOKUP(CONCATENATE($B$56, $B71), 'Airport Passengers'!$A$91:$M$3476, 7, FALSE))</f>
        <v>13213552</v>
      </c>
      <c r="D71" s="72">
        <f>IF(ISNA(VLOOKUP(CONCATENATE($B$56, $B71), 'Airport Passengers'!$A$8:$M$3476, 10, FALSE)), "", VLOOKUP(CONCATENATE($B$56, $B71), 'Airport Passengers'!$A$8:$M$3476, 10, FALSE))</f>
        <v>5838451</v>
      </c>
      <c r="E71" s="68">
        <f>IF(ISNA(VLOOKUP(CONCATENATE($B$56, $B71), 'Airport Passengers'!$A$8:$M$3476, 13, FALSE)), "", VLOOKUP(CONCATENATE($B$56, $B71), 'Airport Passengers'!$A$8:$M$3476, 13, FALSE))</f>
        <v>19052003</v>
      </c>
      <c r="F71" s="68"/>
      <c r="G71" s="69">
        <f t="shared" si="16"/>
        <v>7.0521690830242262E-2</v>
      </c>
      <c r="H71" s="69">
        <f t="shared" si="17"/>
        <v>8.9569382740747674E-2</v>
      </c>
      <c r="I71" s="69">
        <f t="shared" si="18"/>
        <v>7.6287666814111046E-2</v>
      </c>
      <c r="J71" s="53"/>
      <c r="L71" s="68"/>
      <c r="M71" s="69"/>
      <c r="N71" s="70"/>
      <c r="O71" s="69"/>
      <c r="P71" s="69"/>
      <c r="Q71" s="70"/>
    </row>
    <row r="72" spans="1:17" x14ac:dyDescent="0.2">
      <c r="A72" s="1"/>
      <c r="B72" s="114">
        <v>1996</v>
      </c>
      <c r="C72" s="72">
        <f>IF(ISNA(VLOOKUP(CONCATENATE($B$56, $B72), 'Airport Passengers'!$A$8:$M$3476, 7, FALSE)), "", VLOOKUP(CONCATENATE($B$56, $B72), 'Airport Passengers'!$A$91:$M$3476, 7, FALSE))</f>
        <v>13901680</v>
      </c>
      <c r="D72" s="72">
        <f>IF(ISNA(VLOOKUP(CONCATENATE($B$56, $B72), 'Airport Passengers'!$A$8:$M$3476, 10, FALSE)), "", VLOOKUP(CONCATENATE($B$56, $B72), 'Airport Passengers'!$A$8:$M$3476, 10, FALSE))</f>
        <v>6477744</v>
      </c>
      <c r="E72" s="68">
        <f>IF(ISNA(VLOOKUP(CONCATENATE($B$56, $B72), 'Airport Passengers'!$A$8:$M$3476, 13, FALSE)), "", VLOOKUP(CONCATENATE($B$56, $B72), 'Airport Passengers'!$A$8:$M$3476, 13, FALSE))</f>
        <v>20379424</v>
      </c>
      <c r="F72" s="68"/>
      <c r="G72" s="69">
        <f t="shared" si="16"/>
        <v>5.2077442916181813E-2</v>
      </c>
      <c r="H72" s="69">
        <f t="shared" si="17"/>
        <v>0.10949702241228024</v>
      </c>
      <c r="I72" s="69">
        <f t="shared" si="18"/>
        <v>6.9673566606093862E-2</v>
      </c>
      <c r="J72" s="53"/>
      <c r="L72" s="68"/>
      <c r="M72" s="69"/>
      <c r="N72" s="70"/>
      <c r="O72" s="69"/>
      <c r="P72" s="69"/>
      <c r="Q72" s="70"/>
    </row>
    <row r="73" spans="1:17" x14ac:dyDescent="0.2">
      <c r="A73" s="1"/>
      <c r="B73" s="114">
        <v>1997</v>
      </c>
      <c r="C73" s="72">
        <f>IF(ISNA(VLOOKUP(CONCATENATE($B$56, $B73), 'Airport Passengers'!$A$8:$M$3476, 7, FALSE)), "", VLOOKUP(CONCATENATE($B$56, $B73), 'Airport Passengers'!$A$91:$M$3476, 7, FALSE))</f>
        <v>14070134</v>
      </c>
      <c r="D73" s="72">
        <f>IF(ISNA(VLOOKUP(CONCATENATE($B$56, $B73), 'Airport Passengers'!$A$8:$M$3476, 10, FALSE)), "", VLOOKUP(CONCATENATE($B$56, $B73), 'Airport Passengers'!$A$8:$M$3476, 10, FALSE))</f>
        <v>6840696</v>
      </c>
      <c r="E73" s="68">
        <f>IF(ISNA(VLOOKUP(CONCATENATE($B$56, $B73), 'Airport Passengers'!$A$8:$M$3476, 13, FALSE)), "", VLOOKUP(CONCATENATE($B$56, $B73), 'Airport Passengers'!$A$8:$M$3476, 13, FALSE))</f>
        <v>20910830</v>
      </c>
      <c r="F73" s="68"/>
      <c r="G73" s="69">
        <f t="shared" si="16"/>
        <v>1.2117528241190993E-2</v>
      </c>
      <c r="H73" s="69">
        <f t="shared" si="17"/>
        <v>5.6030618067030746E-2</v>
      </c>
      <c r="I73" s="69">
        <f t="shared" si="18"/>
        <v>2.6075614305880283E-2</v>
      </c>
      <c r="J73" s="53"/>
      <c r="L73" s="68"/>
      <c r="M73" s="69"/>
      <c r="N73" s="70"/>
      <c r="O73" s="69"/>
      <c r="P73" s="69"/>
      <c r="Q73" s="70"/>
    </row>
    <row r="74" spans="1:17" x14ac:dyDescent="0.2">
      <c r="A74" s="1"/>
      <c r="B74" s="114">
        <v>1998</v>
      </c>
      <c r="C74" s="72">
        <f>IF(ISNA(VLOOKUP(CONCATENATE($B$56, $B74), 'Airport Passengers'!$A$8:$M$3476, 7, FALSE)), "", VLOOKUP(CONCATENATE($B$56, $B74), 'Airport Passengers'!$A$91:$M$3476, 7, FALSE))</f>
        <v>14275077</v>
      </c>
      <c r="D74" s="72">
        <f>IF(ISNA(VLOOKUP(CONCATENATE($B$56, $B74), 'Airport Passengers'!$A$8:$M$3476, 10, FALSE)), "", VLOOKUP(CONCATENATE($B$56, $B74), 'Airport Passengers'!$A$8:$M$3476, 10, FALSE))</f>
        <v>6933551</v>
      </c>
      <c r="E74" s="68">
        <f>IF(ISNA(VLOOKUP(CONCATENATE($B$56, $B74), 'Airport Passengers'!$A$8:$M$3476, 13, FALSE)), "", VLOOKUP(CONCATENATE($B$56, $B74), 'Airport Passengers'!$A$8:$M$3476, 13, FALSE))</f>
        <v>21208628</v>
      </c>
      <c r="F74" s="68"/>
      <c r="G74" s="69">
        <f t="shared" si="16"/>
        <v>1.456581721254396E-2</v>
      </c>
      <c r="H74" s="69">
        <f t="shared" si="17"/>
        <v>1.3573911192662267E-2</v>
      </c>
      <c r="I74" s="69">
        <f t="shared" si="18"/>
        <v>1.4241328536456946E-2</v>
      </c>
      <c r="J74" s="53"/>
      <c r="L74" s="68"/>
      <c r="M74" s="69"/>
      <c r="N74" s="70"/>
      <c r="O74" s="69"/>
      <c r="P74" s="69"/>
      <c r="Q74" s="70"/>
    </row>
    <row r="75" spans="1:17" x14ac:dyDescent="0.2">
      <c r="A75" s="1"/>
      <c r="B75" s="114">
        <v>1999</v>
      </c>
      <c r="C75" s="72">
        <f>IF(ISNA(VLOOKUP(CONCATENATE($B$56, $B75), 'Airport Passengers'!$A$8:$M$3476, 7, FALSE)), "", VLOOKUP(CONCATENATE($B$56, $B75), 'Airport Passengers'!$A$91:$M$3476, 7, FALSE))</f>
        <v>14877901</v>
      </c>
      <c r="D75" s="72">
        <f>IF(ISNA(VLOOKUP(CONCATENATE($B$56, $B75), 'Airport Passengers'!$A$8:$M$3476, 10, FALSE)), "", VLOOKUP(CONCATENATE($B$56, $B75), 'Airport Passengers'!$A$8:$M$3476, 10, FALSE))</f>
        <v>7388153</v>
      </c>
      <c r="E75" s="68">
        <f>IF(ISNA(VLOOKUP(CONCATENATE($B$56, $B75), 'Airport Passengers'!$A$8:$M$3476, 13, FALSE)), "", VLOOKUP(CONCATENATE($B$56, $B75), 'Airport Passengers'!$A$8:$M$3476, 13, FALSE))</f>
        <v>22266054</v>
      </c>
      <c r="F75" s="68"/>
      <c r="G75" s="69">
        <f t="shared" si="16"/>
        <v>4.2229124228191556E-2</v>
      </c>
      <c r="H75" s="69">
        <f t="shared" si="17"/>
        <v>6.5565537774222762E-2</v>
      </c>
      <c r="I75" s="69">
        <f t="shared" si="18"/>
        <v>4.9858293520919882E-2</v>
      </c>
      <c r="J75" s="53"/>
      <c r="L75" s="68"/>
      <c r="M75" s="69"/>
      <c r="N75" s="70"/>
      <c r="O75" s="69"/>
      <c r="P75" s="69"/>
      <c r="Q75" s="70"/>
    </row>
    <row r="76" spans="1:17" x14ac:dyDescent="0.2">
      <c r="A76" s="1"/>
      <c r="B76" s="114">
        <v>2000</v>
      </c>
      <c r="C76" s="72">
        <f>IF(ISNA(VLOOKUP(CONCATENATE($B$56, $B76), 'Airport Passengers'!$A$8:$M$3476, 7, FALSE)), "", VLOOKUP(CONCATENATE($B$56, $B76), 'Airport Passengers'!$A$91:$M$3476, 7, FALSE))</f>
        <v>16240310</v>
      </c>
      <c r="D76" s="72">
        <f>IF(ISNA(VLOOKUP(CONCATENATE($B$56, $B76), 'Airport Passengers'!$A$8:$M$3476, 10, FALSE)), "", VLOOKUP(CONCATENATE($B$56, $B76), 'Airport Passengers'!$A$8:$M$3476, 10, FALSE))</f>
        <v>8237223</v>
      </c>
      <c r="E76" s="68">
        <f>IF(ISNA(VLOOKUP(CONCATENATE($B$56, $B76), 'Airport Passengers'!$A$8:$M$3476, 13, FALSE)), "", VLOOKUP(CONCATENATE($B$56, $B76), 'Airport Passengers'!$A$8:$M$3476, 13, FALSE))</f>
        <v>24477533</v>
      </c>
      <c r="F76" s="68"/>
      <c r="G76" s="69">
        <f t="shared" si="16"/>
        <v>9.1572662030752858E-2</v>
      </c>
      <c r="H76" s="69">
        <f t="shared" si="17"/>
        <v>0.11492317498026909</v>
      </c>
      <c r="I76" s="69">
        <f t="shared" si="18"/>
        <v>9.9320651966441825E-2</v>
      </c>
      <c r="J76" s="53"/>
      <c r="L76" s="68"/>
      <c r="M76" s="69"/>
      <c r="N76" s="70"/>
      <c r="O76" s="69"/>
      <c r="P76" s="69"/>
      <c r="Q76" s="70"/>
    </row>
    <row r="77" spans="1:17" x14ac:dyDescent="0.2">
      <c r="A77" s="1"/>
      <c r="B77" s="114">
        <v>2001</v>
      </c>
      <c r="C77" s="72">
        <f>IF(ISNA(VLOOKUP(CONCATENATE($B$56, $B77), 'Airport Passengers'!$A$8:$M$3476, 7, FALSE)), "", VLOOKUP(CONCATENATE($B$56, $B77), 'Airport Passengers'!$A$91:$M$3476, 7, FALSE))</f>
        <v>16563296</v>
      </c>
      <c r="D77" s="72">
        <f>IF(ISNA(VLOOKUP(CONCATENATE($B$56, $B77), 'Airport Passengers'!$A$8:$M$3476, 10, FALSE)), "", VLOOKUP(CONCATENATE($B$56, $B77), 'Airport Passengers'!$A$8:$M$3476, 10, FALSE))</f>
        <v>8228973</v>
      </c>
      <c r="E77" s="68">
        <f>IF(ISNA(VLOOKUP(CONCATENATE($B$56, $B77), 'Airport Passengers'!$A$8:$M$3476, 13, FALSE)), "", VLOOKUP(CONCATENATE($B$56, $B77), 'Airport Passengers'!$A$8:$M$3476, 13, FALSE))</f>
        <v>24792269</v>
      </c>
      <c r="F77" s="68"/>
      <c r="G77" s="69">
        <f t="shared" si="16"/>
        <v>1.9887920858653561E-2</v>
      </c>
      <c r="H77" s="69">
        <f t="shared" si="17"/>
        <v>-1.0015511295493639E-3</v>
      </c>
      <c r="I77" s="69">
        <f t="shared" si="18"/>
        <v>1.2858158540732025E-2</v>
      </c>
      <c r="J77" s="53"/>
      <c r="L77" s="68"/>
      <c r="M77" s="69"/>
      <c r="N77" s="70"/>
      <c r="O77" s="69"/>
      <c r="P77" s="69"/>
      <c r="Q77" s="70"/>
    </row>
    <row r="78" spans="1:17" x14ac:dyDescent="0.2">
      <c r="A78" s="2"/>
      <c r="B78" s="114">
        <v>2002</v>
      </c>
      <c r="C78" s="72">
        <f>IF(ISNA(VLOOKUP(CONCATENATE($B$56, $B78), 'Airport Passengers'!$A$8:$M$3476, 7, FALSE)), "", VLOOKUP(CONCATENATE($B$56, $B78), 'Airport Passengers'!$A$91:$M$3476, 7, FALSE))</f>
        <v>15187908</v>
      </c>
      <c r="D78" s="72">
        <f>IF(ISNA(VLOOKUP(CONCATENATE($B$56, $B78), 'Airport Passengers'!$A$8:$M$3476, 10, FALSE)), "", VLOOKUP(CONCATENATE($B$56, $B78), 'Airport Passengers'!$A$8:$M$3476, 10, FALSE))</f>
        <v>8006775</v>
      </c>
      <c r="E78" s="68">
        <f>IF(ISNA(VLOOKUP(CONCATENATE($B$56, $B78), 'Airport Passengers'!$A$8:$M$3476, 13, FALSE)), "", VLOOKUP(CONCATENATE($B$56, $B78), 'Airport Passengers'!$A$8:$M$3476, 13, FALSE))</f>
        <v>23194683</v>
      </c>
      <c r="F78" s="68"/>
      <c r="G78" s="69">
        <f t="shared" si="16"/>
        <v>-8.3038303487421833E-2</v>
      </c>
      <c r="H78" s="69">
        <f t="shared" si="17"/>
        <v>-2.7001911417135527E-2</v>
      </c>
      <c r="I78" s="69">
        <f t="shared" si="18"/>
        <v>-6.4438878103492664E-2</v>
      </c>
      <c r="J78" s="53"/>
    </row>
    <row r="79" spans="1:17" x14ac:dyDescent="0.2">
      <c r="A79" s="2"/>
      <c r="B79" s="114">
        <v>2003</v>
      </c>
      <c r="C79" s="72">
        <f>IF(ISNA(VLOOKUP(CONCATENATE($B$56, $B79), 'Airport Passengers'!$A$8:$M$3476, 7, FALSE)), "", VLOOKUP(CONCATENATE($B$56, $B79), 'Airport Passengers'!$A$91:$M$3476, 7, FALSE))</f>
        <v>16548322</v>
      </c>
      <c r="D79" s="72">
        <f>IF(ISNA(VLOOKUP(CONCATENATE($B$56, $B79), 'Airport Passengers'!$A$8:$M$3476, 10, FALSE)), "", VLOOKUP(CONCATENATE($B$56, $B79), 'Airport Passengers'!$A$8:$M$3476, 10, FALSE))</f>
        <v>7929841</v>
      </c>
      <c r="E79" s="68">
        <f>IF(ISNA(VLOOKUP(CONCATENATE($B$56, $B79), 'Airport Passengers'!$A$8:$M$3476, 13, FALSE)), "", VLOOKUP(CONCATENATE($B$56, $B79), 'Airport Passengers'!$A$8:$M$3476, 13, FALSE))</f>
        <v>24478163</v>
      </c>
      <c r="F79" s="68"/>
      <c r="G79" s="69">
        <f t="shared" si="16"/>
        <v>8.9572178077454781E-2</v>
      </c>
      <c r="H79" s="69">
        <f t="shared" si="17"/>
        <v>-9.6086127061145096E-3</v>
      </c>
      <c r="I79" s="69">
        <f t="shared" si="18"/>
        <v>5.533509554754424E-2</v>
      </c>
      <c r="J79" s="53"/>
    </row>
    <row r="80" spans="1:17" x14ac:dyDescent="0.2">
      <c r="A80" s="2"/>
      <c r="B80" s="114">
        <v>2004</v>
      </c>
      <c r="C80" s="72">
        <f>IF(ISNA(VLOOKUP(CONCATENATE($B$56, $B80), 'Airport Passengers'!$A$8:$M$3476, 7, FALSE)), "", VLOOKUP(CONCATENATE($B$56, $B80), 'Airport Passengers'!$A$91:$M$3476, 7, FALSE))</f>
        <v>18246249</v>
      </c>
      <c r="D80" s="72">
        <f>IF(ISNA(VLOOKUP(CONCATENATE($B$56, $B80), 'Airport Passengers'!$A$8:$M$3476, 10, FALSE)), "", VLOOKUP(CONCATENATE($B$56, $B80), 'Airport Passengers'!$A$8:$M$3476, 10, FALSE))</f>
        <v>8951825</v>
      </c>
      <c r="E80" s="68">
        <f>IF(ISNA(VLOOKUP(CONCATENATE($B$56, $B80), 'Airport Passengers'!$A$8:$M$3476, 13, FALSE)), "", VLOOKUP(CONCATENATE($B$56, $B80), 'Airport Passengers'!$A$8:$M$3476, 13, FALSE))</f>
        <v>27198074</v>
      </c>
      <c r="F80" s="68"/>
      <c r="G80" s="69">
        <f t="shared" si="16"/>
        <v>0.10260417944490081</v>
      </c>
      <c r="H80" s="69">
        <f t="shared" si="17"/>
        <v>0.12887824610859158</v>
      </c>
      <c r="I80" s="69">
        <f t="shared" si="18"/>
        <v>0.11111581371526941</v>
      </c>
      <c r="J80" s="53"/>
    </row>
    <row r="81" spans="1:10" x14ac:dyDescent="0.2">
      <c r="A81" s="2"/>
      <c r="B81" s="114">
        <v>2005</v>
      </c>
      <c r="C81" s="72">
        <f>IF(ISNA(VLOOKUP(CONCATENATE($B$56, $B81), 'Airport Passengers'!$A$8:$M$3476, 7, FALSE)), "", VLOOKUP(CONCATENATE($B$56, $B81), 'Airport Passengers'!$A$91:$M$3476, 7, FALSE))</f>
        <v>18940167</v>
      </c>
      <c r="D81" s="72">
        <f>IF(ISNA(VLOOKUP(CONCATENATE($B$56, $B81), 'Airport Passengers'!$A$8:$M$3476, 10, FALSE)), "", VLOOKUP(CONCATENATE($B$56, $B81), 'Airport Passengers'!$A$8:$M$3476, 10, FALSE))</f>
        <v>9515983</v>
      </c>
      <c r="E81" s="68">
        <f>IF(ISNA(VLOOKUP(CONCATENATE($B$56, $B81), 'Airport Passengers'!$A$8:$M$3476, 13, FALSE)), "", VLOOKUP(CONCATENATE($B$56, $B81), 'Airport Passengers'!$A$8:$M$3476, 13, FALSE))</f>
        <v>28456150</v>
      </c>
      <c r="F81" s="68"/>
      <c r="G81" s="69">
        <f t="shared" si="16"/>
        <v>3.8030720725119996E-2</v>
      </c>
      <c r="H81" s="69">
        <f t="shared" si="17"/>
        <v>6.3021562642254517E-2</v>
      </c>
      <c r="I81" s="69">
        <f t="shared" si="18"/>
        <v>4.6256069455506296E-2</v>
      </c>
      <c r="J81" s="53"/>
    </row>
    <row r="82" spans="1:10" x14ac:dyDescent="0.2">
      <c r="A82" s="2"/>
      <c r="B82" s="114">
        <v>2006</v>
      </c>
      <c r="C82" s="72">
        <f>IF(ISNA(VLOOKUP(CONCATENATE($B$56, $B82), 'Airport Passengers'!$A$8:$M$3476, 7, FALSE)), "", VLOOKUP(CONCATENATE($B$56, $B82), 'Airport Passengers'!$A$91:$M$3476, 7, FALSE))</f>
        <v>20119000</v>
      </c>
      <c r="D82" s="72">
        <f>IF(ISNA(VLOOKUP(CONCATENATE($B$56, $B82), 'Airport Passengers'!$A$8:$M$3476, 10, FALSE)), "", VLOOKUP(CONCATENATE($B$56, $B82), 'Airport Passengers'!$A$8:$M$3476, 10, FALSE))</f>
        <v>9865970</v>
      </c>
      <c r="E82" s="68">
        <f>IF(ISNA(VLOOKUP(CONCATENATE($B$56, $B82), 'Airport Passengers'!$A$8:$M$3476, 13, FALSE)), "", VLOOKUP(CONCATENATE($B$56, $B82), 'Airport Passengers'!$A$8:$M$3476, 13, FALSE))</f>
        <v>29984970</v>
      </c>
      <c r="F82" s="68"/>
      <c r="G82" s="69">
        <f t="shared" si="16"/>
        <v>6.2239841919028482E-2</v>
      </c>
      <c r="H82" s="69">
        <f t="shared" si="17"/>
        <v>3.6778859314902095E-2</v>
      </c>
      <c r="I82" s="69">
        <f t="shared" si="18"/>
        <v>5.3725468835383566E-2</v>
      </c>
      <c r="J82" s="53"/>
    </row>
    <row r="83" spans="1:10" x14ac:dyDescent="0.2">
      <c r="A83" s="2"/>
      <c r="B83" s="114">
        <v>2007</v>
      </c>
      <c r="C83" s="72">
        <f>IF(ISNA(VLOOKUP(CONCATENATE($B$56, $B83), 'Airport Passengers'!$A$8:$M$3476, 7, FALSE)), "", VLOOKUP(CONCATENATE($B$56, $B83), 'Airport Passengers'!$A$91:$M$3476, 7, FALSE))</f>
        <v>21469055</v>
      </c>
      <c r="D83" s="72">
        <f>IF(ISNA(VLOOKUP(CONCATENATE($B$56, $B83), 'Airport Passengers'!$A$8:$M$3476, 10, FALSE)), "", VLOOKUP(CONCATENATE($B$56, $B83), 'Airport Passengers'!$A$8:$M$3476, 10, FALSE))</f>
        <v>10378240</v>
      </c>
      <c r="E83" s="68">
        <f>IF(ISNA(VLOOKUP(CONCATENATE($B$56, $B83), 'Airport Passengers'!$A$8:$M$3476, 13, FALSE)), "", VLOOKUP(CONCATENATE($B$56, $B83), 'Airport Passengers'!$A$8:$M$3476, 13, FALSE))</f>
        <v>31847295</v>
      </c>
      <c r="F83" s="68"/>
      <c r="G83" s="69">
        <f t="shared" si="16"/>
        <v>6.7103484268601812E-2</v>
      </c>
      <c r="H83" s="69">
        <f t="shared" si="17"/>
        <v>5.1922922936112718E-2</v>
      </c>
      <c r="I83" s="69">
        <f t="shared" si="18"/>
        <v>6.210861641682483E-2</v>
      </c>
      <c r="J83" s="53"/>
    </row>
    <row r="84" spans="1:10" x14ac:dyDescent="0.2">
      <c r="A84" s="2"/>
      <c r="B84" s="114">
        <v>2008</v>
      </c>
      <c r="C84" s="72">
        <f>IF(ISNA(VLOOKUP(CONCATENATE($B$56, $B84), 'Airport Passengers'!$A$8:$M$3476, 7, FALSE)), "", VLOOKUP(CONCATENATE($B$56, $B84), 'Airport Passengers'!$A$91:$M$3476, 7, FALSE))</f>
        <v>22348227</v>
      </c>
      <c r="D84" s="72">
        <f>IF(ISNA(VLOOKUP(CONCATENATE($B$56, $B84), 'Airport Passengers'!$A$8:$M$3476, 10, FALSE)), "", VLOOKUP(CONCATENATE($B$56, $B84), 'Airport Passengers'!$A$8:$M$3476, 10, FALSE))</f>
        <v>10552900</v>
      </c>
      <c r="E84" s="68">
        <f>IF(ISNA(VLOOKUP(CONCATENATE($B$56, $B84), 'Airport Passengers'!$A$8:$M$3476, 13, FALSE)), "", VLOOKUP(CONCATENATE($B$56, $B84), 'Airport Passengers'!$A$8:$M$3476, 13, FALSE))</f>
        <v>32901127</v>
      </c>
      <c r="F84" s="68"/>
      <c r="G84" s="69">
        <f t="shared" si="16"/>
        <v>4.095066131229344E-2</v>
      </c>
      <c r="H84" s="69">
        <f t="shared" si="17"/>
        <v>1.6829443142575236E-2</v>
      </c>
      <c r="I84" s="69">
        <f t="shared" si="18"/>
        <v>3.3090157264533772E-2</v>
      </c>
      <c r="J84" s="69"/>
    </row>
    <row r="85" spans="1:10" x14ac:dyDescent="0.2">
      <c r="A85" s="2"/>
      <c r="B85" s="114">
        <v>2009</v>
      </c>
      <c r="C85" s="72">
        <f>IF(ISNA(VLOOKUP(CONCATENATE($B$56, $B85), 'Airport Passengers'!$A$8:$M$3476, 7, FALSE)), "", VLOOKUP(CONCATENATE($B$56, $B85), 'Airport Passengers'!$A$91:$M$3476, 7, FALSE))</f>
        <v>22362772</v>
      </c>
      <c r="D85" s="72">
        <f>IF(ISNA(VLOOKUP(CONCATENATE($B$56, $B85), 'Airport Passengers'!$A$8:$M$3476, 10, FALSE)), "", VLOOKUP(CONCATENATE($B$56, $B85), 'Airport Passengers'!$A$8:$M$3476, 10, FALSE))</f>
        <v>10635270</v>
      </c>
      <c r="E85" s="68">
        <f>IF(ISNA(VLOOKUP(CONCATENATE($B$56, $B85), 'Airport Passengers'!$A$8:$M$3476, 13, FALSE)), "", VLOOKUP(CONCATENATE($B$56, $B85), 'Airport Passengers'!$A$8:$M$3476, 13, FALSE))</f>
        <v>32998042</v>
      </c>
      <c r="F85" s="68"/>
      <c r="G85" s="69">
        <f t="shared" si="16"/>
        <v>6.5083462773131851E-4</v>
      </c>
      <c r="H85" s="69">
        <f t="shared" si="17"/>
        <v>7.8054373679272999E-3</v>
      </c>
      <c r="I85" s="69">
        <f t="shared" si="18"/>
        <v>2.9456437768833874E-3</v>
      </c>
      <c r="J85" s="69"/>
    </row>
    <row r="86" spans="1:10" x14ac:dyDescent="0.2">
      <c r="A86" s="2"/>
      <c r="B86" s="114">
        <v>2010</v>
      </c>
      <c r="C86" s="72">
        <f>IF(ISNA(VLOOKUP(CONCATENATE($B$56, $B86), 'Airport Passengers'!$A$8:$M$3476, 7, FALSE)), "", VLOOKUP(CONCATENATE($B$56, $B86), 'Airport Passengers'!$A$91:$M$3476, 7, FALSE))</f>
        <v>24194682</v>
      </c>
      <c r="D86" s="72">
        <f>IF(ISNA(VLOOKUP(CONCATENATE($B$56, $B86), 'Airport Passengers'!$A$8:$M$3476, 10, FALSE)), "", VLOOKUP(CONCATENATE($B$56, $B86), 'Airport Passengers'!$A$8:$M$3476, 10, FALSE))</f>
        <v>11455537</v>
      </c>
      <c r="E86" s="68">
        <f>IF(ISNA(VLOOKUP(CONCATENATE($B$56, $B86), 'Airport Passengers'!$A$8:$M$3476, 13, FALSE)), "", VLOOKUP(CONCATENATE($B$56, $B86), 'Airport Passengers'!$A$8:$M$3476, 13, FALSE))</f>
        <v>35650219</v>
      </c>
      <c r="F86" s="68"/>
      <c r="G86" s="69">
        <f t="shared" si="16"/>
        <v>8.1917840954600793E-2</v>
      </c>
      <c r="H86" s="69">
        <f t="shared" si="17"/>
        <v>7.712704990094281E-2</v>
      </c>
      <c r="I86" s="69">
        <f t="shared" si="18"/>
        <v>8.0373768843618049E-2</v>
      </c>
      <c r="J86" s="69"/>
    </row>
    <row r="87" spans="1:10" x14ac:dyDescent="0.2">
      <c r="A87" s="2"/>
      <c r="B87" s="114">
        <v>2011</v>
      </c>
      <c r="C87" s="72">
        <f>IF(ISNA(VLOOKUP(CONCATENATE($B$56, $B87), 'Airport Passengers'!$A$8:$M$3476, 7, FALSE)), "", VLOOKUP(CONCATENATE($B$56, $B87), 'Airport Passengers'!$A$91:$M$3476, 7, FALSE))</f>
        <v>23925351</v>
      </c>
      <c r="D87" s="72">
        <f>IF(ISNA(VLOOKUP(CONCATENATE($B$56, $B87), 'Airport Passengers'!$A$8:$M$3476, 10, FALSE)), "", VLOOKUP(CONCATENATE($B$56, $B87), 'Airport Passengers'!$A$8:$M$3476, 10, FALSE))</f>
        <v>11748582</v>
      </c>
      <c r="E87" s="68">
        <f>IF(ISNA(VLOOKUP(CONCATENATE($B$56, $B87), 'Airport Passengers'!$A$8:$M$3476, 13, FALSE)), "", VLOOKUP(CONCATENATE($B$56, $B87), 'Airport Passengers'!$A$8:$M$3476, 13, FALSE))</f>
        <v>35673933</v>
      </c>
      <c r="F87" s="68"/>
      <c r="G87" s="69">
        <f t="shared" si="16"/>
        <v>-1.1131826407141866E-2</v>
      </c>
      <c r="H87" s="69">
        <f t="shared" si="17"/>
        <v>2.5581079263241872E-2</v>
      </c>
      <c r="I87" s="69">
        <f t="shared" si="18"/>
        <v>6.6518525454219515E-4</v>
      </c>
      <c r="J87" s="69"/>
    </row>
    <row r="88" spans="1:10" x14ac:dyDescent="0.2">
      <c r="A88" s="2"/>
      <c r="B88" s="114">
        <v>2012</v>
      </c>
      <c r="C88" s="72">
        <f>IF(ISNA(VLOOKUP(CONCATENATE($B$56, $B88), 'Airport Passengers'!$A$8:$M$3476, 7, FALSE)), "", VLOOKUP(CONCATENATE($B$56, $B88), 'Airport Passengers'!$A$91:$M$3476, 7, FALSE))</f>
        <v>24638877</v>
      </c>
      <c r="D88" s="72">
        <f>IF(ISNA(VLOOKUP(CONCATENATE($B$56, $B88), 'Airport Passengers'!$A$8:$M$3476, 10, FALSE)), "", VLOOKUP(CONCATENATE($B$56, $B88), 'Airport Passengers'!$A$8:$M$3476, 10, FALSE))</f>
        <v>12369193</v>
      </c>
      <c r="E88" s="68">
        <f>IF(ISNA(VLOOKUP(CONCATENATE($B$56, $B88), 'Airport Passengers'!$A$8:$M$3476, 13, FALSE)), "", VLOOKUP(CONCATENATE($B$56, $B88), 'Airport Passengers'!$A$8:$M$3476, 13, FALSE))</f>
        <v>37008070</v>
      </c>
      <c r="F88" s="68"/>
      <c r="G88" s="69">
        <f t="shared" si="16"/>
        <v>2.9823010747052361E-2</v>
      </c>
      <c r="H88" s="69">
        <f t="shared" si="17"/>
        <v>5.2824332332191241E-2</v>
      </c>
      <c r="I88" s="69">
        <f t="shared" si="18"/>
        <v>3.7398091205699133E-2</v>
      </c>
      <c r="J88" s="69"/>
    </row>
    <row r="89" spans="1:10" x14ac:dyDescent="0.2">
      <c r="A89" s="2"/>
      <c r="B89" s="114">
        <v>2013</v>
      </c>
      <c r="C89" s="72">
        <f>IF(ISNA(VLOOKUP(CONCATENATE($B$56, $B89), 'Airport Passengers'!$A$8:$M$3476, 7, FALSE)), "", VLOOKUP(CONCATENATE($B$56, $B89), 'Airport Passengers'!$A$91:$M$3476, 7, FALSE))</f>
        <v>25216661</v>
      </c>
      <c r="D89" s="72">
        <f>IF(ISNA(VLOOKUP(CONCATENATE($B$56, $B89), 'Airport Passengers'!$A$8:$M$3476, 10, FALSE)), "", VLOOKUP(CONCATENATE($B$56, $B89), 'Airport Passengers'!$A$8:$M$3476, 10, FALSE))</f>
        <v>12933885</v>
      </c>
      <c r="E89" s="68">
        <f>IF(ISNA(VLOOKUP(CONCATENATE($B$56, $B89), 'Airport Passengers'!$A$8:$M$3476, 13, FALSE)), "", VLOOKUP(CONCATENATE($B$56, $B89), 'Airport Passengers'!$A$8:$M$3476, 13, FALSE))</f>
        <v>38150546</v>
      </c>
      <c r="F89" s="68"/>
      <c r="G89" s="69">
        <f t="shared" si="16"/>
        <v>2.3450094742548534E-2</v>
      </c>
      <c r="H89" s="69">
        <f t="shared" si="17"/>
        <v>4.5653099599949648E-2</v>
      </c>
      <c r="I89" s="69">
        <f t="shared" si="18"/>
        <v>3.0870996515084414E-2</v>
      </c>
      <c r="J89" s="69"/>
    </row>
    <row r="90" spans="1:10" x14ac:dyDescent="0.2">
      <c r="A90" s="2"/>
      <c r="B90" s="114">
        <v>2014</v>
      </c>
      <c r="C90" s="72">
        <f>IF(ISNA(VLOOKUP(CONCATENATE($B$56, $B90), 'Airport Passengers'!$A$8:$M$3476, 7, FALSE)), "", VLOOKUP(CONCATENATE($B$56, $B90), 'Airport Passengers'!$A$91:$M$3476, 7, FALSE))</f>
        <v>25417107</v>
      </c>
      <c r="D90" s="72">
        <f>IF(ISNA(VLOOKUP(CONCATENATE($B$56, $B90), 'Airport Passengers'!$A$8:$M$3476, 10, FALSE)), "", VLOOKUP(CONCATENATE($B$56, $B90), 'Airport Passengers'!$A$8:$M$3476, 10, FALSE))</f>
        <v>13315835</v>
      </c>
      <c r="E90" s="68">
        <f>IF(ISNA(VLOOKUP(CONCATENATE($B$56, $B90), 'Airport Passengers'!$A$8:$M$3476, 13, FALSE)), "", VLOOKUP(CONCATENATE($B$56, $B90), 'Airport Passengers'!$A$8:$M$3476, 13, FALSE))</f>
        <v>38732942</v>
      </c>
      <c r="F90" s="68"/>
      <c r="G90" s="69">
        <f t="shared" ref="G90:I91" si="19">IF(AND(ISNUMBER(C89),ISNUMBER(C90)), IF(OR(C89=0, C90=0), "..", (C90-C89)/C89), " ")</f>
        <v>7.9489508940140813E-3</v>
      </c>
      <c r="H90" s="69">
        <f t="shared" si="19"/>
        <v>2.9530956862535891E-2</v>
      </c>
      <c r="I90" s="69">
        <f t="shared" si="19"/>
        <v>1.526573171456052E-2</v>
      </c>
      <c r="J90" s="69"/>
    </row>
    <row r="91" spans="1:10" x14ac:dyDescent="0.2">
      <c r="A91" s="2"/>
      <c r="B91" s="114">
        <v>2015</v>
      </c>
      <c r="C91" s="72">
        <f>IF(ISNA(VLOOKUP(CONCATENATE($B$56, $B91), 'Airport Passengers'!$A$8:$M$3476, 7, FALSE)), "", VLOOKUP(CONCATENATE($B$56, $B91), 'Airport Passengers'!$A$91:$M$3476, 7, FALSE))</f>
        <v>25897619</v>
      </c>
      <c r="D91" s="72">
        <f>IF(ISNA(VLOOKUP(CONCATENATE($B$56, $B91), 'Airport Passengers'!$A$8:$M$3476, 10, FALSE)), "", VLOOKUP(CONCATENATE($B$56, $B91), 'Airport Passengers'!$A$8:$M$3476, 10, FALSE))</f>
        <v>13911228</v>
      </c>
      <c r="E91" s="68">
        <f>IF(ISNA(VLOOKUP(CONCATENATE($B$56, $B91), 'Airport Passengers'!$A$8:$M$3476, 13, FALSE)), "", VLOOKUP(CONCATENATE($B$56, $B91), 'Airport Passengers'!$A$8:$M$3476, 13, FALSE))</f>
        <v>39808847</v>
      </c>
      <c r="F91" s="68"/>
      <c r="G91" s="69">
        <f t="shared" si="19"/>
        <v>1.890506264147214E-2</v>
      </c>
      <c r="H91" s="69">
        <f t="shared" si="19"/>
        <v>4.4713155427353976E-2</v>
      </c>
      <c r="I91" s="69">
        <f t="shared" si="19"/>
        <v>2.7777518165286799E-2</v>
      </c>
      <c r="J91" s="69"/>
    </row>
    <row r="92" spans="1:10" x14ac:dyDescent="0.2">
      <c r="A92" s="2"/>
      <c r="B92" s="114">
        <v>2016</v>
      </c>
      <c r="C92" s="72">
        <f>IF(ISNA(VLOOKUP(CONCATENATE($B$56, $B92), 'Airport Passengers'!$A$8:$M$3476, 7, FALSE)), "", VLOOKUP(CONCATENATE($B$56, $B92), 'Airport Passengers'!$A$91:$M$3476, 7, FALSE))</f>
        <v>26905944</v>
      </c>
      <c r="D92" s="72">
        <f>IF(ISNA(VLOOKUP(CONCATENATE($B$56, $B92), 'Airport Passengers'!$A$8:$M$3476, 10, FALSE)), "", VLOOKUP(CONCATENATE($B$56, $B92), 'Airport Passengers'!$A$8:$M$3476, 10, FALSE))</f>
        <v>15111977</v>
      </c>
      <c r="E92" s="68">
        <f>IF(ISNA(VLOOKUP(CONCATENATE($B$56, $B92), 'Airport Passengers'!$A$8:$M$3476, 13, FALSE)), "", VLOOKUP(CONCATENATE($B$56, $B92), 'Airport Passengers'!$A$8:$M$3476, 13, FALSE))</f>
        <v>42017921</v>
      </c>
      <c r="F92" s="68"/>
      <c r="G92" s="69">
        <f t="shared" ref="G92:I93" si="20">IF(AND(ISNUMBER(C91),ISNUMBER(C92)), IF(OR(C91=0, C92=0), "..", (C92-C91)/C91), " ")</f>
        <v>3.8935046499834598E-2</v>
      </c>
      <c r="H92" s="69">
        <f t="shared" si="20"/>
        <v>8.6315097416274106E-2</v>
      </c>
      <c r="I92" s="69">
        <f t="shared" si="20"/>
        <v>5.549203673243789E-2</v>
      </c>
      <c r="J92" s="69"/>
    </row>
    <row r="93" spans="1:10" x14ac:dyDescent="0.2">
      <c r="A93" s="2"/>
      <c r="B93" s="114">
        <v>2017</v>
      </c>
      <c r="C93" s="72">
        <f>IF(ISNA(VLOOKUP(CONCATENATE($B$56, $B93), 'Airport Passengers'!$A$8:$M$3476, 7, FALSE)), "", VLOOKUP(CONCATENATE($B$56, $B93), 'Airport Passengers'!$A$91:$M$3476, 7, FALSE))</f>
        <v>27291874</v>
      </c>
      <c r="D93" s="72">
        <f>IF(ISNA(VLOOKUP(CONCATENATE($B$56, $B93), 'Airport Passengers'!$A$8:$M$3476, 10, FALSE)), "", VLOOKUP(CONCATENATE($B$56, $B93), 'Airport Passengers'!$A$8:$M$3476, 10, FALSE))</f>
        <v>16038186</v>
      </c>
      <c r="E93" s="68">
        <f>IF(ISNA(VLOOKUP(CONCATENATE($B$56, $B93), 'Airport Passengers'!$A$8:$M$3476, 13, FALSE)), "", VLOOKUP(CONCATENATE($B$56, $B93), 'Airport Passengers'!$A$8:$M$3476, 13, FALSE))</f>
        <v>43330060</v>
      </c>
      <c r="F93" s="68"/>
      <c r="G93" s="69">
        <f t="shared" si="20"/>
        <v>1.4343670677378946E-2</v>
      </c>
      <c r="H93" s="69">
        <f t="shared" si="20"/>
        <v>6.1289730655360315E-2</v>
      </c>
      <c r="I93" s="69">
        <f t="shared" si="20"/>
        <v>3.122808003756302E-2</v>
      </c>
      <c r="J93" s="69"/>
    </row>
    <row r="94" spans="1:10" x14ac:dyDescent="0.2">
      <c r="A94" s="2"/>
      <c r="B94" s="114">
        <v>2018</v>
      </c>
      <c r="C94" s="72">
        <f>IF(ISNA(VLOOKUP(CONCATENATE($B$56, $B94), 'Airport Passengers'!$A$8:$M$3476, 7, FALSE)), "", VLOOKUP(CONCATENATE($B$56, $B94), 'Airport Passengers'!$A$91:$M$3476, 7, FALSE))</f>
        <v>27667273</v>
      </c>
      <c r="D94" s="72">
        <f>IF(ISNA(VLOOKUP(CONCATENATE($B$56, $B94), 'Airport Passengers'!$A$8:$M$3476, 10, FALSE)), "", VLOOKUP(CONCATENATE($B$56, $B94), 'Airport Passengers'!$A$8:$M$3476, 10, FALSE))</f>
        <v>16762485</v>
      </c>
      <c r="E94" s="68">
        <f>IF(ISNA(VLOOKUP(CONCATENATE($B$56, $B94), 'Airport Passengers'!$A$8:$M$3476, 13, FALSE)), "", VLOOKUP(CONCATENATE($B$56, $B94), 'Airport Passengers'!$A$8:$M$3476, 13, FALSE))</f>
        <v>44429758</v>
      </c>
      <c r="F94" s="68"/>
      <c r="G94" s="69">
        <f t="shared" ref="G94" si="21">IF(AND(ISNUMBER(C93),ISNUMBER(C94)), IF(OR(C93=0, C94=0), "..", (C94-C93)/C93), " ")</f>
        <v>1.375497336679775E-2</v>
      </c>
      <c r="H94" s="69">
        <f t="shared" ref="H94" si="22">IF(AND(ISNUMBER(D93),ISNUMBER(D94)), IF(OR(D93=0, D94=0), "..", (D94-D93)/D93), " ")</f>
        <v>4.5160905354258894E-2</v>
      </c>
      <c r="I94" s="69">
        <f t="shared" ref="I94" si="23">IF(AND(ISNUMBER(E93),ISNUMBER(E94)), IF(OR(E93=0, E94=0), "..", (E94-E93)/E93), " ")</f>
        <v>2.5379563287011374E-2</v>
      </c>
      <c r="J94" s="69"/>
    </row>
    <row r="95" spans="1:10" x14ac:dyDescent="0.2">
      <c r="A95" s="2"/>
      <c r="B95" s="114">
        <v>2019</v>
      </c>
      <c r="C95" s="72">
        <f>IF(ISNA(VLOOKUP(CONCATENATE($B$56, $B95), 'Airport Passengers'!$A$8:$M$3476, 7, FALSE)), "", VLOOKUP(CONCATENATE($B$56, $B95), 'Airport Passengers'!$A$91:$M$3476, 7, FALSE))</f>
        <v>27538404</v>
      </c>
      <c r="D95" s="72">
        <f>IF(ISNA(VLOOKUP(CONCATENATE($B$56, $B95), 'Airport Passengers'!$A$8:$M$3476, 10, FALSE)), "", VLOOKUP(CONCATENATE($B$56, $B95), 'Airport Passengers'!$A$8:$M$3476, 10, FALSE))</f>
        <v>16890441</v>
      </c>
      <c r="E95" s="68">
        <f>IF(ISNA(VLOOKUP(CONCATENATE($B$56, $B95), 'Airport Passengers'!$A$8:$M$3476, 13, FALSE)), "", VLOOKUP(CONCATENATE($B$56, $B95), 'Airport Passengers'!$A$8:$M$3476, 13, FALSE))</f>
        <v>44428845</v>
      </c>
      <c r="F95" s="68"/>
      <c r="G95" s="69">
        <f t="shared" ref="G95" si="24">IF(AND(ISNUMBER(C94),ISNUMBER(C95)), IF(OR(C94=0, C95=0), "..", (C95-C94)/C94), " ")</f>
        <v>-4.6578135835794151E-3</v>
      </c>
      <c r="H95" s="69">
        <f t="shared" ref="H95" si="25">IF(AND(ISNUMBER(D94),ISNUMBER(D95)), IF(OR(D94=0, D95=0), "..", (D95-D94)/D94), " ")</f>
        <v>7.6334743923708211E-3</v>
      </c>
      <c r="I95" s="69">
        <f t="shared" ref="I95" si="26">IF(AND(ISNUMBER(E94),ISNUMBER(E95)), IF(OR(E94=0, E95=0), "..", (E95-E94)/E94), " ")</f>
        <v>-2.0549290410269623E-5</v>
      </c>
      <c r="J95" s="69"/>
    </row>
    <row r="96" spans="1:10" x14ac:dyDescent="0.2">
      <c r="A96" s="2"/>
      <c r="B96" s="73"/>
      <c r="C96" s="73"/>
      <c r="D96" s="73"/>
      <c r="E96" s="74"/>
      <c r="F96" s="74"/>
      <c r="G96" s="74"/>
      <c r="H96" s="74"/>
      <c r="I96" s="75"/>
      <c r="J96" s="69"/>
    </row>
    <row r="97" spans="1:21" ht="15" customHeight="1" x14ac:dyDescent="0.2">
      <c r="A97" s="2"/>
      <c r="F97" s="68"/>
      <c r="G97" s="68"/>
      <c r="H97" s="68"/>
      <c r="I97" s="69"/>
      <c r="J97" s="69"/>
      <c r="O97" s="66" t="s">
        <v>144</v>
      </c>
      <c r="P97" s="66" t="s">
        <v>118</v>
      </c>
      <c r="Q97" s="66" t="s">
        <v>119</v>
      </c>
    </row>
    <row r="98" spans="1:21" x14ac:dyDescent="0.2">
      <c r="A98" s="2"/>
      <c r="F98" s="76"/>
      <c r="G98" s="76"/>
      <c r="H98" s="76"/>
      <c r="I98" s="53"/>
      <c r="J98" s="69"/>
    </row>
    <row r="99" spans="1:21" x14ac:dyDescent="0.2">
      <c r="A99" s="2"/>
      <c r="F99" s="76"/>
      <c r="G99" s="76"/>
      <c r="H99" s="76"/>
      <c r="I99" s="53"/>
      <c r="J99" s="69"/>
      <c r="K99" s="53" t="s">
        <v>176</v>
      </c>
      <c r="O99" s="77">
        <f>C95/1000000</f>
        <v>27.538404</v>
      </c>
      <c r="P99" s="77">
        <f t="shared" ref="P99:Q99" si="27">D95/1000000</f>
        <v>16.890440999999999</v>
      </c>
      <c r="Q99" s="77">
        <f t="shared" si="27"/>
        <v>44.428845000000003</v>
      </c>
    </row>
    <row r="100" spans="1:21" x14ac:dyDescent="0.2">
      <c r="A100" s="2"/>
      <c r="F100" s="76"/>
      <c r="G100" s="76"/>
      <c r="H100" s="76"/>
      <c r="I100" s="53"/>
      <c r="J100" s="69"/>
      <c r="K100" s="53" t="s">
        <v>177</v>
      </c>
      <c r="O100" s="76">
        <f>G95</f>
        <v>-4.6578135835794151E-3</v>
      </c>
      <c r="P100" s="76">
        <f t="shared" ref="P100:Q100" si="28">H95</f>
        <v>7.6334743923708211E-3</v>
      </c>
      <c r="Q100" s="76">
        <f t="shared" si="28"/>
        <v>-2.0549290410269623E-5</v>
      </c>
    </row>
    <row r="101" spans="1:21" x14ac:dyDescent="0.2">
      <c r="A101" s="2"/>
      <c r="F101" s="76"/>
      <c r="G101" s="76"/>
      <c r="H101" s="76"/>
      <c r="I101" s="53"/>
      <c r="J101" s="69"/>
      <c r="K101" s="53" t="s">
        <v>121</v>
      </c>
      <c r="O101" s="76">
        <f>C95/C$42</f>
        <v>0.22618522877547079</v>
      </c>
      <c r="P101" s="76">
        <f t="shared" ref="P101:Q101" si="29">D95/D$42</f>
        <v>0.39734309327403217</v>
      </c>
      <c r="Q101" s="76">
        <f t="shared" si="29"/>
        <v>0.27047876222924688</v>
      </c>
    </row>
    <row r="102" spans="1:21" x14ac:dyDescent="0.2">
      <c r="A102" s="2"/>
    </row>
    <row r="103" spans="1:21" x14ac:dyDescent="0.2">
      <c r="A103" s="2"/>
      <c r="K103" s="78" t="s">
        <v>111</v>
      </c>
      <c r="L103" s="78"/>
      <c r="M103" s="78"/>
      <c r="N103" s="78"/>
      <c r="O103" s="68"/>
    </row>
    <row r="104" spans="1:21" x14ac:dyDescent="0.2">
      <c r="A104" s="2"/>
      <c r="K104" s="50" t="s">
        <v>173</v>
      </c>
      <c r="O104" s="76">
        <f>IF(C90=0,"..",(C95/C90)^(1/5)-1)</f>
        <v>1.6161016755848578E-2</v>
      </c>
      <c r="P104" s="76">
        <f t="shared" ref="P104:Q104" si="30">IF(D90=0,"..",(D95/D90)^(1/5)-1)</f>
        <v>4.8707844889363194E-2</v>
      </c>
      <c r="Q104" s="76">
        <f t="shared" si="30"/>
        <v>2.7819629184367534E-2</v>
      </c>
      <c r="T104" s="105"/>
    </row>
    <row r="105" spans="1:21" x14ac:dyDescent="0.2">
      <c r="A105" s="2"/>
      <c r="K105" s="50" t="s">
        <v>174</v>
      </c>
      <c r="O105" s="76">
        <f>IF(C85=0,"..",(C95/C85)^(1/10)-1)</f>
        <v>2.1036607155878517E-2</v>
      </c>
      <c r="P105" s="76">
        <f t="shared" ref="P105:Q105" si="31">IF(D85=0,"..",(D95/D85)^(1/10)-1)</f>
        <v>4.7343753592500093E-2</v>
      </c>
      <c r="Q105" s="76">
        <f t="shared" si="31"/>
        <v>3.0190842880828184E-2</v>
      </c>
      <c r="T105" s="105"/>
    </row>
    <row r="106" spans="1:21" x14ac:dyDescent="0.2">
      <c r="A106" s="2"/>
      <c r="K106" s="50" t="s">
        <v>175</v>
      </c>
      <c r="O106" s="76">
        <f>IF(C75=0,"..",(C95/C75)^(1/20)-1)</f>
        <v>3.1263994600357448E-2</v>
      </c>
      <c r="P106" s="76">
        <f t="shared" ref="P106:Q106" si="32">IF(D75=0,"..",(D95/D75)^(1/20)-1)</f>
        <v>4.2210046823222047E-2</v>
      </c>
      <c r="Q106" s="76">
        <f t="shared" si="32"/>
        <v>3.5144760554108201E-2</v>
      </c>
      <c r="T106" s="105"/>
    </row>
    <row r="107" spans="1:21" x14ac:dyDescent="0.2">
      <c r="A107" s="2"/>
    </row>
    <row r="108" spans="1:21" x14ac:dyDescent="0.2">
      <c r="A108" s="3"/>
    </row>
    <row r="109" spans="1:21" x14ac:dyDescent="0.2">
      <c r="A109" s="3"/>
    </row>
    <row r="110" spans="1:21" s="37" customFormat="1" ht="18.75" thickBot="1" x14ac:dyDescent="0.3">
      <c r="A110" s="36">
        <v>2</v>
      </c>
      <c r="B110" s="55" t="s">
        <v>45</v>
      </c>
      <c r="C110" s="55"/>
      <c r="D110"/>
      <c r="E110"/>
      <c r="F110" s="56"/>
      <c r="G110" s="56"/>
      <c r="H110" s="56"/>
      <c r="I110" s="57"/>
      <c r="J110" s="58"/>
      <c r="K110" s="124" t="str">
        <f>CONCATENATE(B110," - PASSENGER MOVEMENTS (millions) - ",UPPER($B$6))</f>
        <v>MELBOURNE - PASSENGER MOVEMENTS (millions) - CALENDAR YEARS</v>
      </c>
      <c r="L110" s="124"/>
      <c r="M110" s="124"/>
      <c r="N110" s="124"/>
      <c r="O110" s="124"/>
      <c r="P110" s="124"/>
      <c r="Q110" s="124"/>
      <c r="R110" s="110"/>
      <c r="S110" s="38"/>
      <c r="T110" s="38"/>
      <c r="U110" s="38"/>
    </row>
    <row r="111" spans="1:21" x14ac:dyDescent="0.2">
      <c r="A111" s="1"/>
      <c r="B111" s="59"/>
      <c r="C111" s="59"/>
      <c r="D111" s="59"/>
      <c r="E111" s="60"/>
      <c r="F111" s="60"/>
      <c r="G111" s="60"/>
      <c r="H111" s="60"/>
      <c r="I111" s="61"/>
      <c r="J111" s="62"/>
    </row>
    <row r="112" spans="1:21" ht="20.100000000000001" customHeight="1" x14ac:dyDescent="0.2">
      <c r="A112" s="1"/>
      <c r="B112" s="63"/>
      <c r="C112" s="123" t="s">
        <v>116</v>
      </c>
      <c r="D112" s="123"/>
      <c r="E112" s="123"/>
      <c r="F112" s="64"/>
      <c r="G112" s="123" t="s">
        <v>120</v>
      </c>
      <c r="H112" s="123"/>
      <c r="I112" s="123"/>
      <c r="J112" s="65"/>
    </row>
    <row r="113" spans="1:17" ht="39.950000000000003" customHeight="1" x14ac:dyDescent="0.2">
      <c r="A113" s="1"/>
      <c r="B113" s="66" t="str">
        <f>B6</f>
        <v>Calendar Years</v>
      </c>
      <c r="C113" s="66" t="s">
        <v>154</v>
      </c>
      <c r="D113" s="66" t="s">
        <v>118</v>
      </c>
      <c r="E113" s="66" t="s">
        <v>119</v>
      </c>
      <c r="F113" s="66"/>
      <c r="G113" s="66" t="s">
        <v>117</v>
      </c>
      <c r="H113" s="66" t="s">
        <v>118</v>
      </c>
      <c r="I113" s="66" t="s">
        <v>119</v>
      </c>
      <c r="J113" s="67"/>
      <c r="L113" s="68"/>
      <c r="M113" s="69"/>
      <c r="N113" s="70"/>
      <c r="O113" s="69"/>
      <c r="P113" s="69"/>
      <c r="Q113" s="70"/>
    </row>
    <row r="114" spans="1:17" ht="12.75" customHeight="1" x14ac:dyDescent="0.2">
      <c r="A114" s="1"/>
      <c r="B114" s="71"/>
      <c r="C114" s="119" t="str">
        <f>C113</f>
        <v>Domestic (including Regional) Airlines</v>
      </c>
      <c r="D114" s="119" t="str">
        <f>D113</f>
        <v>International Airlines</v>
      </c>
      <c r="E114" s="71"/>
      <c r="F114" s="71"/>
      <c r="G114" s="71"/>
      <c r="H114" s="71"/>
      <c r="I114" s="71"/>
      <c r="J114" s="67"/>
      <c r="L114" s="68"/>
      <c r="M114" s="69"/>
      <c r="N114" s="70"/>
      <c r="O114" s="69"/>
      <c r="P114" s="69"/>
      <c r="Q114" s="70"/>
    </row>
    <row r="115" spans="1:17" x14ac:dyDescent="0.2">
      <c r="A115" s="1"/>
      <c r="B115" s="114">
        <v>1985</v>
      </c>
      <c r="C115" s="72">
        <f>IF(ISNA(VLOOKUP(CONCATENATE($B$110, $B115), 'Airport Passengers'!$A$8:$M$3476, 7, FALSE)), "", VLOOKUP(CONCATENATE($B$110, $B115), 'Airport Passengers'!$A$8:$M$3476, 7, FALSE))</f>
        <v>5164516</v>
      </c>
      <c r="D115" s="72">
        <f>IF(ISNA(VLOOKUP(CONCATENATE($B$110, $B115), 'Airport Passengers'!$A$8:$M$3476, 10, FALSE)), "", VLOOKUP(CONCATENATE($B$110, $B115), 'Airport Passengers'!$A$8:$M$3476, 10, FALSE))</f>
        <v>1174440</v>
      </c>
      <c r="E115" s="68">
        <f>IF(ISNA(VLOOKUP(CONCATENATE($B$110, $B115), 'Airport Passengers'!$A$8:$M$3476, 13, FALSE)), "", VLOOKUP(CONCATENATE($B$110, $B115), 'Airport Passengers'!$A$8:$M$3476, 13, FALSE))</f>
        <v>6338956</v>
      </c>
      <c r="F115" s="68"/>
      <c r="G115" s="68"/>
      <c r="H115" s="68"/>
      <c r="I115" s="69" t="str">
        <f>IF(AND(ISNUMBER(E113),ISNUMBER(E115)), IF(OR(E113=0, E115=0), "--", (E115-E113)/E113), " ")</f>
        <v xml:space="preserve"> </v>
      </c>
      <c r="J115" s="69"/>
      <c r="L115" s="68"/>
      <c r="M115" s="69"/>
      <c r="N115" s="70"/>
      <c r="O115" s="69"/>
      <c r="P115" s="69"/>
      <c r="Q115" s="70"/>
    </row>
    <row r="116" spans="1:17" x14ac:dyDescent="0.2">
      <c r="A116" s="1"/>
      <c r="B116" s="114">
        <v>1986</v>
      </c>
      <c r="C116" s="72">
        <f>IF(ISNA(VLOOKUP(CONCATENATE($B$110, $B116), 'Airport Passengers'!$A$8:$M$3476, 7, FALSE)), "", VLOOKUP(CONCATENATE($B$110, $B116), 'Airport Passengers'!$A$8:$M$3476, 7, FALSE))</f>
        <v>5353649</v>
      </c>
      <c r="D116" s="72">
        <f>IF(ISNA(VLOOKUP(CONCATENATE($B$110, $B116), 'Airport Passengers'!$A$8:$M$3476, 10, FALSE)), "", VLOOKUP(CONCATENATE($B$110, $B116), 'Airport Passengers'!$A$8:$M$3476, 10, FALSE))</f>
        <v>1273079</v>
      </c>
      <c r="E116" s="68">
        <f>IF(ISNA(VLOOKUP(CONCATENATE($B$110, $B116), 'Airport Passengers'!$A$8:$M$3476, 13, FALSE)), "", VLOOKUP(CONCATENATE($B$110, $B116), 'Airport Passengers'!$A$8:$M$3476, 13, FALSE))</f>
        <v>6626728</v>
      </c>
      <c r="F116" s="68"/>
      <c r="G116" s="69">
        <f t="shared" ref="G116:G143" si="33">IF(AND(ISNUMBER(C115),ISNUMBER(C116)), IF(OR(C115=0, C116=0), "..", (C116-C115)/C115), " ")</f>
        <v>3.6621631146074481E-2</v>
      </c>
      <c r="H116" s="69">
        <f t="shared" ref="H116:H137" si="34">IF(AND(ISNUMBER(D115),ISNUMBER(D116)), IF(OR(D115=0, D116=0), "..", (D116-D115)/D115), " ")</f>
        <v>8.3988113483873167E-2</v>
      </c>
      <c r="I116" s="69">
        <f>IF(AND(ISNUMBER(E115),ISNUMBER(E116)), IF(OR(E115=0, E116=0), "..", (E116-E115)/E115), " ")</f>
        <v>4.5397380893636111E-2</v>
      </c>
      <c r="J116" s="53"/>
      <c r="L116" s="68"/>
      <c r="M116" s="69"/>
      <c r="N116" s="70"/>
      <c r="O116" s="69"/>
      <c r="P116" s="69"/>
      <c r="Q116" s="70"/>
    </row>
    <row r="117" spans="1:17" x14ac:dyDescent="0.2">
      <c r="A117" s="1"/>
      <c r="B117" s="114">
        <v>1987</v>
      </c>
      <c r="C117" s="72">
        <f>IF(ISNA(VLOOKUP(CONCATENATE($B$110, $B117), 'Airport Passengers'!$A$8:$M$3476, 7, FALSE)), "", VLOOKUP(CONCATENATE($B$110, $B117), 'Airport Passengers'!$A$8:$M$3476, 7, FALSE))</f>
        <v>5699956</v>
      </c>
      <c r="D117" s="72">
        <f>IF(ISNA(VLOOKUP(CONCATENATE($B$110, $B117), 'Airport Passengers'!$A$8:$M$3476, 10, FALSE)), "", VLOOKUP(CONCATENATE($B$110, $B117), 'Airport Passengers'!$A$8:$M$3476, 10, FALSE))</f>
        <v>1418691</v>
      </c>
      <c r="E117" s="68">
        <f>IF(ISNA(VLOOKUP(CONCATENATE($B$110, $B117), 'Airport Passengers'!$A$8:$M$3476, 13, FALSE)), "", VLOOKUP(CONCATENATE($B$110, $B117), 'Airport Passengers'!$A$8:$M$3476, 13, FALSE))</f>
        <v>7118647</v>
      </c>
      <c r="F117" s="68"/>
      <c r="G117" s="69">
        <f t="shared" si="33"/>
        <v>6.4686160784915112E-2</v>
      </c>
      <c r="H117" s="69">
        <f t="shared" si="34"/>
        <v>0.11437781944404078</v>
      </c>
      <c r="I117" s="69">
        <f t="shared" ref="I117:I137" si="35">IF(AND(ISNUMBER(E116),ISNUMBER(E117)), IF(OR(E116=0, E117=0), "..", (E117-E116)/E116), " ")</f>
        <v>7.4232562435035815E-2</v>
      </c>
      <c r="J117" s="53"/>
      <c r="L117" s="68"/>
      <c r="M117" s="69"/>
      <c r="N117" s="70"/>
      <c r="O117" s="69"/>
      <c r="P117" s="69"/>
      <c r="Q117" s="70"/>
    </row>
    <row r="118" spans="1:17" x14ac:dyDescent="0.2">
      <c r="A118" s="1"/>
      <c r="B118" s="114">
        <v>1988</v>
      </c>
      <c r="C118" s="72">
        <f>IF(ISNA(VLOOKUP(CONCATENATE($B$110, $B118), 'Airport Passengers'!$A$8:$M$3476, 7, FALSE)), "", VLOOKUP(CONCATENATE($B$110, $B118), 'Airport Passengers'!$A$8:$M$3476, 7, FALSE))</f>
        <v>6176184</v>
      </c>
      <c r="D118" s="72">
        <f>IF(ISNA(VLOOKUP(CONCATENATE($B$110, $B118), 'Airport Passengers'!$A$8:$M$3476, 10, FALSE)), "", VLOOKUP(CONCATENATE($B$110, $B118), 'Airport Passengers'!$A$8:$M$3476, 10, FALSE))</f>
        <v>1539270</v>
      </c>
      <c r="E118" s="68">
        <f>IF(ISNA(VLOOKUP(CONCATENATE($B$110, $B118), 'Airport Passengers'!$A$8:$M$3476, 13, FALSE)), "", VLOOKUP(CONCATENATE($B$110, $B118), 'Airport Passengers'!$A$8:$M$3476, 13, FALSE))</f>
        <v>7715454</v>
      </c>
      <c r="F118" s="68"/>
      <c r="G118" s="69">
        <f t="shared" si="33"/>
        <v>8.3549416872691643E-2</v>
      </c>
      <c r="H118" s="69">
        <f t="shared" si="34"/>
        <v>8.4993138040630412E-2</v>
      </c>
      <c r="I118" s="69">
        <f t="shared" si="35"/>
        <v>8.3837139276606923E-2</v>
      </c>
      <c r="J118" s="53"/>
      <c r="L118" s="68"/>
      <c r="M118" s="69"/>
      <c r="N118" s="70"/>
      <c r="O118" s="69"/>
      <c r="P118" s="69"/>
      <c r="Q118" s="70"/>
    </row>
    <row r="119" spans="1:17" x14ac:dyDescent="0.2">
      <c r="A119" s="1"/>
      <c r="B119" s="114">
        <v>1989</v>
      </c>
      <c r="C119" s="72">
        <f>IF(ISNA(VLOOKUP(CONCATENATE($B$110, $B119), 'Airport Passengers'!$A$8:$M$3476, 7, FALSE)), "", VLOOKUP(CONCATENATE($B$110, $B119), 'Airport Passengers'!$A$8:$M$3476, 7, FALSE))</f>
        <v>4895075</v>
      </c>
      <c r="D119" s="72">
        <f>IF(ISNA(VLOOKUP(CONCATENATE($B$110, $B119), 'Airport Passengers'!$A$8:$M$3476, 10, FALSE)), "", VLOOKUP(CONCATENATE($B$110, $B119), 'Airport Passengers'!$A$8:$M$3476, 10, FALSE))</f>
        <v>1629282</v>
      </c>
      <c r="E119" s="68">
        <f>IF(ISNA(VLOOKUP(CONCATENATE($B$110, $B119), 'Airport Passengers'!$A$8:$M$3476, 13, FALSE)), "", VLOOKUP(CONCATENATE($B$110, $B119), 'Airport Passengers'!$A$8:$M$3476, 13, FALSE))</f>
        <v>6524357</v>
      </c>
      <c r="F119" s="68"/>
      <c r="G119" s="69">
        <f t="shared" si="33"/>
        <v>-0.20742727224447977</v>
      </c>
      <c r="H119" s="69">
        <f t="shared" si="34"/>
        <v>5.8477070299557579E-2</v>
      </c>
      <c r="I119" s="69">
        <f t="shared" si="35"/>
        <v>-0.15437808325990926</v>
      </c>
      <c r="J119" s="53"/>
      <c r="L119" s="68"/>
      <c r="M119" s="69"/>
      <c r="N119" s="70"/>
      <c r="O119" s="69"/>
      <c r="P119" s="69"/>
      <c r="Q119" s="70"/>
    </row>
    <row r="120" spans="1:17" x14ac:dyDescent="0.2">
      <c r="A120" s="1"/>
      <c r="B120" s="114">
        <v>1990</v>
      </c>
      <c r="C120" s="72">
        <f>IF(ISNA(VLOOKUP(CONCATENATE($B$110, $B120), 'Airport Passengers'!$A$8:$M$3476, 7, FALSE)), "", VLOOKUP(CONCATENATE($B$110, $B120), 'Airport Passengers'!$A$8:$M$3476, 7, FALSE))</f>
        <v>6143657</v>
      </c>
      <c r="D120" s="72">
        <f>IF(ISNA(VLOOKUP(CONCATENATE($B$110, $B120), 'Airport Passengers'!$A$8:$M$3476, 10, FALSE)), "", VLOOKUP(CONCATENATE($B$110, $B120), 'Airport Passengers'!$A$8:$M$3476, 10, FALSE))</f>
        <v>1717191</v>
      </c>
      <c r="E120" s="68">
        <f>IF(ISNA(VLOOKUP(CONCATENATE($B$110, $B120), 'Airport Passengers'!$A$8:$M$3476, 13, FALSE)), "", VLOOKUP(CONCATENATE($B$110, $B120), 'Airport Passengers'!$A$8:$M$3476, 13, FALSE))</f>
        <v>7860848</v>
      </c>
      <c r="F120" s="68"/>
      <c r="G120" s="69">
        <f t="shared" si="33"/>
        <v>0.25506902345725041</v>
      </c>
      <c r="H120" s="69">
        <f t="shared" si="34"/>
        <v>5.3955668816079723E-2</v>
      </c>
      <c r="I120" s="69">
        <f t="shared" si="35"/>
        <v>0.20484639329208992</v>
      </c>
      <c r="J120" s="53"/>
      <c r="L120" s="68"/>
      <c r="M120" s="69"/>
      <c r="N120" s="70"/>
      <c r="O120" s="69"/>
      <c r="P120" s="69"/>
      <c r="Q120" s="70"/>
    </row>
    <row r="121" spans="1:17" x14ac:dyDescent="0.2">
      <c r="A121" s="1"/>
      <c r="B121" s="114">
        <v>1991</v>
      </c>
      <c r="C121" s="72">
        <f>IF(ISNA(VLOOKUP(CONCATENATE($B$110, $B121), 'Airport Passengers'!$A$8:$M$3476, 7, FALSE)), "", VLOOKUP(CONCATENATE($B$110, $B121), 'Airport Passengers'!$A$8:$M$3476, 7, FALSE))</f>
        <v>7939506</v>
      </c>
      <c r="D121" s="72">
        <f>IF(ISNA(VLOOKUP(CONCATENATE($B$110, $B121), 'Airport Passengers'!$A$8:$M$3476, 10, FALSE)), "", VLOOKUP(CONCATENATE($B$110, $B121), 'Airport Passengers'!$A$8:$M$3476, 10, FALSE))</f>
        <v>1703866</v>
      </c>
      <c r="E121" s="68">
        <f>IF(ISNA(VLOOKUP(CONCATENATE($B$110, $B121), 'Airport Passengers'!$A$8:$M$3476, 13, FALSE)), "", VLOOKUP(CONCATENATE($B$110, $B121), 'Airport Passengers'!$A$8:$M$3476, 13, FALSE))</f>
        <v>9643372</v>
      </c>
      <c r="F121" s="68"/>
      <c r="G121" s="69">
        <f t="shared" si="33"/>
        <v>0.29230945021833088</v>
      </c>
      <c r="H121" s="69">
        <f t="shared" si="34"/>
        <v>-7.7597658035710648E-3</v>
      </c>
      <c r="I121" s="69">
        <f t="shared" si="35"/>
        <v>0.22675975925243688</v>
      </c>
      <c r="J121" s="53"/>
      <c r="L121" s="68"/>
      <c r="M121" s="69"/>
      <c r="N121" s="70"/>
      <c r="O121" s="69"/>
      <c r="P121" s="69"/>
      <c r="Q121" s="70"/>
    </row>
    <row r="122" spans="1:17" x14ac:dyDescent="0.2">
      <c r="A122" s="1"/>
      <c r="B122" s="114">
        <v>1992</v>
      </c>
      <c r="C122" s="72">
        <f>IF(ISNA(VLOOKUP(CONCATENATE($B$110, $B122), 'Airport Passengers'!$A$8:$M$3476, 7, FALSE)), "", VLOOKUP(CONCATENATE($B$110, $B122), 'Airport Passengers'!$A$8:$M$3476, 7, FALSE))</f>
        <v>8172013</v>
      </c>
      <c r="D122" s="72">
        <f>IF(ISNA(VLOOKUP(CONCATENATE($B$110, $B122), 'Airport Passengers'!$A$8:$M$3476, 10, FALSE)), "", VLOOKUP(CONCATENATE($B$110, $B122), 'Airport Passengers'!$A$8:$M$3476, 10, FALSE))</f>
        <v>1737956</v>
      </c>
      <c r="E122" s="68">
        <f>IF(ISNA(VLOOKUP(CONCATENATE($B$110, $B122), 'Airport Passengers'!$A$8:$M$3476, 13, FALSE)), "", VLOOKUP(CONCATENATE($B$110, $B122), 'Airport Passengers'!$A$8:$M$3476, 13, FALSE))</f>
        <v>9909969</v>
      </c>
      <c r="F122" s="68"/>
      <c r="G122" s="69">
        <f t="shared" si="33"/>
        <v>2.9284819483731104E-2</v>
      </c>
      <c r="H122" s="69">
        <f t="shared" si="34"/>
        <v>2.0007441899773808E-2</v>
      </c>
      <c r="I122" s="69">
        <f t="shared" si="35"/>
        <v>2.7645620224958655E-2</v>
      </c>
      <c r="J122" s="53"/>
      <c r="L122" s="68"/>
      <c r="M122" s="69"/>
      <c r="N122" s="70"/>
      <c r="O122" s="69"/>
      <c r="P122" s="69"/>
      <c r="Q122" s="70"/>
    </row>
    <row r="123" spans="1:17" x14ac:dyDescent="0.2">
      <c r="A123" s="1"/>
      <c r="B123" s="114">
        <v>1993</v>
      </c>
      <c r="C123" s="72">
        <f>IF(ISNA(VLOOKUP(CONCATENATE($B$110, $B123), 'Airport Passengers'!$A$8:$M$3476, 7, FALSE)), "", VLOOKUP(CONCATENATE($B$110, $B123), 'Airport Passengers'!$A$8:$M$3476, 7, FALSE))</f>
        <v>8646398</v>
      </c>
      <c r="D123" s="72">
        <f>IF(ISNA(VLOOKUP(CONCATENATE($B$110, $B123), 'Airport Passengers'!$A$8:$M$3476, 10, FALSE)), "", VLOOKUP(CONCATENATE($B$110, $B123), 'Airport Passengers'!$A$8:$M$3476, 10, FALSE))</f>
        <v>1847877</v>
      </c>
      <c r="E123" s="68">
        <f>IF(ISNA(VLOOKUP(CONCATENATE($B$110, $B123), 'Airport Passengers'!$A$8:$M$3476, 13, FALSE)), "", VLOOKUP(CONCATENATE($B$110, $B123), 'Airport Passengers'!$A$8:$M$3476, 13, FALSE))</f>
        <v>10494275</v>
      </c>
      <c r="F123" s="68"/>
      <c r="G123" s="69">
        <f t="shared" si="33"/>
        <v>5.8049956601880101E-2</v>
      </c>
      <c r="H123" s="69">
        <f t="shared" si="34"/>
        <v>6.3247285892162983E-2</v>
      </c>
      <c r="I123" s="69">
        <f t="shared" si="35"/>
        <v>5.8961435701766575E-2</v>
      </c>
      <c r="J123" s="53"/>
      <c r="L123" s="68"/>
      <c r="M123" s="69"/>
      <c r="N123" s="70"/>
      <c r="O123" s="69"/>
      <c r="P123" s="69"/>
      <c r="Q123" s="70"/>
    </row>
    <row r="124" spans="1:17" x14ac:dyDescent="0.2">
      <c r="A124" s="1"/>
      <c r="B124" s="114">
        <v>1994</v>
      </c>
      <c r="C124" s="72">
        <f>IF(ISNA(VLOOKUP(CONCATENATE($B$110, $B124), 'Airport Passengers'!$A$8:$M$3476, 7, FALSE)), "", VLOOKUP(CONCATENATE($B$110, $B124), 'Airport Passengers'!$A$8:$M$3476, 7, FALSE))</f>
        <v>9619815</v>
      </c>
      <c r="D124" s="72">
        <f>IF(ISNA(VLOOKUP(CONCATENATE($B$110, $B124), 'Airport Passengers'!$A$8:$M$3476, 10, FALSE)), "", VLOOKUP(CONCATENATE($B$110, $B124), 'Airport Passengers'!$A$8:$M$3476, 10, FALSE))</f>
        <v>1871508</v>
      </c>
      <c r="E124" s="68">
        <f>IF(ISNA(VLOOKUP(CONCATENATE($B$110, $B124), 'Airport Passengers'!$A$8:$M$3476, 13, FALSE)), "", VLOOKUP(CONCATENATE($B$110, $B124), 'Airport Passengers'!$A$8:$M$3476, 13, FALSE))</f>
        <v>11491323</v>
      </c>
      <c r="F124" s="68"/>
      <c r="G124" s="69">
        <f t="shared" si="33"/>
        <v>0.11258063762505496</v>
      </c>
      <c r="H124" s="69">
        <f t="shared" si="34"/>
        <v>1.2788188824256161E-2</v>
      </c>
      <c r="I124" s="69">
        <f t="shared" si="35"/>
        <v>9.5008754773435997E-2</v>
      </c>
      <c r="J124" s="53"/>
      <c r="L124" s="68"/>
      <c r="M124" s="69"/>
      <c r="N124" s="70"/>
      <c r="O124" s="69"/>
      <c r="P124" s="69"/>
      <c r="Q124" s="70"/>
    </row>
    <row r="125" spans="1:17" x14ac:dyDescent="0.2">
      <c r="A125" s="1"/>
      <c r="B125" s="114">
        <v>1995</v>
      </c>
      <c r="C125" s="72">
        <f>IF(ISNA(VLOOKUP(CONCATENATE($B$110, $B125), 'Airport Passengers'!$A$8:$M$3476, 7, FALSE)), "", VLOOKUP(CONCATENATE($B$110, $B125), 'Airport Passengers'!$A$8:$M$3476, 7, FALSE))</f>
        <v>10481695</v>
      </c>
      <c r="D125" s="72">
        <f>IF(ISNA(VLOOKUP(CONCATENATE($B$110, $B125), 'Airport Passengers'!$A$8:$M$3476, 10, FALSE)), "", VLOOKUP(CONCATENATE($B$110, $B125), 'Airport Passengers'!$A$8:$M$3476, 10, FALSE))</f>
        <v>2011154</v>
      </c>
      <c r="E125" s="68">
        <f>IF(ISNA(VLOOKUP(CONCATENATE($B$110, $B125), 'Airport Passengers'!$A$8:$M$3476, 13, FALSE)), "", VLOOKUP(CONCATENATE($B$110, $B125), 'Airport Passengers'!$A$8:$M$3476, 13, FALSE))</f>
        <v>12492849</v>
      </c>
      <c r="F125" s="68"/>
      <c r="G125" s="69">
        <f t="shared" si="33"/>
        <v>8.9594238558641723E-2</v>
      </c>
      <c r="H125" s="69">
        <f t="shared" si="34"/>
        <v>7.4616833056551188E-2</v>
      </c>
      <c r="I125" s="69">
        <f t="shared" si="35"/>
        <v>8.7154977716665E-2</v>
      </c>
      <c r="J125" s="53"/>
      <c r="L125" s="68"/>
      <c r="M125" s="69"/>
      <c r="N125" s="70"/>
      <c r="O125" s="69"/>
      <c r="P125" s="69"/>
      <c r="Q125" s="70"/>
    </row>
    <row r="126" spans="1:17" x14ac:dyDescent="0.2">
      <c r="A126" s="1"/>
      <c r="B126" s="114">
        <v>1996</v>
      </c>
      <c r="C126" s="72">
        <f>IF(ISNA(VLOOKUP(CONCATENATE($B$110, $B126), 'Airport Passengers'!$A$8:$M$3476, 7, FALSE)), "", VLOOKUP(CONCATENATE($B$110, $B126), 'Airport Passengers'!$A$8:$M$3476, 7, FALSE))</f>
        <v>11097264</v>
      </c>
      <c r="D126" s="72">
        <f>IF(ISNA(VLOOKUP(CONCATENATE($B$110, $B126), 'Airport Passengers'!$A$8:$M$3476, 10, FALSE)), "", VLOOKUP(CONCATENATE($B$110, $B126), 'Airport Passengers'!$A$8:$M$3476, 10, FALSE))</f>
        <v>2193309</v>
      </c>
      <c r="E126" s="68">
        <f>IF(ISNA(VLOOKUP(CONCATENATE($B$110, $B126), 'Airport Passengers'!$A$8:$M$3476, 13, FALSE)), "", VLOOKUP(CONCATENATE($B$110, $B126), 'Airport Passengers'!$A$8:$M$3476, 13, FALSE))</f>
        <v>13290573</v>
      </c>
      <c r="F126" s="68"/>
      <c r="G126" s="69">
        <f t="shared" si="33"/>
        <v>5.8728001530286851E-2</v>
      </c>
      <c r="H126" s="69">
        <f t="shared" si="34"/>
        <v>9.057237784873759E-2</v>
      </c>
      <c r="I126" s="69">
        <f t="shared" si="35"/>
        <v>6.3854449853672293E-2</v>
      </c>
      <c r="J126" s="53"/>
      <c r="L126" s="68"/>
      <c r="M126" s="69"/>
      <c r="N126" s="70"/>
      <c r="O126" s="69"/>
      <c r="P126" s="69"/>
      <c r="Q126" s="70"/>
    </row>
    <row r="127" spans="1:17" x14ac:dyDescent="0.2">
      <c r="A127" s="1"/>
      <c r="B127" s="114">
        <v>1997</v>
      </c>
      <c r="C127" s="72">
        <f>IF(ISNA(VLOOKUP(CONCATENATE($B$110, $B127), 'Airport Passengers'!$A$8:$M$3476, 7, FALSE)), "", VLOOKUP(CONCATENATE($B$110, $B127), 'Airport Passengers'!$A$8:$M$3476, 7, FALSE))</f>
        <v>11227711</v>
      </c>
      <c r="D127" s="72">
        <f>IF(ISNA(VLOOKUP(CONCATENATE($B$110, $B127), 'Airport Passengers'!$A$8:$M$3476, 10, FALSE)), "", VLOOKUP(CONCATENATE($B$110, $B127), 'Airport Passengers'!$A$8:$M$3476, 10, FALSE))</f>
        <v>2373135</v>
      </c>
      <c r="E127" s="68">
        <f>IF(ISNA(VLOOKUP(CONCATENATE($B$110, $B127), 'Airport Passengers'!$A$8:$M$3476, 13, FALSE)), "", VLOOKUP(CONCATENATE($B$110, $B127), 'Airport Passengers'!$A$8:$M$3476, 13, FALSE))</f>
        <v>13600846</v>
      </c>
      <c r="F127" s="68"/>
      <c r="G127" s="69">
        <f t="shared" si="33"/>
        <v>1.1754879400904583E-2</v>
      </c>
      <c r="H127" s="69">
        <f t="shared" si="34"/>
        <v>8.1988447592199726E-2</v>
      </c>
      <c r="I127" s="69">
        <f t="shared" si="35"/>
        <v>2.334534410216926E-2</v>
      </c>
      <c r="J127" s="53"/>
      <c r="L127" s="68"/>
      <c r="M127" s="69"/>
      <c r="N127" s="70"/>
      <c r="O127" s="69"/>
      <c r="P127" s="69"/>
      <c r="Q127" s="70"/>
    </row>
    <row r="128" spans="1:17" x14ac:dyDescent="0.2">
      <c r="A128" s="1"/>
      <c r="B128" s="114">
        <v>1998</v>
      </c>
      <c r="C128" s="72">
        <f>IF(ISNA(VLOOKUP(CONCATENATE($B$110, $B128), 'Airport Passengers'!$A$8:$M$3476, 7, FALSE)), "", VLOOKUP(CONCATENATE($B$110, $B128), 'Airport Passengers'!$A$8:$M$3476, 7, FALSE))</f>
        <v>11429141</v>
      </c>
      <c r="D128" s="72">
        <f>IF(ISNA(VLOOKUP(CONCATENATE($B$110, $B128), 'Airport Passengers'!$A$8:$M$3476, 10, FALSE)), "", VLOOKUP(CONCATENATE($B$110, $B128), 'Airport Passengers'!$A$8:$M$3476, 10, FALSE))</f>
        <v>2489132</v>
      </c>
      <c r="E128" s="68">
        <f>IF(ISNA(VLOOKUP(CONCATENATE($B$110, $B128), 'Airport Passengers'!$A$8:$M$3476, 13, FALSE)), "", VLOOKUP(CONCATENATE($B$110, $B128), 'Airport Passengers'!$A$8:$M$3476, 13, FALSE))</f>
        <v>13918273</v>
      </c>
      <c r="F128" s="68"/>
      <c r="G128" s="69">
        <f t="shared" si="33"/>
        <v>1.7940433272641235E-2</v>
      </c>
      <c r="H128" s="69">
        <f t="shared" si="34"/>
        <v>4.8879225159967725E-2</v>
      </c>
      <c r="I128" s="69">
        <f t="shared" si="35"/>
        <v>2.3338768779530332E-2</v>
      </c>
      <c r="J128" s="53"/>
      <c r="L128" s="68"/>
      <c r="M128" s="69"/>
      <c r="N128" s="70"/>
      <c r="O128" s="69"/>
      <c r="P128" s="69"/>
      <c r="Q128" s="70"/>
    </row>
    <row r="129" spans="1:17" x14ac:dyDescent="0.2">
      <c r="A129" s="1"/>
      <c r="B129" s="114">
        <v>1999</v>
      </c>
      <c r="C129" s="72">
        <f>IF(ISNA(VLOOKUP(CONCATENATE($B$110, $B129), 'Airport Passengers'!$A$8:$M$3476, 7, FALSE)), "", VLOOKUP(CONCATENATE($B$110, $B129), 'Airport Passengers'!$A$8:$M$3476, 7, FALSE))</f>
        <v>11900956</v>
      </c>
      <c r="D129" s="72">
        <f>IF(ISNA(VLOOKUP(CONCATENATE($B$110, $B129), 'Airport Passengers'!$A$8:$M$3476, 10, FALSE)), "", VLOOKUP(CONCATENATE($B$110, $B129), 'Airport Passengers'!$A$8:$M$3476, 10, FALSE))</f>
        <v>2654807</v>
      </c>
      <c r="E129" s="68">
        <f>IF(ISNA(VLOOKUP(CONCATENATE($B$110, $B129), 'Airport Passengers'!$A$8:$M$3476, 13, FALSE)), "", VLOOKUP(CONCATENATE($B$110, $B129), 'Airport Passengers'!$A$8:$M$3476, 13, FALSE))</f>
        <v>14555763</v>
      </c>
      <c r="F129" s="68"/>
      <c r="G129" s="69">
        <f t="shared" si="33"/>
        <v>4.128175512052918E-2</v>
      </c>
      <c r="H129" s="69">
        <f t="shared" si="34"/>
        <v>6.6559346792375823E-2</v>
      </c>
      <c r="I129" s="69">
        <f t="shared" si="35"/>
        <v>4.5802377924330125E-2</v>
      </c>
      <c r="J129" s="53"/>
      <c r="L129" s="68"/>
      <c r="M129" s="69"/>
      <c r="N129" s="70"/>
      <c r="O129" s="69"/>
      <c r="P129" s="69"/>
      <c r="Q129" s="70"/>
    </row>
    <row r="130" spans="1:17" x14ac:dyDescent="0.2">
      <c r="A130" s="1"/>
      <c r="B130" s="114">
        <v>2000</v>
      </c>
      <c r="C130" s="72">
        <f>IF(ISNA(VLOOKUP(CONCATENATE($B$110, $B130), 'Airport Passengers'!$A$8:$M$3476, 7, FALSE)), "", VLOOKUP(CONCATENATE($B$110, $B130), 'Airport Passengers'!$A$8:$M$3476, 7, FALSE))</f>
        <v>12933747</v>
      </c>
      <c r="D130" s="72">
        <f>IF(ISNA(VLOOKUP(CONCATENATE($B$110, $B130), 'Airport Passengers'!$A$8:$M$3476, 10, FALSE)), "", VLOOKUP(CONCATENATE($B$110, $B130), 'Airport Passengers'!$A$8:$M$3476, 10, FALSE))</f>
        <v>3043629</v>
      </c>
      <c r="E130" s="68">
        <f>IF(ISNA(VLOOKUP(CONCATENATE($B$110, $B130), 'Airport Passengers'!$A$8:$M$3476, 13, FALSE)), "", VLOOKUP(CONCATENATE($B$110, $B130), 'Airport Passengers'!$A$8:$M$3476, 13, FALSE))</f>
        <v>15977376</v>
      </c>
      <c r="F130" s="68"/>
      <c r="G130" s="69">
        <f t="shared" si="33"/>
        <v>8.6782187918348741E-2</v>
      </c>
      <c r="H130" s="69">
        <f t="shared" si="34"/>
        <v>0.14645961081163339</v>
      </c>
      <c r="I130" s="69">
        <f t="shared" si="35"/>
        <v>9.766667676575938E-2</v>
      </c>
      <c r="J130" s="53"/>
      <c r="L130" s="68"/>
      <c r="M130" s="69"/>
      <c r="N130" s="70"/>
      <c r="O130" s="69"/>
      <c r="P130" s="69"/>
      <c r="Q130" s="70"/>
    </row>
    <row r="131" spans="1:17" x14ac:dyDescent="0.2">
      <c r="A131" s="1"/>
      <c r="B131" s="114">
        <v>2001</v>
      </c>
      <c r="C131" s="72">
        <f>IF(ISNA(VLOOKUP(CONCATENATE($B$110, $B131), 'Airport Passengers'!$A$8:$M$3476, 7, FALSE)), "", VLOOKUP(CONCATENATE($B$110, $B131), 'Airport Passengers'!$A$8:$M$3476, 7, FALSE))</f>
        <v>13265849</v>
      </c>
      <c r="D131" s="72">
        <f>IF(ISNA(VLOOKUP(CONCATENATE($B$110, $B131), 'Airport Passengers'!$A$8:$M$3476, 10, FALSE)), "", VLOOKUP(CONCATENATE($B$110, $B131), 'Airport Passengers'!$A$8:$M$3476, 10, FALSE))</f>
        <v>3315572</v>
      </c>
      <c r="E131" s="68">
        <f>IF(ISNA(VLOOKUP(CONCATENATE($B$110, $B131), 'Airport Passengers'!$A$8:$M$3476, 13, FALSE)), "", VLOOKUP(CONCATENATE($B$110, $B131), 'Airport Passengers'!$A$8:$M$3476, 13, FALSE))</f>
        <v>16581421</v>
      </c>
      <c r="F131" s="68"/>
      <c r="G131" s="69">
        <f t="shared" si="33"/>
        <v>2.5677168418401876E-2</v>
      </c>
      <c r="H131" s="69">
        <f t="shared" si="34"/>
        <v>8.9348274707594127E-2</v>
      </c>
      <c r="I131" s="69">
        <f t="shared" si="35"/>
        <v>3.7806270566581146E-2</v>
      </c>
      <c r="J131" s="53"/>
      <c r="L131" s="68"/>
      <c r="M131" s="69"/>
      <c r="N131" s="70"/>
      <c r="O131" s="69"/>
      <c r="P131" s="69"/>
      <c r="Q131" s="70"/>
    </row>
    <row r="132" spans="1:17" x14ac:dyDescent="0.2">
      <c r="A132" s="2"/>
      <c r="B132" s="114">
        <v>2002</v>
      </c>
      <c r="C132" s="72">
        <f>IF(ISNA(VLOOKUP(CONCATENATE($B$110, $B132), 'Airport Passengers'!$A$8:$M$3476, 7, FALSE)), "", VLOOKUP(CONCATENATE($B$110, $B132), 'Airport Passengers'!$A$8:$M$3476, 7, FALSE))</f>
        <v>12883149</v>
      </c>
      <c r="D132" s="72">
        <f>IF(ISNA(VLOOKUP(CONCATENATE($B$110, $B132), 'Airport Passengers'!$A$8:$M$3476, 10, FALSE)), "", VLOOKUP(CONCATENATE($B$110, $B132), 'Airport Passengers'!$A$8:$M$3476, 10, FALSE))</f>
        <v>3313751</v>
      </c>
      <c r="E132" s="68">
        <f>IF(ISNA(VLOOKUP(CONCATENATE($B$110, $B132), 'Airport Passengers'!$A$8:$M$3476, 13, FALSE)), "", VLOOKUP(CONCATENATE($B$110, $B132), 'Airport Passengers'!$A$8:$M$3476, 13, FALSE))</f>
        <v>16196900</v>
      </c>
      <c r="F132" s="68"/>
      <c r="G132" s="69">
        <f t="shared" si="33"/>
        <v>-2.8848511693446835E-2</v>
      </c>
      <c r="H132" s="69">
        <f t="shared" si="34"/>
        <v>-5.4922649847447132E-4</v>
      </c>
      <c r="I132" s="69">
        <f t="shared" si="35"/>
        <v>-2.3189870156484174E-2</v>
      </c>
      <c r="J132" s="53"/>
    </row>
    <row r="133" spans="1:17" x14ac:dyDescent="0.2">
      <c r="A133" s="2"/>
      <c r="B133" s="114">
        <v>2003</v>
      </c>
      <c r="C133" s="72">
        <f>IF(ISNA(VLOOKUP(CONCATENATE($B$110, $B133), 'Airport Passengers'!$A$8:$M$3476, 7, FALSE)), "", VLOOKUP(CONCATENATE($B$110, $B133), 'Airport Passengers'!$A$8:$M$3476, 7, FALSE))</f>
        <v>14021489</v>
      </c>
      <c r="D133" s="72">
        <f>IF(ISNA(VLOOKUP(CONCATENATE($B$110, $B133), 'Airport Passengers'!$A$8:$M$3476, 10, FALSE)), "", VLOOKUP(CONCATENATE($B$110, $B133), 'Airport Passengers'!$A$8:$M$3476, 10, FALSE))</f>
        <v>3199534</v>
      </c>
      <c r="E133" s="68">
        <f>IF(ISNA(VLOOKUP(CONCATENATE($B$110, $B133), 'Airport Passengers'!$A$8:$M$3476, 13, FALSE)), "", VLOOKUP(CONCATENATE($B$110, $B133), 'Airport Passengers'!$A$8:$M$3476, 13, FALSE))</f>
        <v>17221023</v>
      </c>
      <c r="F133" s="68"/>
      <c r="G133" s="69">
        <f t="shared" si="33"/>
        <v>8.8358832145774294E-2</v>
      </c>
      <c r="H133" s="69">
        <f t="shared" si="34"/>
        <v>-3.446758673177315E-2</v>
      </c>
      <c r="I133" s="69">
        <f t="shared" si="35"/>
        <v>6.3229568621155904E-2</v>
      </c>
      <c r="J133" s="53"/>
    </row>
    <row r="134" spans="1:17" x14ac:dyDescent="0.2">
      <c r="A134" s="2"/>
      <c r="B134" s="114">
        <v>2004</v>
      </c>
      <c r="C134" s="72">
        <f>IF(ISNA(VLOOKUP(CONCATENATE($B$110, $B134), 'Airport Passengers'!$A$8:$M$3476, 7, FALSE)), "", VLOOKUP(CONCATENATE($B$110, $B134), 'Airport Passengers'!$A$8:$M$3476, 7, FALSE))</f>
        <v>15812950</v>
      </c>
      <c r="D134" s="72">
        <f>IF(ISNA(VLOOKUP(CONCATENATE($B$110, $B134), 'Airport Passengers'!$A$8:$M$3476, 10, FALSE)), "", VLOOKUP(CONCATENATE($B$110, $B134), 'Airport Passengers'!$A$8:$M$3476, 10, FALSE))</f>
        <v>3936435</v>
      </c>
      <c r="E134" s="68">
        <f>IF(ISNA(VLOOKUP(CONCATENATE($B$110, $B134), 'Airport Passengers'!$A$8:$M$3476, 13, FALSE)), "", VLOOKUP(CONCATENATE($B$110, $B134), 'Airport Passengers'!$A$8:$M$3476, 13, FALSE))</f>
        <v>19749385</v>
      </c>
      <c r="F134" s="68"/>
      <c r="G134" s="69">
        <f t="shared" si="33"/>
        <v>0.12776538925359496</v>
      </c>
      <c r="H134" s="69">
        <f t="shared" si="34"/>
        <v>0.23031510213674866</v>
      </c>
      <c r="I134" s="69">
        <f t="shared" si="35"/>
        <v>0.14681833942153147</v>
      </c>
      <c r="J134" s="53"/>
    </row>
    <row r="135" spans="1:17" x14ac:dyDescent="0.2">
      <c r="A135" s="2"/>
      <c r="B135" s="114">
        <v>2005</v>
      </c>
      <c r="C135" s="72">
        <f>IF(ISNA(VLOOKUP(CONCATENATE($B$110, $B135), 'Airport Passengers'!$A$8:$M$3476, 7, FALSE)), "", VLOOKUP(CONCATENATE($B$110, $B135), 'Airport Passengers'!$A$8:$M$3476, 7, FALSE))</f>
        <v>16505127</v>
      </c>
      <c r="D135" s="72">
        <f>IF(ISNA(VLOOKUP(CONCATENATE($B$110, $B135), 'Airport Passengers'!$A$8:$M$3476, 10, FALSE)), "", VLOOKUP(CONCATENATE($B$110, $B135), 'Airport Passengers'!$A$8:$M$3476, 10, FALSE))</f>
        <v>4224635</v>
      </c>
      <c r="E135" s="68">
        <f>IF(ISNA(VLOOKUP(CONCATENATE($B$110, $B135), 'Airport Passengers'!$A$8:$M$3476, 13, FALSE)), "", VLOOKUP(CONCATENATE($B$110, $B135), 'Airport Passengers'!$A$8:$M$3476, 13, FALSE))</f>
        <v>20729762</v>
      </c>
      <c r="F135" s="68"/>
      <c r="G135" s="69">
        <f t="shared" si="33"/>
        <v>4.3772793817725343E-2</v>
      </c>
      <c r="H135" s="69">
        <f t="shared" si="34"/>
        <v>7.3213453289588171E-2</v>
      </c>
      <c r="I135" s="69">
        <f t="shared" si="35"/>
        <v>4.9640887551688322E-2</v>
      </c>
      <c r="J135" s="53"/>
    </row>
    <row r="136" spans="1:17" x14ac:dyDescent="0.2">
      <c r="A136" s="2"/>
      <c r="B136" s="114">
        <v>2006</v>
      </c>
      <c r="C136" s="72">
        <f>IF(ISNA(VLOOKUP(CONCATENATE($B$110, $B136), 'Airport Passengers'!$A$8:$M$3476, 7, FALSE)), "", VLOOKUP(CONCATENATE($B$110, $B136), 'Airport Passengers'!$A$8:$M$3476, 7, FALSE))</f>
        <v>17276578</v>
      </c>
      <c r="D136" s="72">
        <f>IF(ISNA(VLOOKUP(CONCATENATE($B$110, $B136), 'Airport Passengers'!$A$8:$M$3476, 10, FALSE)), "", VLOOKUP(CONCATENATE($B$110, $B136), 'Airport Passengers'!$A$8:$M$3476, 10, FALSE))</f>
        <v>4291290</v>
      </c>
      <c r="E136" s="68">
        <f>IF(ISNA(VLOOKUP(CONCATENATE($B$110, $B136), 'Airport Passengers'!$A$8:$M$3476, 13, FALSE)), "", VLOOKUP(CONCATENATE($B$110, $B136), 'Airport Passengers'!$A$8:$M$3476, 13, FALSE))</f>
        <v>21567868</v>
      </c>
      <c r="F136" s="68"/>
      <c r="G136" s="69">
        <f t="shared" si="33"/>
        <v>4.6740082642199601E-2</v>
      </c>
      <c r="H136" s="69">
        <f t="shared" si="34"/>
        <v>1.5777694404368662E-2</v>
      </c>
      <c r="I136" s="69">
        <f t="shared" si="35"/>
        <v>4.0430083085372617E-2</v>
      </c>
      <c r="J136" s="53"/>
    </row>
    <row r="137" spans="1:17" x14ac:dyDescent="0.2">
      <c r="A137" s="2"/>
      <c r="B137" s="114">
        <v>2007</v>
      </c>
      <c r="C137" s="72">
        <f>IF(ISNA(VLOOKUP(CONCATENATE($B$110, $B137), 'Airport Passengers'!$A$8:$M$3476, 7, FALSE)), "", VLOOKUP(CONCATENATE($B$110, $B137), 'Airport Passengers'!$A$8:$M$3476, 7, FALSE))</f>
        <v>18185325</v>
      </c>
      <c r="D137" s="72">
        <f>IF(ISNA(VLOOKUP(CONCATENATE($B$110, $B137), 'Airport Passengers'!$A$8:$M$3476, 10, FALSE)), "", VLOOKUP(CONCATENATE($B$110, $B137), 'Airport Passengers'!$A$8:$M$3476, 10, FALSE))</f>
        <v>4565084</v>
      </c>
      <c r="E137" s="68">
        <f>IF(ISNA(VLOOKUP(CONCATENATE($B$110, $B137), 'Airport Passengers'!$A$8:$M$3476, 13, FALSE)), "", VLOOKUP(CONCATENATE($B$110, $B137), 'Airport Passengers'!$A$8:$M$3476, 13, FALSE))</f>
        <v>22750409</v>
      </c>
      <c r="F137" s="68"/>
      <c r="G137" s="69">
        <f t="shared" si="33"/>
        <v>5.2599941956098017E-2</v>
      </c>
      <c r="H137" s="69">
        <f t="shared" si="34"/>
        <v>6.3802259926502292E-2</v>
      </c>
      <c r="I137" s="69">
        <f t="shared" si="35"/>
        <v>5.4828831482091785E-2</v>
      </c>
      <c r="J137" s="53"/>
    </row>
    <row r="138" spans="1:17" x14ac:dyDescent="0.2">
      <c r="A138" s="2"/>
      <c r="B138" s="114">
        <v>2008</v>
      </c>
      <c r="C138" s="72">
        <f>IF(ISNA(VLOOKUP(CONCATENATE($B$110, $B138), 'Airport Passengers'!$A$8:$M$3476, 7, FALSE)), "", VLOOKUP(CONCATENATE($B$110, $B138), 'Airport Passengers'!$A$8:$M$3476, 7, FALSE))</f>
        <v>19835386</v>
      </c>
      <c r="D138" s="72">
        <f>IF(ISNA(VLOOKUP(CONCATENATE($B$110, $B138), 'Airport Passengers'!$A$8:$M$3476, 10, FALSE)), "", VLOOKUP(CONCATENATE($B$110, $B138), 'Airport Passengers'!$A$8:$M$3476, 10, FALSE))</f>
        <v>4732544</v>
      </c>
      <c r="E138" s="68">
        <f>IF(ISNA(VLOOKUP(CONCATENATE($B$110, $B138), 'Airport Passengers'!$A$8:$M$3476, 13, FALSE)), "", VLOOKUP(CONCATENATE($B$110, $B138), 'Airport Passengers'!$A$8:$M$3476, 13, FALSE))</f>
        <v>24567930</v>
      </c>
      <c r="F138" s="68"/>
      <c r="G138" s="69">
        <f t="shared" si="33"/>
        <v>9.0735854322097631E-2</v>
      </c>
      <c r="H138" s="69">
        <f t="shared" ref="H138:I140" si="36">IF(AND(ISNUMBER(D137),ISNUMBER(D138)), IF(OR(D137=0, D138=0), "..", (D138-D137)/D137), " ")</f>
        <v>3.6682786121788775E-2</v>
      </c>
      <c r="I138" s="69">
        <f t="shared" si="36"/>
        <v>7.9889596710107494E-2</v>
      </c>
      <c r="J138" s="69"/>
    </row>
    <row r="139" spans="1:17" x14ac:dyDescent="0.2">
      <c r="A139" s="2"/>
      <c r="B139" s="114">
        <v>2009</v>
      </c>
      <c r="C139" s="72">
        <f>IF(ISNA(VLOOKUP(CONCATENATE($B$110, $B139), 'Airport Passengers'!$A$8:$M$3476, 7, FALSE)), "", VLOOKUP(CONCATENATE($B$110, $B139), 'Airport Passengers'!$A$8:$M$3476, 7, FALSE))</f>
        <v>19755218</v>
      </c>
      <c r="D139" s="72">
        <f>IF(ISNA(VLOOKUP(CONCATENATE($B$110, $B139), 'Airport Passengers'!$A$8:$M$3476, 10, FALSE)), "", VLOOKUP(CONCATENATE($B$110, $B139), 'Airport Passengers'!$A$8:$M$3476, 10, FALSE))</f>
        <v>5130352</v>
      </c>
      <c r="E139" s="68">
        <f>IF(ISNA(VLOOKUP(CONCATENATE($B$110, $B139), 'Airport Passengers'!$A$8:$M$3476, 13, FALSE)), "", VLOOKUP(CONCATENATE($B$110, $B139), 'Airport Passengers'!$A$8:$M$3476, 13, FALSE))</f>
        <v>24885570</v>
      </c>
      <c r="F139" s="68"/>
      <c r="G139" s="69">
        <f t="shared" si="33"/>
        <v>-4.0416657381913317E-3</v>
      </c>
      <c r="H139" s="69">
        <f t="shared" si="36"/>
        <v>8.4057961214940635E-2</v>
      </c>
      <c r="I139" s="69">
        <f t="shared" si="36"/>
        <v>1.2929050188599528E-2</v>
      </c>
      <c r="J139" s="69"/>
    </row>
    <row r="140" spans="1:17" x14ac:dyDescent="0.2">
      <c r="A140" s="2"/>
      <c r="B140" s="114">
        <v>2010</v>
      </c>
      <c r="C140" s="72">
        <f>IF(ISNA(VLOOKUP(CONCATENATE($B$110, $B140), 'Airport Passengers'!$A$8:$M$3476, 7, FALSE)), "", VLOOKUP(CONCATENATE($B$110, $B140), 'Airport Passengers'!$A$8:$M$3476, 7, FALSE))</f>
        <v>21522253</v>
      </c>
      <c r="D140" s="72">
        <f>IF(ISNA(VLOOKUP(CONCATENATE($B$110, $B140), 'Airport Passengers'!$A$8:$M$3476, 10, FALSE)), "", VLOOKUP(CONCATENATE($B$110, $B140), 'Airport Passengers'!$A$8:$M$3476, 10, FALSE))</f>
        <v>5872511</v>
      </c>
      <c r="E140" s="68">
        <f>IF(ISNA(VLOOKUP(CONCATENATE($B$110, $B140), 'Airport Passengers'!$A$8:$M$3476, 13, FALSE)), "", VLOOKUP(CONCATENATE($B$110, $B140), 'Airport Passengers'!$A$8:$M$3476, 13, FALSE))</f>
        <v>27394764</v>
      </c>
      <c r="F140" s="68"/>
      <c r="G140" s="69">
        <f t="shared" si="33"/>
        <v>8.9446494591960468E-2</v>
      </c>
      <c r="H140" s="69">
        <f t="shared" si="36"/>
        <v>0.14466044435157666</v>
      </c>
      <c r="I140" s="69">
        <f t="shared" si="36"/>
        <v>0.1008292757610133</v>
      </c>
      <c r="J140" s="69"/>
    </row>
    <row r="141" spans="1:17" x14ac:dyDescent="0.2">
      <c r="A141" s="2"/>
      <c r="B141" s="114">
        <v>2011</v>
      </c>
      <c r="C141" s="72">
        <f>IF(ISNA(VLOOKUP(CONCATENATE($B$110, $B141), 'Airport Passengers'!$A$8:$M$3476, 7, FALSE)), "", VLOOKUP(CONCATENATE($B$110, $B141), 'Airport Passengers'!$A$8:$M$3476, 7, FALSE))</f>
        <v>21206546</v>
      </c>
      <c r="D141" s="72">
        <f>IF(ISNA(VLOOKUP(CONCATENATE($B$110, $B141), 'Airport Passengers'!$A$8:$M$3476, 10, FALSE)), "", VLOOKUP(CONCATENATE($B$110, $B141), 'Airport Passengers'!$A$8:$M$3476, 10, FALSE))</f>
        <v>6460958</v>
      </c>
      <c r="E141" s="68">
        <f>IF(ISNA(VLOOKUP(CONCATENATE($B$110, $B141), 'Airport Passengers'!$A$8:$M$3476, 13, FALSE)), "", VLOOKUP(CONCATENATE($B$110, $B141), 'Airport Passengers'!$A$8:$M$3476, 13, FALSE))</f>
        <v>27667504</v>
      </c>
      <c r="F141" s="68"/>
      <c r="G141" s="69">
        <f t="shared" si="33"/>
        <v>-1.4668863896358806E-2</v>
      </c>
      <c r="H141" s="69">
        <f t="shared" ref="H141:I143" si="37">IF(AND(ISNUMBER(D140),ISNUMBER(D141)), IF(OR(D140=0, D141=0), "..", (D141-D140)/D140), " ")</f>
        <v>0.1002036437224213</v>
      </c>
      <c r="I141" s="69">
        <f t="shared" si="37"/>
        <v>9.9559171234327847E-3</v>
      </c>
      <c r="J141" s="69"/>
    </row>
    <row r="142" spans="1:17" x14ac:dyDescent="0.2">
      <c r="A142" s="2"/>
      <c r="B142" s="114">
        <v>2012</v>
      </c>
      <c r="C142" s="72">
        <f>IF(ISNA(VLOOKUP(CONCATENATE($B$110, $B142), 'Airport Passengers'!$A$8:$M$3476, 7, FALSE)), "", VLOOKUP(CONCATENATE($B$110, $B142), 'Airport Passengers'!$A$8:$M$3476, 7, FALSE))</f>
        <v>22098350</v>
      </c>
      <c r="D142" s="72">
        <f>IF(ISNA(VLOOKUP(CONCATENATE($B$110, $B142), 'Airport Passengers'!$A$8:$M$3476, 10, FALSE)), "", VLOOKUP(CONCATENATE($B$110, $B142), 'Airport Passengers'!$A$8:$M$3476, 10, FALSE))</f>
        <v>6819242</v>
      </c>
      <c r="E142" s="68">
        <f>IF(ISNA(VLOOKUP(CONCATENATE($B$110, $B142), 'Airport Passengers'!$A$8:$M$3476, 13, FALSE)), "", VLOOKUP(CONCATENATE($B$110, $B142), 'Airport Passengers'!$A$8:$M$3476, 13, FALSE))</f>
        <v>28917592</v>
      </c>
      <c r="F142" s="68"/>
      <c r="G142" s="69">
        <f t="shared" si="33"/>
        <v>4.2053241484964123E-2</v>
      </c>
      <c r="H142" s="69">
        <f t="shared" si="37"/>
        <v>5.5453695876060485E-2</v>
      </c>
      <c r="I142" s="69">
        <f t="shared" si="37"/>
        <v>4.518253616227904E-2</v>
      </c>
      <c r="J142" s="69"/>
    </row>
    <row r="143" spans="1:17" x14ac:dyDescent="0.2">
      <c r="A143" s="2"/>
      <c r="B143" s="114">
        <v>2013</v>
      </c>
      <c r="C143" s="72">
        <f>IF(ISNA(VLOOKUP(CONCATENATE($B$110, $B143), 'Airport Passengers'!$A$8:$M$3476, 7, FALSE)), "", VLOOKUP(CONCATENATE($B$110, $B143), 'Airport Passengers'!$A$8:$M$3476, 7, FALSE))</f>
        <v>22908284</v>
      </c>
      <c r="D143" s="72">
        <f>IF(ISNA(VLOOKUP(CONCATENATE($B$110, $B143), 'Airport Passengers'!$A$8:$M$3476, 10, FALSE)), "", VLOOKUP(CONCATENATE($B$110, $B143), 'Airport Passengers'!$A$8:$M$3476, 10, FALSE))</f>
        <v>7312143</v>
      </c>
      <c r="E143" s="68">
        <f>IF(ISNA(VLOOKUP(CONCATENATE($B$110, $B143), 'Airport Passengers'!$A$8:$M$3476, 13, FALSE)), "", VLOOKUP(CONCATENATE($B$110, $B143), 'Airport Passengers'!$A$8:$M$3476, 13, FALSE))</f>
        <v>30220427</v>
      </c>
      <c r="F143" s="68"/>
      <c r="G143" s="69">
        <f t="shared" si="33"/>
        <v>3.6651333696859717E-2</v>
      </c>
      <c r="H143" s="69">
        <f t="shared" si="37"/>
        <v>7.2280907467428199E-2</v>
      </c>
      <c r="I143" s="69">
        <f t="shared" si="37"/>
        <v>4.5053370972244162E-2</v>
      </c>
      <c r="J143" s="69"/>
    </row>
    <row r="144" spans="1:17" x14ac:dyDescent="0.2">
      <c r="A144" s="2"/>
      <c r="B144" s="114">
        <v>2014</v>
      </c>
      <c r="C144" s="72">
        <f>IF(ISNA(VLOOKUP(CONCATENATE($B$110, $B144), 'Airport Passengers'!$A$8:$M$3476, 7, FALSE)), "", VLOOKUP(CONCATENATE($B$110, $B144), 'Airport Passengers'!$A$8:$M$3476, 7, FALSE))</f>
        <v>23364327</v>
      </c>
      <c r="D144" s="72">
        <f>IF(ISNA(VLOOKUP(CONCATENATE($B$110, $B144), 'Airport Passengers'!$A$8:$M$3476, 10, FALSE)), "", VLOOKUP(CONCATENATE($B$110, $B144), 'Airport Passengers'!$A$8:$M$3476, 10, FALSE))</f>
        <v>8022466</v>
      </c>
      <c r="E144" s="68">
        <f>IF(ISNA(VLOOKUP(CONCATENATE($B$110, $B144), 'Airport Passengers'!$A$8:$M$3476, 13, FALSE)), "", VLOOKUP(CONCATENATE($B$110, $B144), 'Airport Passengers'!$A$8:$M$3476, 13, FALSE))</f>
        <v>31386793</v>
      </c>
      <c r="F144" s="68"/>
      <c r="G144" s="69">
        <f t="shared" ref="G144:I145" si="38">IF(AND(ISNUMBER(C143),ISNUMBER(C144)), IF(OR(C143=0, C144=0), "..", (C144-C143)/C143), " ")</f>
        <v>1.9907340069644675E-2</v>
      </c>
      <c r="H144" s="69">
        <f t="shared" si="38"/>
        <v>9.7142930601876912E-2</v>
      </c>
      <c r="I144" s="69">
        <f t="shared" si="38"/>
        <v>3.8595285235380694E-2</v>
      </c>
      <c r="J144" s="69"/>
    </row>
    <row r="145" spans="1:20" x14ac:dyDescent="0.2">
      <c r="A145" s="2"/>
      <c r="B145" s="114">
        <v>2015</v>
      </c>
      <c r="C145" s="72">
        <f>IF(ISNA(VLOOKUP(CONCATENATE($B$110, $B145), 'Airport Passengers'!$A$8:$M$3476, 7, FALSE)), "", VLOOKUP(CONCATENATE($B$110, $B145), 'Airport Passengers'!$A$8:$M$3476, 7, FALSE))</f>
        <v>23930897</v>
      </c>
      <c r="D145" s="72">
        <f>IF(ISNA(VLOOKUP(CONCATENATE($B$110, $B145), 'Airport Passengers'!$A$8:$M$3476, 10, FALSE)), "", VLOOKUP(CONCATENATE($B$110, $B145), 'Airport Passengers'!$A$8:$M$3476, 10, FALSE))</f>
        <v>8859316</v>
      </c>
      <c r="E145" s="68">
        <f>IF(ISNA(VLOOKUP(CONCATENATE($B$110, $B145), 'Airport Passengers'!$A$8:$M$3476, 13, FALSE)), "", VLOOKUP(CONCATENATE($B$110, $B145), 'Airport Passengers'!$A$8:$M$3476, 13, FALSE))</f>
        <v>32790213</v>
      </c>
      <c r="F145" s="68"/>
      <c r="G145" s="69">
        <f t="shared" si="38"/>
        <v>2.4249361002352005E-2</v>
      </c>
      <c r="H145" s="69">
        <f t="shared" si="38"/>
        <v>0.10431331214117953</v>
      </c>
      <c r="I145" s="69">
        <f t="shared" si="38"/>
        <v>4.4713711273400888E-2</v>
      </c>
      <c r="J145" s="69"/>
    </row>
    <row r="146" spans="1:20" x14ac:dyDescent="0.2">
      <c r="A146" s="2"/>
      <c r="B146" s="114">
        <v>2016</v>
      </c>
      <c r="C146" s="72">
        <f>IF(ISNA(VLOOKUP(CONCATENATE($B$110, $B146), 'Airport Passengers'!$A$8:$M$3476, 7, FALSE)), "", VLOOKUP(CONCATENATE($B$110, $B146), 'Airport Passengers'!$A$8:$M$3476, 7, FALSE))</f>
        <v>24732603</v>
      </c>
      <c r="D146" s="72">
        <f>IF(ISNA(VLOOKUP(CONCATENATE($B$110, $B146), 'Airport Passengers'!$A$8:$M$3476, 10, FALSE)), "", VLOOKUP(CONCATENATE($B$110, $B146), 'Airport Passengers'!$A$8:$M$3476, 10, FALSE))</f>
        <v>9642586</v>
      </c>
      <c r="E146" s="68">
        <f>IF(ISNA(VLOOKUP(CONCATENATE($B$110, $B146), 'Airport Passengers'!$A$8:$M$3476, 13, FALSE)), "", VLOOKUP(CONCATENATE($B$110, $B146), 'Airport Passengers'!$A$8:$M$3476, 13, FALSE))</f>
        <v>34375189</v>
      </c>
      <c r="F146" s="68"/>
      <c r="G146" s="69">
        <f t="shared" ref="G146:I147" si="39">IF(AND(ISNUMBER(C145),ISNUMBER(C146)), IF(OR(C145=0, C146=0), "..", (C146-C145)/C145), " ")</f>
        <v>3.3500875458199499E-2</v>
      </c>
      <c r="H146" s="69">
        <f t="shared" si="39"/>
        <v>8.8412017361159709E-2</v>
      </c>
      <c r="I146" s="69">
        <f t="shared" si="39"/>
        <v>4.8336861977688279E-2</v>
      </c>
      <c r="J146" s="69"/>
    </row>
    <row r="147" spans="1:20" x14ac:dyDescent="0.2">
      <c r="A147" s="2"/>
      <c r="B147" s="114">
        <v>2017</v>
      </c>
      <c r="C147" s="72">
        <f>IF(ISNA(VLOOKUP(CONCATENATE($B$110, $B147), 'Airport Passengers'!$A$8:$M$3476, 7, FALSE)), "", VLOOKUP(CONCATENATE($B$110, $B147), 'Airport Passengers'!$A$8:$M$3476, 7, FALSE))</f>
        <v>25235739</v>
      </c>
      <c r="D147" s="72">
        <f>IF(ISNA(VLOOKUP(CONCATENATE($B$110, $B147), 'Airport Passengers'!$A$8:$M$3476, 10, FALSE)), "", VLOOKUP(CONCATENATE($B$110, $B147), 'Airport Passengers'!$A$8:$M$3476, 10, FALSE))</f>
        <v>10323782</v>
      </c>
      <c r="E147" s="68">
        <f>IF(ISNA(VLOOKUP(CONCATENATE($B$110, $B147), 'Airport Passengers'!$A$8:$M$3476, 13, FALSE)), "", VLOOKUP(CONCATENATE($B$110, $B147), 'Airport Passengers'!$A$8:$M$3476, 13, FALSE))</f>
        <v>35559521</v>
      </c>
      <c r="F147" s="68"/>
      <c r="G147" s="69">
        <f t="shared" si="39"/>
        <v>2.0343026571040663E-2</v>
      </c>
      <c r="H147" s="69">
        <f t="shared" si="39"/>
        <v>7.064453456780162E-2</v>
      </c>
      <c r="I147" s="69">
        <f t="shared" si="39"/>
        <v>3.4453105116018415E-2</v>
      </c>
      <c r="J147" s="69"/>
    </row>
    <row r="148" spans="1:20" x14ac:dyDescent="0.2">
      <c r="A148" s="2"/>
      <c r="B148" s="114">
        <v>2018</v>
      </c>
      <c r="C148" s="72">
        <f>IF(ISNA(VLOOKUP(CONCATENATE($B$110, $B148), 'Airport Passengers'!$A$8:$M$3476, 7, FALSE)), "", VLOOKUP(CONCATENATE($B$110, $B148), 'Airport Passengers'!$A$8:$M$3476, 7, FALSE))</f>
        <v>25692745</v>
      </c>
      <c r="D148" s="72">
        <f>IF(ISNA(VLOOKUP(CONCATENATE($B$110, $B148), 'Airport Passengers'!$A$8:$M$3476, 10, FALSE)), "", VLOOKUP(CONCATENATE($B$110, $B148), 'Airport Passengers'!$A$8:$M$3476, 10, FALSE))</f>
        <v>11223884</v>
      </c>
      <c r="E148" s="68">
        <f>IF(ISNA(VLOOKUP(CONCATENATE($B$110, $B148), 'Airport Passengers'!$A$8:$M$3476, 13, FALSE)), "", VLOOKUP(CONCATENATE($B$110, $B148), 'Airport Passengers'!$A$8:$M$3476, 13, FALSE))</f>
        <v>36916629</v>
      </c>
      <c r="F148" s="68"/>
      <c r="G148" s="69">
        <f t="shared" ref="G148" si="40">IF(AND(ISNUMBER(C147),ISNUMBER(C148)), IF(OR(C147=0, C148=0), "..", (C148-C147)/C147), " ")</f>
        <v>1.8109475613137384E-2</v>
      </c>
      <c r="H148" s="69">
        <f t="shared" ref="H148" si="41">IF(AND(ISNUMBER(D147),ISNUMBER(D148)), IF(OR(D147=0, D148=0), "..", (D148-D147)/D147), " ")</f>
        <v>8.7187234290689211E-2</v>
      </c>
      <c r="I148" s="69">
        <f t="shared" ref="I148" si="42">IF(AND(ISNUMBER(E147),ISNUMBER(E148)), IF(OR(E147=0, E148=0), "..", (E148-E147)/E147), " ")</f>
        <v>3.8164406095346451E-2</v>
      </c>
      <c r="J148" s="69"/>
    </row>
    <row r="149" spans="1:20" x14ac:dyDescent="0.2">
      <c r="A149" s="2"/>
      <c r="B149" s="114">
        <v>2019</v>
      </c>
      <c r="C149" s="72">
        <f>IF(ISNA(VLOOKUP(CONCATENATE($B$110, $B149), 'Airport Passengers'!$A$8:$M$3476, 7, FALSE)), "", VLOOKUP(CONCATENATE($B$110, $B149), 'Airport Passengers'!$A$8:$M$3476, 7, FALSE))</f>
        <v>25815647</v>
      </c>
      <c r="D149" s="72">
        <f>IF(ISNA(VLOOKUP(CONCATENATE($B$110, $B149), 'Airport Passengers'!$A$8:$M$3476, 10, FALSE)), "", VLOOKUP(CONCATENATE($B$110, $B149), 'Airport Passengers'!$A$8:$M$3476, 10, FALSE))</f>
        <v>11318644</v>
      </c>
      <c r="E149" s="68">
        <f>IF(ISNA(VLOOKUP(CONCATENATE($B$110, $B149), 'Airport Passengers'!$A$8:$M$3476, 13, FALSE)), "", VLOOKUP(CONCATENATE($B$110, $B149), 'Airport Passengers'!$A$8:$M$3476, 13, FALSE))</f>
        <v>37134291</v>
      </c>
      <c r="F149" s="68"/>
      <c r="G149" s="69">
        <f t="shared" ref="G149" si="43">IF(AND(ISNUMBER(C148),ISNUMBER(C149)), IF(OR(C148=0, C149=0), "..", (C149-C148)/C148), " ")</f>
        <v>4.7835293581904156E-3</v>
      </c>
      <c r="H149" s="69">
        <f t="shared" ref="H149" si="44">IF(AND(ISNUMBER(D148),ISNUMBER(D149)), IF(OR(D148=0, D149=0), "..", (D149-D148)/D148), " ")</f>
        <v>8.4427102061995652E-3</v>
      </c>
      <c r="I149" s="69">
        <f t="shared" ref="I149" si="45">IF(AND(ISNUMBER(E148),ISNUMBER(E149)), IF(OR(E148=0, E149=0), "..", (E149-E148)/E148), " ")</f>
        <v>5.8960421332077744E-3</v>
      </c>
      <c r="J149" s="69"/>
    </row>
    <row r="150" spans="1:20" x14ac:dyDescent="0.2">
      <c r="A150" s="2"/>
      <c r="B150" s="73"/>
      <c r="C150" s="73"/>
      <c r="D150" s="73"/>
      <c r="E150" s="74"/>
      <c r="F150" s="74"/>
      <c r="G150" s="74"/>
      <c r="H150" s="74"/>
      <c r="I150" s="75"/>
      <c r="J150" s="69"/>
    </row>
    <row r="151" spans="1:20" ht="15" customHeight="1" x14ac:dyDescent="0.2">
      <c r="A151" s="2"/>
      <c r="F151" s="68"/>
      <c r="G151" s="68"/>
      <c r="H151" s="68"/>
      <c r="I151" s="69"/>
      <c r="J151" s="69"/>
      <c r="O151" s="66" t="s">
        <v>144</v>
      </c>
      <c r="P151" s="66" t="s">
        <v>118</v>
      </c>
      <c r="Q151" s="66" t="s">
        <v>119</v>
      </c>
    </row>
    <row r="152" spans="1:20" x14ac:dyDescent="0.2">
      <c r="A152" s="2"/>
      <c r="F152" s="76"/>
      <c r="G152" s="76"/>
      <c r="H152" s="76"/>
      <c r="I152" s="53"/>
      <c r="J152" s="69"/>
    </row>
    <row r="153" spans="1:20" x14ac:dyDescent="0.2">
      <c r="A153" s="2"/>
      <c r="F153" s="76"/>
      <c r="G153" s="76"/>
      <c r="H153" s="76"/>
      <c r="I153" s="53"/>
      <c r="J153" s="69"/>
      <c r="K153" s="53" t="s">
        <v>176</v>
      </c>
      <c r="O153" s="77">
        <f>C149/1000000</f>
        <v>25.815646999999998</v>
      </c>
      <c r="P153" s="77">
        <f t="shared" ref="P153" si="46">D149/1000000</f>
        <v>11.318644000000001</v>
      </c>
      <c r="Q153" s="77">
        <f t="shared" ref="Q153" si="47">E149/1000000</f>
        <v>37.134290999999997</v>
      </c>
    </row>
    <row r="154" spans="1:20" x14ac:dyDescent="0.2">
      <c r="A154" s="2"/>
      <c r="F154" s="76"/>
      <c r="G154" s="76"/>
      <c r="H154" s="76"/>
      <c r="I154" s="53"/>
      <c r="J154" s="69"/>
      <c r="K154" s="53" t="s">
        <v>177</v>
      </c>
      <c r="O154" s="76">
        <f>G149</f>
        <v>4.7835293581904156E-3</v>
      </c>
      <c r="P154" s="76">
        <f t="shared" ref="P154" si="48">H149</f>
        <v>8.4427102061995652E-3</v>
      </c>
      <c r="Q154" s="76">
        <f t="shared" ref="Q154" si="49">I149</f>
        <v>5.8960421332077744E-3</v>
      </c>
    </row>
    <row r="155" spans="1:20" x14ac:dyDescent="0.2">
      <c r="A155" s="2"/>
      <c r="F155" s="76"/>
      <c r="G155" s="76"/>
      <c r="H155" s="76"/>
      <c r="I155" s="53"/>
      <c r="J155" s="69"/>
      <c r="K155" s="53" t="s">
        <v>121</v>
      </c>
      <c r="O155" s="76">
        <f>C149/C$42</f>
        <v>0.21203545502062487</v>
      </c>
      <c r="P155" s="76">
        <f t="shared" ref="P155" si="50">D149/D$42</f>
        <v>0.26626806361228605</v>
      </c>
      <c r="Q155" s="76">
        <f t="shared" ref="Q155" si="51">E149/E$42</f>
        <v>0.22607018179159646</v>
      </c>
    </row>
    <row r="156" spans="1:20" x14ac:dyDescent="0.2">
      <c r="A156" s="2"/>
    </row>
    <row r="157" spans="1:20" x14ac:dyDescent="0.2">
      <c r="A157" s="2"/>
      <c r="K157" s="78" t="s">
        <v>111</v>
      </c>
      <c r="L157" s="78"/>
      <c r="M157" s="78"/>
      <c r="N157" s="78"/>
      <c r="O157" s="68"/>
    </row>
    <row r="158" spans="1:20" x14ac:dyDescent="0.2">
      <c r="A158" s="2"/>
      <c r="K158" s="50" t="s">
        <v>173</v>
      </c>
      <c r="O158" s="76">
        <f>IF(C144=0,"..",(C149/C144)^(1/5)-1)</f>
        <v>2.0154495291922814E-2</v>
      </c>
      <c r="P158" s="76">
        <f t="shared" ref="P158" si="52">IF(D144=0,"..",(D149/D144)^(1/5)-1)</f>
        <v>7.126595468475605E-2</v>
      </c>
      <c r="Q158" s="76">
        <f t="shared" ref="Q158" si="53">IF(E144=0,"..",(E149/E144)^(1/5)-1)</f>
        <v>3.4202631876712797E-2</v>
      </c>
      <c r="T158" s="105"/>
    </row>
    <row r="159" spans="1:20" x14ac:dyDescent="0.2">
      <c r="A159" s="2"/>
      <c r="K159" s="50" t="s">
        <v>174</v>
      </c>
      <c r="O159" s="76">
        <f>IF(C139=0,"..",(C149/C139)^(1/10)-1)</f>
        <v>2.7117476263990525E-2</v>
      </c>
      <c r="P159" s="76">
        <f t="shared" ref="P159" si="54">IF(D139=0,"..",(D149/D139)^(1/10)-1)</f>
        <v>8.2342528906150791E-2</v>
      </c>
      <c r="Q159" s="76">
        <f t="shared" ref="Q159" si="55">IF(E139=0,"..",(E149/E139)^(1/10)-1)</f>
        <v>4.083707696057659E-2</v>
      </c>
      <c r="T159" s="105"/>
    </row>
    <row r="160" spans="1:20" x14ac:dyDescent="0.2">
      <c r="A160" s="2"/>
      <c r="K160" s="50" t="s">
        <v>175</v>
      </c>
      <c r="O160" s="76">
        <f>IF(C129=0,"..",(C149/C129)^(1/20)-1)</f>
        <v>3.9477416152614353E-2</v>
      </c>
      <c r="P160" s="76">
        <f t="shared" ref="P160" si="56">IF(D129=0,"..",(D149/D129)^(1/20)-1)</f>
        <v>7.5197070237714936E-2</v>
      </c>
      <c r="Q160" s="76">
        <f t="shared" ref="Q160" si="57">IF(E129=0,"..",(E149/E129)^(1/20)-1)</f>
        <v>4.7941424347229145E-2</v>
      </c>
      <c r="T160" s="105"/>
    </row>
    <row r="161" spans="1:21" x14ac:dyDescent="0.2">
      <c r="A161" s="2"/>
    </row>
    <row r="162" spans="1:21" x14ac:dyDescent="0.2">
      <c r="A162" s="3"/>
    </row>
    <row r="163" spans="1:21" x14ac:dyDescent="0.2">
      <c r="A163" s="3"/>
    </row>
    <row r="164" spans="1:21" s="37" customFormat="1" ht="18.75" thickBot="1" x14ac:dyDescent="0.3">
      <c r="A164" s="36">
        <v>3</v>
      </c>
      <c r="B164" s="55" t="s">
        <v>21</v>
      </c>
      <c r="C164" s="55"/>
      <c r="D164"/>
      <c r="E164"/>
      <c r="F164" s="56"/>
      <c r="G164" s="56"/>
      <c r="H164" s="56"/>
      <c r="I164" s="57"/>
      <c r="J164" s="58"/>
      <c r="K164" s="124" t="str">
        <f>CONCATENATE(B164," - PASSENGER MOVEMENTS (millions) - ",UPPER($B$6))</f>
        <v>BRISBANE - PASSENGER MOVEMENTS (millions) - CALENDAR YEARS</v>
      </c>
      <c r="L164" s="124"/>
      <c r="M164" s="124"/>
      <c r="N164" s="124"/>
      <c r="O164" s="124"/>
      <c r="P164" s="124"/>
      <c r="Q164" s="124"/>
      <c r="R164" s="110"/>
      <c r="S164" s="38"/>
      <c r="T164" s="38"/>
      <c r="U164" s="38"/>
    </row>
    <row r="165" spans="1:21" x14ac:dyDescent="0.2">
      <c r="A165" s="1"/>
      <c r="B165" s="59"/>
      <c r="C165" s="59"/>
      <c r="D165" s="59"/>
      <c r="E165" s="60"/>
      <c r="F165" s="60"/>
      <c r="G165" s="60"/>
      <c r="H165" s="60"/>
      <c r="I165" s="61"/>
      <c r="J165" s="62"/>
    </row>
    <row r="166" spans="1:21" ht="20.100000000000001" customHeight="1" x14ac:dyDescent="0.2">
      <c r="A166" s="1"/>
      <c r="B166" s="63"/>
      <c r="C166" s="123" t="s">
        <v>116</v>
      </c>
      <c r="D166" s="123"/>
      <c r="E166" s="123"/>
      <c r="F166" s="64"/>
      <c r="G166" s="123" t="s">
        <v>120</v>
      </c>
      <c r="H166" s="123"/>
      <c r="I166" s="123"/>
      <c r="J166" s="65"/>
    </row>
    <row r="167" spans="1:21" ht="39.950000000000003" customHeight="1" x14ac:dyDescent="0.2">
      <c r="A167" s="1"/>
      <c r="B167" s="66" t="str">
        <f>B6</f>
        <v>Calendar Years</v>
      </c>
      <c r="C167" s="66" t="s">
        <v>154</v>
      </c>
      <c r="D167" s="66" t="s">
        <v>118</v>
      </c>
      <c r="E167" s="66" t="s">
        <v>119</v>
      </c>
      <c r="F167" s="66"/>
      <c r="G167" s="66" t="s">
        <v>117</v>
      </c>
      <c r="H167" s="66" t="s">
        <v>118</v>
      </c>
      <c r="I167" s="66" t="s">
        <v>119</v>
      </c>
      <c r="J167" s="67"/>
      <c r="L167" s="68"/>
      <c r="M167" s="69"/>
      <c r="N167" s="70"/>
      <c r="O167" s="69"/>
      <c r="P167" s="69"/>
      <c r="Q167" s="70"/>
    </row>
    <row r="168" spans="1:21" ht="12.75" customHeight="1" x14ac:dyDescent="0.2">
      <c r="A168" s="1"/>
      <c r="B168" s="71"/>
      <c r="C168" s="119" t="str">
        <f>C167</f>
        <v>Domestic (including Regional) Airlines</v>
      </c>
      <c r="D168" s="119" t="str">
        <f>D167</f>
        <v>International Airlines</v>
      </c>
      <c r="E168" s="71"/>
      <c r="F168" s="71"/>
      <c r="G168" s="71"/>
      <c r="H168" s="71"/>
      <c r="I168" s="71"/>
      <c r="J168" s="67"/>
      <c r="L168" s="68"/>
      <c r="M168" s="69"/>
      <c r="N168" s="70"/>
      <c r="O168" s="69"/>
      <c r="P168" s="69"/>
      <c r="Q168" s="70"/>
    </row>
    <row r="169" spans="1:21" x14ac:dyDescent="0.2">
      <c r="A169" s="1"/>
      <c r="B169" s="114">
        <v>1985</v>
      </c>
      <c r="C169" s="72">
        <f>IF(ISNA(VLOOKUP(CONCATENATE($B$164, $B169), 'Airport Passengers'!$A$8:$M$3476, 7, FALSE)), "", VLOOKUP(CONCATENATE($B$164, $B169), 'Airport Passengers'!$A$8:$M$3476, 7, FALSE))</f>
        <v>2824360</v>
      </c>
      <c r="D169" s="72">
        <f>IF(ISNA(VLOOKUP(CONCATENATE($B$164, $B169), 'Airport Passengers'!$A$8:$M$3476, 10, FALSE)), "", VLOOKUP(CONCATENATE($B$164, $B169), 'Airport Passengers'!$A$8:$M$3476, 10, FALSE))</f>
        <v>492466</v>
      </c>
      <c r="E169" s="68">
        <f>IF(ISNA(VLOOKUP(CONCATENATE($B$164, $B169), 'Airport Passengers'!$A$8:$M$3476, 13, FALSE)), "", VLOOKUP(CONCATENATE($B$164, $B169), 'Airport Passengers'!$A$8:$M$3476, 13, FALSE))</f>
        <v>3316826</v>
      </c>
      <c r="F169" s="68"/>
      <c r="G169" s="68"/>
      <c r="H169" s="68"/>
      <c r="I169" s="69" t="str">
        <f>IF(AND(ISNUMBER(E167),ISNUMBER(E169)), IF(OR(E167=0, E169=0), "--", (E169-E167)/E167), " ")</f>
        <v xml:space="preserve"> </v>
      </c>
      <c r="J169" s="69"/>
      <c r="L169" s="68"/>
      <c r="M169" s="69"/>
      <c r="N169" s="70"/>
      <c r="O169" s="69"/>
      <c r="P169" s="69"/>
      <c r="Q169" s="70"/>
    </row>
    <row r="170" spans="1:21" x14ac:dyDescent="0.2">
      <c r="A170" s="1"/>
      <c r="B170" s="114">
        <v>1986</v>
      </c>
      <c r="C170" s="72">
        <f>IF(ISNA(VLOOKUP(CONCATENATE($B$164, $B170), 'Airport Passengers'!$A$8:$M$3476, 7, FALSE)), "", VLOOKUP(CONCATENATE($B$164, $B170), 'Airport Passengers'!$A$8:$M$3476, 7, FALSE))</f>
        <v>3018951</v>
      </c>
      <c r="D170" s="72">
        <f>IF(ISNA(VLOOKUP(CONCATENATE($B$164, $B170), 'Airport Passengers'!$A$8:$M$3476, 10, FALSE)), "", VLOOKUP(CONCATENATE($B$164, $B170), 'Airport Passengers'!$A$8:$M$3476, 10, FALSE))</f>
        <v>576663</v>
      </c>
      <c r="E170" s="68">
        <f>IF(ISNA(VLOOKUP(CONCATENATE($B$164, $B170), 'Airport Passengers'!$A$8:$M$3476, 13, FALSE)), "", VLOOKUP(CONCATENATE($B$164, $B170), 'Airport Passengers'!$A$8:$M$3476, 13, FALSE))</f>
        <v>3595614</v>
      </c>
      <c r="F170" s="68"/>
      <c r="G170" s="69">
        <f t="shared" ref="G170:G197" si="58">IF(AND(ISNUMBER(C169),ISNUMBER(C170)), IF(OR(C169=0, C170=0), "..", (C170-C169)/C169), " ")</f>
        <v>6.88973785211517E-2</v>
      </c>
      <c r="H170" s="69">
        <f t="shared" ref="H170:H191" si="59">IF(AND(ISNUMBER(D169),ISNUMBER(D170)), IF(OR(D169=0, D170=0), "..", (D170-D169)/D169), " ")</f>
        <v>0.17097017865192723</v>
      </c>
      <c r="I170" s="69">
        <f>IF(AND(ISNUMBER(E169),ISNUMBER(E170)), IF(OR(E169=0, E170=0), "..", (E170-E169)/E169), " ")</f>
        <v>8.4052645511100074E-2</v>
      </c>
      <c r="J170" s="53"/>
      <c r="L170" s="68"/>
      <c r="M170" s="69"/>
      <c r="N170" s="70"/>
      <c r="O170" s="69"/>
      <c r="P170" s="69"/>
      <c r="Q170" s="70"/>
    </row>
    <row r="171" spans="1:21" x14ac:dyDescent="0.2">
      <c r="A171" s="1"/>
      <c r="B171" s="114">
        <v>1987</v>
      </c>
      <c r="C171" s="72">
        <f>IF(ISNA(VLOOKUP(CONCATENATE($B$164, $B171), 'Airport Passengers'!$A$8:$M$3476, 7, FALSE)), "", VLOOKUP(CONCATENATE($B$164, $B171), 'Airport Passengers'!$A$8:$M$3476, 7, FALSE))</f>
        <v>3271701</v>
      </c>
      <c r="D171" s="72">
        <f>IF(ISNA(VLOOKUP(CONCATENATE($B$164, $B171), 'Airport Passengers'!$A$8:$M$3476, 10, FALSE)), "", VLOOKUP(CONCATENATE($B$164, $B171), 'Airport Passengers'!$A$8:$M$3476, 10, FALSE))</f>
        <v>697453</v>
      </c>
      <c r="E171" s="68">
        <f>IF(ISNA(VLOOKUP(CONCATENATE($B$164, $B171), 'Airport Passengers'!$A$8:$M$3476, 13, FALSE)), "", VLOOKUP(CONCATENATE($B$164, $B171), 'Airport Passengers'!$A$8:$M$3476, 13, FALSE))</f>
        <v>3969154</v>
      </c>
      <c r="F171" s="68"/>
      <c r="G171" s="69">
        <f t="shared" si="58"/>
        <v>8.3721133599054767E-2</v>
      </c>
      <c r="H171" s="69">
        <f t="shared" si="59"/>
        <v>0.20946375959615929</v>
      </c>
      <c r="I171" s="69">
        <f t="shared" ref="I171:I191" si="60">IF(AND(ISNUMBER(E170),ISNUMBER(E171)), IF(OR(E170=0, E171=0), "..", (E171-E170)/E170), " ")</f>
        <v>0.10388768093571779</v>
      </c>
      <c r="J171" s="53"/>
      <c r="L171" s="68"/>
      <c r="M171" s="69"/>
      <c r="N171" s="70"/>
      <c r="O171" s="69"/>
      <c r="P171" s="69"/>
      <c r="Q171" s="70"/>
    </row>
    <row r="172" spans="1:21" x14ac:dyDescent="0.2">
      <c r="A172" s="1"/>
      <c r="B172" s="114">
        <v>1988</v>
      </c>
      <c r="C172" s="72">
        <f>IF(ISNA(VLOOKUP(CONCATENATE($B$164, $B172), 'Airport Passengers'!$A$8:$M$3476, 7, FALSE)), "", VLOOKUP(CONCATENATE($B$164, $B172), 'Airport Passengers'!$A$8:$M$3476, 7, FALSE))</f>
        <v>3941211</v>
      </c>
      <c r="D172" s="72">
        <f>IF(ISNA(VLOOKUP(CONCATENATE($B$164, $B172), 'Airport Passengers'!$A$8:$M$3476, 10, FALSE)), "", VLOOKUP(CONCATENATE($B$164, $B172), 'Airport Passengers'!$A$8:$M$3476, 10, FALSE))</f>
        <v>958795</v>
      </c>
      <c r="E172" s="68">
        <f>IF(ISNA(VLOOKUP(CONCATENATE($B$164, $B172), 'Airport Passengers'!$A$8:$M$3476, 13, FALSE)), "", VLOOKUP(CONCATENATE($B$164, $B172), 'Airport Passengers'!$A$8:$M$3476, 13, FALSE))</f>
        <v>4900006</v>
      </c>
      <c r="F172" s="68"/>
      <c r="G172" s="69">
        <f t="shared" si="58"/>
        <v>0.20463667064930444</v>
      </c>
      <c r="H172" s="69">
        <f t="shared" si="59"/>
        <v>0.37470912018444252</v>
      </c>
      <c r="I172" s="69">
        <f t="shared" si="60"/>
        <v>0.23452151264476007</v>
      </c>
      <c r="J172" s="53"/>
      <c r="L172" s="68"/>
      <c r="M172" s="69"/>
      <c r="N172" s="70"/>
      <c r="O172" s="69"/>
      <c r="P172" s="69"/>
      <c r="Q172" s="70"/>
    </row>
    <row r="173" spans="1:21" x14ac:dyDescent="0.2">
      <c r="A173" s="1"/>
      <c r="B173" s="114">
        <v>1989</v>
      </c>
      <c r="C173" s="72">
        <f>IF(ISNA(VLOOKUP(CONCATENATE($B$164, $B173), 'Airport Passengers'!$A$8:$M$3476, 7, FALSE)), "", VLOOKUP(CONCATENATE($B$164, $B173), 'Airport Passengers'!$A$8:$M$3476, 7, FALSE))</f>
        <v>2905041</v>
      </c>
      <c r="D173" s="72">
        <f>IF(ISNA(VLOOKUP(CONCATENATE($B$164, $B173), 'Airport Passengers'!$A$8:$M$3476, 10, FALSE)), "", VLOOKUP(CONCATENATE($B$164, $B173), 'Airport Passengers'!$A$8:$M$3476, 10, FALSE))</f>
        <v>946067</v>
      </c>
      <c r="E173" s="68">
        <f>IF(ISNA(VLOOKUP(CONCATENATE($B$164, $B173), 'Airport Passengers'!$A$8:$M$3476, 13, FALSE)), "", VLOOKUP(CONCATENATE($B$164, $B173), 'Airport Passengers'!$A$8:$M$3476, 13, FALSE))</f>
        <v>3851108</v>
      </c>
      <c r="F173" s="68"/>
      <c r="G173" s="69">
        <f t="shared" si="58"/>
        <v>-0.26290650259526832</v>
      </c>
      <c r="H173" s="69">
        <f t="shared" si="59"/>
        <v>-1.3274996219212657E-2</v>
      </c>
      <c r="I173" s="69">
        <f t="shared" si="60"/>
        <v>-0.21406055421156628</v>
      </c>
      <c r="J173" s="53"/>
      <c r="L173" s="68"/>
      <c r="M173" s="69"/>
      <c r="N173" s="70"/>
      <c r="O173" s="69"/>
      <c r="P173" s="69"/>
      <c r="Q173" s="70"/>
    </row>
    <row r="174" spans="1:21" x14ac:dyDescent="0.2">
      <c r="A174" s="1"/>
      <c r="B174" s="114">
        <v>1990</v>
      </c>
      <c r="C174" s="72">
        <f>IF(ISNA(VLOOKUP(CONCATENATE($B$164, $B174), 'Airport Passengers'!$A$8:$M$3476, 7, FALSE)), "", VLOOKUP(CONCATENATE($B$164, $B174), 'Airport Passengers'!$A$8:$M$3476, 7, FALSE))</f>
        <v>3766974</v>
      </c>
      <c r="D174" s="72">
        <f>IF(ISNA(VLOOKUP(CONCATENATE($B$164, $B174), 'Airport Passengers'!$A$8:$M$3476, 10, FALSE)), "", VLOOKUP(CONCATENATE($B$164, $B174), 'Airport Passengers'!$A$8:$M$3476, 10, FALSE))</f>
        <v>1062737</v>
      </c>
      <c r="E174" s="68">
        <f>IF(ISNA(VLOOKUP(CONCATENATE($B$164, $B174), 'Airport Passengers'!$A$8:$M$3476, 13, FALSE)), "", VLOOKUP(CONCATENATE($B$164, $B174), 'Airport Passengers'!$A$8:$M$3476, 13, FALSE))</f>
        <v>4829711</v>
      </c>
      <c r="F174" s="68"/>
      <c r="G174" s="69">
        <f t="shared" si="58"/>
        <v>0.29670252502460376</v>
      </c>
      <c r="H174" s="69">
        <f t="shared" si="59"/>
        <v>0.12332107556864366</v>
      </c>
      <c r="I174" s="69">
        <f t="shared" si="60"/>
        <v>0.2541094666781612</v>
      </c>
      <c r="J174" s="53"/>
      <c r="L174" s="68"/>
      <c r="M174" s="69"/>
      <c r="N174" s="70"/>
      <c r="O174" s="69"/>
      <c r="P174" s="69"/>
      <c r="Q174" s="70"/>
    </row>
    <row r="175" spans="1:21" x14ac:dyDescent="0.2">
      <c r="A175" s="1"/>
      <c r="B175" s="114">
        <v>1991</v>
      </c>
      <c r="C175" s="72">
        <f>IF(ISNA(VLOOKUP(CONCATENATE($B$164, $B175), 'Airport Passengers'!$A$8:$M$3476, 7, FALSE)), "", VLOOKUP(CONCATENATE($B$164, $B175), 'Airport Passengers'!$A$8:$M$3476, 7, FALSE))</f>
        <v>5013256</v>
      </c>
      <c r="D175" s="72">
        <f>IF(ISNA(VLOOKUP(CONCATENATE($B$164, $B175), 'Airport Passengers'!$A$8:$M$3476, 10, FALSE)), "", VLOOKUP(CONCATENATE($B$164, $B175), 'Airport Passengers'!$A$8:$M$3476, 10, FALSE))</f>
        <v>1202170</v>
      </c>
      <c r="E175" s="68">
        <f>IF(ISNA(VLOOKUP(CONCATENATE($B$164, $B175), 'Airport Passengers'!$A$8:$M$3476, 13, FALSE)), "", VLOOKUP(CONCATENATE($B$164, $B175), 'Airport Passengers'!$A$8:$M$3476, 13, FALSE))</f>
        <v>6215426</v>
      </c>
      <c r="F175" s="68"/>
      <c r="G175" s="69">
        <f t="shared" si="58"/>
        <v>0.33084433287832621</v>
      </c>
      <c r="H175" s="69">
        <f t="shared" si="59"/>
        <v>0.13120179310591426</v>
      </c>
      <c r="I175" s="69">
        <f t="shared" si="60"/>
        <v>0.28691468288682281</v>
      </c>
      <c r="J175" s="53"/>
      <c r="L175" s="68"/>
      <c r="M175" s="69"/>
      <c r="N175" s="70"/>
      <c r="O175" s="69"/>
      <c r="P175" s="69"/>
      <c r="Q175" s="70"/>
    </row>
    <row r="176" spans="1:21" x14ac:dyDescent="0.2">
      <c r="A176" s="1"/>
      <c r="B176" s="114">
        <v>1992</v>
      </c>
      <c r="C176" s="72">
        <f>IF(ISNA(VLOOKUP(CONCATENATE($B$164, $B176), 'Airport Passengers'!$A$8:$M$3476, 7, FALSE)), "", VLOOKUP(CONCATENATE($B$164, $B176), 'Airport Passengers'!$A$8:$M$3476, 7, FALSE))</f>
        <v>5225948</v>
      </c>
      <c r="D176" s="72">
        <f>IF(ISNA(VLOOKUP(CONCATENATE($B$164, $B176), 'Airport Passengers'!$A$8:$M$3476, 10, FALSE)), "", VLOOKUP(CONCATENATE($B$164, $B176), 'Airport Passengers'!$A$8:$M$3476, 10, FALSE))</f>
        <v>1312939</v>
      </c>
      <c r="E176" s="68">
        <f>IF(ISNA(VLOOKUP(CONCATENATE($B$164, $B176), 'Airport Passengers'!$A$8:$M$3476, 13, FALSE)), "", VLOOKUP(CONCATENATE($B$164, $B176), 'Airport Passengers'!$A$8:$M$3476, 13, FALSE))</f>
        <v>6538887</v>
      </c>
      <c r="F176" s="68"/>
      <c r="G176" s="69">
        <f t="shared" si="58"/>
        <v>4.2425920399835955E-2</v>
      </c>
      <c r="H176" s="69">
        <f t="shared" si="59"/>
        <v>9.2140878577904956E-2</v>
      </c>
      <c r="I176" s="69">
        <f t="shared" si="60"/>
        <v>5.204164605933688E-2</v>
      </c>
      <c r="J176" s="53"/>
      <c r="L176" s="68"/>
      <c r="M176" s="69"/>
      <c r="N176" s="70"/>
      <c r="O176" s="69"/>
      <c r="P176" s="69"/>
      <c r="Q176" s="70"/>
    </row>
    <row r="177" spans="1:17" x14ac:dyDescent="0.2">
      <c r="A177" s="1"/>
      <c r="B177" s="114">
        <v>1993</v>
      </c>
      <c r="C177" s="72">
        <f>IF(ISNA(VLOOKUP(CONCATENATE($B$164, $B177), 'Airport Passengers'!$A$8:$M$3476, 7, FALSE)), "", VLOOKUP(CONCATENATE($B$164, $B177), 'Airport Passengers'!$A$8:$M$3476, 7, FALSE))</f>
        <v>5611900</v>
      </c>
      <c r="D177" s="72">
        <f>IF(ISNA(VLOOKUP(CONCATENATE($B$164, $B177), 'Airport Passengers'!$A$8:$M$3476, 10, FALSE)), "", VLOOKUP(CONCATENATE($B$164, $B177), 'Airport Passengers'!$A$8:$M$3476, 10, FALSE))</f>
        <v>1542211</v>
      </c>
      <c r="E177" s="68">
        <f>IF(ISNA(VLOOKUP(CONCATENATE($B$164, $B177), 'Airport Passengers'!$A$8:$M$3476, 13, FALSE)), "", VLOOKUP(CONCATENATE($B$164, $B177), 'Airport Passengers'!$A$8:$M$3476, 13, FALSE))</f>
        <v>7154111</v>
      </c>
      <c r="F177" s="68"/>
      <c r="G177" s="69">
        <f t="shared" si="58"/>
        <v>7.3853011931997795E-2</v>
      </c>
      <c r="H177" s="69">
        <f t="shared" si="59"/>
        <v>0.17462502065975646</v>
      </c>
      <c r="I177" s="69">
        <f t="shared" si="60"/>
        <v>9.4086960059104857E-2</v>
      </c>
      <c r="J177" s="53"/>
      <c r="L177" s="68"/>
      <c r="M177" s="69"/>
      <c r="N177" s="70"/>
      <c r="O177" s="69"/>
      <c r="P177" s="69"/>
      <c r="Q177" s="70"/>
    </row>
    <row r="178" spans="1:17" x14ac:dyDescent="0.2">
      <c r="A178" s="1"/>
      <c r="B178" s="114">
        <v>1994</v>
      </c>
      <c r="C178" s="72">
        <f>IF(ISNA(VLOOKUP(CONCATENATE($B$164, $B178), 'Airport Passengers'!$A$8:$M$3476, 7, FALSE)), "", VLOOKUP(CONCATENATE($B$164, $B178), 'Airport Passengers'!$A$8:$M$3476, 7, FALSE))</f>
        <v>6385682</v>
      </c>
      <c r="D178" s="72">
        <f>IF(ISNA(VLOOKUP(CONCATENATE($B$164, $B178), 'Airport Passengers'!$A$8:$M$3476, 10, FALSE)), "", VLOOKUP(CONCATENATE($B$164, $B178), 'Airport Passengers'!$A$8:$M$3476, 10, FALSE))</f>
        <v>1686057</v>
      </c>
      <c r="E178" s="68">
        <f>IF(ISNA(VLOOKUP(CONCATENATE($B$164, $B178), 'Airport Passengers'!$A$8:$M$3476, 13, FALSE)), "", VLOOKUP(CONCATENATE($B$164, $B178), 'Airport Passengers'!$A$8:$M$3476, 13, FALSE))</f>
        <v>8071739</v>
      </c>
      <c r="F178" s="68"/>
      <c r="G178" s="69">
        <f t="shared" si="58"/>
        <v>0.1378823571339475</v>
      </c>
      <c r="H178" s="69">
        <f t="shared" si="59"/>
        <v>9.3272580729874183E-2</v>
      </c>
      <c r="I178" s="69">
        <f t="shared" si="60"/>
        <v>0.12826583205097042</v>
      </c>
      <c r="J178" s="53"/>
      <c r="L178" s="68"/>
      <c r="M178" s="69"/>
      <c r="N178" s="70"/>
      <c r="O178" s="69"/>
      <c r="P178" s="69"/>
      <c r="Q178" s="70"/>
    </row>
    <row r="179" spans="1:17" x14ac:dyDescent="0.2">
      <c r="A179" s="1"/>
      <c r="B179" s="114">
        <v>1995</v>
      </c>
      <c r="C179" s="72">
        <f>IF(ISNA(VLOOKUP(CONCATENATE($B$164, $B179), 'Airport Passengers'!$A$8:$M$3476, 7, FALSE)), "", VLOOKUP(CONCATENATE($B$164, $B179), 'Airport Passengers'!$A$8:$M$3476, 7, FALSE))</f>
        <v>6924291</v>
      </c>
      <c r="D179" s="72">
        <f>IF(ISNA(VLOOKUP(CONCATENATE($B$164, $B179), 'Airport Passengers'!$A$8:$M$3476, 10, FALSE)), "", VLOOKUP(CONCATENATE($B$164, $B179), 'Airport Passengers'!$A$8:$M$3476, 10, FALSE))</f>
        <v>1965327</v>
      </c>
      <c r="E179" s="68">
        <f>IF(ISNA(VLOOKUP(CONCATENATE($B$164, $B179), 'Airport Passengers'!$A$8:$M$3476, 13, FALSE)), "", VLOOKUP(CONCATENATE($B$164, $B179), 'Airport Passengers'!$A$8:$M$3476, 13, FALSE))</f>
        <v>8889618</v>
      </c>
      <c r="F179" s="68"/>
      <c r="G179" s="69">
        <f t="shared" si="58"/>
        <v>8.4346354860765069E-2</v>
      </c>
      <c r="H179" s="69">
        <f t="shared" si="59"/>
        <v>0.16563496963625784</v>
      </c>
      <c r="I179" s="69">
        <f t="shared" si="60"/>
        <v>0.10132624456762043</v>
      </c>
      <c r="J179" s="53"/>
      <c r="L179" s="68"/>
      <c r="M179" s="69"/>
      <c r="N179" s="70"/>
      <c r="O179" s="69"/>
      <c r="P179" s="69"/>
      <c r="Q179" s="70"/>
    </row>
    <row r="180" spans="1:17" x14ac:dyDescent="0.2">
      <c r="A180" s="1"/>
      <c r="B180" s="114">
        <v>1996</v>
      </c>
      <c r="C180" s="72">
        <f>IF(ISNA(VLOOKUP(CONCATENATE($B$164, $B180), 'Airport Passengers'!$A$8:$M$3476, 7, FALSE)), "", VLOOKUP(CONCATENATE($B$164, $B180), 'Airport Passengers'!$A$8:$M$3476, 7, FALSE))</f>
        <v>7375444</v>
      </c>
      <c r="D180" s="72">
        <f>IF(ISNA(VLOOKUP(CONCATENATE($B$164, $B180), 'Airport Passengers'!$A$8:$M$3476, 10, FALSE)), "", VLOOKUP(CONCATENATE($B$164, $B180), 'Airport Passengers'!$A$8:$M$3476, 10, FALSE))</f>
        <v>2192110</v>
      </c>
      <c r="E180" s="68">
        <f>IF(ISNA(VLOOKUP(CONCATENATE($B$164, $B180), 'Airport Passengers'!$A$8:$M$3476, 13, FALSE)), "", VLOOKUP(CONCATENATE($B$164, $B180), 'Airport Passengers'!$A$8:$M$3476, 13, FALSE))</f>
        <v>9567554</v>
      </c>
      <c r="F180" s="68"/>
      <c r="G180" s="69">
        <f t="shared" si="58"/>
        <v>6.5155118408512874E-2</v>
      </c>
      <c r="H180" s="69">
        <f t="shared" si="59"/>
        <v>0.11539199329170158</v>
      </c>
      <c r="I180" s="69">
        <f t="shared" si="60"/>
        <v>7.626154464680035E-2</v>
      </c>
      <c r="J180" s="53"/>
      <c r="L180" s="68"/>
      <c r="M180" s="69"/>
      <c r="N180" s="70"/>
      <c r="O180" s="69"/>
      <c r="P180" s="69"/>
      <c r="Q180" s="70"/>
    </row>
    <row r="181" spans="1:17" x14ac:dyDescent="0.2">
      <c r="A181" s="1"/>
      <c r="B181" s="114">
        <v>1997</v>
      </c>
      <c r="C181" s="72">
        <f>IF(ISNA(VLOOKUP(CONCATENATE($B$164, $B181), 'Airport Passengers'!$A$8:$M$3476, 7, FALSE)), "", VLOOKUP(CONCATENATE($B$164, $B181), 'Airport Passengers'!$A$8:$M$3476, 7, FALSE))</f>
        <v>7470083</v>
      </c>
      <c r="D181" s="72">
        <f>IF(ISNA(VLOOKUP(CONCATENATE($B$164, $B181), 'Airport Passengers'!$A$8:$M$3476, 10, FALSE)), "", VLOOKUP(CONCATENATE($B$164, $B181), 'Airport Passengers'!$A$8:$M$3476, 10, FALSE))</f>
        <v>2294900</v>
      </c>
      <c r="E181" s="68">
        <f>IF(ISNA(VLOOKUP(CONCATENATE($B$164, $B181), 'Airport Passengers'!$A$8:$M$3476, 13, FALSE)), "", VLOOKUP(CONCATENATE($B$164, $B181), 'Airport Passengers'!$A$8:$M$3476, 13, FALSE))</f>
        <v>9764983</v>
      </c>
      <c r="F181" s="68"/>
      <c r="G181" s="69">
        <f t="shared" si="58"/>
        <v>1.283163427178079E-2</v>
      </c>
      <c r="H181" s="69">
        <f t="shared" si="59"/>
        <v>4.6890895073696121E-2</v>
      </c>
      <c r="I181" s="69">
        <f t="shared" si="60"/>
        <v>2.0635263725712966E-2</v>
      </c>
      <c r="J181" s="53"/>
      <c r="L181" s="68"/>
      <c r="M181" s="69"/>
      <c r="N181" s="70"/>
      <c r="O181" s="69"/>
      <c r="P181" s="69"/>
      <c r="Q181" s="70"/>
    </row>
    <row r="182" spans="1:17" x14ac:dyDescent="0.2">
      <c r="A182" s="1"/>
      <c r="B182" s="114">
        <v>1998</v>
      </c>
      <c r="C182" s="72">
        <f>IF(ISNA(VLOOKUP(CONCATENATE($B$164, $B182), 'Airport Passengers'!$A$8:$M$3476, 7, FALSE)), "", VLOOKUP(CONCATENATE($B$164, $B182), 'Airport Passengers'!$A$8:$M$3476, 7, FALSE))</f>
        <v>7438341</v>
      </c>
      <c r="D182" s="72">
        <f>IF(ISNA(VLOOKUP(CONCATENATE($B$164, $B182), 'Airport Passengers'!$A$8:$M$3476, 10, FALSE)), "", VLOOKUP(CONCATENATE($B$164, $B182), 'Airport Passengers'!$A$8:$M$3476, 10, FALSE))</f>
        <v>2251240</v>
      </c>
      <c r="E182" s="68">
        <f>IF(ISNA(VLOOKUP(CONCATENATE($B$164, $B182), 'Airport Passengers'!$A$8:$M$3476, 13, FALSE)), "", VLOOKUP(CONCATENATE($B$164, $B182), 'Airport Passengers'!$A$8:$M$3476, 13, FALSE))</f>
        <v>9689581</v>
      </c>
      <c r="F182" s="68"/>
      <c r="G182" s="69">
        <f t="shared" si="58"/>
        <v>-4.249216508036122E-3</v>
      </c>
      <c r="H182" s="69">
        <f t="shared" si="59"/>
        <v>-1.902479410867576E-2</v>
      </c>
      <c r="I182" s="69">
        <f t="shared" si="60"/>
        <v>-7.7216724289228154E-3</v>
      </c>
      <c r="J182" s="53"/>
      <c r="L182" s="68"/>
      <c r="M182" s="69"/>
      <c r="N182" s="70"/>
      <c r="O182" s="69"/>
      <c r="P182" s="69"/>
      <c r="Q182" s="70"/>
    </row>
    <row r="183" spans="1:17" x14ac:dyDescent="0.2">
      <c r="A183" s="1"/>
      <c r="B183" s="114">
        <v>1999</v>
      </c>
      <c r="C183" s="72">
        <f>IF(ISNA(VLOOKUP(CONCATENATE($B$164, $B183), 'Airport Passengers'!$A$8:$M$3476, 7, FALSE)), "", VLOOKUP(CONCATENATE($B$164, $B183), 'Airport Passengers'!$A$8:$M$3476, 7, FALSE))</f>
        <v>7833436</v>
      </c>
      <c r="D183" s="72">
        <f>IF(ISNA(VLOOKUP(CONCATENATE($B$164, $B183), 'Airport Passengers'!$A$8:$M$3476, 10, FALSE)), "", VLOOKUP(CONCATENATE($B$164, $B183), 'Airport Passengers'!$A$8:$M$3476, 10, FALSE))</f>
        <v>2375767</v>
      </c>
      <c r="E183" s="68">
        <f>IF(ISNA(VLOOKUP(CONCATENATE($B$164, $B183), 'Airport Passengers'!$A$8:$M$3476, 13, FALSE)), "", VLOOKUP(CONCATENATE($B$164, $B183), 'Airport Passengers'!$A$8:$M$3476, 13, FALSE))</f>
        <v>10209203</v>
      </c>
      <c r="F183" s="68"/>
      <c r="G183" s="69">
        <f t="shared" si="58"/>
        <v>5.3116010680338534E-2</v>
      </c>
      <c r="H183" s="69">
        <f t="shared" si="59"/>
        <v>5.5314848705602243E-2</v>
      </c>
      <c r="I183" s="69">
        <f t="shared" si="60"/>
        <v>5.3626880254161659E-2</v>
      </c>
      <c r="J183" s="53"/>
      <c r="L183" s="68"/>
      <c r="M183" s="69"/>
      <c r="N183" s="70"/>
      <c r="O183" s="69"/>
      <c r="P183" s="69"/>
      <c r="Q183" s="70"/>
    </row>
    <row r="184" spans="1:17" x14ac:dyDescent="0.2">
      <c r="A184" s="1"/>
      <c r="B184" s="114">
        <v>2000</v>
      </c>
      <c r="C184" s="72">
        <f>IF(ISNA(VLOOKUP(CONCATENATE($B$164, $B184), 'Airport Passengers'!$A$8:$M$3476, 7, FALSE)), "", VLOOKUP(CONCATENATE($B$164, $B184), 'Airport Passengers'!$A$8:$M$3476, 7, FALSE))</f>
        <v>8810670</v>
      </c>
      <c r="D184" s="72">
        <f>IF(ISNA(VLOOKUP(CONCATENATE($B$164, $B184), 'Airport Passengers'!$A$8:$M$3476, 10, FALSE)), "", VLOOKUP(CONCATENATE($B$164, $B184), 'Airport Passengers'!$A$8:$M$3476, 10, FALSE))</f>
        <v>2461378</v>
      </c>
      <c r="E184" s="68">
        <f>IF(ISNA(VLOOKUP(CONCATENATE($B$164, $B184), 'Airport Passengers'!$A$8:$M$3476, 13, FALSE)), "", VLOOKUP(CONCATENATE($B$164, $B184), 'Airport Passengers'!$A$8:$M$3476, 13, FALSE))</f>
        <v>11272048</v>
      </c>
      <c r="F184" s="68"/>
      <c r="G184" s="69">
        <f t="shared" si="58"/>
        <v>0.12475164155295326</v>
      </c>
      <c r="H184" s="69">
        <f t="shared" si="59"/>
        <v>3.6035099401582733E-2</v>
      </c>
      <c r="I184" s="69">
        <f t="shared" si="60"/>
        <v>0.10410655954240502</v>
      </c>
      <c r="J184" s="53"/>
      <c r="L184" s="68"/>
      <c r="M184" s="69"/>
      <c r="N184" s="70"/>
      <c r="O184" s="69"/>
      <c r="P184" s="69"/>
      <c r="Q184" s="70"/>
    </row>
    <row r="185" spans="1:17" x14ac:dyDescent="0.2">
      <c r="A185" s="1"/>
      <c r="B185" s="114">
        <v>2001</v>
      </c>
      <c r="C185" s="72">
        <f>IF(ISNA(VLOOKUP(CONCATENATE($B$164, $B185), 'Airport Passengers'!$A$8:$M$3476, 7, FALSE)), "", VLOOKUP(CONCATENATE($B$164, $B185), 'Airport Passengers'!$A$8:$M$3476, 7, FALSE))</f>
        <v>9946073</v>
      </c>
      <c r="D185" s="72">
        <f>IF(ISNA(VLOOKUP(CONCATENATE($B$164, $B185), 'Airport Passengers'!$A$8:$M$3476, 10, FALSE)), "", VLOOKUP(CONCATENATE($B$164, $B185), 'Airport Passengers'!$A$8:$M$3476, 10, FALSE))</f>
        <v>2547720</v>
      </c>
      <c r="E185" s="68">
        <f>IF(ISNA(VLOOKUP(CONCATENATE($B$164, $B185), 'Airport Passengers'!$A$8:$M$3476, 13, FALSE)), "", VLOOKUP(CONCATENATE($B$164, $B185), 'Airport Passengers'!$A$8:$M$3476, 13, FALSE))</f>
        <v>12493793</v>
      </c>
      <c r="F185" s="68"/>
      <c r="G185" s="69">
        <f t="shared" si="58"/>
        <v>0.1288668171660044</v>
      </c>
      <c r="H185" s="69">
        <f t="shared" si="59"/>
        <v>3.5078724194333416E-2</v>
      </c>
      <c r="I185" s="69">
        <f t="shared" si="60"/>
        <v>0.10838713603774576</v>
      </c>
      <c r="J185" s="53"/>
      <c r="L185" s="68"/>
      <c r="M185" s="69"/>
      <c r="N185" s="70"/>
      <c r="O185" s="69"/>
      <c r="P185" s="69"/>
      <c r="Q185" s="70"/>
    </row>
    <row r="186" spans="1:17" x14ac:dyDescent="0.2">
      <c r="A186" s="2"/>
      <c r="B186" s="114">
        <v>2002</v>
      </c>
      <c r="C186" s="72">
        <f>IF(ISNA(VLOOKUP(CONCATENATE($B$164, $B186), 'Airport Passengers'!$A$8:$M$3476, 7, FALSE)), "", VLOOKUP(CONCATENATE($B$164, $B186), 'Airport Passengers'!$A$8:$M$3476, 7, FALSE))</f>
        <v>9163520</v>
      </c>
      <c r="D186" s="72">
        <f>IF(ISNA(VLOOKUP(CONCATENATE($B$164, $B186), 'Airport Passengers'!$A$8:$M$3476, 10, FALSE)), "", VLOOKUP(CONCATENATE($B$164, $B186), 'Airport Passengers'!$A$8:$M$3476, 10, FALSE))</f>
        <v>2493082</v>
      </c>
      <c r="E186" s="68">
        <f>IF(ISNA(VLOOKUP(CONCATENATE($B$164, $B186), 'Airport Passengers'!$A$8:$M$3476, 13, FALSE)), "", VLOOKUP(CONCATENATE($B$164, $B186), 'Airport Passengers'!$A$8:$M$3476, 13, FALSE))</f>
        <v>11656602</v>
      </c>
      <c r="F186" s="68"/>
      <c r="G186" s="69">
        <f t="shared" si="58"/>
        <v>-7.8679595454406975E-2</v>
      </c>
      <c r="H186" s="69">
        <f t="shared" si="59"/>
        <v>-2.1445841772251267E-2</v>
      </c>
      <c r="I186" s="69">
        <f t="shared" si="60"/>
        <v>-6.7008553767458776E-2</v>
      </c>
      <c r="J186" s="53"/>
    </row>
    <row r="187" spans="1:17" x14ac:dyDescent="0.2">
      <c r="A187" s="2"/>
      <c r="B187" s="114">
        <v>2003</v>
      </c>
      <c r="C187" s="72">
        <f>IF(ISNA(VLOOKUP(CONCATENATE($B$164, $B187), 'Airport Passengers'!$A$8:$M$3476, 7, FALSE)), "", VLOOKUP(CONCATENATE($B$164, $B187), 'Airport Passengers'!$A$8:$M$3476, 7, FALSE))</f>
        <v>10105366</v>
      </c>
      <c r="D187" s="72">
        <f>IF(ISNA(VLOOKUP(CONCATENATE($B$164, $B187), 'Airport Passengers'!$A$8:$M$3476, 10, FALSE)), "", VLOOKUP(CONCATENATE($B$164, $B187), 'Airport Passengers'!$A$8:$M$3476, 10, FALSE))</f>
        <v>2549444</v>
      </c>
      <c r="E187" s="68">
        <f>IF(ISNA(VLOOKUP(CONCATENATE($B$164, $B187), 'Airport Passengers'!$A$8:$M$3476, 13, FALSE)), "", VLOOKUP(CONCATENATE($B$164, $B187), 'Airport Passengers'!$A$8:$M$3476, 13, FALSE))</f>
        <v>12654810</v>
      </c>
      <c r="F187" s="68"/>
      <c r="G187" s="69">
        <f t="shared" si="58"/>
        <v>0.10278211866182428</v>
      </c>
      <c r="H187" s="69">
        <f t="shared" si="59"/>
        <v>2.2607359084057404E-2</v>
      </c>
      <c r="I187" s="69">
        <f t="shared" si="60"/>
        <v>8.5634561427077982E-2</v>
      </c>
      <c r="J187" s="53"/>
    </row>
    <row r="188" spans="1:17" x14ac:dyDescent="0.2">
      <c r="A188" s="2"/>
      <c r="B188" s="114">
        <v>2004</v>
      </c>
      <c r="C188" s="72">
        <f>IF(ISNA(VLOOKUP(CONCATENATE($B$164, $B188), 'Airport Passengers'!$A$8:$M$3476, 7, FALSE)), "", VLOOKUP(CONCATENATE($B$164, $B188), 'Airport Passengers'!$A$8:$M$3476, 7, FALSE))</f>
        <v>11519422</v>
      </c>
      <c r="D188" s="72">
        <f>IF(ISNA(VLOOKUP(CONCATENATE($B$164, $B188), 'Airport Passengers'!$A$8:$M$3476, 10, FALSE)), "", VLOOKUP(CONCATENATE($B$164, $B188), 'Airport Passengers'!$A$8:$M$3476, 10, FALSE))</f>
        <v>3266481</v>
      </c>
      <c r="E188" s="68">
        <f>IF(ISNA(VLOOKUP(CONCATENATE($B$164, $B188), 'Airport Passengers'!$A$8:$M$3476, 13, FALSE)), "", VLOOKUP(CONCATENATE($B$164, $B188), 'Airport Passengers'!$A$8:$M$3476, 13, FALSE))</f>
        <v>14785903</v>
      </c>
      <c r="F188" s="68"/>
      <c r="G188" s="69">
        <f t="shared" si="58"/>
        <v>0.13993120090850741</v>
      </c>
      <c r="H188" s="69">
        <f t="shared" si="59"/>
        <v>0.28125230442402344</v>
      </c>
      <c r="I188" s="69">
        <f t="shared" si="60"/>
        <v>0.16840181717465533</v>
      </c>
      <c r="J188" s="53"/>
    </row>
    <row r="189" spans="1:17" x14ac:dyDescent="0.2">
      <c r="A189" s="2"/>
      <c r="B189" s="114">
        <v>2005</v>
      </c>
      <c r="C189" s="72">
        <f>IF(ISNA(VLOOKUP(CONCATENATE($B$164, $B189), 'Airport Passengers'!$A$8:$M$3476, 7, FALSE)), "", VLOOKUP(CONCATENATE($B$164, $B189), 'Airport Passengers'!$A$8:$M$3476, 7, FALSE))</f>
        <v>12102609</v>
      </c>
      <c r="D189" s="72">
        <f>IF(ISNA(VLOOKUP(CONCATENATE($B$164, $B189), 'Airport Passengers'!$A$8:$M$3476, 10, FALSE)), "", VLOOKUP(CONCATENATE($B$164, $B189), 'Airport Passengers'!$A$8:$M$3476, 10, FALSE))</f>
        <v>3606690</v>
      </c>
      <c r="E189" s="68">
        <f>IF(ISNA(VLOOKUP(CONCATENATE($B$164, $B189), 'Airport Passengers'!$A$8:$M$3476, 13, FALSE)), "", VLOOKUP(CONCATENATE($B$164, $B189), 'Airport Passengers'!$A$8:$M$3476, 13, FALSE))</f>
        <v>15709299</v>
      </c>
      <c r="F189" s="68"/>
      <c r="G189" s="69">
        <f t="shared" si="58"/>
        <v>5.0626411637667235E-2</v>
      </c>
      <c r="H189" s="69">
        <f t="shared" si="59"/>
        <v>0.10415153187788326</v>
      </c>
      <c r="I189" s="69">
        <f t="shared" si="60"/>
        <v>6.2451106300372726E-2</v>
      </c>
      <c r="J189" s="53"/>
    </row>
    <row r="190" spans="1:17" x14ac:dyDescent="0.2">
      <c r="A190" s="2"/>
      <c r="B190" s="114">
        <v>2006</v>
      </c>
      <c r="C190" s="72">
        <f>IF(ISNA(VLOOKUP(CONCATENATE($B$164, $B190), 'Airport Passengers'!$A$8:$M$3476, 7, FALSE)), "", VLOOKUP(CONCATENATE($B$164, $B190), 'Airport Passengers'!$A$8:$M$3476, 7, FALSE))</f>
        <v>12942735</v>
      </c>
      <c r="D190" s="72">
        <f>IF(ISNA(VLOOKUP(CONCATENATE($B$164, $B190), 'Airport Passengers'!$A$8:$M$3476, 10, FALSE)), "", VLOOKUP(CONCATENATE($B$164, $B190), 'Airport Passengers'!$A$8:$M$3476, 10, FALSE))</f>
        <v>3763314</v>
      </c>
      <c r="E190" s="68">
        <f>IF(ISNA(VLOOKUP(CONCATENATE($B$164, $B190), 'Airport Passengers'!$A$8:$M$3476, 13, FALSE)), "", VLOOKUP(CONCATENATE($B$164, $B190), 'Airport Passengers'!$A$8:$M$3476, 13, FALSE))</f>
        <v>16706049</v>
      </c>
      <c r="F190" s="68"/>
      <c r="G190" s="69">
        <f t="shared" si="58"/>
        <v>6.9416933158792452E-2</v>
      </c>
      <c r="H190" s="69">
        <f t="shared" si="59"/>
        <v>4.3425966745131966E-2</v>
      </c>
      <c r="I190" s="69">
        <f t="shared" si="60"/>
        <v>6.3449680345380149E-2</v>
      </c>
      <c r="J190" s="53"/>
    </row>
    <row r="191" spans="1:17" x14ac:dyDescent="0.2">
      <c r="A191" s="2"/>
      <c r="B191" s="114">
        <v>2007</v>
      </c>
      <c r="C191" s="72">
        <f>IF(ISNA(VLOOKUP(CONCATENATE($B$164, $B191), 'Airport Passengers'!$A$8:$M$3476, 7, FALSE)), "", VLOOKUP(CONCATENATE($B$164, $B191), 'Airport Passengers'!$A$8:$M$3476, 7, FALSE))</f>
        <v>13972336</v>
      </c>
      <c r="D191" s="72">
        <f>IF(ISNA(VLOOKUP(CONCATENATE($B$164, $B191), 'Airport Passengers'!$A$8:$M$3476, 10, FALSE)), "", VLOOKUP(CONCATENATE($B$164, $B191), 'Airport Passengers'!$A$8:$M$3476, 10, FALSE))</f>
        <v>3921752</v>
      </c>
      <c r="E191" s="68">
        <f>IF(ISNA(VLOOKUP(CONCATENATE($B$164, $B191), 'Airport Passengers'!$A$8:$M$3476, 13, FALSE)), "", VLOOKUP(CONCATENATE($B$164, $B191), 'Airport Passengers'!$A$8:$M$3476, 13, FALSE))</f>
        <v>17894088</v>
      </c>
      <c r="F191" s="68"/>
      <c r="G191" s="69">
        <f t="shared" si="58"/>
        <v>7.9550496861752945E-2</v>
      </c>
      <c r="H191" s="69">
        <f t="shared" si="59"/>
        <v>4.2100659153076252E-2</v>
      </c>
      <c r="I191" s="69">
        <f t="shared" si="60"/>
        <v>7.1114301173185832E-2</v>
      </c>
      <c r="J191" s="53"/>
    </row>
    <row r="192" spans="1:17" x14ac:dyDescent="0.2">
      <c r="A192" s="2"/>
      <c r="B192" s="114">
        <v>2008</v>
      </c>
      <c r="C192" s="72">
        <f>IF(ISNA(VLOOKUP(CONCATENATE($B$164, $B192), 'Airport Passengers'!$A$8:$M$3476, 7, FALSE)), "", VLOOKUP(CONCATENATE($B$164, $B192), 'Airport Passengers'!$A$8:$M$3476, 7, FALSE))</f>
        <v>14547537</v>
      </c>
      <c r="D192" s="72">
        <f>IF(ISNA(VLOOKUP(CONCATENATE($B$164, $B192), 'Airport Passengers'!$A$8:$M$3476, 10, FALSE)), "", VLOOKUP(CONCATENATE($B$164, $B192), 'Airport Passengers'!$A$8:$M$3476, 10, FALSE))</f>
        <v>4035790</v>
      </c>
      <c r="E192" s="68">
        <f>IF(ISNA(VLOOKUP(CONCATENATE($B$164, $B192), 'Airport Passengers'!$A$8:$M$3476, 13, FALSE)), "", VLOOKUP(CONCATENATE($B$164, $B192), 'Airport Passengers'!$A$8:$M$3476, 13, FALSE))</f>
        <v>18583327</v>
      </c>
      <c r="F192" s="68"/>
      <c r="G192" s="69">
        <f t="shared" si="58"/>
        <v>4.1167131967052607E-2</v>
      </c>
      <c r="H192" s="69">
        <f t="shared" ref="H192:I194" si="61">IF(AND(ISNUMBER(D191),ISNUMBER(D192)), IF(OR(D191=0, D192=0), "..", (D192-D191)/D191), " ")</f>
        <v>2.9078330297275301E-2</v>
      </c>
      <c r="I192" s="69">
        <f t="shared" si="61"/>
        <v>3.8517693665080892E-2</v>
      </c>
      <c r="J192" s="69"/>
    </row>
    <row r="193" spans="1:17" x14ac:dyDescent="0.2">
      <c r="A193" s="2"/>
      <c r="B193" s="114">
        <v>2009</v>
      </c>
      <c r="C193" s="72">
        <f>IF(ISNA(VLOOKUP(CONCATENATE($B$164, $B193), 'Airport Passengers'!$A$8:$M$3476, 7, FALSE)), "", VLOOKUP(CONCATENATE($B$164, $B193), 'Airport Passengers'!$A$8:$M$3476, 7, FALSE))</f>
        <v>14595924</v>
      </c>
      <c r="D193" s="72">
        <f>IF(ISNA(VLOOKUP(CONCATENATE($B$164, $B193), 'Airport Passengers'!$A$8:$M$3476, 10, FALSE)), "", VLOOKUP(CONCATENATE($B$164, $B193), 'Airport Passengers'!$A$8:$M$3476, 10, FALSE))</f>
        <v>4117171</v>
      </c>
      <c r="E193" s="68">
        <f>IF(ISNA(VLOOKUP(CONCATENATE($B$164, $B193), 'Airport Passengers'!$A$8:$M$3476, 13, FALSE)), "", VLOOKUP(CONCATENATE($B$164, $B193), 'Airport Passengers'!$A$8:$M$3476, 13, FALSE))</f>
        <v>18713095</v>
      </c>
      <c r="F193" s="68"/>
      <c r="G193" s="69">
        <f t="shared" si="58"/>
        <v>3.3261300521181007E-3</v>
      </c>
      <c r="H193" s="69">
        <f t="shared" si="61"/>
        <v>2.0164825226287791E-2</v>
      </c>
      <c r="I193" s="69">
        <f t="shared" si="61"/>
        <v>6.9830337700025405E-3</v>
      </c>
      <c r="J193" s="69"/>
    </row>
    <row r="194" spans="1:17" x14ac:dyDescent="0.2">
      <c r="A194" s="2"/>
      <c r="B194" s="114">
        <v>2010</v>
      </c>
      <c r="C194" s="72">
        <f>IF(ISNA(VLOOKUP(CONCATENATE($B$164, $B194), 'Airport Passengers'!$A$8:$M$3476, 7, FALSE)), "", VLOOKUP(CONCATENATE($B$164, $B194), 'Airport Passengers'!$A$8:$M$3476, 7, FALSE))</f>
        <v>15338152</v>
      </c>
      <c r="D194" s="72">
        <f>IF(ISNA(VLOOKUP(CONCATENATE($B$164, $B194), 'Airport Passengers'!$A$8:$M$3476, 10, FALSE)), "", VLOOKUP(CONCATENATE($B$164, $B194), 'Airport Passengers'!$A$8:$M$3476, 10, FALSE))</f>
        <v>4282257</v>
      </c>
      <c r="E194" s="68">
        <f>IF(ISNA(VLOOKUP(CONCATENATE($B$164, $B194), 'Airport Passengers'!$A$8:$M$3476, 13, FALSE)), "", VLOOKUP(CONCATENATE($B$164, $B194), 'Airport Passengers'!$A$8:$M$3476, 13, FALSE))</f>
        <v>19620409</v>
      </c>
      <c r="F194" s="68"/>
      <c r="G194" s="69">
        <f t="shared" si="58"/>
        <v>5.0851730935293993E-2</v>
      </c>
      <c r="H194" s="69">
        <f t="shared" si="61"/>
        <v>4.0096950065955483E-2</v>
      </c>
      <c r="I194" s="69">
        <f t="shared" si="61"/>
        <v>4.8485512417908425E-2</v>
      </c>
      <c r="J194" s="69"/>
    </row>
    <row r="195" spans="1:17" x14ac:dyDescent="0.2">
      <c r="A195" s="2"/>
      <c r="B195" s="114">
        <v>2011</v>
      </c>
      <c r="C195" s="72">
        <f>IF(ISNA(VLOOKUP(CONCATENATE($B$164, $B195), 'Airport Passengers'!$A$8:$M$3476, 7, FALSE)), "", VLOOKUP(CONCATENATE($B$164, $B195), 'Airport Passengers'!$A$8:$M$3476, 7, FALSE))</f>
        <v>15888983</v>
      </c>
      <c r="D195" s="72">
        <f>IF(ISNA(VLOOKUP(CONCATENATE($B$164, $B195), 'Airport Passengers'!$A$8:$M$3476, 10, FALSE)), "", VLOOKUP(CONCATENATE($B$164, $B195), 'Airport Passengers'!$A$8:$M$3476, 10, FALSE))</f>
        <v>4444867</v>
      </c>
      <c r="E195" s="68">
        <f>IF(ISNA(VLOOKUP(CONCATENATE($B$164, $B195), 'Airport Passengers'!$A$8:$M$3476, 13, FALSE)), "", VLOOKUP(CONCATENATE($B$164, $B195), 'Airport Passengers'!$A$8:$M$3476, 13, FALSE))</f>
        <v>20333850</v>
      </c>
      <c r="F195" s="68"/>
      <c r="G195" s="69">
        <f t="shared" si="58"/>
        <v>3.591247498394852E-2</v>
      </c>
      <c r="H195" s="69">
        <f t="shared" ref="H195:I197" si="62">IF(AND(ISNUMBER(D194),ISNUMBER(D195)), IF(OR(D194=0, D195=0), "..", (D195-D194)/D194), " ")</f>
        <v>3.7972966125106457E-2</v>
      </c>
      <c r="I195" s="69">
        <f t="shared" si="62"/>
        <v>3.6362187964583202E-2</v>
      </c>
      <c r="J195" s="69"/>
    </row>
    <row r="196" spans="1:17" x14ac:dyDescent="0.2">
      <c r="A196" s="2"/>
      <c r="B196" s="114">
        <v>2012</v>
      </c>
      <c r="C196" s="72">
        <f>IF(ISNA(VLOOKUP(CONCATENATE($B$164, $B196), 'Airport Passengers'!$A$8:$M$3476, 7, FALSE)), "", VLOOKUP(CONCATENATE($B$164, $B196), 'Airport Passengers'!$A$8:$M$3476, 7, FALSE))</f>
        <v>16601349</v>
      </c>
      <c r="D196" s="72">
        <f>IF(ISNA(VLOOKUP(CONCATENATE($B$164, $B196), 'Airport Passengers'!$A$8:$M$3476, 10, FALSE)), "", VLOOKUP(CONCATENATE($B$164, $B196), 'Airport Passengers'!$A$8:$M$3476, 10, FALSE))</f>
        <v>4471413</v>
      </c>
      <c r="E196" s="68">
        <f>IF(ISNA(VLOOKUP(CONCATENATE($B$164, $B196), 'Airport Passengers'!$A$8:$M$3476, 13, FALSE)), "", VLOOKUP(CONCATENATE($B$164, $B196), 'Airport Passengers'!$A$8:$M$3476, 13, FALSE))</f>
        <v>21072762</v>
      </c>
      <c r="F196" s="68"/>
      <c r="G196" s="69">
        <f t="shared" si="58"/>
        <v>4.4833958221240464E-2</v>
      </c>
      <c r="H196" s="69">
        <f t="shared" si="62"/>
        <v>5.9722821852712356E-3</v>
      </c>
      <c r="I196" s="69">
        <f t="shared" si="62"/>
        <v>3.6339011057915739E-2</v>
      </c>
      <c r="J196" s="69"/>
    </row>
    <row r="197" spans="1:17" x14ac:dyDescent="0.2">
      <c r="A197" s="2"/>
      <c r="B197" s="114">
        <v>2013</v>
      </c>
      <c r="C197" s="72">
        <f>IF(ISNA(VLOOKUP(CONCATENATE($B$164, $B197), 'Airport Passengers'!$A$8:$M$3476, 7, FALSE)), "", VLOOKUP(CONCATENATE($B$164, $B197), 'Airport Passengers'!$A$8:$M$3476, 7, FALSE))</f>
        <v>16775697</v>
      </c>
      <c r="D197" s="72">
        <f>IF(ISNA(VLOOKUP(CONCATENATE($B$164, $B197), 'Airport Passengers'!$A$8:$M$3476, 10, FALSE)), "", VLOOKUP(CONCATENATE($B$164, $B197), 'Airport Passengers'!$A$8:$M$3476, 10, FALSE))</f>
        <v>4669141</v>
      </c>
      <c r="E197" s="68">
        <f>IF(ISNA(VLOOKUP(CONCATENATE($B$164, $B197), 'Airport Passengers'!$A$8:$M$3476, 13, FALSE)), "", VLOOKUP(CONCATENATE($B$164, $B197), 'Airport Passengers'!$A$8:$M$3476, 13, FALSE))</f>
        <v>21444838</v>
      </c>
      <c r="F197" s="68"/>
      <c r="G197" s="69">
        <f t="shared" si="58"/>
        <v>1.0502038117504789E-2</v>
      </c>
      <c r="H197" s="69">
        <f t="shared" si="62"/>
        <v>4.4220473483438008E-2</v>
      </c>
      <c r="I197" s="69">
        <f t="shared" si="62"/>
        <v>1.7656726726188052E-2</v>
      </c>
      <c r="J197" s="69"/>
    </row>
    <row r="198" spans="1:17" x14ac:dyDescent="0.2">
      <c r="A198" s="2"/>
      <c r="B198" s="114">
        <v>2014</v>
      </c>
      <c r="C198" s="72">
        <f>IF(ISNA(VLOOKUP(CONCATENATE($B$164, $B198), 'Airport Passengers'!$A$8:$M$3476, 7, FALSE)), "", VLOOKUP(CONCATENATE($B$164, $B198), 'Airport Passengers'!$A$8:$M$3476, 7, FALSE))</f>
        <v>16982836</v>
      </c>
      <c r="D198" s="72">
        <f>IF(ISNA(VLOOKUP(CONCATENATE($B$164, $B198), 'Airport Passengers'!$A$8:$M$3476, 10, FALSE)), "", VLOOKUP(CONCATENATE($B$164, $B198), 'Airport Passengers'!$A$8:$M$3476, 10, FALSE))</f>
        <v>4964981</v>
      </c>
      <c r="E198" s="68">
        <f>IF(ISNA(VLOOKUP(CONCATENATE($B$164, $B198), 'Airport Passengers'!$A$8:$M$3476, 13, FALSE)), "", VLOOKUP(CONCATENATE($B$164, $B198), 'Airport Passengers'!$A$8:$M$3476, 13, FALSE))</f>
        <v>21947817</v>
      </c>
      <c r="F198" s="68"/>
      <c r="G198" s="69">
        <f t="shared" ref="G198:I199" si="63">IF(AND(ISNUMBER(C197),ISNUMBER(C198)), IF(OR(C197=0, C198=0), "..", (C198-C197)/C197), " ")</f>
        <v>1.2347564455891162E-2</v>
      </c>
      <c r="H198" s="69">
        <f t="shared" si="63"/>
        <v>6.3360690970780273E-2</v>
      </c>
      <c r="I198" s="69">
        <f t="shared" si="63"/>
        <v>2.3454548828953616E-2</v>
      </c>
      <c r="J198" s="69"/>
    </row>
    <row r="199" spans="1:17" x14ac:dyDescent="0.2">
      <c r="A199" s="2"/>
      <c r="B199" s="114">
        <v>2015</v>
      </c>
      <c r="C199" s="72">
        <f>IF(ISNA(VLOOKUP(CONCATENATE($B$164, $B199), 'Airport Passengers'!$A$8:$M$3476, 7, FALSE)), "", VLOOKUP(CONCATENATE($B$164, $B199), 'Airport Passengers'!$A$8:$M$3476, 7, FALSE))</f>
        <v>16786974</v>
      </c>
      <c r="D199" s="72">
        <f>IF(ISNA(VLOOKUP(CONCATENATE($B$164, $B199), 'Airport Passengers'!$A$8:$M$3476, 10, FALSE)), "", VLOOKUP(CONCATENATE($B$164, $B199), 'Airport Passengers'!$A$8:$M$3476, 10, FALSE))</f>
        <v>5238522</v>
      </c>
      <c r="E199" s="68">
        <f>IF(ISNA(VLOOKUP(CONCATENATE($B$164, $B199), 'Airport Passengers'!$A$8:$M$3476, 13, FALSE)), "", VLOOKUP(CONCATENATE($B$164, $B199), 'Airport Passengers'!$A$8:$M$3476, 13, FALSE))</f>
        <v>22025496</v>
      </c>
      <c r="F199" s="68"/>
      <c r="G199" s="69">
        <f t="shared" si="63"/>
        <v>-1.1532938314896287E-2</v>
      </c>
      <c r="H199" s="69">
        <f t="shared" si="63"/>
        <v>5.5094067832283752E-2</v>
      </c>
      <c r="I199" s="69">
        <f t="shared" si="63"/>
        <v>3.5392585968800449E-3</v>
      </c>
      <c r="J199" s="69"/>
    </row>
    <row r="200" spans="1:17" x14ac:dyDescent="0.2">
      <c r="A200" s="2"/>
      <c r="B200" s="114">
        <v>2016</v>
      </c>
      <c r="C200" s="72">
        <f>IF(ISNA(VLOOKUP(CONCATENATE($B$164, $B200), 'Airport Passengers'!$A$8:$M$3476, 7, FALSE)), "", VLOOKUP(CONCATENATE($B$164, $B200), 'Airport Passengers'!$A$8:$M$3476, 7, FALSE))</f>
        <v>17055852</v>
      </c>
      <c r="D200" s="72">
        <f>IF(ISNA(VLOOKUP(CONCATENATE($B$164, $B200), 'Airport Passengers'!$A$8:$M$3476, 10, FALSE)), "", VLOOKUP(CONCATENATE($B$164, $B200), 'Airport Passengers'!$A$8:$M$3476, 10, FALSE))</f>
        <v>5449744</v>
      </c>
      <c r="E200" s="68">
        <f>IF(ISNA(VLOOKUP(CONCATENATE($B$164, $B200), 'Airport Passengers'!$A$8:$M$3476, 13, FALSE)), "", VLOOKUP(CONCATENATE($B$164, $B200), 'Airport Passengers'!$A$8:$M$3476, 13, FALSE))</f>
        <v>22505596</v>
      </c>
      <c r="F200" s="68"/>
      <c r="G200" s="69">
        <f t="shared" ref="G200:I201" si="64">IF(AND(ISNUMBER(C199),ISNUMBER(C200)), IF(OR(C199=0, C200=0), "..", (C200-C199)/C199), " ")</f>
        <v>1.6017061800417395E-2</v>
      </c>
      <c r="H200" s="69">
        <f t="shared" si="64"/>
        <v>4.0320914945093295E-2</v>
      </c>
      <c r="I200" s="69">
        <f t="shared" si="64"/>
        <v>2.1797465991231252E-2</v>
      </c>
      <c r="J200" s="69"/>
    </row>
    <row r="201" spans="1:17" x14ac:dyDescent="0.2">
      <c r="A201" s="2"/>
      <c r="B201" s="114">
        <v>2017</v>
      </c>
      <c r="C201" s="72">
        <f>IF(ISNA(VLOOKUP(CONCATENATE($B$164, $B201), 'Airport Passengers'!$A$8:$M$3476, 7, FALSE)), "", VLOOKUP(CONCATENATE($B$164, $B201), 'Airport Passengers'!$A$8:$M$3476, 7, FALSE))</f>
        <v>17219926</v>
      </c>
      <c r="D201" s="72">
        <f>IF(ISNA(VLOOKUP(CONCATENATE($B$164, $B201), 'Airport Passengers'!$A$8:$M$3476, 10, FALSE)), "", VLOOKUP(CONCATENATE($B$164, $B201), 'Airport Passengers'!$A$8:$M$3476, 10, FALSE))</f>
        <v>5729341</v>
      </c>
      <c r="E201" s="68">
        <f>IF(ISNA(VLOOKUP(CONCATENATE($B$164, $B201), 'Airport Passengers'!$A$8:$M$3476, 13, FALSE)), "", VLOOKUP(CONCATENATE($B$164, $B201), 'Airport Passengers'!$A$8:$M$3476, 13, FALSE))</f>
        <v>22949267</v>
      </c>
      <c r="F201" s="68"/>
      <c r="G201" s="69">
        <f t="shared" si="64"/>
        <v>9.6198067384731054E-3</v>
      </c>
      <c r="H201" s="69">
        <f t="shared" si="64"/>
        <v>5.1304611739560607E-2</v>
      </c>
      <c r="I201" s="69">
        <f t="shared" si="64"/>
        <v>1.9713808068002287E-2</v>
      </c>
      <c r="J201" s="69"/>
    </row>
    <row r="202" spans="1:17" x14ac:dyDescent="0.2">
      <c r="A202" s="2"/>
      <c r="B202" s="114">
        <v>2018</v>
      </c>
      <c r="C202" s="72">
        <f>IF(ISNA(VLOOKUP(CONCATENATE($B$164, $B202), 'Airport Passengers'!$A$8:$M$3476, 7, FALSE)), "", VLOOKUP(CONCATENATE($B$164, $B202), 'Airport Passengers'!$A$8:$M$3476, 7, FALSE))</f>
        <v>17354529</v>
      </c>
      <c r="D202" s="72">
        <f>IF(ISNA(VLOOKUP(CONCATENATE($B$164, $B202), 'Airport Passengers'!$A$8:$M$3476, 10, FALSE)), "", VLOOKUP(CONCATENATE($B$164, $B202), 'Airport Passengers'!$A$8:$M$3476, 10, FALSE))</f>
        <v>6112234</v>
      </c>
      <c r="E202" s="68">
        <f>IF(ISNA(VLOOKUP(CONCATENATE($B$164, $B202), 'Airport Passengers'!$A$8:$M$3476, 13, FALSE)), "", VLOOKUP(CONCATENATE($B$164, $B202), 'Airport Passengers'!$A$8:$M$3476, 13, FALSE))</f>
        <v>23466763</v>
      </c>
      <c r="F202" s="68"/>
      <c r="G202" s="69">
        <f t="shared" ref="G202" si="65">IF(AND(ISNUMBER(C201),ISNUMBER(C202)), IF(OR(C201=0, C202=0), "..", (C202-C201)/C201), " ")</f>
        <v>7.8167002575969258E-3</v>
      </c>
      <c r="H202" s="69">
        <f t="shared" ref="H202" si="66">IF(AND(ISNUMBER(D201),ISNUMBER(D202)), IF(OR(D201=0, D202=0), "..", (D202-D201)/D201), " ")</f>
        <v>6.6830199145067465E-2</v>
      </c>
      <c r="I202" s="69">
        <f t="shared" ref="I202" si="67">IF(AND(ISNUMBER(E201),ISNUMBER(E202)), IF(OR(E201=0, E202=0), "..", (E202-E201)/E201), " ")</f>
        <v>2.254956552642836E-2</v>
      </c>
      <c r="J202" s="69"/>
    </row>
    <row r="203" spans="1:17" x14ac:dyDescent="0.2">
      <c r="A203" s="2"/>
      <c r="B203" s="114">
        <v>2019</v>
      </c>
      <c r="C203" s="72">
        <f>IF(ISNA(VLOOKUP(CONCATENATE($B$164, $B203), 'Airport Passengers'!$A$8:$M$3476, 7, FALSE)), "", VLOOKUP(CONCATENATE($B$164, $B203), 'Airport Passengers'!$A$8:$M$3476, 7, FALSE))</f>
        <v>17580461</v>
      </c>
      <c r="D203" s="72">
        <f>IF(ISNA(VLOOKUP(CONCATENATE($B$164, $B203), 'Airport Passengers'!$A$8:$M$3476, 10, FALSE)), "", VLOOKUP(CONCATENATE($B$164, $B203), 'Airport Passengers'!$A$8:$M$3476, 10, FALSE))</f>
        <v>6425564</v>
      </c>
      <c r="E203" s="68">
        <f>IF(ISNA(VLOOKUP(CONCATENATE($B$164, $B203), 'Airport Passengers'!$A$8:$M$3476, 13, FALSE)), "", VLOOKUP(CONCATENATE($B$164, $B203), 'Airport Passengers'!$A$8:$M$3476, 13, FALSE))</f>
        <v>24006025</v>
      </c>
      <c r="F203" s="68"/>
      <c r="G203" s="69">
        <f t="shared" ref="G203" si="68">IF(AND(ISNUMBER(C202),ISNUMBER(C203)), IF(OR(C202=0, C203=0), "..", (C203-C202)/C202), " ")</f>
        <v>1.3018618943792713E-2</v>
      </c>
      <c r="H203" s="69">
        <f t="shared" ref="H203" si="69">IF(AND(ISNUMBER(D202),ISNUMBER(D203)), IF(OR(D202=0, D203=0), "..", (D203-D202)/D202), " ")</f>
        <v>5.1262762518581584E-2</v>
      </c>
      <c r="I203" s="69">
        <f t="shared" ref="I203" si="70">IF(AND(ISNUMBER(E202),ISNUMBER(E203)), IF(OR(E202=0, E203=0), "..", (E203-E202)/E202), " ")</f>
        <v>2.2979820437953033E-2</v>
      </c>
      <c r="J203" s="69"/>
    </row>
    <row r="204" spans="1:17" x14ac:dyDescent="0.2">
      <c r="A204" s="2"/>
      <c r="B204" s="73"/>
      <c r="C204" s="73"/>
      <c r="D204" s="73"/>
      <c r="E204" s="74"/>
      <c r="F204" s="74"/>
      <c r="G204" s="74"/>
      <c r="H204" s="74"/>
      <c r="I204" s="75"/>
      <c r="J204" s="69"/>
    </row>
    <row r="205" spans="1:17" ht="15" customHeight="1" x14ac:dyDescent="0.2">
      <c r="A205" s="2"/>
      <c r="F205" s="68"/>
      <c r="G205" s="68"/>
      <c r="H205" s="68"/>
      <c r="I205" s="69"/>
      <c r="J205" s="69"/>
      <c r="O205" s="66" t="s">
        <v>144</v>
      </c>
      <c r="P205" s="66" t="s">
        <v>118</v>
      </c>
      <c r="Q205" s="66" t="s">
        <v>119</v>
      </c>
    </row>
    <row r="206" spans="1:17" x14ac:dyDescent="0.2">
      <c r="A206" s="2"/>
      <c r="F206" s="76"/>
      <c r="G206" s="76"/>
      <c r="H206" s="76"/>
      <c r="I206" s="53"/>
      <c r="J206" s="69"/>
    </row>
    <row r="207" spans="1:17" x14ac:dyDescent="0.2">
      <c r="A207" s="2"/>
      <c r="F207" s="76"/>
      <c r="G207" s="76"/>
      <c r="H207" s="76"/>
      <c r="I207" s="53"/>
      <c r="J207" s="69"/>
      <c r="K207" s="53" t="s">
        <v>176</v>
      </c>
      <c r="O207" s="77">
        <f>C203/1000000</f>
        <v>17.580461</v>
      </c>
      <c r="P207" s="77">
        <f t="shared" ref="P207" si="71">D203/1000000</f>
        <v>6.4255639999999996</v>
      </c>
      <c r="Q207" s="77">
        <f t="shared" ref="Q207" si="72">E203/1000000</f>
        <v>24.006025000000001</v>
      </c>
    </row>
    <row r="208" spans="1:17" x14ac:dyDescent="0.2">
      <c r="A208" s="2"/>
      <c r="F208" s="76"/>
      <c r="G208" s="76"/>
      <c r="H208" s="76"/>
      <c r="I208" s="53"/>
      <c r="J208" s="69"/>
      <c r="K208" s="53" t="s">
        <v>177</v>
      </c>
      <c r="O208" s="76">
        <f>G203</f>
        <v>1.3018618943792713E-2</v>
      </c>
      <c r="P208" s="76">
        <f t="shared" ref="P208" si="73">H203</f>
        <v>5.1262762518581584E-2</v>
      </c>
      <c r="Q208" s="76">
        <f t="shared" ref="Q208" si="74">I203</f>
        <v>2.2979820437953033E-2</v>
      </c>
    </row>
    <row r="209" spans="1:22" x14ac:dyDescent="0.2">
      <c r="A209" s="2"/>
      <c r="F209" s="76"/>
      <c r="G209" s="76"/>
      <c r="H209" s="76"/>
      <c r="I209" s="53"/>
      <c r="J209" s="69"/>
      <c r="K209" s="53" t="s">
        <v>121</v>
      </c>
      <c r="O209" s="76">
        <f>C203/C$42</f>
        <v>0.14439618916416658</v>
      </c>
      <c r="P209" s="76">
        <f t="shared" ref="P209" si="75">D203/D$42</f>
        <v>0.15115966929402633</v>
      </c>
      <c r="Q209" s="76">
        <f t="shared" ref="Q209" si="76">E203/E$42</f>
        <v>0.14614649397355156</v>
      </c>
    </row>
    <row r="210" spans="1:22" x14ac:dyDescent="0.2">
      <c r="A210" s="2"/>
    </row>
    <row r="211" spans="1:22" x14ac:dyDescent="0.2">
      <c r="A211" s="2"/>
      <c r="K211" s="78" t="s">
        <v>111</v>
      </c>
      <c r="L211" s="78"/>
      <c r="M211" s="78"/>
      <c r="N211" s="78"/>
      <c r="O211" s="68"/>
    </row>
    <row r="212" spans="1:22" x14ac:dyDescent="0.2">
      <c r="A212" s="2"/>
      <c r="K212" s="50" t="s">
        <v>173</v>
      </c>
      <c r="O212" s="76">
        <f>IF(C198=0,"..",(C203/C198)^(1/5)-1)</f>
        <v>6.9409631838346364E-3</v>
      </c>
      <c r="P212" s="76">
        <f t="shared" ref="P212" si="77">IF(D198=0,"..",(D203/D198)^(1/5)-1)</f>
        <v>5.2928139954981024E-2</v>
      </c>
      <c r="Q212" s="76">
        <f t="shared" ref="Q212" si="78">IF(E198=0,"..",(E203/E198)^(1/5)-1)</f>
        <v>1.8089092864280509E-2</v>
      </c>
      <c r="T212" s="105"/>
    </row>
    <row r="213" spans="1:22" x14ac:dyDescent="0.2">
      <c r="A213" s="2"/>
      <c r="K213" s="50" t="s">
        <v>174</v>
      </c>
      <c r="O213" s="76">
        <f>IF(C193=0,"..",(C203/C193)^(1/10)-1)</f>
        <v>1.8778723807497011E-2</v>
      </c>
      <c r="P213" s="76">
        <f t="shared" ref="P213" si="79">IF(D193=0,"..",(D203/D193)^(1/10)-1)</f>
        <v>4.5517327543450614E-2</v>
      </c>
      <c r="Q213" s="76">
        <f t="shared" ref="Q213" si="80">IF(E193=0,"..",(E203/E193)^(1/10)-1)</f>
        <v>2.5220928570932166E-2</v>
      </c>
      <c r="T213" s="105"/>
    </row>
    <row r="214" spans="1:22" x14ac:dyDescent="0.2">
      <c r="A214" s="2"/>
      <c r="K214" s="50" t="s">
        <v>175</v>
      </c>
      <c r="O214" s="76">
        <f>IF(C183=0,"..",(C203/C183)^(1/20)-1)</f>
        <v>4.1247323269170577E-2</v>
      </c>
      <c r="P214" s="76">
        <f t="shared" ref="P214" si="81">IF(D183=0,"..",(D203/D183)^(1/20)-1)</f>
        <v>5.1006423648328081E-2</v>
      </c>
      <c r="Q214" s="76">
        <f t="shared" ref="Q214" si="82">IF(E183=0,"..",(E203/E183)^(1/20)-1)</f>
        <v>4.3677739954687267E-2</v>
      </c>
      <c r="T214" s="105"/>
    </row>
    <row r="215" spans="1:22" x14ac:dyDescent="0.2">
      <c r="A215" s="2"/>
    </row>
    <row r="216" spans="1:22" x14ac:dyDescent="0.2">
      <c r="A216" s="3"/>
    </row>
    <row r="217" spans="1:22" x14ac:dyDescent="0.2">
      <c r="A217" s="3"/>
    </row>
    <row r="218" spans="1:22" s="37" customFormat="1" ht="18.75" thickBot="1" x14ac:dyDescent="0.3">
      <c r="A218" s="36">
        <v>4</v>
      </c>
      <c r="B218" s="55" t="s">
        <v>32</v>
      </c>
      <c r="C218" s="55"/>
      <c r="D218"/>
      <c r="E218"/>
      <c r="F218" s="56"/>
      <c r="G218" s="56"/>
      <c r="H218" s="56"/>
      <c r="I218" s="57"/>
      <c r="J218" s="58"/>
      <c r="K218" s="124" t="str">
        <f>CONCATENATE(B218," - PASSENGER MOVEMENTS (millions) - ",UPPER($B$6))</f>
        <v>PERTH - PASSENGER MOVEMENTS (millions) - CALENDAR YEARS</v>
      </c>
      <c r="L218" s="124"/>
      <c r="M218" s="124"/>
      <c r="N218" s="124"/>
      <c r="O218" s="124"/>
      <c r="P218" s="124"/>
      <c r="Q218" s="124"/>
      <c r="R218" s="110"/>
      <c r="S218" s="38"/>
      <c r="T218" s="38"/>
      <c r="U218" s="38"/>
    </row>
    <row r="219" spans="1:22" x14ac:dyDescent="0.2">
      <c r="A219" s="1"/>
      <c r="B219" s="59"/>
      <c r="C219" s="59"/>
      <c r="D219" s="59"/>
      <c r="E219" s="60"/>
      <c r="F219" s="60"/>
      <c r="G219" s="60"/>
      <c r="H219" s="60"/>
      <c r="I219" s="61"/>
      <c r="J219" s="62"/>
    </row>
    <row r="220" spans="1:22" ht="20.100000000000001" customHeight="1" x14ac:dyDescent="0.2">
      <c r="A220" s="1"/>
      <c r="B220" s="63"/>
      <c r="C220" s="123" t="s">
        <v>116</v>
      </c>
      <c r="D220" s="123"/>
      <c r="E220" s="123"/>
      <c r="F220" s="64"/>
      <c r="G220" s="123" t="s">
        <v>120</v>
      </c>
      <c r="H220" s="123"/>
      <c r="I220" s="123"/>
      <c r="J220" s="65"/>
    </row>
    <row r="221" spans="1:22" ht="39.950000000000003" customHeight="1" x14ac:dyDescent="0.2">
      <c r="A221" s="1"/>
      <c r="B221" s="66" t="str">
        <f>B6</f>
        <v>Calendar Years</v>
      </c>
      <c r="C221" s="66" t="s">
        <v>154</v>
      </c>
      <c r="D221" s="66" t="s">
        <v>118</v>
      </c>
      <c r="E221" s="66" t="s">
        <v>119</v>
      </c>
      <c r="F221" s="66"/>
      <c r="G221" s="66" t="s">
        <v>117</v>
      </c>
      <c r="H221" s="66" t="s">
        <v>118</v>
      </c>
      <c r="I221" s="66" t="s">
        <v>119</v>
      </c>
      <c r="J221" s="67"/>
      <c r="L221" s="68"/>
      <c r="M221" s="69"/>
      <c r="N221" s="70"/>
      <c r="O221" s="69"/>
      <c r="P221" s="69"/>
      <c r="Q221" s="70"/>
    </row>
    <row r="222" spans="1:22" ht="12.75" customHeight="1" x14ac:dyDescent="0.2">
      <c r="A222" s="1"/>
      <c r="B222" s="71"/>
      <c r="C222" s="119" t="str">
        <f>C221</f>
        <v>Domestic (including Regional) Airlines</v>
      </c>
      <c r="D222" s="119" t="str">
        <f>D221</f>
        <v>International Airlines</v>
      </c>
      <c r="E222" s="71"/>
      <c r="F222" s="71"/>
      <c r="G222" s="71"/>
      <c r="H222" s="71"/>
      <c r="I222" s="71"/>
      <c r="J222" s="67"/>
      <c r="L222" s="68"/>
      <c r="M222" s="69"/>
      <c r="N222" s="70"/>
      <c r="O222" s="69"/>
      <c r="P222" s="69"/>
      <c r="Q222" s="70"/>
    </row>
    <row r="223" spans="1:22" x14ac:dyDescent="0.2">
      <c r="A223" s="1"/>
      <c r="B223" s="114">
        <v>1985</v>
      </c>
      <c r="C223" s="72">
        <f>IF(ISNA(VLOOKUP(CONCATENATE($B$218, $B223), 'Airport Passengers'!$A$8:$M$3476, 7, FALSE)), "", VLOOKUP(CONCATENATE($B$218, $B223), 'Airport Passengers'!$A$8:$M$3476, 7, FALSE))</f>
        <v>1357621</v>
      </c>
      <c r="D223" s="72">
        <f>IF(ISNA(VLOOKUP(CONCATENATE($B$218, $B223), 'Airport Passengers'!$A$8:$M$3476, 10, FALSE)), "", VLOOKUP(CONCATENATE($B$218, $B223), 'Airport Passengers'!$A$8:$M$3476, 10, FALSE))</f>
        <v>500882</v>
      </c>
      <c r="E223" s="68">
        <f>IF(ISNA(VLOOKUP(CONCATENATE($B$218, $B223), 'Airport Passengers'!$A$8:$M$3476, 13, FALSE)), "", VLOOKUP(CONCATENATE($B$218, $B223), 'Airport Passengers'!$A$8:$M$3476, 13, FALSE))</f>
        <v>1858503</v>
      </c>
      <c r="F223" s="68"/>
      <c r="G223" s="68"/>
      <c r="H223" s="68"/>
      <c r="I223" s="69" t="str">
        <f>IF(AND(ISNUMBER(E221),ISNUMBER(E223)), IF(OR(E221=0, E223=0), "--", (E223-E221)/E221), " ")</f>
        <v xml:space="preserve"> </v>
      </c>
      <c r="J223" s="69"/>
      <c r="L223" s="68"/>
      <c r="M223" s="69"/>
      <c r="N223" s="70"/>
      <c r="O223" s="69"/>
      <c r="P223" s="69"/>
      <c r="Q223" s="70"/>
      <c r="V223"/>
    </row>
    <row r="224" spans="1:22" x14ac:dyDescent="0.2">
      <c r="A224" s="1"/>
      <c r="B224" s="114">
        <v>1986</v>
      </c>
      <c r="C224" s="72">
        <f>IF(ISNA(VLOOKUP(CONCATENATE($B$218, $B224), 'Airport Passengers'!$A$8:$M$3476, 7, FALSE)), "", VLOOKUP(CONCATENATE($B$218, $B224), 'Airport Passengers'!$A$8:$M$3476, 7, FALSE))</f>
        <v>1438512</v>
      </c>
      <c r="D224" s="72">
        <f>IF(ISNA(VLOOKUP(CONCATENATE($B$218, $B224), 'Airport Passengers'!$A$8:$M$3476, 10, FALSE)), "", VLOOKUP(CONCATENATE($B$218, $B224), 'Airport Passengers'!$A$8:$M$3476, 10, FALSE))</f>
        <v>566366</v>
      </c>
      <c r="E224" s="68">
        <f>IF(ISNA(VLOOKUP(CONCATENATE($B$218, $B224), 'Airport Passengers'!$A$8:$M$3476, 13, FALSE)), "", VLOOKUP(CONCATENATE($B$218, $B224), 'Airport Passengers'!$A$8:$M$3476, 13, FALSE))</f>
        <v>2004878</v>
      </c>
      <c r="F224" s="68"/>
      <c r="G224" s="69">
        <f t="shared" ref="G224:G251" si="83">IF(AND(ISNUMBER(C223),ISNUMBER(C224)), IF(OR(C223=0, C224=0), "..", (C224-C223)/C223), " ")</f>
        <v>5.9582902739424334E-2</v>
      </c>
      <c r="H224" s="69">
        <f t="shared" ref="H224:H246" si="84">IF(AND(ISNUMBER(D223),ISNUMBER(D224)), IF(OR(D223=0, D224=0), "..", (D224-D223)/D223), " ")</f>
        <v>0.1307373792629801</v>
      </c>
      <c r="I224" s="69">
        <f>IF(AND(ISNUMBER(E223),ISNUMBER(E224)), IF(OR(E223=0, E224=0), "..", (E224-E223)/E223), " ")</f>
        <v>7.8759625354384688E-2</v>
      </c>
      <c r="J224" s="53"/>
      <c r="L224" s="68"/>
      <c r="M224" s="69"/>
      <c r="N224" s="70"/>
      <c r="O224" s="69"/>
      <c r="P224" s="69"/>
      <c r="Q224" s="70"/>
      <c r="V224"/>
    </row>
    <row r="225" spans="1:22" x14ac:dyDescent="0.2">
      <c r="A225" s="1"/>
      <c r="B225" s="114">
        <v>1987</v>
      </c>
      <c r="C225" s="72">
        <f>IF(ISNA(VLOOKUP(CONCATENATE($B$218, $B225), 'Airport Passengers'!$A$8:$M$3476, 7, FALSE)), "", VLOOKUP(CONCATENATE($B$218, $B225), 'Airport Passengers'!$A$8:$M$3476, 7, FALSE))</f>
        <v>1536164</v>
      </c>
      <c r="D225" s="72">
        <f>IF(ISNA(VLOOKUP(CONCATENATE($B$218, $B225), 'Airport Passengers'!$A$8:$M$3476, 10, FALSE)), "", VLOOKUP(CONCATENATE($B$218, $B225), 'Airport Passengers'!$A$8:$M$3476, 10, FALSE))</f>
        <v>649199</v>
      </c>
      <c r="E225" s="68">
        <f>IF(ISNA(VLOOKUP(CONCATENATE($B$218, $B225), 'Airport Passengers'!$A$8:$M$3476, 13, FALSE)), "", VLOOKUP(CONCATENATE($B$218, $B225), 'Airport Passengers'!$A$8:$M$3476, 13, FALSE))</f>
        <v>2185363</v>
      </c>
      <c r="F225" s="68"/>
      <c r="G225" s="69">
        <f t="shared" si="83"/>
        <v>6.788403572580555E-2</v>
      </c>
      <c r="H225" s="69">
        <f t="shared" si="84"/>
        <v>0.14625348273024863</v>
      </c>
      <c r="I225" s="69">
        <f t="shared" ref="I225:I246" si="85">IF(AND(ISNUMBER(E224),ISNUMBER(E225)), IF(OR(E224=0, E225=0), "..", (E225-E224)/E224), " ")</f>
        <v>9.0022934063818352E-2</v>
      </c>
      <c r="J225" s="53"/>
      <c r="L225" s="68"/>
      <c r="M225" s="69"/>
      <c r="N225" s="70"/>
      <c r="O225" s="69"/>
      <c r="P225" s="69"/>
      <c r="Q225" s="70"/>
      <c r="V225"/>
    </row>
    <row r="226" spans="1:22" x14ac:dyDescent="0.2">
      <c r="A226" s="1"/>
      <c r="B226" s="114">
        <v>1988</v>
      </c>
      <c r="C226" s="72">
        <f>IF(ISNA(VLOOKUP(CONCATENATE($B$218, $B226), 'Airport Passengers'!$A$8:$M$3476, 7, FALSE)), "", VLOOKUP(CONCATENATE($B$218, $B226), 'Airport Passengers'!$A$8:$M$3476, 7, FALSE))</f>
        <v>1580024</v>
      </c>
      <c r="D226" s="72">
        <f>IF(ISNA(VLOOKUP(CONCATENATE($B$218, $B226), 'Airport Passengers'!$A$8:$M$3476, 10, FALSE)), "", VLOOKUP(CONCATENATE($B$218, $B226), 'Airport Passengers'!$A$8:$M$3476, 10, FALSE))</f>
        <v>714111</v>
      </c>
      <c r="E226" s="68">
        <f>IF(ISNA(VLOOKUP(CONCATENATE($B$218, $B226), 'Airport Passengers'!$A$8:$M$3476, 13, FALSE)), "", VLOOKUP(CONCATENATE($B$218, $B226), 'Airport Passengers'!$A$8:$M$3476, 13, FALSE))</f>
        <v>2294135</v>
      </c>
      <c r="F226" s="68"/>
      <c r="G226" s="69">
        <f t="shared" si="83"/>
        <v>2.8551639017709046E-2</v>
      </c>
      <c r="H226" s="69">
        <f t="shared" si="84"/>
        <v>9.9987831158088666E-2</v>
      </c>
      <c r="I226" s="69">
        <f t="shared" si="85"/>
        <v>4.9772966779432069E-2</v>
      </c>
      <c r="J226" s="53"/>
      <c r="L226" s="68"/>
      <c r="M226" s="69"/>
      <c r="N226" s="70"/>
      <c r="O226" s="69"/>
      <c r="P226" s="69"/>
      <c r="Q226" s="70"/>
    </row>
    <row r="227" spans="1:22" x14ac:dyDescent="0.2">
      <c r="A227" s="1"/>
      <c r="B227" s="114">
        <v>1989</v>
      </c>
      <c r="C227" s="72">
        <f>IF(ISNA(VLOOKUP(CONCATENATE($B$218, $B227), 'Airport Passengers'!$A$8:$M$3476, 7, FALSE)), "", VLOOKUP(CONCATENATE($B$218, $B227), 'Airport Passengers'!$A$8:$M$3476, 7, FALSE))</f>
        <v>1242993</v>
      </c>
      <c r="D227" s="72">
        <f>IF(ISNA(VLOOKUP(CONCATENATE($B$218, $B227), 'Airport Passengers'!$A$8:$M$3476, 10, FALSE)), "", VLOOKUP(CONCATENATE($B$218, $B227), 'Airport Passengers'!$A$8:$M$3476, 10, FALSE))</f>
        <v>811754</v>
      </c>
      <c r="E227" s="68">
        <f>IF(ISNA(VLOOKUP(CONCATENATE($B$218, $B227), 'Airport Passengers'!$A$8:$M$3476, 13, FALSE)), "", VLOOKUP(CONCATENATE($B$218, $B227), 'Airport Passengers'!$A$8:$M$3476, 13, FALSE))</f>
        <v>2054747</v>
      </c>
      <c r="F227" s="68"/>
      <c r="G227" s="69">
        <f t="shared" si="83"/>
        <v>-0.21330751937945247</v>
      </c>
      <c r="H227" s="69">
        <f t="shared" si="84"/>
        <v>0.13673364504957913</v>
      </c>
      <c r="I227" s="69">
        <f t="shared" si="85"/>
        <v>-0.10434782608695652</v>
      </c>
      <c r="J227" s="53"/>
      <c r="L227" s="68"/>
      <c r="M227" s="69"/>
      <c r="N227" s="70"/>
      <c r="O227" s="69"/>
      <c r="P227" s="69"/>
      <c r="Q227" s="70"/>
    </row>
    <row r="228" spans="1:22" x14ac:dyDescent="0.2">
      <c r="A228" s="1"/>
      <c r="B228" s="114">
        <v>1990</v>
      </c>
      <c r="C228" s="72">
        <f>IF(ISNA(VLOOKUP(CONCATENATE($B$218, $B228), 'Airport Passengers'!$A$8:$M$3476, 7, FALSE)), "", VLOOKUP(CONCATENATE($B$218, $B228), 'Airport Passengers'!$A$8:$M$3476, 7, FALSE))</f>
        <v>1498288</v>
      </c>
      <c r="D228" s="72">
        <f>IF(ISNA(VLOOKUP(CONCATENATE($B$218, $B228), 'Airport Passengers'!$A$8:$M$3476, 10, FALSE)), "", VLOOKUP(CONCATENATE($B$218, $B228), 'Airport Passengers'!$A$8:$M$3476, 10, FALSE))</f>
        <v>860816</v>
      </c>
      <c r="E228" s="68">
        <f>IF(ISNA(VLOOKUP(CONCATENATE($B$218, $B228), 'Airport Passengers'!$A$8:$M$3476, 13, FALSE)), "", VLOOKUP(CONCATENATE($B$218, $B228), 'Airport Passengers'!$A$8:$M$3476, 13, FALSE))</f>
        <v>2359104</v>
      </c>
      <c r="F228" s="68"/>
      <c r="G228" s="69">
        <f t="shared" si="83"/>
        <v>0.20538731915626235</v>
      </c>
      <c r="H228" s="69">
        <f t="shared" si="84"/>
        <v>6.0439492752730507E-2</v>
      </c>
      <c r="I228" s="69">
        <f t="shared" si="85"/>
        <v>0.14812383227716114</v>
      </c>
      <c r="J228" s="53"/>
      <c r="L228" s="68"/>
      <c r="M228" s="69"/>
      <c r="N228" s="70"/>
      <c r="O228" s="69"/>
      <c r="P228" s="69"/>
      <c r="Q228" s="70"/>
    </row>
    <row r="229" spans="1:22" x14ac:dyDescent="0.2">
      <c r="A229" s="1"/>
      <c r="B229" s="114">
        <v>1991</v>
      </c>
      <c r="C229" s="72">
        <f>IF(ISNA(VLOOKUP(CONCATENATE($B$218, $B229), 'Airport Passengers'!$A$8:$M$3476, 7, FALSE)), "", VLOOKUP(CONCATENATE($B$218, $B229), 'Airport Passengers'!$A$8:$M$3476, 7, FALSE))</f>
        <v>2042726</v>
      </c>
      <c r="D229" s="72">
        <f>IF(ISNA(VLOOKUP(CONCATENATE($B$218, $B229), 'Airport Passengers'!$A$8:$M$3476, 10, FALSE)), "", VLOOKUP(CONCATENATE($B$218, $B229), 'Airport Passengers'!$A$8:$M$3476, 10, FALSE))</f>
        <v>824172</v>
      </c>
      <c r="E229" s="68">
        <f>IF(ISNA(VLOOKUP(CONCATENATE($B$218, $B229), 'Airport Passengers'!$A$8:$M$3476, 13, FALSE)), "", VLOOKUP(CONCATENATE($B$218, $B229), 'Airport Passengers'!$A$8:$M$3476, 13, FALSE))</f>
        <v>2866898</v>
      </c>
      <c r="F229" s="68"/>
      <c r="G229" s="69">
        <f t="shared" si="83"/>
        <v>0.36337339683692321</v>
      </c>
      <c r="H229" s="69">
        <f t="shared" si="84"/>
        <v>-4.2568911358524933E-2</v>
      </c>
      <c r="I229" s="69">
        <f t="shared" si="85"/>
        <v>0.21524867068175035</v>
      </c>
      <c r="J229" s="53"/>
      <c r="L229" s="68"/>
      <c r="M229" s="69"/>
      <c r="N229" s="70"/>
      <c r="O229" s="69"/>
      <c r="P229" s="69"/>
      <c r="Q229" s="70"/>
    </row>
    <row r="230" spans="1:22" x14ac:dyDescent="0.2">
      <c r="A230" s="1"/>
      <c r="B230" s="114">
        <v>1992</v>
      </c>
      <c r="C230" s="72">
        <f>IF(ISNA(VLOOKUP(CONCATENATE($B$218, $B230), 'Airport Passengers'!$A$8:$M$3476, 7, FALSE)), "", VLOOKUP(CONCATENATE($B$218, $B230), 'Airport Passengers'!$A$8:$M$3476, 7, FALSE))</f>
        <v>2012479</v>
      </c>
      <c r="D230" s="72">
        <f>IF(ISNA(VLOOKUP(CONCATENATE($B$218, $B230), 'Airport Passengers'!$A$8:$M$3476, 10, FALSE)), "", VLOOKUP(CONCATENATE($B$218, $B230), 'Airport Passengers'!$A$8:$M$3476, 10, FALSE))</f>
        <v>897290</v>
      </c>
      <c r="E230" s="68">
        <f>IF(ISNA(VLOOKUP(CONCATENATE($B$218, $B230), 'Airport Passengers'!$A$8:$M$3476, 13, FALSE)), "", VLOOKUP(CONCATENATE($B$218, $B230), 'Airport Passengers'!$A$8:$M$3476, 13, FALSE))</f>
        <v>2909769</v>
      </c>
      <c r="F230" s="68"/>
      <c r="G230" s="69">
        <f t="shared" si="83"/>
        <v>-1.480717433468806E-2</v>
      </c>
      <c r="H230" s="69">
        <f t="shared" si="84"/>
        <v>8.8716918313167636E-2</v>
      </c>
      <c r="I230" s="69">
        <f t="shared" si="85"/>
        <v>1.4953793263659886E-2</v>
      </c>
      <c r="J230" s="53"/>
      <c r="L230" s="68"/>
      <c r="M230" s="69"/>
      <c r="N230" s="70"/>
      <c r="O230" s="69"/>
      <c r="P230" s="69"/>
      <c r="Q230" s="70"/>
    </row>
    <row r="231" spans="1:22" x14ac:dyDescent="0.2">
      <c r="A231" s="1"/>
      <c r="B231" s="114">
        <v>1993</v>
      </c>
      <c r="C231" s="72">
        <f>IF(ISNA(VLOOKUP(CONCATENATE($B$218, $B231), 'Airport Passengers'!$A$8:$M$3476, 7, FALSE)), "", VLOOKUP(CONCATENATE($B$218, $B231), 'Airport Passengers'!$A$8:$M$3476, 7, FALSE))</f>
        <v>2201154</v>
      </c>
      <c r="D231" s="72">
        <f>IF(ISNA(VLOOKUP(CONCATENATE($B$218, $B231), 'Airport Passengers'!$A$8:$M$3476, 10, FALSE)), "", VLOOKUP(CONCATENATE($B$218, $B231), 'Airport Passengers'!$A$8:$M$3476, 10, FALSE))</f>
        <v>1000869</v>
      </c>
      <c r="E231" s="68">
        <f>IF(ISNA(VLOOKUP(CONCATENATE($B$218, $B231), 'Airport Passengers'!$A$8:$M$3476, 13, FALSE)), "", VLOOKUP(CONCATENATE($B$218, $B231), 'Airport Passengers'!$A$8:$M$3476, 13, FALSE))</f>
        <v>3202023</v>
      </c>
      <c r="F231" s="68"/>
      <c r="G231" s="69">
        <f t="shared" si="83"/>
        <v>9.3752531082311921E-2</v>
      </c>
      <c r="H231" s="69">
        <f t="shared" si="84"/>
        <v>0.11543536649243834</v>
      </c>
      <c r="I231" s="69">
        <f t="shared" si="85"/>
        <v>0.100438900819962</v>
      </c>
      <c r="J231" s="53"/>
      <c r="L231" s="68"/>
      <c r="M231" s="69"/>
      <c r="N231" s="70"/>
      <c r="O231" s="69"/>
      <c r="P231" s="69"/>
      <c r="Q231" s="70"/>
    </row>
    <row r="232" spans="1:22" x14ac:dyDescent="0.2">
      <c r="A232" s="1"/>
      <c r="B232" s="114">
        <v>1994</v>
      </c>
      <c r="C232" s="72">
        <f>IF(ISNA(VLOOKUP(CONCATENATE($B$218, $B232), 'Airport Passengers'!$A$8:$M$3476, 7, FALSE)), "", VLOOKUP(CONCATENATE($B$218, $B232), 'Airport Passengers'!$A$8:$M$3476, 7, FALSE))</f>
        <v>2532256</v>
      </c>
      <c r="D232" s="72">
        <f>IF(ISNA(VLOOKUP(CONCATENATE($B$218, $B232), 'Airport Passengers'!$A$8:$M$3476, 10, FALSE)), "", VLOOKUP(CONCATENATE($B$218, $B232), 'Airport Passengers'!$A$8:$M$3476, 10, FALSE))</f>
        <v>1121046</v>
      </c>
      <c r="E232" s="68">
        <f>IF(ISNA(VLOOKUP(CONCATENATE($B$218, $B232), 'Airport Passengers'!$A$8:$M$3476, 13, FALSE)), "", VLOOKUP(CONCATENATE($B$218, $B232), 'Airport Passengers'!$A$8:$M$3476, 13, FALSE))</f>
        <v>3653302</v>
      </c>
      <c r="F232" s="68"/>
      <c r="G232" s="69">
        <f t="shared" si="83"/>
        <v>0.15042200591144464</v>
      </c>
      <c r="H232" s="69">
        <f t="shared" si="84"/>
        <v>0.12007265686118762</v>
      </c>
      <c r="I232" s="69">
        <f t="shared" si="85"/>
        <v>0.14093558978183479</v>
      </c>
      <c r="J232" s="53"/>
      <c r="L232" s="68"/>
      <c r="M232" s="69"/>
      <c r="N232" s="70"/>
      <c r="O232" s="69"/>
      <c r="P232" s="69"/>
      <c r="Q232" s="70"/>
    </row>
    <row r="233" spans="1:22" x14ac:dyDescent="0.2">
      <c r="A233" s="1"/>
      <c r="B233" s="114">
        <v>1995</v>
      </c>
      <c r="C233" s="72">
        <f>IF(ISNA(VLOOKUP(CONCATENATE($B$218, $B233), 'Airport Passengers'!$A$8:$M$3476, 7, FALSE)), "", VLOOKUP(CONCATENATE($B$218, $B233), 'Airport Passengers'!$A$8:$M$3476, 7, FALSE))</f>
        <v>2783688</v>
      </c>
      <c r="D233" s="72">
        <f>IF(ISNA(VLOOKUP(CONCATENATE($B$218, $B233), 'Airport Passengers'!$A$8:$M$3476, 10, FALSE)), "", VLOOKUP(CONCATENATE($B$218, $B233), 'Airport Passengers'!$A$8:$M$3476, 10, FALSE))</f>
        <v>1190837</v>
      </c>
      <c r="E233" s="68">
        <f>IF(ISNA(VLOOKUP(CONCATENATE($B$218, $B233), 'Airport Passengers'!$A$8:$M$3476, 13, FALSE)), "", VLOOKUP(CONCATENATE($B$218, $B233), 'Airport Passengers'!$A$8:$M$3476, 13, FALSE))</f>
        <v>3974525</v>
      </c>
      <c r="F233" s="68"/>
      <c r="G233" s="69">
        <f t="shared" si="83"/>
        <v>9.9291698785588814E-2</v>
      </c>
      <c r="H233" s="69">
        <f t="shared" si="84"/>
        <v>6.2255250899606263E-2</v>
      </c>
      <c r="I233" s="69">
        <f t="shared" si="85"/>
        <v>8.7926757765988142E-2</v>
      </c>
      <c r="J233" s="53"/>
      <c r="L233" s="68"/>
      <c r="M233" s="69"/>
      <c r="N233" s="70"/>
      <c r="O233" s="69"/>
      <c r="P233" s="69"/>
      <c r="Q233" s="70"/>
    </row>
    <row r="234" spans="1:22" x14ac:dyDescent="0.2">
      <c r="A234" s="1"/>
      <c r="B234" s="114">
        <v>1996</v>
      </c>
      <c r="C234" s="72">
        <f>IF(ISNA(VLOOKUP(CONCATENATE($B$218, $B234), 'Airport Passengers'!$A$8:$M$3476, 7, FALSE)), "", VLOOKUP(CONCATENATE($B$218, $B234), 'Airport Passengers'!$A$8:$M$3476, 7, FALSE))</f>
        <v>3066332</v>
      </c>
      <c r="D234" s="72">
        <f>IF(ISNA(VLOOKUP(CONCATENATE($B$218, $B234), 'Airport Passengers'!$A$8:$M$3476, 10, FALSE)), "", VLOOKUP(CONCATENATE($B$218, $B234), 'Airport Passengers'!$A$8:$M$3476, 10, FALSE))</f>
        <v>1292127</v>
      </c>
      <c r="E234" s="68">
        <f>IF(ISNA(VLOOKUP(CONCATENATE($B$218, $B234), 'Airport Passengers'!$A$8:$M$3476, 13, FALSE)), "", VLOOKUP(CONCATENATE($B$218, $B234), 'Airport Passengers'!$A$8:$M$3476, 13, FALSE))</f>
        <v>4358459</v>
      </c>
      <c r="F234" s="68"/>
      <c r="G234" s="69">
        <f t="shared" si="83"/>
        <v>0.10153580429990718</v>
      </c>
      <c r="H234" s="69">
        <f t="shared" si="84"/>
        <v>8.5057820675709606E-2</v>
      </c>
      <c r="I234" s="69">
        <f t="shared" si="85"/>
        <v>9.6598713053761137E-2</v>
      </c>
      <c r="J234" s="53"/>
      <c r="L234" s="68"/>
      <c r="M234" s="69"/>
      <c r="N234" s="70"/>
      <c r="O234" s="69"/>
      <c r="P234" s="69"/>
      <c r="Q234" s="70"/>
    </row>
    <row r="235" spans="1:22" x14ac:dyDescent="0.2">
      <c r="A235" s="1"/>
      <c r="B235" s="114">
        <v>1997</v>
      </c>
      <c r="C235" s="72">
        <f>IF(ISNA(VLOOKUP(CONCATENATE($B$218, $B235), 'Airport Passengers'!$A$8:$M$3476, 7, FALSE)), "", VLOOKUP(CONCATENATE($B$218, $B235), 'Airport Passengers'!$A$8:$M$3476, 7, FALSE))</f>
        <v>3152995</v>
      </c>
      <c r="D235" s="72">
        <f>IF(ISNA(VLOOKUP(CONCATENATE($B$218, $B235), 'Airport Passengers'!$A$8:$M$3476, 10, FALSE)), "", VLOOKUP(CONCATENATE($B$218, $B235), 'Airport Passengers'!$A$8:$M$3476, 10, FALSE))</f>
        <v>1399514</v>
      </c>
      <c r="E235" s="68">
        <f>IF(ISNA(VLOOKUP(CONCATENATE($B$218, $B235), 'Airport Passengers'!$A$8:$M$3476, 13, FALSE)), "", VLOOKUP(CONCATENATE($B$218, $B235), 'Airport Passengers'!$A$8:$M$3476, 13, FALSE))</f>
        <v>4552509</v>
      </c>
      <c r="F235" s="68"/>
      <c r="G235" s="69">
        <f t="shared" si="83"/>
        <v>2.826275824013838E-2</v>
      </c>
      <c r="H235" s="69">
        <f t="shared" si="84"/>
        <v>8.3108703711012921E-2</v>
      </c>
      <c r="I235" s="69">
        <f t="shared" si="85"/>
        <v>4.4522616823973793E-2</v>
      </c>
      <c r="J235" s="53"/>
      <c r="L235" s="68"/>
      <c r="M235" s="69"/>
      <c r="N235" s="70"/>
      <c r="O235" s="69"/>
      <c r="P235" s="69"/>
      <c r="Q235" s="70"/>
    </row>
    <row r="236" spans="1:22" x14ac:dyDescent="0.2">
      <c r="A236" s="1"/>
      <c r="B236" s="114">
        <v>1998</v>
      </c>
      <c r="C236" s="72">
        <f>IF(ISNA(VLOOKUP(CONCATENATE($B$218, $B236), 'Airport Passengers'!$A$8:$M$3476, 7, FALSE)), "", VLOOKUP(CONCATENATE($B$218, $B236), 'Airport Passengers'!$A$8:$M$3476, 7, FALSE))</f>
        <v>3235524</v>
      </c>
      <c r="D236" s="72">
        <f>IF(ISNA(VLOOKUP(CONCATENATE($B$218, $B236), 'Airport Passengers'!$A$8:$M$3476, 10, FALSE)), "", VLOOKUP(CONCATENATE($B$218, $B236), 'Airport Passengers'!$A$8:$M$3476, 10, FALSE))</f>
        <v>1434077</v>
      </c>
      <c r="E236" s="68">
        <f>IF(ISNA(VLOOKUP(CONCATENATE($B$218, $B236), 'Airport Passengers'!$A$8:$M$3476, 13, FALSE)), "", VLOOKUP(CONCATENATE($B$218, $B236), 'Airport Passengers'!$A$8:$M$3476, 13, FALSE))</f>
        <v>4669601</v>
      </c>
      <c r="F236" s="68"/>
      <c r="G236" s="69">
        <f t="shared" si="83"/>
        <v>2.6174795710110544E-2</v>
      </c>
      <c r="H236" s="69">
        <f t="shared" si="84"/>
        <v>2.4696430332243908E-2</v>
      </c>
      <c r="I236" s="69">
        <f t="shared" si="85"/>
        <v>2.5720322573771957E-2</v>
      </c>
      <c r="J236" s="53"/>
      <c r="L236" s="68"/>
      <c r="M236" s="69"/>
      <c r="N236" s="70"/>
      <c r="O236" s="69"/>
      <c r="P236" s="69"/>
      <c r="Q236" s="70"/>
    </row>
    <row r="237" spans="1:22" x14ac:dyDescent="0.2">
      <c r="A237" s="1"/>
      <c r="B237" s="114">
        <v>1999</v>
      </c>
      <c r="C237" s="72">
        <f>IF(ISNA(VLOOKUP(CONCATENATE($B$218, $B237), 'Airport Passengers'!$A$8:$M$3476, 7, FALSE)), "", VLOOKUP(CONCATENATE($B$218, $B237), 'Airport Passengers'!$A$8:$M$3476, 7, FALSE))</f>
        <v>3257087</v>
      </c>
      <c r="D237" s="72">
        <f>IF(ISNA(VLOOKUP(CONCATENATE($B$218, $B237), 'Airport Passengers'!$A$8:$M$3476, 10, FALSE)), "", VLOOKUP(CONCATENATE($B$218, $B237), 'Airport Passengers'!$A$8:$M$3476, 10, FALSE))</f>
        <v>1474898</v>
      </c>
      <c r="E237" s="68">
        <f>IF(ISNA(VLOOKUP(CONCATENATE($B$218, $B237), 'Airport Passengers'!$A$8:$M$3476, 13, FALSE)), "", VLOOKUP(CONCATENATE($B$218, $B237), 'Airport Passengers'!$A$8:$M$3476, 13, FALSE))</f>
        <v>4731985</v>
      </c>
      <c r="F237" s="68"/>
      <c r="G237" s="69">
        <f t="shared" si="83"/>
        <v>6.6644537329965722E-3</v>
      </c>
      <c r="H237" s="69">
        <f t="shared" si="84"/>
        <v>2.8464998741350708E-2</v>
      </c>
      <c r="I237" s="69">
        <f t="shared" si="85"/>
        <v>1.3359599674576051E-2</v>
      </c>
      <c r="J237" s="53"/>
      <c r="L237" s="68"/>
      <c r="M237" s="69"/>
      <c r="N237" s="70"/>
      <c r="O237" s="69"/>
      <c r="P237" s="69"/>
      <c r="Q237" s="70"/>
    </row>
    <row r="238" spans="1:22" x14ac:dyDescent="0.2">
      <c r="A238" s="1"/>
      <c r="B238" s="114">
        <v>2000</v>
      </c>
      <c r="C238" s="72">
        <f>IF(ISNA(VLOOKUP(CONCATENATE($B$218, $B238), 'Airport Passengers'!$A$8:$M$3476, 7, FALSE)), "", VLOOKUP(CONCATENATE($B$218, $B238), 'Airport Passengers'!$A$8:$M$3476, 7, FALSE))</f>
        <v>3463122</v>
      </c>
      <c r="D238" s="72">
        <f>IF(ISNA(VLOOKUP(CONCATENATE($B$218, $B238), 'Airport Passengers'!$A$8:$M$3476, 10, FALSE)), "", VLOOKUP(CONCATENATE($B$218, $B238), 'Airport Passengers'!$A$8:$M$3476, 10, FALSE))</f>
        <v>1580622</v>
      </c>
      <c r="E238" s="68">
        <f>IF(ISNA(VLOOKUP(CONCATENATE($B$218, $B238), 'Airport Passengers'!$A$8:$M$3476, 13, FALSE)), "", VLOOKUP(CONCATENATE($B$218, $B238), 'Airport Passengers'!$A$8:$M$3476, 13, FALSE))</f>
        <v>5043744</v>
      </c>
      <c r="F238" s="68"/>
      <c r="G238" s="69">
        <f t="shared" si="83"/>
        <v>6.3257444458806295E-2</v>
      </c>
      <c r="H238" s="69">
        <f t="shared" si="84"/>
        <v>7.1682245145088003E-2</v>
      </c>
      <c r="I238" s="69">
        <f t="shared" si="85"/>
        <v>6.588334493875192E-2</v>
      </c>
      <c r="J238" s="53"/>
      <c r="L238" s="68"/>
      <c r="M238" s="69"/>
      <c r="N238" s="70"/>
      <c r="O238" s="69"/>
      <c r="P238" s="69"/>
      <c r="Q238" s="70"/>
    </row>
    <row r="239" spans="1:22" x14ac:dyDescent="0.2">
      <c r="A239" s="1"/>
      <c r="B239" s="114">
        <v>2001</v>
      </c>
      <c r="C239" s="72">
        <f>IF(ISNA(VLOOKUP(CONCATENATE($B$218, $B239), 'Airport Passengers'!$A$8:$M$3476, 7, FALSE)), "", VLOOKUP(CONCATENATE($B$218, $B239), 'Airport Passengers'!$A$8:$M$3476, 7, FALSE))</f>
        <v>3341803</v>
      </c>
      <c r="D239" s="72">
        <f>IF(ISNA(VLOOKUP(CONCATENATE($B$218, $B239), 'Airport Passengers'!$A$8:$M$3476, 10, FALSE)), "", VLOOKUP(CONCATENATE($B$218, $B239), 'Airport Passengers'!$A$8:$M$3476, 10, FALSE))</f>
        <v>1587379</v>
      </c>
      <c r="E239" s="68">
        <f>IF(ISNA(VLOOKUP(CONCATENATE($B$218, $B239), 'Airport Passengers'!$A$8:$M$3476, 13, FALSE)), "", VLOOKUP(CONCATENATE($B$218, $B239), 'Airport Passengers'!$A$8:$M$3476, 13, FALSE))</f>
        <v>4929182</v>
      </c>
      <c r="F239" s="68"/>
      <c r="G239" s="69">
        <f t="shared" si="83"/>
        <v>-3.5031685282817068E-2</v>
      </c>
      <c r="H239" s="69">
        <f t="shared" si="84"/>
        <v>4.2748993750561489E-3</v>
      </c>
      <c r="I239" s="69">
        <f t="shared" si="85"/>
        <v>-2.2713682534244401E-2</v>
      </c>
      <c r="J239" s="53"/>
      <c r="L239" s="68"/>
      <c r="M239" s="69"/>
      <c r="N239" s="70"/>
      <c r="O239" s="69"/>
      <c r="P239" s="69"/>
      <c r="Q239" s="70"/>
    </row>
    <row r="240" spans="1:22" x14ac:dyDescent="0.2">
      <c r="A240" s="2"/>
      <c r="B240" s="114">
        <v>2002</v>
      </c>
      <c r="C240" s="72">
        <f>IF(ISNA(VLOOKUP(CONCATENATE($B$218, $B240), 'Airport Passengers'!$A$8:$M$3476, 7, FALSE)), "", VLOOKUP(CONCATENATE($B$218, $B240), 'Airport Passengers'!$A$8:$M$3476, 7, FALSE))</f>
        <v>3371315</v>
      </c>
      <c r="D240" s="72">
        <f>IF(ISNA(VLOOKUP(CONCATENATE($B$218, $B240), 'Airport Passengers'!$A$8:$M$3476, 10, FALSE)), "", VLOOKUP(CONCATENATE($B$218, $B240), 'Airport Passengers'!$A$8:$M$3476, 10, FALSE))</f>
        <v>1636422</v>
      </c>
      <c r="E240" s="68">
        <f>IF(ISNA(VLOOKUP(CONCATENATE($B$218, $B240), 'Airport Passengers'!$A$8:$M$3476, 13, FALSE)), "", VLOOKUP(CONCATENATE($B$218, $B240), 'Airport Passengers'!$A$8:$M$3476, 13, FALSE))</f>
        <v>5007737</v>
      </c>
      <c r="F240" s="68"/>
      <c r="G240" s="69">
        <f t="shared" si="83"/>
        <v>8.8311609032609047E-3</v>
      </c>
      <c r="H240" s="69">
        <f t="shared" si="84"/>
        <v>3.0895583222406243E-2</v>
      </c>
      <c r="I240" s="69">
        <f t="shared" si="85"/>
        <v>1.5936721346462759E-2</v>
      </c>
      <c r="J240" s="53"/>
    </row>
    <row r="241" spans="1:10" x14ac:dyDescent="0.2">
      <c r="A241" s="2"/>
      <c r="B241" s="114">
        <v>2003</v>
      </c>
      <c r="C241" s="72">
        <f>IF(ISNA(VLOOKUP(CONCATENATE($B$218, $B241), 'Airport Passengers'!$A$8:$M$3476, 7, FALSE)), "", VLOOKUP(CONCATENATE($B$218, $B241), 'Airport Passengers'!$A$8:$M$3476, 7, FALSE))</f>
        <v>3892623</v>
      </c>
      <c r="D241" s="72">
        <f>IF(ISNA(VLOOKUP(CONCATENATE($B$218, $B241), 'Airport Passengers'!$A$8:$M$3476, 10, FALSE)), "", VLOOKUP(CONCATENATE($B$218, $B241), 'Airport Passengers'!$A$8:$M$3476, 10, FALSE))</f>
        <v>1586622</v>
      </c>
      <c r="E241" s="68">
        <f>IF(ISNA(VLOOKUP(CONCATENATE($B$218, $B241), 'Airport Passengers'!$A$8:$M$3476, 13, FALSE)), "", VLOOKUP(CONCATENATE($B$218, $B241), 'Airport Passengers'!$A$8:$M$3476, 13, FALSE))</f>
        <v>5479245</v>
      </c>
      <c r="F241" s="68"/>
      <c r="G241" s="69">
        <f t="shared" si="83"/>
        <v>0.1546304631872133</v>
      </c>
      <c r="H241" s="69">
        <f t="shared" si="84"/>
        <v>-3.0432247916490979E-2</v>
      </c>
      <c r="I241" s="69">
        <f t="shared" si="85"/>
        <v>9.4155903155457243E-2</v>
      </c>
      <c r="J241" s="53"/>
    </row>
    <row r="242" spans="1:10" x14ac:dyDescent="0.2">
      <c r="A242" s="2"/>
      <c r="B242" s="114">
        <v>2004</v>
      </c>
      <c r="C242" s="72">
        <f>IF(ISNA(VLOOKUP(CONCATENATE($B$218, $B242), 'Airport Passengers'!$A$8:$M$3476, 7, FALSE)), "", VLOOKUP(CONCATENATE($B$218, $B242), 'Airport Passengers'!$A$8:$M$3476, 7, FALSE))</f>
        <v>4437291</v>
      </c>
      <c r="D242" s="72">
        <f>IF(ISNA(VLOOKUP(CONCATENATE($B$218, $B242), 'Airport Passengers'!$A$8:$M$3476, 10, FALSE)), "", VLOOKUP(CONCATENATE($B$218, $B242), 'Airport Passengers'!$A$8:$M$3476, 10, FALSE))</f>
        <v>1827389</v>
      </c>
      <c r="E242" s="68">
        <f>IF(ISNA(VLOOKUP(CONCATENATE($B$218, $B242), 'Airport Passengers'!$A$8:$M$3476, 13, FALSE)), "", VLOOKUP(CONCATENATE($B$218, $B242), 'Airport Passengers'!$A$8:$M$3476, 13, FALSE))</f>
        <v>6264680</v>
      </c>
      <c r="F242" s="68"/>
      <c r="G242" s="69">
        <f t="shared" si="83"/>
        <v>0.13992313152339694</v>
      </c>
      <c r="H242" s="69">
        <f t="shared" si="84"/>
        <v>0.15174817946555638</v>
      </c>
      <c r="I242" s="69">
        <f t="shared" si="85"/>
        <v>0.14334730423625883</v>
      </c>
      <c r="J242" s="53"/>
    </row>
    <row r="243" spans="1:10" x14ac:dyDescent="0.2">
      <c r="A243" s="2"/>
      <c r="B243" s="114">
        <v>2005</v>
      </c>
      <c r="C243" s="72">
        <f>IF(ISNA(VLOOKUP(CONCATENATE($B$218, $B243), 'Airport Passengers'!$A$8:$M$3476, 7, FALSE)), "", VLOOKUP(CONCATENATE($B$218, $B243), 'Airport Passengers'!$A$8:$M$3476, 7, FALSE))</f>
        <v>4754672</v>
      </c>
      <c r="D243" s="72">
        <f>IF(ISNA(VLOOKUP(CONCATENATE($B$218, $B243), 'Airport Passengers'!$A$8:$M$3476, 10, FALSE)), "", VLOOKUP(CONCATENATE($B$218, $B243), 'Airport Passengers'!$A$8:$M$3476, 10, FALSE))</f>
        <v>2007025</v>
      </c>
      <c r="E243" s="68">
        <f>IF(ISNA(VLOOKUP(CONCATENATE($B$218, $B243), 'Airport Passengers'!$A$8:$M$3476, 13, FALSE)), "", VLOOKUP(CONCATENATE($B$218, $B243), 'Airport Passengers'!$A$8:$M$3476, 13, FALSE))</f>
        <v>6761697</v>
      </c>
      <c r="F243" s="68"/>
      <c r="G243" s="69">
        <f t="shared" si="83"/>
        <v>7.1525847639922646E-2</v>
      </c>
      <c r="H243" s="69">
        <f t="shared" si="84"/>
        <v>9.830200356902663E-2</v>
      </c>
      <c r="I243" s="69">
        <f t="shared" si="85"/>
        <v>7.9336374723050496E-2</v>
      </c>
      <c r="J243" s="53"/>
    </row>
    <row r="244" spans="1:10" x14ac:dyDescent="0.2">
      <c r="A244" s="2"/>
      <c r="B244" s="114">
        <v>2006</v>
      </c>
      <c r="C244" s="72">
        <f>IF(ISNA(VLOOKUP(CONCATENATE($B$218, $B244), 'Airport Passengers'!$A$8:$M$3476, 7, FALSE)), "", VLOOKUP(CONCATENATE($B$218, $B244), 'Airport Passengers'!$A$8:$M$3476, 7, FALSE))</f>
        <v>5429870</v>
      </c>
      <c r="D244" s="72">
        <f>IF(ISNA(VLOOKUP(CONCATENATE($B$218, $B244), 'Airport Passengers'!$A$8:$M$3476, 10, FALSE)), "", VLOOKUP(CONCATENATE($B$218, $B244), 'Airport Passengers'!$A$8:$M$3476, 10, FALSE))</f>
        <v>2034877</v>
      </c>
      <c r="E244" s="68">
        <f>IF(ISNA(VLOOKUP(CONCATENATE($B$218, $B244), 'Airport Passengers'!$A$8:$M$3476, 13, FALSE)), "", VLOOKUP(CONCATENATE($B$218, $B244), 'Airport Passengers'!$A$8:$M$3476, 13, FALSE))</f>
        <v>7464747</v>
      </c>
      <c r="F244" s="68"/>
      <c r="G244" s="69">
        <f t="shared" si="83"/>
        <v>0.14200727200530341</v>
      </c>
      <c r="H244" s="69">
        <f t="shared" si="84"/>
        <v>1.3877256137815921E-2</v>
      </c>
      <c r="I244" s="69">
        <f t="shared" si="85"/>
        <v>0.10397537777868485</v>
      </c>
      <c r="J244" s="53"/>
    </row>
    <row r="245" spans="1:10" x14ac:dyDescent="0.2">
      <c r="A245" s="2"/>
      <c r="B245" s="114">
        <v>2007</v>
      </c>
      <c r="C245" s="72">
        <f>IF(ISNA(VLOOKUP(CONCATENATE($B$218, $B245), 'Airport Passengers'!$A$8:$M$3476, 7, FALSE)), "", VLOOKUP(CONCATENATE($B$218, $B245), 'Airport Passengers'!$A$8:$M$3476, 7, FALSE))</f>
        <v>6105246</v>
      </c>
      <c r="D245" s="72">
        <f>IF(ISNA(VLOOKUP(CONCATENATE($B$218, $B245), 'Airport Passengers'!$A$8:$M$3476, 10, FALSE)), "", VLOOKUP(CONCATENATE($B$218, $B245), 'Airport Passengers'!$A$8:$M$3476, 10, FALSE))</f>
        <v>2373568</v>
      </c>
      <c r="E245" s="68">
        <f>IF(ISNA(VLOOKUP(CONCATENATE($B$218, $B245), 'Airport Passengers'!$A$8:$M$3476, 13, FALSE)), "", VLOOKUP(CONCATENATE($B$218, $B245), 'Airport Passengers'!$A$8:$M$3476, 13, FALSE))</f>
        <v>8478814</v>
      </c>
      <c r="F245" s="68"/>
      <c r="G245" s="69">
        <f t="shared" si="83"/>
        <v>0.12438161502945742</v>
      </c>
      <c r="H245" s="69">
        <f t="shared" si="84"/>
        <v>0.16644298402311294</v>
      </c>
      <c r="I245" s="69">
        <f t="shared" si="85"/>
        <v>0.13584747078501119</v>
      </c>
      <c r="J245" s="53"/>
    </row>
    <row r="246" spans="1:10" x14ac:dyDescent="0.2">
      <c r="A246" s="2"/>
      <c r="B246" s="114">
        <v>2008</v>
      </c>
      <c r="C246" s="72">
        <f>IF(ISNA(VLOOKUP(CONCATENATE($B$218, $B246), 'Airport Passengers'!$A$8:$M$3476, 7, FALSE)), "", VLOOKUP(CONCATENATE($B$218, $B246), 'Airport Passengers'!$A$8:$M$3476, 7, FALSE))</f>
        <v>6705180</v>
      </c>
      <c r="D246" s="72">
        <f>IF(ISNA(VLOOKUP(CONCATENATE($B$218, $B246), 'Airport Passengers'!$A$8:$M$3476, 10, FALSE)), "", VLOOKUP(CONCATENATE($B$218, $B246), 'Airport Passengers'!$A$8:$M$3476, 10, FALSE))</f>
        <v>2533022</v>
      </c>
      <c r="E246" s="68">
        <f>IF(ISNA(VLOOKUP(CONCATENATE($B$218, $B246), 'Airport Passengers'!$A$8:$M$3476, 13, FALSE)), "", VLOOKUP(CONCATENATE($B$218, $B246), 'Airport Passengers'!$A$8:$M$3476, 13, FALSE))</f>
        <v>9238202</v>
      </c>
      <c r="F246" s="68"/>
      <c r="G246" s="69">
        <f t="shared" si="83"/>
        <v>9.8265327883593878E-2</v>
      </c>
      <c r="H246" s="69">
        <f t="shared" si="84"/>
        <v>6.7179031736187889E-2</v>
      </c>
      <c r="I246" s="69">
        <f t="shared" si="85"/>
        <v>8.9562997843802214E-2</v>
      </c>
      <c r="J246" s="69"/>
    </row>
    <row r="247" spans="1:10" x14ac:dyDescent="0.2">
      <c r="A247" s="2"/>
      <c r="B247" s="114">
        <v>2009</v>
      </c>
      <c r="C247" s="72">
        <f>IF(ISNA(VLOOKUP(CONCATENATE($B$218, $B247), 'Airport Passengers'!$A$8:$M$3476, 7, FALSE)), "", VLOOKUP(CONCATENATE($B$218, $B247), 'Airport Passengers'!$A$8:$M$3476, 7, FALSE))</f>
        <v>6841037</v>
      </c>
      <c r="D247" s="72">
        <f>IF(ISNA(VLOOKUP(CONCATENATE($B$218, $B247), 'Airport Passengers'!$A$8:$M$3476, 10, FALSE)), "", VLOOKUP(CONCATENATE($B$218, $B247), 'Airport Passengers'!$A$8:$M$3476, 10, FALSE))</f>
        <v>2774737</v>
      </c>
      <c r="E247" s="68">
        <f>IF(ISNA(VLOOKUP(CONCATENATE($B$218, $B247), 'Airport Passengers'!$A$8:$M$3476, 13, FALSE)), "", VLOOKUP(CONCATENATE($B$218, $B247), 'Airport Passengers'!$A$8:$M$3476, 13, FALSE))</f>
        <v>9615774</v>
      </c>
      <c r="F247" s="68"/>
      <c r="G247" s="69">
        <f t="shared" si="83"/>
        <v>2.0261499318437386E-2</v>
      </c>
      <c r="H247" s="69">
        <f t="shared" ref="H247:I251" si="86">IF(AND(ISNUMBER(D246),ISNUMBER(D247)), IF(OR(D246=0, D247=0), "..", (D247-D246)/D246), " ")</f>
        <v>9.5425543086479311E-2</v>
      </c>
      <c r="I247" s="69">
        <f t="shared" si="86"/>
        <v>4.0870723545555723E-2</v>
      </c>
      <c r="J247" s="69"/>
    </row>
    <row r="248" spans="1:10" x14ac:dyDescent="0.2">
      <c r="A248" s="2"/>
      <c r="B248" s="114">
        <v>2010</v>
      </c>
      <c r="C248" s="72">
        <f>IF(ISNA(VLOOKUP(CONCATENATE($B$218, $B248), 'Airport Passengers'!$A$8:$M$3476, 7, FALSE)), "", VLOOKUP(CONCATENATE($B$218, $B248), 'Airport Passengers'!$A$8:$M$3476, 7, FALSE))</f>
        <v>7319853</v>
      </c>
      <c r="D248" s="72">
        <f>IF(ISNA(VLOOKUP(CONCATENATE($B$218, $B248), 'Airport Passengers'!$A$8:$M$3476, 10, FALSE)), "", VLOOKUP(CONCATENATE($B$218, $B248), 'Airport Passengers'!$A$8:$M$3476, 10, FALSE))</f>
        <v>3133709</v>
      </c>
      <c r="E248" s="68">
        <f>IF(ISNA(VLOOKUP(CONCATENATE($B$218, $B248), 'Airport Passengers'!$A$8:$M$3476, 13, FALSE)), "", VLOOKUP(CONCATENATE($B$218, $B248), 'Airport Passengers'!$A$8:$M$3476, 13, FALSE))</f>
        <v>10453562</v>
      </c>
      <c r="F248" s="68"/>
      <c r="G248" s="69">
        <f t="shared" si="83"/>
        <v>6.9991727862310935E-2</v>
      </c>
      <c r="H248" s="69">
        <f t="shared" si="86"/>
        <v>0.12937154043788654</v>
      </c>
      <c r="I248" s="69">
        <f t="shared" si="86"/>
        <v>8.7126423728344699E-2</v>
      </c>
      <c r="J248" s="69"/>
    </row>
    <row r="249" spans="1:10" x14ac:dyDescent="0.2">
      <c r="A249" s="2"/>
      <c r="B249" s="114">
        <v>2011</v>
      </c>
      <c r="C249" s="72">
        <f>IF(ISNA(VLOOKUP(CONCATENATE($B$218, $B249), 'Airport Passengers'!$A$8:$M$3476, 7, FALSE)), "", VLOOKUP(CONCATENATE($B$218, $B249), 'Airport Passengers'!$A$8:$M$3476, 7, FALSE))</f>
        <v>8016032</v>
      </c>
      <c r="D249" s="72">
        <f>IF(ISNA(VLOOKUP(CONCATENATE($B$218, $B249), 'Airport Passengers'!$A$8:$M$3476, 10, FALSE)), "", VLOOKUP(CONCATENATE($B$218, $B249), 'Airport Passengers'!$A$8:$M$3476, 10, FALSE))</f>
        <v>3349468</v>
      </c>
      <c r="E249" s="68">
        <f>IF(ISNA(VLOOKUP(CONCATENATE($B$218, $B249), 'Airport Passengers'!$A$8:$M$3476, 13, FALSE)), "", VLOOKUP(CONCATENATE($B$218, $B249), 'Airport Passengers'!$A$8:$M$3476, 13, FALSE))</f>
        <v>11365500</v>
      </c>
      <c r="F249" s="68"/>
      <c r="G249" s="69">
        <f t="shared" si="83"/>
        <v>9.5108330727406681E-2</v>
      </c>
      <c r="H249" s="69">
        <f t="shared" si="86"/>
        <v>6.8851000523660624E-2</v>
      </c>
      <c r="I249" s="69">
        <f t="shared" si="86"/>
        <v>8.7237058526079436E-2</v>
      </c>
      <c r="J249" s="69"/>
    </row>
    <row r="250" spans="1:10" x14ac:dyDescent="0.2">
      <c r="A250" s="2"/>
      <c r="B250" s="114">
        <v>2012</v>
      </c>
      <c r="C250" s="72">
        <f>IF(ISNA(VLOOKUP(CONCATENATE($B$218, $B250), 'Airport Passengers'!$A$8:$M$3476, 7, FALSE)), "", VLOOKUP(CONCATENATE($B$218, $B250), 'Airport Passengers'!$A$8:$M$3476, 7, FALSE))</f>
        <v>8999571</v>
      </c>
      <c r="D250" s="72">
        <f>IF(ISNA(VLOOKUP(CONCATENATE($B$218, $B250), 'Airport Passengers'!$A$8:$M$3476, 10, FALSE)), "", VLOOKUP(CONCATENATE($B$218, $B250), 'Airport Passengers'!$A$8:$M$3476, 10, FALSE))</f>
        <v>3618768</v>
      </c>
      <c r="E250" s="68">
        <f>IF(ISNA(VLOOKUP(CONCATENATE($B$218, $B250), 'Airport Passengers'!$A$8:$M$3476, 13, FALSE)), "", VLOOKUP(CONCATENATE($B$218, $B250), 'Airport Passengers'!$A$8:$M$3476, 13, FALSE))</f>
        <v>12618339</v>
      </c>
      <c r="F250" s="68"/>
      <c r="G250" s="69">
        <f t="shared" si="83"/>
        <v>0.12269649123157193</v>
      </c>
      <c r="H250" s="69">
        <f t="shared" si="86"/>
        <v>8.040082783295735E-2</v>
      </c>
      <c r="I250" s="69">
        <f t="shared" si="86"/>
        <v>0.11023175399234525</v>
      </c>
      <c r="J250" s="69"/>
    </row>
    <row r="251" spans="1:10" x14ac:dyDescent="0.2">
      <c r="A251" s="2"/>
      <c r="B251" s="114">
        <v>2013</v>
      </c>
      <c r="C251" s="72">
        <f>IF(ISNA(VLOOKUP(CONCATENATE($B$218, $B251), 'Airport Passengers'!$A$8:$M$3476, 7, FALSE)), "", VLOOKUP(CONCATENATE($B$218, $B251), 'Airport Passengers'!$A$8:$M$3476, 7, FALSE))</f>
        <v>8981872</v>
      </c>
      <c r="D251" s="72">
        <f>IF(ISNA(VLOOKUP(CONCATENATE($B$218, $B251), 'Airport Passengers'!$A$8:$M$3476, 10, FALSE)), "", VLOOKUP(CONCATENATE($B$218, $B251), 'Airport Passengers'!$A$8:$M$3476, 10, FALSE))</f>
        <v>3919840</v>
      </c>
      <c r="E251" s="68">
        <f>IF(ISNA(VLOOKUP(CONCATENATE($B$218, $B251), 'Airport Passengers'!$A$8:$M$3476, 13, FALSE)), "", VLOOKUP(CONCATENATE($B$218, $B251), 'Airport Passengers'!$A$8:$M$3476, 13, FALSE))</f>
        <v>12901712</v>
      </c>
      <c r="F251" s="68"/>
      <c r="G251" s="69">
        <f t="shared" si="83"/>
        <v>-1.9666492991721493E-3</v>
      </c>
      <c r="H251" s="69">
        <f t="shared" si="86"/>
        <v>8.3197375460377671E-2</v>
      </c>
      <c r="I251" s="69">
        <f t="shared" si="86"/>
        <v>2.2457234664562429E-2</v>
      </c>
      <c r="J251" s="69"/>
    </row>
    <row r="252" spans="1:10" x14ac:dyDescent="0.2">
      <c r="A252" s="2"/>
      <c r="B252" s="114">
        <v>2014</v>
      </c>
      <c r="C252" s="72">
        <f>IF(ISNA(VLOOKUP(CONCATENATE($B$218, $B252), 'Airport Passengers'!$A$8:$M$3476, 7, FALSE)), "", VLOOKUP(CONCATENATE($B$218, $B252), 'Airport Passengers'!$A$8:$M$3476, 7, FALSE))</f>
        <v>8758519</v>
      </c>
      <c r="D252" s="72">
        <f>IF(ISNA(VLOOKUP(CONCATENATE($B$218, $B252), 'Airport Passengers'!$A$8:$M$3476, 10, FALSE)), "", VLOOKUP(CONCATENATE($B$218, $B252), 'Airport Passengers'!$A$8:$M$3476, 10, FALSE))</f>
        <v>4180407</v>
      </c>
      <c r="E252" s="68">
        <f>IF(ISNA(VLOOKUP(CONCATENATE($B$218, $B252), 'Airport Passengers'!$A$8:$M$3476, 13, FALSE)), "", VLOOKUP(CONCATENATE($B$218, $B252), 'Airport Passengers'!$A$8:$M$3476, 13, FALSE))</f>
        <v>12938926</v>
      </c>
      <c r="F252" s="68"/>
      <c r="G252" s="69">
        <f t="shared" ref="G252:I253" si="87">IF(AND(ISNUMBER(C251),ISNUMBER(C252)), IF(OR(C251=0, C252=0), "..", (C252-C251)/C251), " ")</f>
        <v>-2.4867087840931154E-2</v>
      </c>
      <c r="H252" s="69">
        <f t="shared" si="87"/>
        <v>6.6473886689252623E-2</v>
      </c>
      <c r="I252" s="69">
        <f t="shared" si="87"/>
        <v>2.8844234005533527E-3</v>
      </c>
      <c r="J252" s="69"/>
    </row>
    <row r="253" spans="1:10" x14ac:dyDescent="0.2">
      <c r="A253" s="2"/>
      <c r="B253" s="114">
        <v>2015</v>
      </c>
      <c r="C253" s="72">
        <f>IF(ISNA(VLOOKUP(CONCATENATE($B$218, $B253), 'Airport Passengers'!$A$8:$M$3476, 7, FALSE)), "", VLOOKUP(CONCATENATE($B$218, $B253), 'Airport Passengers'!$A$8:$M$3476, 7, FALSE))</f>
        <v>8401532</v>
      </c>
      <c r="D253" s="72">
        <f>IF(ISNA(VLOOKUP(CONCATENATE($B$218, $B253), 'Airport Passengers'!$A$8:$M$3476, 10, FALSE)), "", VLOOKUP(CONCATENATE($B$218, $B253), 'Airport Passengers'!$A$8:$M$3476, 10, FALSE))</f>
        <v>4192833</v>
      </c>
      <c r="E253" s="68">
        <f>IF(ISNA(VLOOKUP(CONCATENATE($B$218, $B253), 'Airport Passengers'!$A$8:$M$3476, 13, FALSE)), "", VLOOKUP(CONCATENATE($B$218, $B253), 'Airport Passengers'!$A$8:$M$3476, 13, FALSE))</f>
        <v>12594365</v>
      </c>
      <c r="F253" s="68"/>
      <c r="G253" s="69">
        <f t="shared" si="87"/>
        <v>-4.0758831487378175E-2</v>
      </c>
      <c r="H253" s="69">
        <f t="shared" si="87"/>
        <v>2.9724378511470297E-3</v>
      </c>
      <c r="I253" s="69">
        <f t="shared" si="87"/>
        <v>-2.6629799103882346E-2</v>
      </c>
      <c r="J253" s="69"/>
    </row>
    <row r="254" spans="1:10" x14ac:dyDescent="0.2">
      <c r="A254" s="2"/>
      <c r="B254" s="114">
        <v>2016</v>
      </c>
      <c r="C254" s="72">
        <f>IF(ISNA(VLOOKUP(CONCATENATE($B$218, $B254), 'Airport Passengers'!$A$8:$M$3476, 7, FALSE)), "", VLOOKUP(CONCATENATE($B$218, $B254), 'Airport Passengers'!$A$8:$M$3476, 7, FALSE))</f>
        <v>8125486</v>
      </c>
      <c r="D254" s="72">
        <f>IF(ISNA(VLOOKUP(CONCATENATE($B$218, $B254), 'Airport Passengers'!$A$8:$M$3476, 10, FALSE)), "", VLOOKUP(CONCATENATE($B$218, $B254), 'Airport Passengers'!$A$8:$M$3476, 10, FALSE))</f>
        <v>4379175</v>
      </c>
      <c r="E254" s="68">
        <f>IF(ISNA(VLOOKUP(CONCATENATE($B$218, $B254), 'Airport Passengers'!$A$8:$M$3476, 13, FALSE)), "", VLOOKUP(CONCATENATE($B$218, $B254), 'Airport Passengers'!$A$8:$M$3476, 13, FALSE))</f>
        <v>12504661</v>
      </c>
      <c r="F254" s="68"/>
      <c r="G254" s="69">
        <f t="shared" ref="G254:I255" si="88">IF(AND(ISNUMBER(C253),ISNUMBER(C254)), IF(OR(C253=0, C254=0), "..", (C254-C253)/C253), " ")</f>
        <v>-3.2856626624763199E-2</v>
      </c>
      <c r="H254" s="69">
        <f t="shared" si="88"/>
        <v>4.4442981630797122E-2</v>
      </c>
      <c r="I254" s="69">
        <f t="shared" si="88"/>
        <v>-7.122550442201731E-3</v>
      </c>
      <c r="J254" s="69"/>
    </row>
    <row r="255" spans="1:10" x14ac:dyDescent="0.2">
      <c r="A255" s="2"/>
      <c r="B255" s="114">
        <v>2017</v>
      </c>
      <c r="C255" s="72">
        <f>IF(ISNA(VLOOKUP(CONCATENATE($B$218, $B255), 'Airport Passengers'!$A$8:$M$3476, 7, FALSE)), "", VLOOKUP(CONCATENATE($B$218, $B255), 'Airport Passengers'!$A$8:$M$3476, 7, FALSE))</f>
        <v>7985025</v>
      </c>
      <c r="D255" s="72">
        <f>IF(ISNA(VLOOKUP(CONCATENATE($B$218, $B255), 'Airport Passengers'!$A$8:$M$3476, 10, FALSE)), "", VLOOKUP(CONCATENATE($B$218, $B255), 'Airport Passengers'!$A$8:$M$3476, 10, FALSE))</f>
        <v>4385467</v>
      </c>
      <c r="E255" s="68">
        <f>IF(ISNA(VLOOKUP(CONCATENATE($B$218, $B255), 'Airport Passengers'!$A$8:$M$3476, 13, FALSE)), "", VLOOKUP(CONCATENATE($B$218, $B255), 'Airport Passengers'!$A$8:$M$3476, 13, FALSE))</f>
        <v>12370492</v>
      </c>
      <c r="F255" s="68"/>
      <c r="G255" s="69">
        <f t="shared" si="88"/>
        <v>-1.7286473695234967E-2</v>
      </c>
      <c r="H255" s="69">
        <f t="shared" si="88"/>
        <v>1.4368003105607791E-3</v>
      </c>
      <c r="I255" s="69">
        <f t="shared" si="88"/>
        <v>-1.0729519176889321E-2</v>
      </c>
      <c r="J255" s="69"/>
    </row>
    <row r="256" spans="1:10" x14ac:dyDescent="0.2">
      <c r="A256" s="2"/>
      <c r="B256" s="114">
        <v>2018</v>
      </c>
      <c r="C256" s="72">
        <f>IF(ISNA(VLOOKUP(CONCATENATE($B$218, $B256), 'Airport Passengers'!$A$8:$M$3476, 7, FALSE)), "", VLOOKUP(CONCATENATE($B$218, $B256), 'Airport Passengers'!$A$8:$M$3476, 7, FALSE))</f>
        <v>8111748</v>
      </c>
      <c r="D256" s="72">
        <f>IF(ISNA(VLOOKUP(CONCATENATE($B$218, $B256), 'Airport Passengers'!$A$8:$M$3476, 10, FALSE)), "", VLOOKUP(CONCATENATE($B$218, $B256), 'Airport Passengers'!$A$8:$M$3476, 10, FALSE))</f>
        <v>4365971</v>
      </c>
      <c r="E256" s="68">
        <f>IF(ISNA(VLOOKUP(CONCATENATE($B$218, $B256), 'Airport Passengers'!$A$8:$M$3476, 13, FALSE)), "", VLOOKUP(CONCATENATE($B$218, $B256), 'Airport Passengers'!$A$8:$M$3476, 13, FALSE))</f>
        <v>12477719</v>
      </c>
      <c r="F256" s="68"/>
      <c r="G256" s="69">
        <f t="shared" ref="G256" si="89">IF(AND(ISNUMBER(C255),ISNUMBER(C256)), IF(OR(C255=0, C256=0), "..", (C256-C255)/C255), " ")</f>
        <v>1.5870081809386948E-2</v>
      </c>
      <c r="H256" s="69">
        <f t="shared" ref="H256" si="90">IF(AND(ISNUMBER(D255),ISNUMBER(D256)), IF(OR(D255=0, D256=0), "..", (D256-D255)/D255), " ")</f>
        <v>-4.4455926814635704E-3</v>
      </c>
      <c r="I256" s="69">
        <f t="shared" ref="I256" si="91">IF(AND(ISNUMBER(E255),ISNUMBER(E256)), IF(OR(E255=0, E256=0), "..", (E256-E255)/E255), " ")</f>
        <v>8.6679656718584835E-3</v>
      </c>
      <c r="J256" s="69"/>
    </row>
    <row r="257" spans="1:21" x14ac:dyDescent="0.2">
      <c r="A257" s="2"/>
      <c r="B257" s="114">
        <v>2019</v>
      </c>
      <c r="C257" s="72">
        <f>IF(ISNA(VLOOKUP(CONCATENATE($B$218, $B257), 'Airport Passengers'!$A$8:$M$3476, 7, FALSE)), "", VLOOKUP(CONCATENATE($B$218, $B257), 'Airport Passengers'!$A$8:$M$3476, 7, FALSE))</f>
        <v>8150336</v>
      </c>
      <c r="D257" s="72">
        <f>IF(ISNA(VLOOKUP(CONCATENATE($B$218, $B257), 'Airport Passengers'!$A$8:$M$3476, 10, FALSE)), "", VLOOKUP(CONCATENATE($B$218, $B257), 'Airport Passengers'!$A$8:$M$3476, 10, FALSE))</f>
        <v>4363180</v>
      </c>
      <c r="E257" s="68">
        <f>IF(ISNA(VLOOKUP(CONCATENATE($B$218, $B257), 'Airport Passengers'!$A$8:$M$3476, 13, FALSE)), "", VLOOKUP(CONCATENATE($B$218, $B257), 'Airport Passengers'!$A$8:$M$3476, 13, FALSE))</f>
        <v>12513516</v>
      </c>
      <c r="F257" s="68"/>
      <c r="G257" s="69">
        <f t="shared" ref="G257" si="92">IF(AND(ISNUMBER(C256),ISNUMBER(C257)), IF(OR(C256=0, C257=0), "..", (C257-C256)/C256), " ")</f>
        <v>4.7570511312728155E-3</v>
      </c>
      <c r="H257" s="69">
        <f t="shared" ref="H257" si="93">IF(AND(ISNUMBER(D256),ISNUMBER(D257)), IF(OR(D256=0, D257=0), "..", (D257-D256)/D256), " ")</f>
        <v>-6.3926214809947206E-4</v>
      </c>
      <c r="I257" s="69">
        <f t="shared" ref="I257" si="94">IF(AND(ISNUMBER(E256),ISNUMBER(E257)), IF(OR(E256=0, E257=0), "..", (E257-E256)/E256), " ")</f>
        <v>2.8688737100106198E-3</v>
      </c>
      <c r="J257" s="69"/>
    </row>
    <row r="258" spans="1:21" x14ac:dyDescent="0.2">
      <c r="A258" s="2"/>
      <c r="B258" s="73"/>
      <c r="C258" s="73"/>
      <c r="D258" s="73"/>
      <c r="E258" s="74"/>
      <c r="F258" s="74"/>
      <c r="G258" s="74"/>
      <c r="H258" s="74"/>
      <c r="I258" s="75"/>
      <c r="J258" s="69"/>
    </row>
    <row r="259" spans="1:21" ht="15" customHeight="1" x14ac:dyDescent="0.2">
      <c r="A259" s="2"/>
      <c r="F259" s="68"/>
      <c r="G259" s="68"/>
      <c r="H259" s="68"/>
      <c r="I259" s="69"/>
      <c r="J259" s="69"/>
      <c r="O259" s="66" t="s">
        <v>144</v>
      </c>
      <c r="P259" s="66" t="s">
        <v>118</v>
      </c>
      <c r="Q259" s="66" t="s">
        <v>119</v>
      </c>
    </row>
    <row r="260" spans="1:21" x14ac:dyDescent="0.2">
      <c r="A260" s="2"/>
      <c r="F260" s="76"/>
      <c r="G260" s="76"/>
      <c r="H260" s="76"/>
      <c r="I260" s="53"/>
      <c r="J260" s="69"/>
    </row>
    <row r="261" spans="1:21" x14ac:dyDescent="0.2">
      <c r="A261" s="2"/>
      <c r="F261" s="76"/>
      <c r="G261" s="76"/>
      <c r="H261" s="76"/>
      <c r="I261" s="53"/>
      <c r="J261" s="69"/>
      <c r="K261" s="53" t="s">
        <v>176</v>
      </c>
      <c r="O261" s="77">
        <f>C257/1000000</f>
        <v>8.1503359999999994</v>
      </c>
      <c r="P261" s="77">
        <f t="shared" ref="P261" si="95">D257/1000000</f>
        <v>4.3631799999999998</v>
      </c>
      <c r="Q261" s="77">
        <f t="shared" ref="Q261" si="96">E257/1000000</f>
        <v>12.513515999999999</v>
      </c>
    </row>
    <row r="262" spans="1:21" x14ac:dyDescent="0.2">
      <c r="A262" s="2"/>
      <c r="F262" s="76"/>
      <c r="G262" s="76"/>
      <c r="H262" s="76"/>
      <c r="I262" s="53"/>
      <c r="J262" s="69"/>
      <c r="K262" s="53" t="s">
        <v>177</v>
      </c>
      <c r="O262" s="76">
        <f>G257</f>
        <v>4.7570511312728155E-3</v>
      </c>
      <c r="P262" s="76">
        <f t="shared" ref="P262" si="97">H257</f>
        <v>-6.3926214809947206E-4</v>
      </c>
      <c r="Q262" s="76">
        <f t="shared" ref="Q262" si="98">I257</f>
        <v>2.8688737100106198E-3</v>
      </c>
    </row>
    <row r="263" spans="1:21" x14ac:dyDescent="0.2">
      <c r="A263" s="2"/>
      <c r="F263" s="76"/>
      <c r="G263" s="76"/>
      <c r="H263" s="76"/>
      <c r="I263" s="53"/>
      <c r="J263" s="69"/>
      <c r="K263" s="53" t="s">
        <v>121</v>
      </c>
      <c r="O263" s="76">
        <f>C257/C$42</f>
        <v>6.694235485676496E-2</v>
      </c>
      <c r="P263" s="76">
        <f t="shared" ref="P263" si="99">D257/D$42</f>
        <v>0.10264263897617544</v>
      </c>
      <c r="Q263" s="76">
        <f t="shared" ref="Q263" si="100">E257/E$42</f>
        <v>7.6181145803269845E-2</v>
      </c>
    </row>
    <row r="264" spans="1:21" x14ac:dyDescent="0.2">
      <c r="A264" s="2"/>
    </row>
    <row r="265" spans="1:21" x14ac:dyDescent="0.2">
      <c r="A265" s="2"/>
      <c r="K265" s="78" t="s">
        <v>111</v>
      </c>
      <c r="L265" s="78"/>
      <c r="M265" s="78"/>
      <c r="N265" s="78"/>
      <c r="O265" s="68"/>
    </row>
    <row r="266" spans="1:21" x14ac:dyDescent="0.2">
      <c r="A266" s="2"/>
      <c r="K266" s="50" t="s">
        <v>173</v>
      </c>
      <c r="O266" s="76">
        <f>IF(C252=0,"..",(C257/C252)^(1/5)-1)</f>
        <v>-1.42904429569638E-2</v>
      </c>
      <c r="P266" s="76">
        <f t="shared" ref="P266" si="101">IF(D252=0,"..",(D257/D252)^(1/5)-1)</f>
        <v>8.5952365521635432E-3</v>
      </c>
      <c r="Q266" s="76">
        <f t="shared" ref="Q266" si="102">IF(E252=0,"..",(E257/E252)^(1/5)-1)</f>
        <v>-6.6638865758201771E-3</v>
      </c>
      <c r="R266" s="18"/>
      <c r="T266" s="105"/>
    </row>
    <row r="267" spans="1:21" x14ac:dyDescent="0.2">
      <c r="A267" s="2"/>
      <c r="K267" s="50" t="s">
        <v>174</v>
      </c>
      <c r="O267" s="76">
        <f>IF(C247=0,"..",(C257/C247)^(1/10)-1)</f>
        <v>1.7666216269917046E-2</v>
      </c>
      <c r="P267" s="76">
        <f t="shared" ref="P267" si="103">IF(D247=0,"..",(D257/D247)^(1/10)-1)</f>
        <v>4.630458984839847E-2</v>
      </c>
      <c r="Q267" s="76">
        <f t="shared" ref="Q267" si="104">IF(E247=0,"..",(E257/E247)^(1/10)-1)</f>
        <v>2.6690422155186244E-2</v>
      </c>
      <c r="T267" s="105"/>
    </row>
    <row r="268" spans="1:21" x14ac:dyDescent="0.2">
      <c r="A268" s="2"/>
      <c r="K268" s="50" t="s">
        <v>175</v>
      </c>
      <c r="O268" s="76">
        <f>IF(C237=0,"..",(C257/C237)^(1/20)-1)</f>
        <v>4.6929187397736216E-2</v>
      </c>
      <c r="P268" s="76">
        <f t="shared" ref="P268" si="105">IF(D237=0,"..",(D257/D237)^(1/20)-1)</f>
        <v>5.5728041568524622E-2</v>
      </c>
      <c r="Q268" s="76">
        <f t="shared" ref="Q268" si="106">IF(E237=0,"..",(E257/E237)^(1/20)-1)</f>
        <v>4.9824731858736815E-2</v>
      </c>
      <c r="T268" s="105"/>
    </row>
    <row r="269" spans="1:21" x14ac:dyDescent="0.2">
      <c r="A269" s="2"/>
    </row>
    <row r="270" spans="1:21" x14ac:dyDescent="0.2">
      <c r="A270" s="2"/>
    </row>
    <row r="271" spans="1:21" x14ac:dyDescent="0.2">
      <c r="A271" s="2"/>
    </row>
    <row r="272" spans="1:21" s="37" customFormat="1" ht="18.75" thickBot="1" x14ac:dyDescent="0.3">
      <c r="A272" s="36">
        <v>5</v>
      </c>
      <c r="B272" s="55" t="s">
        <v>2</v>
      </c>
      <c r="C272" s="55"/>
      <c r="D272"/>
      <c r="E272"/>
      <c r="F272" s="56"/>
      <c r="G272" s="56"/>
      <c r="H272" s="56"/>
      <c r="I272" s="57"/>
      <c r="J272" s="58"/>
      <c r="K272" s="124" t="str">
        <f>CONCATENATE(B272," - PASSENGER MOVEMENTS (millions) - ",UPPER($B$6))</f>
        <v>ADELAIDE - PASSENGER MOVEMENTS (millions) - CALENDAR YEARS</v>
      </c>
      <c r="L272" s="124"/>
      <c r="M272" s="124"/>
      <c r="N272" s="124"/>
      <c r="O272" s="124"/>
      <c r="P272" s="124"/>
      <c r="Q272" s="124"/>
      <c r="R272" s="110"/>
      <c r="S272" s="38"/>
      <c r="T272" s="38"/>
      <c r="U272" s="38"/>
    </row>
    <row r="273" spans="1:17" x14ac:dyDescent="0.2">
      <c r="A273" s="1"/>
      <c r="B273" s="59"/>
      <c r="C273" s="59"/>
      <c r="D273" s="59"/>
      <c r="E273" s="60"/>
      <c r="F273" s="60"/>
      <c r="G273" s="60"/>
      <c r="H273" s="60"/>
      <c r="I273" s="61"/>
      <c r="J273" s="62"/>
    </row>
    <row r="274" spans="1:17" ht="20.100000000000001" customHeight="1" x14ac:dyDescent="0.2">
      <c r="A274" s="1"/>
      <c r="B274" s="63"/>
      <c r="C274" s="123" t="s">
        <v>116</v>
      </c>
      <c r="D274" s="123"/>
      <c r="E274" s="123"/>
      <c r="F274" s="64"/>
      <c r="G274" s="123" t="s">
        <v>120</v>
      </c>
      <c r="H274" s="123"/>
      <c r="I274" s="123"/>
      <c r="J274" s="65"/>
    </row>
    <row r="275" spans="1:17" ht="39.950000000000003" customHeight="1" x14ac:dyDescent="0.2">
      <c r="A275" s="1"/>
      <c r="B275" s="66" t="str">
        <f>B6</f>
        <v>Calendar Years</v>
      </c>
      <c r="C275" s="66" t="s">
        <v>154</v>
      </c>
      <c r="D275" s="66" t="s">
        <v>118</v>
      </c>
      <c r="E275" s="66" t="s">
        <v>119</v>
      </c>
      <c r="F275" s="66"/>
      <c r="G275" s="66" t="s">
        <v>117</v>
      </c>
      <c r="H275" s="66" t="s">
        <v>118</v>
      </c>
      <c r="I275" s="66" t="s">
        <v>119</v>
      </c>
      <c r="J275" s="67"/>
      <c r="L275" s="68"/>
      <c r="M275" s="69"/>
      <c r="N275" s="70"/>
      <c r="O275" s="69"/>
      <c r="P275" s="69"/>
      <c r="Q275" s="70"/>
    </row>
    <row r="276" spans="1:17" ht="12.75" customHeight="1" x14ac:dyDescent="0.2">
      <c r="A276" s="1"/>
      <c r="B276" s="71"/>
      <c r="C276" s="119" t="str">
        <f>C275</f>
        <v>Domestic (including Regional) Airlines</v>
      </c>
      <c r="D276" s="119" t="str">
        <f>D275</f>
        <v>International Airlines</v>
      </c>
      <c r="E276" s="71"/>
      <c r="F276" s="71"/>
      <c r="G276" s="71"/>
      <c r="H276" s="71"/>
      <c r="I276" s="71"/>
      <c r="J276" s="67"/>
      <c r="L276" s="68"/>
      <c r="M276" s="69"/>
      <c r="N276" s="70"/>
      <c r="O276" s="69"/>
      <c r="P276" s="69"/>
      <c r="Q276" s="70"/>
    </row>
    <row r="277" spans="1:17" x14ac:dyDescent="0.2">
      <c r="A277" s="1"/>
      <c r="B277" s="114">
        <v>1985</v>
      </c>
      <c r="C277" s="72">
        <f>IF(ISNA(VLOOKUP(CONCATENATE($B$272, $B277), 'Airport Passengers'!$A$8:$M$3476, 7, FALSE)), "", VLOOKUP(CONCATENATE($B$272, $B277), 'Airport Passengers'!$A$8:$M$3476, 7, FALSE))</f>
        <v>1911747</v>
      </c>
      <c r="D277" s="72">
        <f>IF(ISNA(VLOOKUP(CONCATENATE($B$272, $B277), 'Airport Passengers'!$A$8:$M$3476, 10, FALSE)), "", VLOOKUP(CONCATENATE($B$272, $B277), 'Airport Passengers'!$A$8:$M$3476, 10, FALSE))</f>
        <v>108034</v>
      </c>
      <c r="E277" s="68">
        <f>IF(ISNA(VLOOKUP(CONCATENATE($B$272, $B277), 'Airport Passengers'!$A$8:$M$3476, 13, FALSE)), "", VLOOKUP(CONCATENATE($B$272, $B277), 'Airport Passengers'!$A$8:$M$3476, 13, FALSE))</f>
        <v>2019781</v>
      </c>
      <c r="F277" s="68"/>
      <c r="G277" s="68"/>
      <c r="H277" s="68"/>
      <c r="I277" s="69" t="str">
        <f>IF(AND(ISNUMBER(E275),ISNUMBER(E277)), IF(OR(E275=0, E277=0), "--", (E277-E275)/E275), " ")</f>
        <v xml:space="preserve"> </v>
      </c>
      <c r="J277" s="69"/>
      <c r="L277" s="68"/>
      <c r="M277" s="69"/>
      <c r="N277" s="70"/>
      <c r="O277" s="69"/>
      <c r="P277" s="69"/>
      <c r="Q277" s="70"/>
    </row>
    <row r="278" spans="1:17" x14ac:dyDescent="0.2">
      <c r="A278" s="1"/>
      <c r="B278" s="114">
        <v>1986</v>
      </c>
      <c r="C278" s="72">
        <f>IF(ISNA(VLOOKUP(CONCATENATE($B$272, $B278), 'Airport Passengers'!$A$8:$M$3476, 7, FALSE)), "", VLOOKUP(CONCATENATE($B$272, $B278), 'Airport Passengers'!$A$8:$M$3476, 7, FALSE))</f>
        <v>1978433</v>
      </c>
      <c r="D278" s="72">
        <f>IF(ISNA(VLOOKUP(CONCATENATE($B$272, $B278), 'Airport Passengers'!$A$8:$M$3476, 10, FALSE)), "", VLOOKUP(CONCATENATE($B$272, $B278), 'Airport Passengers'!$A$8:$M$3476, 10, FALSE))</f>
        <v>136571</v>
      </c>
      <c r="E278" s="68">
        <f>IF(ISNA(VLOOKUP(CONCATENATE($B$272, $B278), 'Airport Passengers'!$A$8:$M$3476, 13, FALSE)), "", VLOOKUP(CONCATENATE($B$272, $B278), 'Airport Passengers'!$A$8:$M$3476, 13, FALSE))</f>
        <v>2115004</v>
      </c>
      <c r="F278" s="68"/>
      <c r="G278" s="69">
        <f t="shared" ref="G278:G305" si="107">IF(AND(ISNUMBER(C277),ISNUMBER(C278)), IF(OR(C277=0, C278=0), "..", (C278-C277)/C277), " ")</f>
        <v>3.4882230755429455E-2</v>
      </c>
      <c r="H278" s="69">
        <f t="shared" ref="H278:H299" si="108">IF(AND(ISNUMBER(D277),ISNUMBER(D278)), IF(OR(D277=0, D278=0), "..", (D278-D277)/D277), " ")</f>
        <v>0.26414832367587981</v>
      </c>
      <c r="I278" s="69">
        <f>IF(AND(ISNUMBER(E277),ISNUMBER(E278)), IF(OR(E277=0, E278=0), "..", (E278-E277)/E277), " ")</f>
        <v>4.7145210297552059E-2</v>
      </c>
      <c r="J278" s="53"/>
      <c r="L278" s="68"/>
      <c r="M278" s="69"/>
      <c r="N278" s="70"/>
      <c r="O278" s="69"/>
      <c r="P278" s="69"/>
      <c r="Q278" s="70"/>
    </row>
    <row r="279" spans="1:17" x14ac:dyDescent="0.2">
      <c r="A279" s="1"/>
      <c r="B279" s="114">
        <v>1987</v>
      </c>
      <c r="C279" s="72">
        <f>IF(ISNA(VLOOKUP(CONCATENATE($B$272, $B279), 'Airport Passengers'!$A$8:$M$3476, 7, FALSE)), "", VLOOKUP(CONCATENATE($B$272, $B279), 'Airport Passengers'!$A$8:$M$3476, 7, FALSE))</f>
        <v>2008843</v>
      </c>
      <c r="D279" s="72">
        <f>IF(ISNA(VLOOKUP(CONCATENATE($B$272, $B279), 'Airport Passengers'!$A$8:$M$3476, 10, FALSE)), "", VLOOKUP(CONCATENATE($B$272, $B279), 'Airport Passengers'!$A$8:$M$3476, 10, FALSE))</f>
        <v>139692</v>
      </c>
      <c r="E279" s="68">
        <f>IF(ISNA(VLOOKUP(CONCATENATE($B$272, $B279), 'Airport Passengers'!$A$8:$M$3476, 13, FALSE)), "", VLOOKUP(CONCATENATE($B$272, $B279), 'Airport Passengers'!$A$8:$M$3476, 13, FALSE))</f>
        <v>2148535</v>
      </c>
      <c r="F279" s="68"/>
      <c r="G279" s="69">
        <f t="shared" si="107"/>
        <v>1.5370750487886119E-2</v>
      </c>
      <c r="H279" s="69">
        <f t="shared" si="108"/>
        <v>2.2852582173375022E-2</v>
      </c>
      <c r="I279" s="69">
        <f t="shared" ref="I279:I299" si="109">IF(AND(ISNUMBER(E278),ISNUMBER(E279)), IF(OR(E278=0, E279=0), "..", (E279-E278)/E278), " ")</f>
        <v>1.5853870725539999E-2</v>
      </c>
      <c r="J279" s="53"/>
      <c r="L279" s="68"/>
      <c r="M279" s="69"/>
      <c r="N279" s="70"/>
      <c r="O279" s="69"/>
      <c r="P279" s="69"/>
      <c r="Q279" s="70"/>
    </row>
    <row r="280" spans="1:17" x14ac:dyDescent="0.2">
      <c r="A280" s="1"/>
      <c r="B280" s="114">
        <v>1988</v>
      </c>
      <c r="C280" s="72">
        <f>IF(ISNA(VLOOKUP(CONCATENATE($B$272, $B280), 'Airport Passengers'!$A$8:$M$3476, 7, FALSE)), "", VLOOKUP(CONCATENATE($B$272, $B280), 'Airport Passengers'!$A$8:$M$3476, 7, FALSE))</f>
        <v>2164251</v>
      </c>
      <c r="D280" s="72">
        <f>IF(ISNA(VLOOKUP(CONCATENATE($B$272, $B280), 'Airport Passengers'!$A$8:$M$3476, 10, FALSE)), "", VLOOKUP(CONCATENATE($B$272, $B280), 'Airport Passengers'!$A$8:$M$3476, 10, FALSE))</f>
        <v>140884</v>
      </c>
      <c r="E280" s="68">
        <f>IF(ISNA(VLOOKUP(CONCATENATE($B$272, $B280), 'Airport Passengers'!$A$8:$M$3476, 13, FALSE)), "", VLOOKUP(CONCATENATE($B$272, $B280), 'Airport Passengers'!$A$8:$M$3476, 13, FALSE))</f>
        <v>2305135</v>
      </c>
      <c r="F280" s="68"/>
      <c r="G280" s="69">
        <f t="shared" si="107"/>
        <v>7.7361944163879412E-2</v>
      </c>
      <c r="H280" s="69">
        <f t="shared" si="108"/>
        <v>8.533058442860007E-3</v>
      </c>
      <c r="I280" s="69">
        <f t="shared" si="109"/>
        <v>7.2886874079314504E-2</v>
      </c>
      <c r="J280" s="53"/>
      <c r="L280" s="68"/>
      <c r="M280" s="69"/>
      <c r="N280" s="70"/>
      <c r="O280" s="69"/>
      <c r="P280" s="69"/>
      <c r="Q280" s="70"/>
    </row>
    <row r="281" spans="1:17" x14ac:dyDescent="0.2">
      <c r="A281" s="1"/>
      <c r="B281" s="114">
        <v>1989</v>
      </c>
      <c r="C281" s="72">
        <f>IF(ISNA(VLOOKUP(CONCATENATE($B$272, $B281), 'Airport Passengers'!$A$8:$M$3476, 7, FALSE)), "", VLOOKUP(CONCATENATE($B$272, $B281), 'Airport Passengers'!$A$8:$M$3476, 7, FALSE))</f>
        <v>1735052</v>
      </c>
      <c r="D281" s="72">
        <f>IF(ISNA(VLOOKUP(CONCATENATE($B$272, $B281), 'Airport Passengers'!$A$8:$M$3476, 10, FALSE)), "", VLOOKUP(CONCATENATE($B$272, $B281), 'Airport Passengers'!$A$8:$M$3476, 10, FALSE))</f>
        <v>147178</v>
      </c>
      <c r="E281" s="68">
        <f>IF(ISNA(VLOOKUP(CONCATENATE($B$272, $B281), 'Airport Passengers'!$A$8:$M$3476, 13, FALSE)), "", VLOOKUP(CONCATENATE($B$272, $B281), 'Airport Passengers'!$A$8:$M$3476, 13, FALSE))</f>
        <v>1882230</v>
      </c>
      <c r="F281" s="68"/>
      <c r="G281" s="69">
        <f t="shared" si="107"/>
        <v>-0.19831294983807332</v>
      </c>
      <c r="H281" s="69">
        <f t="shared" si="108"/>
        <v>4.4675051815678143E-2</v>
      </c>
      <c r="I281" s="69">
        <f t="shared" si="109"/>
        <v>-0.18346213996143393</v>
      </c>
      <c r="J281" s="53"/>
      <c r="L281" s="68"/>
      <c r="M281" s="69"/>
      <c r="N281" s="70"/>
      <c r="O281" s="69"/>
      <c r="P281" s="69"/>
      <c r="Q281" s="70"/>
    </row>
    <row r="282" spans="1:17" x14ac:dyDescent="0.2">
      <c r="A282" s="1"/>
      <c r="B282" s="114">
        <v>1990</v>
      </c>
      <c r="C282" s="72">
        <f>IF(ISNA(VLOOKUP(CONCATENATE($B$272, $B282), 'Airport Passengers'!$A$8:$M$3476, 7, FALSE)), "", VLOOKUP(CONCATENATE($B$272, $B282), 'Airport Passengers'!$A$8:$M$3476, 7, FALSE))</f>
        <v>2107846</v>
      </c>
      <c r="D282" s="72">
        <f>IF(ISNA(VLOOKUP(CONCATENATE($B$272, $B282), 'Airport Passengers'!$A$8:$M$3476, 10, FALSE)), "", VLOOKUP(CONCATENATE($B$272, $B282), 'Airport Passengers'!$A$8:$M$3476, 10, FALSE))</f>
        <v>181397</v>
      </c>
      <c r="E282" s="68">
        <f>IF(ISNA(VLOOKUP(CONCATENATE($B$272, $B282), 'Airport Passengers'!$A$8:$M$3476, 13, FALSE)), "", VLOOKUP(CONCATENATE($B$272, $B282), 'Airport Passengers'!$A$8:$M$3476, 13, FALSE))</f>
        <v>2289243</v>
      </c>
      <c r="F282" s="68"/>
      <c r="G282" s="69">
        <f t="shared" si="107"/>
        <v>0.21486041916899321</v>
      </c>
      <c r="H282" s="69">
        <f t="shared" si="108"/>
        <v>0.23250078136678037</v>
      </c>
      <c r="I282" s="69">
        <f t="shared" si="109"/>
        <v>0.21623977941059275</v>
      </c>
      <c r="J282" s="53"/>
      <c r="L282" s="68"/>
      <c r="M282" s="69"/>
      <c r="N282" s="70"/>
      <c r="O282" s="69"/>
      <c r="P282" s="69"/>
      <c r="Q282" s="70"/>
    </row>
    <row r="283" spans="1:17" x14ac:dyDescent="0.2">
      <c r="A283" s="1"/>
      <c r="B283" s="114">
        <v>1991</v>
      </c>
      <c r="C283" s="72">
        <f>IF(ISNA(VLOOKUP(CONCATENATE($B$272, $B283), 'Airport Passengers'!$A$8:$M$3476, 7, FALSE)), "", VLOOKUP(CONCATENATE($B$272, $B283), 'Airport Passengers'!$A$8:$M$3476, 7, FALSE))</f>
        <v>2630016</v>
      </c>
      <c r="D283" s="72">
        <f>IF(ISNA(VLOOKUP(CONCATENATE($B$272, $B283), 'Airport Passengers'!$A$8:$M$3476, 10, FALSE)), "", VLOOKUP(CONCATENATE($B$272, $B283), 'Airport Passengers'!$A$8:$M$3476, 10, FALSE))</f>
        <v>192084</v>
      </c>
      <c r="E283" s="68">
        <f>IF(ISNA(VLOOKUP(CONCATENATE($B$272, $B283), 'Airport Passengers'!$A$8:$M$3476, 13, FALSE)), "", VLOOKUP(CONCATENATE($B$272, $B283), 'Airport Passengers'!$A$8:$M$3476, 13, FALSE))</f>
        <v>2822100</v>
      </c>
      <c r="F283" s="68"/>
      <c r="G283" s="69">
        <f t="shared" si="107"/>
        <v>0.24772682634310098</v>
      </c>
      <c r="H283" s="69">
        <f t="shared" si="108"/>
        <v>5.8914976543162238E-2</v>
      </c>
      <c r="I283" s="69">
        <f t="shared" si="109"/>
        <v>0.23276559107093481</v>
      </c>
      <c r="J283" s="53"/>
      <c r="L283" s="68"/>
      <c r="M283" s="69"/>
      <c r="N283" s="70"/>
      <c r="O283" s="69"/>
      <c r="P283" s="69"/>
      <c r="Q283" s="70"/>
    </row>
    <row r="284" spans="1:17" x14ac:dyDescent="0.2">
      <c r="A284" s="1"/>
      <c r="B284" s="114">
        <v>1992</v>
      </c>
      <c r="C284" s="72">
        <f>IF(ISNA(VLOOKUP(CONCATENATE($B$272, $B284), 'Airport Passengers'!$A$8:$M$3476, 7, FALSE)), "", VLOOKUP(CONCATENATE($B$272, $B284), 'Airport Passengers'!$A$8:$M$3476, 7, FALSE))</f>
        <v>2729855</v>
      </c>
      <c r="D284" s="72">
        <f>IF(ISNA(VLOOKUP(CONCATENATE($B$272, $B284), 'Airport Passengers'!$A$8:$M$3476, 10, FALSE)), "", VLOOKUP(CONCATENATE($B$272, $B284), 'Airport Passengers'!$A$8:$M$3476, 10, FALSE))</f>
        <v>204463</v>
      </c>
      <c r="E284" s="68">
        <f>IF(ISNA(VLOOKUP(CONCATENATE($B$272, $B284), 'Airport Passengers'!$A$8:$M$3476, 13, FALSE)), "", VLOOKUP(CONCATENATE($B$272, $B284), 'Airport Passengers'!$A$8:$M$3476, 13, FALSE))</f>
        <v>2934318</v>
      </c>
      <c r="F284" s="68"/>
      <c r="G284" s="69">
        <f t="shared" si="107"/>
        <v>3.7961366014503332E-2</v>
      </c>
      <c r="H284" s="69">
        <f t="shared" si="108"/>
        <v>6.4445763311884383E-2</v>
      </c>
      <c r="I284" s="69">
        <f t="shared" si="109"/>
        <v>3.9764005527798449E-2</v>
      </c>
      <c r="J284" s="53"/>
      <c r="L284" s="68"/>
      <c r="M284" s="69"/>
      <c r="N284" s="70"/>
      <c r="O284" s="69"/>
      <c r="P284" s="69"/>
      <c r="Q284" s="70"/>
    </row>
    <row r="285" spans="1:17" x14ac:dyDescent="0.2">
      <c r="A285" s="1"/>
      <c r="B285" s="114">
        <v>1993</v>
      </c>
      <c r="C285" s="72">
        <f>IF(ISNA(VLOOKUP(CONCATENATE($B$272, $B285), 'Airport Passengers'!$A$8:$M$3476, 7, FALSE)), "", VLOOKUP(CONCATENATE($B$272, $B285), 'Airport Passengers'!$A$8:$M$3476, 7, FALSE))</f>
        <v>2909895</v>
      </c>
      <c r="D285" s="72">
        <f>IF(ISNA(VLOOKUP(CONCATENATE($B$272, $B285), 'Airport Passengers'!$A$8:$M$3476, 10, FALSE)), "", VLOOKUP(CONCATENATE($B$272, $B285), 'Airport Passengers'!$A$8:$M$3476, 10, FALSE))</f>
        <v>216419</v>
      </c>
      <c r="E285" s="68">
        <f>IF(ISNA(VLOOKUP(CONCATENATE($B$272, $B285), 'Airport Passengers'!$A$8:$M$3476, 13, FALSE)), "", VLOOKUP(CONCATENATE($B$272, $B285), 'Airport Passengers'!$A$8:$M$3476, 13, FALSE))</f>
        <v>3126314</v>
      </c>
      <c r="F285" s="68"/>
      <c r="G285" s="69">
        <f t="shared" si="107"/>
        <v>6.5952220905505968E-2</v>
      </c>
      <c r="H285" s="69">
        <f t="shared" si="108"/>
        <v>5.847512752918621E-2</v>
      </c>
      <c r="I285" s="69">
        <f t="shared" si="109"/>
        <v>6.5431217748042309E-2</v>
      </c>
      <c r="J285" s="53"/>
      <c r="L285" s="68"/>
      <c r="M285" s="69"/>
      <c r="N285" s="70"/>
      <c r="O285" s="69"/>
      <c r="P285" s="69"/>
      <c r="Q285" s="70"/>
    </row>
    <row r="286" spans="1:17" x14ac:dyDescent="0.2">
      <c r="A286" s="1"/>
      <c r="B286" s="114">
        <v>1994</v>
      </c>
      <c r="C286" s="72">
        <f>IF(ISNA(VLOOKUP(CONCATENATE($B$272, $B286), 'Airport Passengers'!$A$8:$M$3476, 7, FALSE)), "", VLOOKUP(CONCATENATE($B$272, $B286), 'Airport Passengers'!$A$8:$M$3476, 7, FALSE))</f>
        <v>3174750</v>
      </c>
      <c r="D286" s="72">
        <f>IF(ISNA(VLOOKUP(CONCATENATE($B$272, $B286), 'Airport Passengers'!$A$8:$M$3476, 10, FALSE)), "", VLOOKUP(CONCATENATE($B$272, $B286), 'Airport Passengers'!$A$8:$M$3476, 10, FALSE))</f>
        <v>214356</v>
      </c>
      <c r="E286" s="68">
        <f>IF(ISNA(VLOOKUP(CONCATENATE($B$272, $B286), 'Airport Passengers'!$A$8:$M$3476, 13, FALSE)), "", VLOOKUP(CONCATENATE($B$272, $B286), 'Airport Passengers'!$A$8:$M$3476, 13, FALSE))</f>
        <v>3389106</v>
      </c>
      <c r="F286" s="68"/>
      <c r="G286" s="69">
        <f t="shared" si="107"/>
        <v>9.101874809915822E-2</v>
      </c>
      <c r="H286" s="69">
        <f t="shared" si="108"/>
        <v>-9.5324347677422042E-3</v>
      </c>
      <c r="I286" s="69">
        <f t="shared" si="109"/>
        <v>8.4058095252108389E-2</v>
      </c>
      <c r="J286" s="53"/>
      <c r="L286" s="68"/>
      <c r="M286" s="69"/>
      <c r="N286" s="70"/>
      <c r="O286" s="69"/>
      <c r="P286" s="69"/>
      <c r="Q286" s="70"/>
    </row>
    <row r="287" spans="1:17" x14ac:dyDescent="0.2">
      <c r="A287" s="1"/>
      <c r="B287" s="114">
        <v>1995</v>
      </c>
      <c r="C287" s="72">
        <f>IF(ISNA(VLOOKUP(CONCATENATE($B$272, $B287), 'Airport Passengers'!$A$8:$M$3476, 7, FALSE)), "", VLOOKUP(CONCATENATE($B$272, $B287), 'Airport Passengers'!$A$8:$M$3476, 7, FALSE))</f>
        <v>3419694</v>
      </c>
      <c r="D287" s="72">
        <f>IF(ISNA(VLOOKUP(CONCATENATE($B$272, $B287), 'Airport Passengers'!$A$8:$M$3476, 10, FALSE)), "", VLOOKUP(CONCATENATE($B$272, $B287), 'Airport Passengers'!$A$8:$M$3476, 10, FALSE))</f>
        <v>207621</v>
      </c>
      <c r="E287" s="68">
        <f>IF(ISNA(VLOOKUP(CONCATENATE($B$272, $B287), 'Airport Passengers'!$A$8:$M$3476, 13, FALSE)), "", VLOOKUP(CONCATENATE($B$272, $B287), 'Airport Passengers'!$A$8:$M$3476, 13, FALSE))</f>
        <v>3627315</v>
      </c>
      <c r="F287" s="68"/>
      <c r="G287" s="69">
        <f t="shared" si="107"/>
        <v>7.7153791637136787E-2</v>
      </c>
      <c r="H287" s="69">
        <f t="shared" si="108"/>
        <v>-3.1419694340256397E-2</v>
      </c>
      <c r="I287" s="69">
        <f t="shared" si="109"/>
        <v>7.0286677371554626E-2</v>
      </c>
      <c r="J287" s="53"/>
      <c r="L287" s="68"/>
      <c r="M287" s="69"/>
      <c r="N287" s="70"/>
      <c r="O287" s="69"/>
      <c r="P287" s="69"/>
      <c r="Q287" s="70"/>
    </row>
    <row r="288" spans="1:17" x14ac:dyDescent="0.2">
      <c r="A288" s="1"/>
      <c r="B288" s="114">
        <v>1996</v>
      </c>
      <c r="C288" s="72">
        <f>IF(ISNA(VLOOKUP(CONCATENATE($B$272, $B288), 'Airport Passengers'!$A$8:$M$3476, 7, FALSE)), "", VLOOKUP(CONCATENATE($B$272, $B288), 'Airport Passengers'!$A$8:$M$3476, 7, FALSE))</f>
        <v>3559829</v>
      </c>
      <c r="D288" s="72">
        <f>IF(ISNA(VLOOKUP(CONCATENATE($B$272, $B288), 'Airport Passengers'!$A$8:$M$3476, 10, FALSE)), "", VLOOKUP(CONCATENATE($B$272, $B288), 'Airport Passengers'!$A$8:$M$3476, 10, FALSE))</f>
        <v>205863</v>
      </c>
      <c r="E288" s="68">
        <f>IF(ISNA(VLOOKUP(CONCATENATE($B$272, $B288), 'Airport Passengers'!$A$8:$M$3476, 13, FALSE)), "", VLOOKUP(CONCATENATE($B$272, $B288), 'Airport Passengers'!$A$8:$M$3476, 13, FALSE))</f>
        <v>3765692</v>
      </c>
      <c r="F288" s="68"/>
      <c r="G288" s="69">
        <f t="shared" si="107"/>
        <v>4.0978812724179414E-2</v>
      </c>
      <c r="H288" s="69">
        <f t="shared" si="108"/>
        <v>-8.4673515684829566E-3</v>
      </c>
      <c r="I288" s="69">
        <f t="shared" si="109"/>
        <v>3.814860303006494E-2</v>
      </c>
      <c r="J288" s="53"/>
      <c r="L288" s="68"/>
      <c r="M288" s="69"/>
      <c r="N288" s="70"/>
      <c r="O288" s="69"/>
      <c r="P288" s="69"/>
      <c r="Q288" s="70"/>
    </row>
    <row r="289" spans="1:17" x14ac:dyDescent="0.2">
      <c r="A289" s="1"/>
      <c r="B289" s="114">
        <v>1997</v>
      </c>
      <c r="C289" s="72">
        <f>IF(ISNA(VLOOKUP(CONCATENATE($B$272, $B289), 'Airport Passengers'!$A$8:$M$3476, 7, FALSE)), "", VLOOKUP(CONCATENATE($B$272, $B289), 'Airport Passengers'!$A$8:$M$3476, 7, FALSE))</f>
        <v>3636402</v>
      </c>
      <c r="D289" s="72">
        <f>IF(ISNA(VLOOKUP(CONCATENATE($B$272, $B289), 'Airport Passengers'!$A$8:$M$3476, 10, FALSE)), "", VLOOKUP(CONCATENATE($B$272, $B289), 'Airport Passengers'!$A$8:$M$3476, 10, FALSE))</f>
        <v>208890</v>
      </c>
      <c r="E289" s="68">
        <f>IF(ISNA(VLOOKUP(CONCATENATE($B$272, $B289), 'Airport Passengers'!$A$8:$M$3476, 13, FALSE)), "", VLOOKUP(CONCATENATE($B$272, $B289), 'Airport Passengers'!$A$8:$M$3476, 13, FALSE))</f>
        <v>3845292</v>
      </c>
      <c r="F289" s="68"/>
      <c r="G289" s="69">
        <f t="shared" si="107"/>
        <v>2.1510302882526099E-2</v>
      </c>
      <c r="H289" s="69">
        <f t="shared" si="108"/>
        <v>1.4703953600209848E-2</v>
      </c>
      <c r="I289" s="69">
        <f t="shared" si="109"/>
        <v>2.113821310930368E-2</v>
      </c>
      <c r="J289" s="53"/>
      <c r="L289" s="68"/>
      <c r="M289" s="69"/>
      <c r="N289" s="70"/>
      <c r="O289" s="69"/>
      <c r="P289" s="69"/>
      <c r="Q289" s="70"/>
    </row>
    <row r="290" spans="1:17" x14ac:dyDescent="0.2">
      <c r="A290" s="1"/>
      <c r="B290" s="114">
        <v>1998</v>
      </c>
      <c r="C290" s="72">
        <f>IF(ISNA(VLOOKUP(CONCATENATE($B$272, $B290), 'Airport Passengers'!$A$8:$M$3476, 7, FALSE)), "", VLOOKUP(CONCATENATE($B$272, $B290), 'Airport Passengers'!$A$8:$M$3476, 7, FALSE))</f>
        <v>3789458</v>
      </c>
      <c r="D290" s="72">
        <f>IF(ISNA(VLOOKUP(CONCATENATE($B$272, $B290), 'Airport Passengers'!$A$8:$M$3476, 10, FALSE)), "", VLOOKUP(CONCATENATE($B$272, $B290), 'Airport Passengers'!$A$8:$M$3476, 10, FALSE))</f>
        <v>223035</v>
      </c>
      <c r="E290" s="68">
        <f>IF(ISNA(VLOOKUP(CONCATENATE($B$272, $B290), 'Airport Passengers'!$A$8:$M$3476, 13, FALSE)), "", VLOOKUP(CONCATENATE($B$272, $B290), 'Airport Passengers'!$A$8:$M$3476, 13, FALSE))</f>
        <v>4012493</v>
      </c>
      <c r="F290" s="68"/>
      <c r="G290" s="69">
        <f t="shared" si="107"/>
        <v>4.2089955950964715E-2</v>
      </c>
      <c r="H290" s="69">
        <f t="shared" si="108"/>
        <v>6.7715065345397105E-2</v>
      </c>
      <c r="I290" s="69">
        <f t="shared" si="109"/>
        <v>4.3482003447332475E-2</v>
      </c>
      <c r="J290" s="53"/>
      <c r="L290" s="68"/>
      <c r="M290" s="69"/>
      <c r="N290" s="70"/>
      <c r="O290" s="69"/>
      <c r="P290" s="69"/>
      <c r="Q290" s="70"/>
    </row>
    <row r="291" spans="1:17" x14ac:dyDescent="0.2">
      <c r="A291" s="1"/>
      <c r="B291" s="114">
        <v>1999</v>
      </c>
      <c r="C291" s="72">
        <f>IF(ISNA(VLOOKUP(CONCATENATE($B$272, $B291), 'Airport Passengers'!$A$8:$M$3476, 7, FALSE)), "", VLOOKUP(CONCATENATE($B$272, $B291), 'Airport Passengers'!$A$8:$M$3476, 7, FALSE))</f>
        <v>3860910</v>
      </c>
      <c r="D291" s="72">
        <f>IF(ISNA(VLOOKUP(CONCATENATE($B$272, $B291), 'Airport Passengers'!$A$8:$M$3476, 10, FALSE)), "", VLOOKUP(CONCATENATE($B$272, $B291), 'Airport Passengers'!$A$8:$M$3476, 10, FALSE))</f>
        <v>241014</v>
      </c>
      <c r="E291" s="68">
        <f>IF(ISNA(VLOOKUP(CONCATENATE($B$272, $B291), 'Airport Passengers'!$A$8:$M$3476, 13, FALSE)), "", VLOOKUP(CONCATENATE($B$272, $B291), 'Airport Passengers'!$A$8:$M$3476, 13, FALSE))</f>
        <v>4101924</v>
      </c>
      <c r="F291" s="68"/>
      <c r="G291" s="69">
        <f t="shared" si="107"/>
        <v>1.8855466929571459E-2</v>
      </c>
      <c r="H291" s="69">
        <f t="shared" si="108"/>
        <v>8.0610666487322624E-2</v>
      </c>
      <c r="I291" s="69">
        <f t="shared" si="109"/>
        <v>2.2288138571207476E-2</v>
      </c>
      <c r="J291" s="53"/>
      <c r="L291" s="68"/>
      <c r="M291" s="69"/>
      <c r="N291" s="70"/>
      <c r="O291" s="69"/>
      <c r="P291" s="69"/>
      <c r="Q291" s="70"/>
    </row>
    <row r="292" spans="1:17" x14ac:dyDescent="0.2">
      <c r="A292" s="1"/>
      <c r="B292" s="114">
        <v>2000</v>
      </c>
      <c r="C292" s="72">
        <f>IF(ISNA(VLOOKUP(CONCATENATE($B$272, $B292), 'Airport Passengers'!$A$8:$M$3476, 7, FALSE)), "", VLOOKUP(CONCATENATE($B$272, $B292), 'Airport Passengers'!$A$8:$M$3476, 7, FALSE))</f>
        <v>3963159</v>
      </c>
      <c r="D292" s="72">
        <f>IF(ISNA(VLOOKUP(CONCATENATE($B$272, $B292), 'Airport Passengers'!$A$8:$M$3476, 10, FALSE)), "", VLOOKUP(CONCATENATE($B$272, $B292), 'Airport Passengers'!$A$8:$M$3476, 10, FALSE))</f>
        <v>270099</v>
      </c>
      <c r="E292" s="68">
        <f>IF(ISNA(VLOOKUP(CONCATENATE($B$272, $B292), 'Airport Passengers'!$A$8:$M$3476, 13, FALSE)), "", VLOOKUP(CONCATENATE($B$272, $B292), 'Airport Passengers'!$A$8:$M$3476, 13, FALSE))</f>
        <v>4233258</v>
      </c>
      <c r="F292" s="68"/>
      <c r="G292" s="69">
        <f t="shared" si="107"/>
        <v>2.6483134805007108E-2</v>
      </c>
      <c r="H292" s="69">
        <f t="shared" si="108"/>
        <v>0.12067763698374369</v>
      </c>
      <c r="I292" s="69">
        <f t="shared" si="109"/>
        <v>3.2017658055098049E-2</v>
      </c>
      <c r="J292" s="53"/>
      <c r="L292" s="68"/>
      <c r="M292" s="69"/>
      <c r="N292" s="70"/>
      <c r="O292" s="69"/>
      <c r="P292" s="69"/>
      <c r="Q292" s="70"/>
    </row>
    <row r="293" spans="1:17" x14ac:dyDescent="0.2">
      <c r="A293" s="1"/>
      <c r="B293" s="114">
        <v>2001</v>
      </c>
      <c r="C293" s="72">
        <f>IF(ISNA(VLOOKUP(CONCATENATE($B$272, $B293), 'Airport Passengers'!$A$8:$M$3476, 7, FALSE)), "", VLOOKUP(CONCATENATE($B$272, $B293), 'Airport Passengers'!$A$8:$M$3476, 7, FALSE))</f>
        <v>4182480</v>
      </c>
      <c r="D293" s="72">
        <f>IF(ISNA(VLOOKUP(CONCATENATE($B$272, $B293), 'Airport Passengers'!$A$8:$M$3476, 10, FALSE)), "", VLOOKUP(CONCATENATE($B$272, $B293), 'Airport Passengers'!$A$8:$M$3476, 10, FALSE))</f>
        <v>241844</v>
      </c>
      <c r="E293" s="68">
        <f>IF(ISNA(VLOOKUP(CONCATENATE($B$272, $B293), 'Airport Passengers'!$A$8:$M$3476, 13, FALSE)), "", VLOOKUP(CONCATENATE($B$272, $B293), 'Airport Passengers'!$A$8:$M$3476, 13, FALSE))</f>
        <v>4424324</v>
      </c>
      <c r="F293" s="68"/>
      <c r="G293" s="69">
        <f t="shared" si="107"/>
        <v>5.5339944725911833E-2</v>
      </c>
      <c r="H293" s="69">
        <f t="shared" si="108"/>
        <v>-0.10460979122469909</v>
      </c>
      <c r="I293" s="69">
        <f t="shared" si="109"/>
        <v>4.5134503968338333E-2</v>
      </c>
      <c r="J293" s="53"/>
      <c r="L293" s="68"/>
      <c r="M293" s="69"/>
      <c r="N293" s="70"/>
      <c r="O293" s="69"/>
      <c r="P293" s="69"/>
      <c r="Q293" s="70"/>
    </row>
    <row r="294" spans="1:17" x14ac:dyDescent="0.2">
      <c r="A294" s="2"/>
      <c r="B294" s="114">
        <v>2002</v>
      </c>
      <c r="C294" s="72">
        <f>IF(ISNA(VLOOKUP(CONCATENATE($B$272, $B294), 'Airport Passengers'!$A$8:$M$3476, 7, FALSE)), "", VLOOKUP(CONCATENATE($B$272, $B294), 'Airport Passengers'!$A$8:$M$3476, 7, FALSE))</f>
        <v>3994310</v>
      </c>
      <c r="D294" s="72">
        <f>IF(ISNA(VLOOKUP(CONCATENATE($B$272, $B294), 'Airport Passengers'!$A$8:$M$3476, 10, FALSE)), "", VLOOKUP(CONCATENATE($B$272, $B294), 'Airport Passengers'!$A$8:$M$3476, 10, FALSE))</f>
        <v>224351</v>
      </c>
      <c r="E294" s="68">
        <f>IF(ISNA(VLOOKUP(CONCATENATE($B$272, $B294), 'Airport Passengers'!$A$8:$M$3476, 13, FALSE)), "", VLOOKUP(CONCATENATE($B$272, $B294), 'Airport Passengers'!$A$8:$M$3476, 13, FALSE))</f>
        <v>4218661</v>
      </c>
      <c r="F294" s="68"/>
      <c r="G294" s="69">
        <f t="shared" si="107"/>
        <v>-4.4990053748015534E-2</v>
      </c>
      <c r="H294" s="69">
        <f t="shared" si="108"/>
        <v>-7.2331751046128906E-2</v>
      </c>
      <c r="I294" s="69">
        <f t="shared" si="109"/>
        <v>-4.648461550284292E-2</v>
      </c>
      <c r="J294" s="53"/>
    </row>
    <row r="295" spans="1:17" x14ac:dyDescent="0.2">
      <c r="A295" s="2"/>
      <c r="B295" s="114">
        <v>2003</v>
      </c>
      <c r="C295" s="72">
        <f>IF(ISNA(VLOOKUP(CONCATENATE($B$272, $B295), 'Airport Passengers'!$A$8:$M$3476, 7, FALSE)), "", VLOOKUP(CONCATENATE($B$272, $B295), 'Airport Passengers'!$A$8:$M$3476, 7, FALSE))</f>
        <v>4384095</v>
      </c>
      <c r="D295" s="72">
        <f>IF(ISNA(VLOOKUP(CONCATENATE($B$272, $B295), 'Airport Passengers'!$A$8:$M$3476, 10, FALSE)), "", VLOOKUP(CONCATENATE($B$272, $B295), 'Airport Passengers'!$A$8:$M$3476, 10, FALSE))</f>
        <v>206849</v>
      </c>
      <c r="E295" s="68">
        <f>IF(ISNA(VLOOKUP(CONCATENATE($B$272, $B295), 'Airport Passengers'!$A$8:$M$3476, 13, FALSE)), "", VLOOKUP(CONCATENATE($B$272, $B295), 'Airport Passengers'!$A$8:$M$3476, 13, FALSE))</f>
        <v>4590944</v>
      </c>
      <c r="F295" s="68"/>
      <c r="G295" s="69">
        <f t="shared" si="107"/>
        <v>9.758506475461344E-2</v>
      </c>
      <c r="H295" s="69">
        <f t="shared" si="108"/>
        <v>-7.8011687043962358E-2</v>
      </c>
      <c r="I295" s="69">
        <f t="shared" si="109"/>
        <v>8.8246720938231354E-2</v>
      </c>
      <c r="J295" s="53"/>
    </row>
    <row r="296" spans="1:17" x14ac:dyDescent="0.2">
      <c r="A296" s="2"/>
      <c r="B296" s="114">
        <v>2004</v>
      </c>
      <c r="C296" s="72">
        <f>IF(ISNA(VLOOKUP(CONCATENATE($B$272, $B296), 'Airport Passengers'!$A$8:$M$3476, 7, FALSE)), "", VLOOKUP(CONCATENATE($B$272, $B296), 'Airport Passengers'!$A$8:$M$3476, 7, FALSE))</f>
        <v>4839885</v>
      </c>
      <c r="D296" s="72">
        <f>IF(ISNA(VLOOKUP(CONCATENATE($B$272, $B296), 'Airport Passengers'!$A$8:$M$3476, 10, FALSE)), "", VLOOKUP(CONCATENATE($B$272, $B296), 'Airport Passengers'!$A$8:$M$3476, 10, FALSE))</f>
        <v>286083</v>
      </c>
      <c r="E296" s="68">
        <f>IF(ISNA(VLOOKUP(CONCATENATE($B$272, $B296), 'Airport Passengers'!$A$8:$M$3476, 13, FALSE)), "", VLOOKUP(CONCATENATE($B$272, $B296), 'Airport Passengers'!$A$8:$M$3476, 13, FALSE))</f>
        <v>5125968</v>
      </c>
      <c r="F296" s="68"/>
      <c r="G296" s="69">
        <f t="shared" si="107"/>
        <v>0.10396444420114072</v>
      </c>
      <c r="H296" s="69">
        <f t="shared" si="108"/>
        <v>0.38305237153672483</v>
      </c>
      <c r="I296" s="69">
        <f t="shared" si="109"/>
        <v>0.116538995030216</v>
      </c>
      <c r="J296" s="53"/>
    </row>
    <row r="297" spans="1:17" x14ac:dyDescent="0.2">
      <c r="A297" s="2"/>
      <c r="B297" s="114">
        <v>2005</v>
      </c>
      <c r="C297" s="72">
        <f>IF(ISNA(VLOOKUP(CONCATENATE($B$272, $B297), 'Airport Passengers'!$A$8:$M$3476, 7, FALSE)), "", VLOOKUP(CONCATENATE($B$272, $B297), 'Airport Passengers'!$A$8:$M$3476, 7, FALSE))</f>
        <v>5261677</v>
      </c>
      <c r="D297" s="72">
        <f>IF(ISNA(VLOOKUP(CONCATENATE($B$272, $B297), 'Airport Passengers'!$A$8:$M$3476, 10, FALSE)), "", VLOOKUP(CONCATENATE($B$272, $B297), 'Airport Passengers'!$A$8:$M$3476, 10, FALSE))</f>
        <v>334298</v>
      </c>
      <c r="E297" s="68">
        <f>IF(ISNA(VLOOKUP(CONCATENATE($B$272, $B297), 'Airport Passengers'!$A$8:$M$3476, 13, FALSE)), "", VLOOKUP(CONCATENATE($B$272, $B297), 'Airport Passengers'!$A$8:$M$3476, 13, FALSE))</f>
        <v>5595975</v>
      </c>
      <c r="F297" s="68"/>
      <c r="G297" s="69">
        <f t="shared" si="107"/>
        <v>8.7149178131298577E-2</v>
      </c>
      <c r="H297" s="69">
        <f t="shared" si="108"/>
        <v>0.16853500557530507</v>
      </c>
      <c r="I297" s="69">
        <f t="shared" si="109"/>
        <v>9.1691364440823667E-2</v>
      </c>
      <c r="J297" s="53"/>
    </row>
    <row r="298" spans="1:17" x14ac:dyDescent="0.2">
      <c r="A298" s="2"/>
      <c r="B298" s="114">
        <v>2006</v>
      </c>
      <c r="C298" s="72">
        <f>IF(ISNA(VLOOKUP(CONCATENATE($B$272, $B298), 'Airport Passengers'!$A$8:$M$3476, 7, FALSE)), "", VLOOKUP(CONCATENATE($B$272, $B298), 'Airport Passengers'!$A$8:$M$3476, 7, FALSE))</f>
        <v>5592313</v>
      </c>
      <c r="D298" s="72">
        <f>IF(ISNA(VLOOKUP(CONCATENATE($B$272, $B298), 'Airport Passengers'!$A$8:$M$3476, 10, FALSE)), "", VLOOKUP(CONCATENATE($B$272, $B298), 'Airport Passengers'!$A$8:$M$3476, 10, FALSE))</f>
        <v>400489</v>
      </c>
      <c r="E298" s="68">
        <f>IF(ISNA(VLOOKUP(CONCATENATE($B$272, $B298), 'Airport Passengers'!$A$8:$M$3476, 13, FALSE)), "", VLOOKUP(CONCATENATE($B$272, $B298), 'Airport Passengers'!$A$8:$M$3476, 13, FALSE))</f>
        <v>5992802</v>
      </c>
      <c r="F298" s="68"/>
      <c r="G298" s="69">
        <f t="shared" si="107"/>
        <v>6.2838520874618498E-2</v>
      </c>
      <c r="H298" s="69">
        <f t="shared" si="108"/>
        <v>0.19799998803462779</v>
      </c>
      <c r="I298" s="69">
        <f t="shared" si="109"/>
        <v>7.0912932956276611E-2</v>
      </c>
      <c r="J298" s="53"/>
    </row>
    <row r="299" spans="1:17" x14ac:dyDescent="0.2">
      <c r="A299" s="2"/>
      <c r="B299" s="114">
        <v>2007</v>
      </c>
      <c r="C299" s="72">
        <f>IF(ISNA(VLOOKUP(CONCATENATE($B$272, $B299), 'Airport Passengers'!$A$8:$M$3476, 7, FALSE)), "", VLOOKUP(CONCATENATE($B$272, $B299), 'Airport Passengers'!$A$8:$M$3476, 7, FALSE))</f>
        <v>5906429</v>
      </c>
      <c r="D299" s="72">
        <f>IF(ISNA(VLOOKUP(CONCATENATE($B$272, $B299), 'Airport Passengers'!$A$8:$M$3476, 10, FALSE)), "", VLOOKUP(CONCATENATE($B$272, $B299), 'Airport Passengers'!$A$8:$M$3476, 10, FALSE))</f>
        <v>455149</v>
      </c>
      <c r="E299" s="68">
        <f>IF(ISNA(VLOOKUP(CONCATENATE($B$272, $B299), 'Airport Passengers'!$A$8:$M$3476, 13, FALSE)), "", VLOOKUP(CONCATENATE($B$272, $B299), 'Airport Passengers'!$A$8:$M$3476, 13, FALSE))</f>
        <v>6361578</v>
      </c>
      <c r="F299" s="68"/>
      <c r="G299" s="69">
        <f t="shared" si="107"/>
        <v>5.6169245176369779E-2</v>
      </c>
      <c r="H299" s="69">
        <f t="shared" si="108"/>
        <v>0.13648314934991973</v>
      </c>
      <c r="I299" s="69">
        <f t="shared" si="109"/>
        <v>6.1536489942434276E-2</v>
      </c>
      <c r="J299" s="53"/>
    </row>
    <row r="300" spans="1:17" x14ac:dyDescent="0.2">
      <c r="A300" s="2"/>
      <c r="B300" s="114">
        <v>2008</v>
      </c>
      <c r="C300" s="72">
        <f>IF(ISNA(VLOOKUP(CONCATENATE($B$272, $B300), 'Airport Passengers'!$A$8:$M$3476, 7, FALSE)), "", VLOOKUP(CONCATENATE($B$272, $B300), 'Airport Passengers'!$A$8:$M$3476, 7, FALSE))</f>
        <v>6270369</v>
      </c>
      <c r="D300" s="72">
        <f>IF(ISNA(VLOOKUP(CONCATENATE($B$272, $B300), 'Airport Passengers'!$A$8:$M$3476, 10, FALSE)), "", VLOOKUP(CONCATENATE($B$272, $B300), 'Airport Passengers'!$A$8:$M$3476, 10, FALSE))</f>
        <v>479679</v>
      </c>
      <c r="E300" s="68">
        <f>IF(ISNA(VLOOKUP(CONCATENATE($B$272, $B300), 'Airport Passengers'!$A$8:$M$3476, 13, FALSE)), "", VLOOKUP(CONCATENATE($B$272, $B300), 'Airport Passengers'!$A$8:$M$3476, 13, FALSE))</f>
        <v>6750048</v>
      </c>
      <c r="F300" s="68"/>
      <c r="G300" s="69">
        <f t="shared" si="107"/>
        <v>6.1617603462261208E-2</v>
      </c>
      <c r="H300" s="69">
        <f t="shared" ref="H300:I302" si="110">IF(AND(ISNUMBER(D299),ISNUMBER(D300)), IF(OR(D299=0, D300=0), "..", (D300-D299)/D299), " ")</f>
        <v>5.3894438963943678E-2</v>
      </c>
      <c r="I300" s="69">
        <f t="shared" si="110"/>
        <v>6.1065037636888204E-2</v>
      </c>
      <c r="J300" s="69"/>
    </row>
    <row r="301" spans="1:17" x14ac:dyDescent="0.2">
      <c r="A301" s="2"/>
      <c r="B301" s="114">
        <v>2009</v>
      </c>
      <c r="C301" s="72">
        <f>IF(ISNA(VLOOKUP(CONCATENATE($B$272, $B301), 'Airport Passengers'!$A$8:$M$3476, 7, FALSE)), "", VLOOKUP(CONCATENATE($B$272, $B301), 'Airport Passengers'!$A$8:$M$3476, 7, FALSE))</f>
        <v>6340348</v>
      </c>
      <c r="D301" s="72">
        <f>IF(ISNA(VLOOKUP(CONCATENATE($B$272, $B301), 'Airport Passengers'!$A$8:$M$3476, 10, FALSE)), "", VLOOKUP(CONCATENATE($B$272, $B301), 'Airport Passengers'!$A$8:$M$3476, 10, FALSE))</f>
        <v>501399</v>
      </c>
      <c r="E301" s="68">
        <f>IF(ISNA(VLOOKUP(CONCATENATE($B$272, $B301), 'Airport Passengers'!$A$8:$M$3476, 13, FALSE)), "", VLOOKUP(CONCATENATE($B$272, $B301), 'Airport Passengers'!$A$8:$M$3476, 13, FALSE))</f>
        <v>6841747</v>
      </c>
      <c r="F301" s="68"/>
      <c r="G301" s="69">
        <f t="shared" si="107"/>
        <v>1.1160268239397076E-2</v>
      </c>
      <c r="H301" s="69">
        <f t="shared" si="110"/>
        <v>4.5280281188044502E-2</v>
      </c>
      <c r="I301" s="69">
        <f t="shared" si="110"/>
        <v>1.358494043301618E-2</v>
      </c>
      <c r="J301" s="69"/>
    </row>
    <row r="302" spans="1:17" x14ac:dyDescent="0.2">
      <c r="A302" s="2"/>
      <c r="B302" s="114">
        <v>2010</v>
      </c>
      <c r="C302" s="72">
        <f>IF(ISNA(VLOOKUP(CONCATENATE($B$272, $B302), 'Airport Passengers'!$A$8:$M$3476, 7, FALSE)), "", VLOOKUP(CONCATENATE($B$272, $B302), 'Airport Passengers'!$A$8:$M$3476, 7, FALSE))</f>
        <v>6758212</v>
      </c>
      <c r="D302" s="72">
        <f>IF(ISNA(VLOOKUP(CONCATENATE($B$272, $B302), 'Airport Passengers'!$A$8:$M$3476, 10, FALSE)), "", VLOOKUP(CONCATENATE($B$272, $B302), 'Airport Passengers'!$A$8:$M$3476, 10, FALSE))</f>
        <v>532392</v>
      </c>
      <c r="E302" s="68">
        <f>IF(ISNA(VLOOKUP(CONCATENATE($B$272, $B302), 'Airport Passengers'!$A$8:$M$3476, 13, FALSE)), "", VLOOKUP(CONCATENATE($B$272, $B302), 'Airport Passengers'!$A$8:$M$3476, 13, FALSE))</f>
        <v>7290604</v>
      </c>
      <c r="F302" s="68"/>
      <c r="G302" s="69">
        <f t="shared" si="107"/>
        <v>6.5905530737429552E-2</v>
      </c>
      <c r="H302" s="69">
        <f t="shared" si="110"/>
        <v>6.1813047094230342E-2</v>
      </c>
      <c r="I302" s="69">
        <f t="shared" si="110"/>
        <v>6.5605612133859958E-2</v>
      </c>
      <c r="J302" s="69"/>
    </row>
    <row r="303" spans="1:17" x14ac:dyDescent="0.2">
      <c r="A303" s="2"/>
      <c r="B303" s="114">
        <v>2011</v>
      </c>
      <c r="C303" s="72">
        <f>IF(ISNA(VLOOKUP(CONCATENATE($B$272, $B303), 'Airport Passengers'!$A$8:$M$3476, 7, FALSE)), "", VLOOKUP(CONCATENATE($B$272, $B303), 'Airport Passengers'!$A$8:$M$3476, 7, FALSE))</f>
        <v>6438334</v>
      </c>
      <c r="D303" s="72">
        <f>IF(ISNA(VLOOKUP(CONCATENATE($B$272, $B303), 'Airport Passengers'!$A$8:$M$3476, 10, FALSE)), "", VLOOKUP(CONCATENATE($B$272, $B303), 'Airport Passengers'!$A$8:$M$3476, 10, FALSE))</f>
        <v>583073</v>
      </c>
      <c r="E303" s="68">
        <f>IF(ISNA(VLOOKUP(CONCATENATE($B$272, $B303), 'Airport Passengers'!$A$8:$M$3476, 13, FALSE)), "", VLOOKUP(CONCATENATE($B$272, $B303), 'Airport Passengers'!$A$8:$M$3476, 13, FALSE))</f>
        <v>7021407</v>
      </c>
      <c r="F303" s="68"/>
      <c r="G303" s="69">
        <f t="shared" si="107"/>
        <v>-4.7331749877038483E-2</v>
      </c>
      <c r="H303" s="69">
        <f t="shared" ref="H303:I305" si="111">IF(AND(ISNUMBER(D302),ISNUMBER(D303)), IF(OR(D302=0, D303=0), "..", (D303-D302)/D302), " ")</f>
        <v>9.5194893987888621E-2</v>
      </c>
      <c r="I303" s="69">
        <f t="shared" si="111"/>
        <v>-3.6923826887319627E-2</v>
      </c>
      <c r="J303" s="69"/>
    </row>
    <row r="304" spans="1:17" x14ac:dyDescent="0.2">
      <c r="A304" s="2"/>
      <c r="B304" s="114">
        <v>2012</v>
      </c>
      <c r="C304" s="72">
        <f>IF(ISNA(VLOOKUP(CONCATENATE($B$272, $B304), 'Airport Passengers'!$A$8:$M$3476, 7, FALSE)), "", VLOOKUP(CONCATENATE($B$272, $B304), 'Airport Passengers'!$A$8:$M$3476, 7, FALSE))</f>
        <v>6416815</v>
      </c>
      <c r="D304" s="72">
        <f>IF(ISNA(VLOOKUP(CONCATENATE($B$272, $B304), 'Airport Passengers'!$A$8:$M$3476, 10, FALSE)), "", VLOOKUP(CONCATENATE($B$272, $B304), 'Airport Passengers'!$A$8:$M$3476, 10, FALSE))</f>
        <v>650077</v>
      </c>
      <c r="E304" s="68">
        <f>IF(ISNA(VLOOKUP(CONCATENATE($B$272, $B304), 'Airport Passengers'!$A$8:$M$3476, 13, FALSE)), "", VLOOKUP(CONCATENATE($B$272, $B304), 'Airport Passengers'!$A$8:$M$3476, 13, FALSE))</f>
        <v>7066892</v>
      </c>
      <c r="F304" s="68"/>
      <c r="G304" s="69">
        <f t="shared" si="107"/>
        <v>-3.3423242720865367E-3</v>
      </c>
      <c r="H304" s="69">
        <f t="shared" si="111"/>
        <v>0.11491528505007091</v>
      </c>
      <c r="I304" s="69">
        <f t="shared" si="111"/>
        <v>6.4780463516785165E-3</v>
      </c>
      <c r="J304" s="69"/>
    </row>
    <row r="305" spans="1:20" x14ac:dyDescent="0.2">
      <c r="A305" s="2"/>
      <c r="B305" s="114">
        <v>2013</v>
      </c>
      <c r="C305" s="72">
        <f>IF(ISNA(VLOOKUP(CONCATENATE($B$272, $B305), 'Airport Passengers'!$A$8:$M$3476, 7, FALSE)), "", VLOOKUP(CONCATENATE($B$272, $B305), 'Airport Passengers'!$A$8:$M$3476, 7, FALSE))</f>
        <v>6574289</v>
      </c>
      <c r="D305" s="72">
        <f>IF(ISNA(VLOOKUP(CONCATENATE($B$272, $B305), 'Airport Passengers'!$A$8:$M$3476, 10, FALSE)), "", VLOOKUP(CONCATENATE($B$272, $B305), 'Airport Passengers'!$A$8:$M$3476, 10, FALSE))</f>
        <v>799585</v>
      </c>
      <c r="E305" s="68">
        <f>IF(ISNA(VLOOKUP(CONCATENATE($B$272, $B305), 'Airport Passengers'!$A$8:$M$3476, 13, FALSE)), "", VLOOKUP(CONCATENATE($B$272, $B305), 'Airport Passengers'!$A$8:$M$3476, 13, FALSE))</f>
        <v>7373874</v>
      </c>
      <c r="F305" s="68"/>
      <c r="G305" s="69">
        <f t="shared" si="107"/>
        <v>2.4540835289781612E-2</v>
      </c>
      <c r="H305" s="69">
        <f t="shared" si="111"/>
        <v>0.22998506330788507</v>
      </c>
      <c r="I305" s="69">
        <f t="shared" si="111"/>
        <v>4.3439463911433766E-2</v>
      </c>
      <c r="J305" s="69"/>
    </row>
    <row r="306" spans="1:20" x14ac:dyDescent="0.2">
      <c r="A306" s="2"/>
      <c r="B306" s="114">
        <v>2014</v>
      </c>
      <c r="C306" s="72">
        <f>IF(ISNA(VLOOKUP(CONCATENATE($B$272, $B306), 'Airport Passengers'!$A$8:$M$3476, 7, FALSE)), "", VLOOKUP(CONCATENATE($B$272, $B306), 'Airport Passengers'!$A$8:$M$3476, 7, FALSE))</f>
        <v>6731599</v>
      </c>
      <c r="D306" s="72">
        <f>IF(ISNA(VLOOKUP(CONCATENATE($B$272, $B306), 'Airport Passengers'!$A$8:$M$3476, 10, FALSE)), "", VLOOKUP(CONCATENATE($B$272, $B306), 'Airport Passengers'!$A$8:$M$3476, 10, FALSE))</f>
        <v>967265</v>
      </c>
      <c r="E306" s="68">
        <f>IF(ISNA(VLOOKUP(CONCATENATE($B$272, $B306), 'Airport Passengers'!$A$8:$M$3476, 13, FALSE)), "", VLOOKUP(CONCATENATE($B$272, $B306), 'Airport Passengers'!$A$8:$M$3476, 13, FALSE))</f>
        <v>7698864</v>
      </c>
      <c r="F306" s="68"/>
      <c r="G306" s="69">
        <f t="shared" ref="G306:I307" si="112">IF(AND(ISNUMBER(C305),ISNUMBER(C306)), IF(OR(C305=0, C306=0), "..", (C306-C305)/C305), " ")</f>
        <v>2.3928062791276745E-2</v>
      </c>
      <c r="H306" s="69">
        <f t="shared" si="112"/>
        <v>0.20970878643296209</v>
      </c>
      <c r="I306" s="69">
        <f t="shared" si="112"/>
        <v>4.407316967987248E-2</v>
      </c>
      <c r="J306" s="69"/>
    </row>
    <row r="307" spans="1:20" x14ac:dyDescent="0.2">
      <c r="A307" s="2"/>
      <c r="B307" s="114">
        <v>2015</v>
      </c>
      <c r="C307" s="72">
        <f>IF(ISNA(VLOOKUP(CONCATENATE($B$272, $B307), 'Airport Passengers'!$A$8:$M$3476, 7, FALSE)), "", VLOOKUP(CONCATENATE($B$272, $B307), 'Airport Passengers'!$A$8:$M$3476, 7, FALSE))</f>
        <v>6799781</v>
      </c>
      <c r="D307" s="72">
        <f>IF(ISNA(VLOOKUP(CONCATENATE($B$272, $B307), 'Airport Passengers'!$A$8:$M$3476, 10, FALSE)), "", VLOOKUP(CONCATENATE($B$272, $B307), 'Airport Passengers'!$A$8:$M$3476, 10, FALSE))</f>
        <v>871388</v>
      </c>
      <c r="E307" s="68">
        <f>IF(ISNA(VLOOKUP(CONCATENATE($B$272, $B307), 'Airport Passengers'!$A$8:$M$3476, 13, FALSE)), "", VLOOKUP(CONCATENATE($B$272, $B307), 'Airport Passengers'!$A$8:$M$3476, 13, FALSE))</f>
        <v>7671169</v>
      </c>
      <c r="F307" s="68"/>
      <c r="G307" s="69">
        <f t="shared" si="112"/>
        <v>1.0128648483072151E-2</v>
      </c>
      <c r="H307" s="69">
        <f t="shared" si="112"/>
        <v>-9.912175050270608E-2</v>
      </c>
      <c r="I307" s="69">
        <f t="shared" si="112"/>
        <v>-3.5972839629327133E-3</v>
      </c>
      <c r="J307" s="69"/>
    </row>
    <row r="308" spans="1:20" x14ac:dyDescent="0.2">
      <c r="A308" s="2"/>
      <c r="B308" s="114">
        <v>2016</v>
      </c>
      <c r="C308" s="72">
        <f>IF(ISNA(VLOOKUP(CONCATENATE($B$272, $B308), 'Airport Passengers'!$A$8:$M$3476, 7, FALSE)), "", VLOOKUP(CONCATENATE($B$272, $B308), 'Airport Passengers'!$A$8:$M$3476, 7, FALSE))</f>
        <v>6995994</v>
      </c>
      <c r="D308" s="72">
        <f>IF(ISNA(VLOOKUP(CONCATENATE($B$272, $B308), 'Airport Passengers'!$A$8:$M$3476, 10, FALSE)), "", VLOOKUP(CONCATENATE($B$272, $B308), 'Airport Passengers'!$A$8:$M$3476, 10, FALSE))</f>
        <v>924179</v>
      </c>
      <c r="E308" s="68">
        <f>IF(ISNA(VLOOKUP(CONCATENATE($B$272, $B308), 'Airport Passengers'!$A$8:$M$3476, 13, FALSE)), "", VLOOKUP(CONCATENATE($B$272, $B308), 'Airport Passengers'!$A$8:$M$3476, 13, FALSE))</f>
        <v>7920173</v>
      </c>
      <c r="F308" s="68"/>
      <c r="G308" s="69">
        <f t="shared" ref="G308:I309" si="113">IF(AND(ISNUMBER(C307),ISNUMBER(C308)), IF(OR(C307=0, C308=0), "..", (C308-C307)/C307), " ")</f>
        <v>2.8855782267105366E-2</v>
      </c>
      <c r="H308" s="69">
        <f t="shared" si="113"/>
        <v>6.0582656635161374E-2</v>
      </c>
      <c r="I308" s="69">
        <f t="shared" si="113"/>
        <v>3.2459720285135163E-2</v>
      </c>
      <c r="J308" s="69"/>
    </row>
    <row r="309" spans="1:20" x14ac:dyDescent="0.2">
      <c r="A309" s="2"/>
      <c r="B309" s="114">
        <v>2017</v>
      </c>
      <c r="C309" s="72">
        <f>IF(ISNA(VLOOKUP(CONCATENATE($B$272, $B309), 'Airport Passengers'!$A$8:$M$3476, 7, FALSE)), "", VLOOKUP(CONCATENATE($B$272, $B309), 'Airport Passengers'!$A$8:$M$3476, 7, FALSE))</f>
        <v>7148959</v>
      </c>
      <c r="D309" s="72">
        <f>IF(ISNA(VLOOKUP(CONCATENATE($B$272, $B309), 'Airport Passengers'!$A$8:$M$3476, 10, FALSE)), "", VLOOKUP(CONCATENATE($B$272, $B309), 'Airport Passengers'!$A$8:$M$3476, 10, FALSE))</f>
        <v>962975</v>
      </c>
      <c r="E309" s="68">
        <f>IF(ISNA(VLOOKUP(CONCATENATE($B$272, $B309), 'Airport Passengers'!$A$8:$M$3476, 13, FALSE)), "", VLOOKUP(CONCATENATE($B$272, $B309), 'Airport Passengers'!$A$8:$M$3476, 13, FALSE))</f>
        <v>8111934</v>
      </c>
      <c r="F309" s="68"/>
      <c r="G309" s="69">
        <f t="shared" si="113"/>
        <v>2.1864655687240442E-2</v>
      </c>
      <c r="H309" s="69">
        <f t="shared" si="113"/>
        <v>4.1978880714666746E-2</v>
      </c>
      <c r="I309" s="69">
        <f t="shared" si="113"/>
        <v>2.4211718607661727E-2</v>
      </c>
      <c r="J309" s="69"/>
    </row>
    <row r="310" spans="1:20" x14ac:dyDescent="0.2">
      <c r="A310" s="2"/>
      <c r="B310" s="114">
        <v>2018</v>
      </c>
      <c r="C310" s="72">
        <f>IF(ISNA(VLOOKUP(CONCATENATE($B$272, $B310), 'Airport Passengers'!$A$8:$M$3476, 7, FALSE)), "", VLOOKUP(CONCATENATE($B$272, $B310), 'Airport Passengers'!$A$8:$M$3476, 7, FALSE))</f>
        <v>7320342</v>
      </c>
      <c r="D310" s="72">
        <f>IF(ISNA(VLOOKUP(CONCATENATE($B$272, $B310), 'Airport Passengers'!$A$8:$M$3476, 10, FALSE)), "", VLOOKUP(CONCATENATE($B$272, $B310), 'Airport Passengers'!$A$8:$M$3476, 10, FALSE))</f>
        <v>1025961</v>
      </c>
      <c r="E310" s="68">
        <f>IF(ISNA(VLOOKUP(CONCATENATE($B$272, $B310), 'Airport Passengers'!$A$8:$M$3476, 13, FALSE)), "", VLOOKUP(CONCATENATE($B$272, $B310), 'Airport Passengers'!$A$8:$M$3476, 13, FALSE))</f>
        <v>8346303</v>
      </c>
      <c r="F310" s="68"/>
      <c r="G310" s="69">
        <f t="shared" ref="G310" si="114">IF(AND(ISNUMBER(C309),ISNUMBER(C310)), IF(OR(C309=0, C310=0), "..", (C310-C309)/C309), " ")</f>
        <v>2.39731407048215E-2</v>
      </c>
      <c r="H310" s="69">
        <f t="shared" ref="H310" si="115">IF(AND(ISNUMBER(D309),ISNUMBER(D310)), IF(OR(D309=0, D310=0), "..", (D310-D309)/D309), " ")</f>
        <v>6.5407720865027649E-2</v>
      </c>
      <c r="I310" s="69">
        <f t="shared" ref="I310" si="116">IF(AND(ISNUMBER(E309),ISNUMBER(E310)), IF(OR(E309=0, E310=0), "..", (E310-E309)/E309), " ")</f>
        <v>2.8891877078881557E-2</v>
      </c>
      <c r="J310" s="69"/>
    </row>
    <row r="311" spans="1:20" x14ac:dyDescent="0.2">
      <c r="A311" s="2"/>
      <c r="B311" s="114">
        <v>2019</v>
      </c>
      <c r="C311" s="72">
        <f>IF(ISNA(VLOOKUP(CONCATENATE($B$272, $B311), 'Airport Passengers'!$A$8:$M$3476, 7, FALSE)), "", VLOOKUP(CONCATENATE($B$272, $B311), 'Airport Passengers'!$A$8:$M$3476, 7, FALSE))</f>
        <v>7387579</v>
      </c>
      <c r="D311" s="72">
        <f>IF(ISNA(VLOOKUP(CONCATENATE($B$272, $B311), 'Airport Passengers'!$A$8:$M$3476, 10, FALSE)), "", VLOOKUP(CONCATENATE($B$272, $B311), 'Airport Passengers'!$A$8:$M$3476, 10, FALSE))</f>
        <v>1128592</v>
      </c>
      <c r="E311" s="68">
        <f>IF(ISNA(VLOOKUP(CONCATENATE($B$272, $B311), 'Airport Passengers'!$A$8:$M$3476, 13, FALSE)), "", VLOOKUP(CONCATENATE($B$272, $B311), 'Airport Passengers'!$A$8:$M$3476, 13, FALSE))</f>
        <v>8516171</v>
      </c>
      <c r="F311" s="68"/>
      <c r="G311" s="69">
        <f t="shared" ref="G311" si="117">IF(AND(ISNUMBER(C310),ISNUMBER(C311)), IF(OR(C310=0, C311=0), "..", (C311-C310)/C310), " ")</f>
        <v>9.1849533805934205E-3</v>
      </c>
      <c r="H311" s="69">
        <f t="shared" ref="H311" si="118">IF(AND(ISNUMBER(D310),ISNUMBER(D311)), IF(OR(D310=0, D311=0), "..", (D311-D310)/D310), " ")</f>
        <v>0.1000340168875815</v>
      </c>
      <c r="I311" s="69">
        <f t="shared" ref="I311" si="119">IF(AND(ISNUMBER(E310),ISNUMBER(E311)), IF(OR(E310=0, E311=0), "..", (E311-E310)/E310), " ")</f>
        <v>2.0352484207678538E-2</v>
      </c>
      <c r="J311" s="69"/>
    </row>
    <row r="312" spans="1:20" x14ac:dyDescent="0.2">
      <c r="A312" s="2"/>
      <c r="B312" s="73"/>
      <c r="C312" s="73"/>
      <c r="D312" s="73"/>
      <c r="E312" s="74"/>
      <c r="F312" s="74"/>
      <c r="G312" s="74"/>
      <c r="H312" s="74"/>
      <c r="I312" s="75"/>
      <c r="J312" s="69"/>
    </row>
    <row r="313" spans="1:20" ht="15" customHeight="1" x14ac:dyDescent="0.2">
      <c r="A313" s="2"/>
      <c r="F313" s="68"/>
      <c r="G313" s="68"/>
      <c r="H313" s="68"/>
      <c r="I313" s="69"/>
      <c r="J313" s="69"/>
      <c r="O313" s="66" t="s">
        <v>144</v>
      </c>
      <c r="P313" s="66" t="s">
        <v>118</v>
      </c>
      <c r="Q313" s="66" t="s">
        <v>119</v>
      </c>
    </row>
    <row r="314" spans="1:20" x14ac:dyDescent="0.2">
      <c r="A314" s="2"/>
      <c r="F314" s="76"/>
      <c r="G314" s="76"/>
      <c r="H314" s="76"/>
      <c r="I314" s="53"/>
      <c r="J314" s="69"/>
    </row>
    <row r="315" spans="1:20" x14ac:dyDescent="0.2">
      <c r="A315" s="2"/>
      <c r="F315" s="76"/>
      <c r="G315" s="76"/>
      <c r="H315" s="76"/>
      <c r="I315" s="53"/>
      <c r="J315" s="69"/>
      <c r="K315" s="53" t="s">
        <v>176</v>
      </c>
      <c r="O315" s="77">
        <f>C311/1000000</f>
        <v>7.3875789999999997</v>
      </c>
      <c r="P315" s="77">
        <f t="shared" ref="P315" si="120">D311/1000000</f>
        <v>1.128592</v>
      </c>
      <c r="Q315" s="77">
        <f t="shared" ref="Q315" si="121">E311/1000000</f>
        <v>8.5161709999999999</v>
      </c>
    </row>
    <row r="316" spans="1:20" x14ac:dyDescent="0.2">
      <c r="A316" s="2"/>
      <c r="F316" s="76"/>
      <c r="G316" s="76"/>
      <c r="H316" s="76"/>
      <c r="I316" s="53"/>
      <c r="J316" s="69"/>
      <c r="K316" s="53" t="s">
        <v>177</v>
      </c>
      <c r="O316" s="76">
        <f>G311</f>
        <v>9.1849533805934205E-3</v>
      </c>
      <c r="P316" s="76">
        <f t="shared" ref="P316" si="122">H311</f>
        <v>0.1000340168875815</v>
      </c>
      <c r="Q316" s="76">
        <f t="shared" ref="Q316" si="123">I311</f>
        <v>2.0352484207678538E-2</v>
      </c>
    </row>
    <row r="317" spans="1:20" x14ac:dyDescent="0.2">
      <c r="A317" s="2"/>
      <c r="F317" s="76"/>
      <c r="G317" s="76"/>
      <c r="H317" s="76"/>
      <c r="I317" s="53"/>
      <c r="J317" s="69"/>
      <c r="K317" s="53" t="s">
        <v>121</v>
      </c>
      <c r="O317" s="76">
        <f>C311/C$42</f>
        <v>6.0677490467924852E-2</v>
      </c>
      <c r="P317" s="76">
        <f t="shared" ref="P317" si="124">D311/D$42</f>
        <v>2.65498240291255E-2</v>
      </c>
      <c r="Q317" s="76">
        <f t="shared" ref="Q317" si="125">E311/E$42</f>
        <v>5.1845673481104616E-2</v>
      </c>
    </row>
    <row r="318" spans="1:20" x14ac:dyDescent="0.2">
      <c r="A318" s="2"/>
    </row>
    <row r="319" spans="1:20" x14ac:dyDescent="0.2">
      <c r="A319" s="2"/>
      <c r="K319" s="78" t="s">
        <v>111</v>
      </c>
      <c r="L319" s="78"/>
      <c r="M319" s="78"/>
      <c r="N319" s="78"/>
      <c r="O319" s="68"/>
    </row>
    <row r="320" spans="1:20" x14ac:dyDescent="0.2">
      <c r="A320" s="2"/>
      <c r="K320" s="50" t="s">
        <v>173</v>
      </c>
      <c r="O320" s="76">
        <f>IF(C306=0,"..",(C311/C306)^(1/5)-1)</f>
        <v>1.8771483676668366E-2</v>
      </c>
      <c r="P320" s="76">
        <f t="shared" ref="P320" si="126">IF(D306=0,"..",(D311/D306)^(1/5)-1)</f>
        <v>3.1331538469275166E-2</v>
      </c>
      <c r="Q320" s="76">
        <f t="shared" ref="Q320" si="127">IF(E306=0,"..",(E311/E306)^(1/5)-1)</f>
        <v>2.0383776737044057E-2</v>
      </c>
      <c r="T320" s="105"/>
    </row>
    <row r="321" spans="1:21" x14ac:dyDescent="0.2">
      <c r="A321" s="2"/>
      <c r="K321" s="50" t="s">
        <v>174</v>
      </c>
      <c r="O321" s="76">
        <f>IF(C301=0,"..",(C311/C301)^(1/10)-1)</f>
        <v>1.5404080349459726E-2</v>
      </c>
      <c r="P321" s="76">
        <f t="shared" ref="P321" si="128">IF(D301=0,"..",(D311/D301)^(1/10)-1)</f>
        <v>8.4514468728480008E-2</v>
      </c>
      <c r="Q321" s="76">
        <f t="shared" ref="Q321" si="129">IF(E301=0,"..",(E311/E301)^(1/10)-1)</f>
        <v>2.213376816311019E-2</v>
      </c>
      <c r="T321" s="105"/>
    </row>
    <row r="322" spans="1:21" x14ac:dyDescent="0.2">
      <c r="A322" s="2"/>
      <c r="K322" s="50" t="s">
        <v>175</v>
      </c>
      <c r="O322" s="76">
        <f>IF(C291=0,"..",(C311/C291)^(1/20)-1)</f>
        <v>3.2976931646462315E-2</v>
      </c>
      <c r="P322" s="76">
        <f t="shared" ref="P322" si="130">IF(D291=0,"..",(D311/D291)^(1/20)-1)</f>
        <v>8.025114384459564E-2</v>
      </c>
      <c r="Q322" s="76">
        <f t="shared" ref="Q322" si="131">IF(E291=0,"..",(E311/E291)^(1/20)-1)</f>
        <v>3.7200788329390777E-2</v>
      </c>
      <c r="T322" s="105"/>
    </row>
    <row r="323" spans="1:21" x14ac:dyDescent="0.2">
      <c r="A323" s="2"/>
    </row>
    <row r="324" spans="1:21" x14ac:dyDescent="0.2">
      <c r="A324" s="2"/>
    </row>
    <row r="325" spans="1:21" x14ac:dyDescent="0.2">
      <c r="A325" s="2"/>
    </row>
    <row r="326" spans="1:21" s="37" customFormat="1" ht="18.75" thickBot="1" x14ac:dyDescent="0.3">
      <c r="A326" s="36">
        <v>6</v>
      </c>
      <c r="B326" s="55" t="s">
        <v>72</v>
      </c>
      <c r="C326" s="55"/>
      <c r="D326"/>
      <c r="E326"/>
      <c r="F326" s="56"/>
      <c r="G326" s="56"/>
      <c r="H326" s="56"/>
      <c r="I326" s="57"/>
      <c r="J326" s="58"/>
      <c r="K326" s="124" t="str">
        <f>CONCATENATE(B326," - PASSENGER MOVEMENTS (millions) - ",UPPER($B$6))</f>
        <v>GOLD COAST - PASSENGER MOVEMENTS (millions) - CALENDAR YEARS</v>
      </c>
      <c r="L326" s="124"/>
      <c r="M326" s="124"/>
      <c r="N326" s="124"/>
      <c r="O326" s="124"/>
      <c r="P326" s="124"/>
      <c r="Q326" s="124"/>
      <c r="R326" s="110"/>
      <c r="S326" s="38"/>
      <c r="T326" s="38"/>
      <c r="U326" s="38"/>
    </row>
    <row r="327" spans="1:21" x14ac:dyDescent="0.2">
      <c r="A327" s="1"/>
      <c r="B327" s="59"/>
      <c r="C327" s="59"/>
      <c r="D327" s="59"/>
      <c r="E327" s="60"/>
      <c r="F327" s="60"/>
      <c r="G327" s="60"/>
      <c r="H327" s="60"/>
      <c r="I327" s="61"/>
      <c r="J327" s="62"/>
    </row>
    <row r="328" spans="1:21" ht="20.100000000000001" customHeight="1" x14ac:dyDescent="0.2">
      <c r="A328" s="1"/>
      <c r="B328" s="63"/>
      <c r="C328" s="123" t="s">
        <v>116</v>
      </c>
      <c r="D328" s="123"/>
      <c r="E328" s="123"/>
      <c r="F328" s="64"/>
      <c r="G328" s="123" t="s">
        <v>120</v>
      </c>
      <c r="H328" s="123"/>
      <c r="I328" s="123"/>
      <c r="J328" s="65"/>
    </row>
    <row r="329" spans="1:21" ht="39.950000000000003" customHeight="1" x14ac:dyDescent="0.2">
      <c r="A329" s="1"/>
      <c r="B329" s="66" t="str">
        <f>B6</f>
        <v>Calendar Years</v>
      </c>
      <c r="C329" s="66" t="s">
        <v>154</v>
      </c>
      <c r="D329" s="66" t="s">
        <v>118</v>
      </c>
      <c r="E329" s="66" t="s">
        <v>119</v>
      </c>
      <c r="F329" s="66"/>
      <c r="G329" s="66" t="s">
        <v>117</v>
      </c>
      <c r="H329" s="66" t="s">
        <v>118</v>
      </c>
      <c r="I329" s="66" t="s">
        <v>119</v>
      </c>
      <c r="J329" s="67"/>
      <c r="L329" s="68"/>
      <c r="M329" s="69"/>
      <c r="N329" s="70"/>
      <c r="O329" s="69"/>
      <c r="P329" s="69"/>
      <c r="Q329" s="70"/>
    </row>
    <row r="330" spans="1:21" ht="12.75" customHeight="1" x14ac:dyDescent="0.2">
      <c r="A330" s="1"/>
      <c r="B330" s="71"/>
      <c r="C330" s="119" t="str">
        <f>C329</f>
        <v>Domestic (including Regional) Airlines</v>
      </c>
      <c r="D330" s="119" t="str">
        <f>D329</f>
        <v>International Airlines</v>
      </c>
      <c r="E330" s="71"/>
      <c r="F330" s="71"/>
      <c r="G330" s="71"/>
      <c r="H330" s="71"/>
      <c r="I330" s="71"/>
      <c r="J330" s="67"/>
      <c r="L330" s="68"/>
      <c r="M330" s="69"/>
      <c r="N330" s="70"/>
      <c r="O330" s="69"/>
      <c r="P330" s="69"/>
      <c r="Q330" s="70"/>
    </row>
    <row r="331" spans="1:21" x14ac:dyDescent="0.2">
      <c r="A331" s="1"/>
      <c r="B331" s="114">
        <v>1985</v>
      </c>
      <c r="C331" s="72">
        <f>IF(ISNA(VLOOKUP(CONCATENATE($B$326, $B331), 'Airport Passengers'!$A$8:$M$3476, 7, FALSE)), "", VLOOKUP(CONCATENATE($B$326, $B331), 'Airport Passengers'!$A$8:$M$3476, 7, FALSE))</f>
        <v>714140</v>
      </c>
      <c r="D331" s="72">
        <f>IF(ISNA(VLOOKUP(CONCATENATE($B$326, $B331), 'Airport Passengers'!$A$8:$M$3476, 10, FALSE)), "", VLOOKUP(CONCATENATE($B$326, $B331), 'Airport Passengers'!$A$91:$M$3476, 10, FALSE))</f>
        <v>0</v>
      </c>
      <c r="E331" s="68">
        <f>IF(ISNA(VLOOKUP(CONCATENATE($B$326, $B331), 'Airport Passengers'!$A$8:$M$3476, 13, FALSE)), "", VLOOKUP(CONCATENATE($B$326, $B331), 'Airport Passengers'!$A$8:$M$3476, 13, FALSE))</f>
        <v>714140</v>
      </c>
      <c r="F331" s="68"/>
      <c r="G331" s="68"/>
      <c r="H331" s="68"/>
      <c r="I331" s="69" t="str">
        <f>IF(AND(ISNUMBER(E329),ISNUMBER(E331)), IF(OR(E329=0, E331=0), "--", (E331-E329)/E329), " ")</f>
        <v xml:space="preserve"> </v>
      </c>
      <c r="J331" s="69"/>
      <c r="L331" s="68"/>
      <c r="M331" s="69"/>
      <c r="N331" s="70"/>
      <c r="O331" s="69"/>
      <c r="P331" s="69"/>
      <c r="Q331" s="70"/>
    </row>
    <row r="332" spans="1:21" x14ac:dyDescent="0.2">
      <c r="A332" s="1"/>
      <c r="B332" s="114">
        <v>1986</v>
      </c>
      <c r="C332" s="72">
        <f>IF(ISNA(VLOOKUP(CONCATENATE($B$326, $B332), 'Airport Passengers'!$A$8:$M$3476, 7, FALSE)), "", VLOOKUP(CONCATENATE($B$326, $B332), 'Airport Passengers'!$A$8:$M$3476, 7, FALSE))</f>
        <v>855938</v>
      </c>
      <c r="D332" s="72">
        <f>IF(ISNA(VLOOKUP(CONCATENATE($B$326, $B332), 'Airport Passengers'!$A$8:$M$3476, 10, FALSE)), "", VLOOKUP(CONCATENATE($B$326, $B332), 'Airport Passengers'!$A$91:$M$3476, 10, FALSE))</f>
        <v>0</v>
      </c>
      <c r="E332" s="68">
        <f>IF(ISNA(VLOOKUP(CONCATENATE($B$326, $B332), 'Airport Passengers'!$A$8:$M$3476, 13, FALSE)), "", VLOOKUP(CONCATENATE($B$326, $B332), 'Airport Passengers'!$A$8:$M$3476, 13, FALSE))</f>
        <v>855938</v>
      </c>
      <c r="F332" s="68"/>
      <c r="G332" s="69">
        <f t="shared" ref="G332:G359" si="132">IF(AND(ISNUMBER(C331),ISNUMBER(C332)), IF(OR(C331=0, C332=0), "..", (C332-C331)/C331), " ")</f>
        <v>0.19855770577197748</v>
      </c>
      <c r="H332" s="69" t="str">
        <f t="shared" ref="H332:H354" si="133">IF(AND(ISNUMBER(D331),ISNUMBER(D332)), IF(OR(D331=0, D332=0), "..", (D332-D331)/D331), " ")</f>
        <v>..</v>
      </c>
      <c r="I332" s="69">
        <f>IF(AND(ISNUMBER(E331),ISNUMBER(E332)), IF(OR(E331=0, E332=0), "..", (E332-E331)/E331), " ")</f>
        <v>0.19855770577197748</v>
      </c>
      <c r="J332" s="53"/>
      <c r="L332" s="68"/>
      <c r="M332" s="69"/>
      <c r="N332" s="70"/>
      <c r="O332" s="69"/>
      <c r="P332" s="69"/>
      <c r="Q332" s="70"/>
    </row>
    <row r="333" spans="1:21" x14ac:dyDescent="0.2">
      <c r="A333" s="1"/>
      <c r="B333" s="114">
        <v>1987</v>
      </c>
      <c r="C333" s="72">
        <f>IF(ISNA(VLOOKUP(CONCATENATE($B$326, $B333), 'Airport Passengers'!$A$8:$M$3476, 7, FALSE)), "", VLOOKUP(CONCATENATE($B$326, $B333), 'Airport Passengers'!$A$8:$M$3476, 7, FALSE))</f>
        <v>1015801</v>
      </c>
      <c r="D333" s="72">
        <f>IF(ISNA(VLOOKUP(CONCATENATE($B$326, $B333), 'Airport Passengers'!$A$8:$M$3476, 10, FALSE)), "", VLOOKUP(CONCATENATE($B$326, $B333), 'Airport Passengers'!$A$91:$M$3476, 10, FALSE))</f>
        <v>0</v>
      </c>
      <c r="E333" s="68">
        <f>IF(ISNA(VLOOKUP(CONCATENATE($B$326, $B333), 'Airport Passengers'!$A$8:$M$3476, 13, FALSE)), "", VLOOKUP(CONCATENATE($B$326, $B333), 'Airport Passengers'!$A$8:$M$3476, 13, FALSE))</f>
        <v>1015801</v>
      </c>
      <c r="F333" s="68"/>
      <c r="G333" s="69">
        <f t="shared" si="132"/>
        <v>0.1867693688094231</v>
      </c>
      <c r="H333" s="69" t="str">
        <f t="shared" si="133"/>
        <v>..</v>
      </c>
      <c r="I333" s="69">
        <f t="shared" ref="I333:I354" si="134">IF(AND(ISNUMBER(E332),ISNUMBER(E333)), IF(OR(E332=0, E333=0), "..", (E333-E332)/E332), " ")</f>
        <v>0.1867693688094231</v>
      </c>
      <c r="J333" s="53"/>
      <c r="L333" s="68"/>
      <c r="M333" s="69"/>
      <c r="N333" s="70"/>
      <c r="O333" s="69"/>
      <c r="P333" s="69"/>
      <c r="Q333" s="70"/>
    </row>
    <row r="334" spans="1:21" x14ac:dyDescent="0.2">
      <c r="A334" s="1"/>
      <c r="B334" s="114">
        <v>1988</v>
      </c>
      <c r="C334" s="72">
        <f>IF(ISNA(VLOOKUP(CONCATENATE($B$326, $B334), 'Airport Passengers'!$A$8:$M$3476, 7, FALSE)), "", VLOOKUP(CONCATENATE($B$326, $B334), 'Airport Passengers'!$A$8:$M$3476, 7, FALSE))</f>
        <v>1287480</v>
      </c>
      <c r="D334" s="72">
        <f>IF(ISNA(VLOOKUP(CONCATENATE($B$326, $B334), 'Airport Passengers'!$A$8:$M$3476, 10, FALSE)), "", VLOOKUP(CONCATENATE($B$326, $B334), 'Airport Passengers'!$A$91:$M$3476, 10, FALSE))</f>
        <v>0</v>
      </c>
      <c r="E334" s="68">
        <f>IF(ISNA(VLOOKUP(CONCATENATE($B$326, $B334), 'Airport Passengers'!$A$8:$M$3476, 13, FALSE)), "", VLOOKUP(CONCATENATE($B$326, $B334), 'Airport Passengers'!$A$8:$M$3476, 13, FALSE))</f>
        <v>1287480</v>
      </c>
      <c r="F334" s="68"/>
      <c r="G334" s="69">
        <f t="shared" si="132"/>
        <v>0.26745297553359371</v>
      </c>
      <c r="H334" s="69" t="str">
        <f t="shared" si="133"/>
        <v>..</v>
      </c>
      <c r="I334" s="69">
        <f t="shared" si="134"/>
        <v>0.26745297553359371</v>
      </c>
      <c r="J334" s="53"/>
      <c r="L334" s="68"/>
      <c r="M334" s="69"/>
      <c r="N334" s="70"/>
      <c r="O334" s="69"/>
      <c r="P334" s="69"/>
      <c r="Q334" s="70"/>
    </row>
    <row r="335" spans="1:21" x14ac:dyDescent="0.2">
      <c r="A335" s="1"/>
      <c r="B335" s="114">
        <v>1989</v>
      </c>
      <c r="C335" s="72">
        <f>IF(ISNA(VLOOKUP(CONCATENATE($B$326, $B335), 'Airport Passengers'!$A$8:$M$3476, 7, FALSE)), "", VLOOKUP(CONCATENATE($B$326, $B335), 'Airport Passengers'!$A$8:$M$3476, 7, FALSE))</f>
        <v>780234</v>
      </c>
      <c r="D335" s="72">
        <f>IF(ISNA(VLOOKUP(CONCATENATE($B$326, $B335), 'Airport Passengers'!$A$8:$M$3476, 10, FALSE)), "", VLOOKUP(CONCATENATE($B$326, $B335), 'Airport Passengers'!$A$91:$M$3476, 10, FALSE))</f>
        <v>0</v>
      </c>
      <c r="E335" s="68">
        <f>IF(ISNA(VLOOKUP(CONCATENATE($B$326, $B335), 'Airport Passengers'!$A$8:$M$3476, 13, FALSE)), "", VLOOKUP(CONCATENATE($B$326, $B335), 'Airport Passengers'!$A$8:$M$3476, 13, FALSE))</f>
        <v>780234</v>
      </c>
      <c r="F335" s="68"/>
      <c r="G335" s="69">
        <f t="shared" si="132"/>
        <v>-0.3939835958616833</v>
      </c>
      <c r="H335" s="69" t="str">
        <f t="shared" si="133"/>
        <v>..</v>
      </c>
      <c r="I335" s="69">
        <f t="shared" si="134"/>
        <v>-0.3939835958616833</v>
      </c>
      <c r="J335" s="53"/>
      <c r="L335" s="68"/>
      <c r="M335" s="69"/>
      <c r="N335" s="70"/>
      <c r="O335" s="69"/>
      <c r="P335" s="69"/>
      <c r="Q335" s="70"/>
    </row>
    <row r="336" spans="1:21" x14ac:dyDescent="0.2">
      <c r="A336" s="1"/>
      <c r="B336" s="114">
        <v>1990</v>
      </c>
      <c r="C336" s="72">
        <f>IF(ISNA(VLOOKUP(CONCATENATE($B$326, $B336), 'Airport Passengers'!$A$8:$M$3476, 7, FALSE)), "", VLOOKUP(CONCATENATE($B$326, $B336), 'Airport Passengers'!$A$8:$M$3476, 7, FALSE))</f>
        <v>981916</v>
      </c>
      <c r="D336" s="72">
        <f>IF(ISNA(VLOOKUP(CONCATENATE($B$326, $B336), 'Airport Passengers'!$A$8:$M$3476, 10, FALSE)), "", VLOOKUP(CONCATENATE($B$326, $B336), 'Airport Passengers'!$A$91:$M$3476, 10, FALSE))</f>
        <v>0</v>
      </c>
      <c r="E336" s="68">
        <f>IF(ISNA(VLOOKUP(CONCATENATE($B$326, $B336), 'Airport Passengers'!$A$8:$M$3476, 13, FALSE)), "", VLOOKUP(CONCATENATE($B$326, $B336), 'Airport Passengers'!$A$8:$M$3476, 13, FALSE))</f>
        <v>981916</v>
      </c>
      <c r="F336" s="68"/>
      <c r="G336" s="69">
        <f t="shared" si="132"/>
        <v>0.25848911993068746</v>
      </c>
      <c r="H336" s="69" t="str">
        <f t="shared" si="133"/>
        <v>..</v>
      </c>
      <c r="I336" s="69">
        <f t="shared" si="134"/>
        <v>0.25848911993068746</v>
      </c>
      <c r="J336" s="53"/>
      <c r="L336" s="68"/>
      <c r="M336" s="69"/>
      <c r="N336" s="70"/>
      <c r="O336" s="69"/>
      <c r="P336" s="69"/>
      <c r="Q336" s="70"/>
    </row>
    <row r="337" spans="1:17" x14ac:dyDescent="0.2">
      <c r="A337" s="1"/>
      <c r="B337" s="114">
        <v>1991</v>
      </c>
      <c r="C337" s="72">
        <f>IF(ISNA(VLOOKUP(CONCATENATE($B$326, $B337), 'Airport Passengers'!$A$8:$M$3476, 7, FALSE)), "", VLOOKUP(CONCATENATE($B$326, $B337), 'Airport Passengers'!$A$8:$M$3476, 7, FALSE))</f>
        <v>1293392</v>
      </c>
      <c r="D337" s="72">
        <f>IF(ISNA(VLOOKUP(CONCATENATE($B$326, $B337), 'Airport Passengers'!$A$8:$M$3476, 10, FALSE)), "", VLOOKUP(CONCATENATE($B$326, $B337), 'Airport Passengers'!$A$91:$M$3476, 10, FALSE))</f>
        <v>0</v>
      </c>
      <c r="E337" s="68">
        <f>IF(ISNA(VLOOKUP(CONCATENATE($B$326, $B337), 'Airport Passengers'!$A$8:$M$3476, 13, FALSE)), "", VLOOKUP(CONCATENATE($B$326, $B337), 'Airport Passengers'!$A$8:$M$3476, 13, FALSE))</f>
        <v>1293392</v>
      </c>
      <c r="F337" s="68"/>
      <c r="G337" s="69">
        <f t="shared" si="132"/>
        <v>0.31721247031314287</v>
      </c>
      <c r="H337" s="69" t="str">
        <f t="shared" si="133"/>
        <v>..</v>
      </c>
      <c r="I337" s="69">
        <f t="shared" si="134"/>
        <v>0.31721247031314287</v>
      </c>
      <c r="J337" s="53"/>
      <c r="L337" s="68"/>
      <c r="M337" s="69"/>
      <c r="N337" s="70"/>
      <c r="O337" s="69"/>
      <c r="P337" s="69"/>
      <c r="Q337" s="70"/>
    </row>
    <row r="338" spans="1:17" x14ac:dyDescent="0.2">
      <c r="A338" s="1"/>
      <c r="B338" s="114">
        <v>1992</v>
      </c>
      <c r="C338" s="72">
        <f>IF(ISNA(VLOOKUP(CONCATENATE($B$326, $B338), 'Airport Passengers'!$A$8:$M$3476, 7, FALSE)), "", VLOOKUP(CONCATENATE($B$326, $B338), 'Airport Passengers'!$A$8:$M$3476, 7, FALSE))</f>
        <v>1527988</v>
      </c>
      <c r="D338" s="72">
        <f>IF(ISNA(VLOOKUP(CONCATENATE($B$326, $B338), 'Airport Passengers'!$A$8:$M$3476, 10, FALSE)), "", VLOOKUP(CONCATENATE($B$326, $B338), 'Airport Passengers'!$A$91:$M$3476, 10, FALSE))</f>
        <v>0</v>
      </c>
      <c r="E338" s="68">
        <f>IF(ISNA(VLOOKUP(CONCATENATE($B$326, $B338), 'Airport Passengers'!$A$8:$M$3476, 13, FALSE)), "", VLOOKUP(CONCATENATE($B$326, $B338), 'Airport Passengers'!$A$8:$M$3476, 13, FALSE))</f>
        <v>1527988</v>
      </c>
      <c r="F338" s="68"/>
      <c r="G338" s="69">
        <f t="shared" si="132"/>
        <v>0.18138043222781647</v>
      </c>
      <c r="H338" s="69" t="str">
        <f t="shared" si="133"/>
        <v>..</v>
      </c>
      <c r="I338" s="69">
        <f t="shared" si="134"/>
        <v>0.18138043222781647</v>
      </c>
      <c r="J338" s="53"/>
      <c r="L338" s="68"/>
      <c r="M338" s="69"/>
      <c r="N338" s="70"/>
      <c r="O338" s="69"/>
      <c r="P338" s="69"/>
      <c r="Q338" s="70"/>
    </row>
    <row r="339" spans="1:17" x14ac:dyDescent="0.2">
      <c r="A339" s="1"/>
      <c r="B339" s="114">
        <v>1993</v>
      </c>
      <c r="C339" s="72">
        <f>IF(ISNA(VLOOKUP(CONCATENATE($B$326, $B339), 'Airport Passengers'!$A$8:$M$3476, 7, FALSE)), "", VLOOKUP(CONCATENATE($B$326, $B339), 'Airport Passengers'!$A$8:$M$3476, 7, FALSE))</f>
        <v>1619307</v>
      </c>
      <c r="D339" s="72">
        <f>IF(ISNA(VLOOKUP(CONCATENATE($B$326, $B339), 'Airport Passengers'!$A$8:$M$3476, 10, FALSE)), "", VLOOKUP(CONCATENATE($B$326, $B339), 'Airport Passengers'!$A$91:$M$3476, 10, FALSE))</f>
        <v>0</v>
      </c>
      <c r="E339" s="68">
        <f>IF(ISNA(VLOOKUP(CONCATENATE($B$326, $B339), 'Airport Passengers'!$A$8:$M$3476, 13, FALSE)), "", VLOOKUP(CONCATENATE($B$326, $B339), 'Airport Passengers'!$A$8:$M$3476, 13, FALSE))</f>
        <v>1619307</v>
      </c>
      <c r="F339" s="68"/>
      <c r="G339" s="69">
        <f t="shared" si="132"/>
        <v>5.9764212807953992E-2</v>
      </c>
      <c r="H339" s="69" t="str">
        <f t="shared" si="133"/>
        <v>..</v>
      </c>
      <c r="I339" s="69">
        <f t="shared" si="134"/>
        <v>5.9764212807953992E-2</v>
      </c>
      <c r="J339" s="53"/>
      <c r="L339" s="68"/>
      <c r="M339" s="69"/>
      <c r="N339" s="70"/>
      <c r="O339" s="69"/>
      <c r="P339" s="69"/>
      <c r="Q339" s="70"/>
    </row>
    <row r="340" spans="1:17" x14ac:dyDescent="0.2">
      <c r="A340" s="1"/>
      <c r="B340" s="114">
        <v>1994</v>
      </c>
      <c r="C340" s="72">
        <f>IF(ISNA(VLOOKUP(CONCATENATE($B$326, $B340), 'Airport Passengers'!$A$8:$M$3476, 7, FALSE)), "", VLOOKUP(CONCATENATE($B$326, $B340), 'Airport Passengers'!$A$8:$M$3476, 7, FALSE))</f>
        <v>1818691</v>
      </c>
      <c r="D340" s="72">
        <f>IF(ISNA(VLOOKUP(CONCATENATE($B$326, $B340), 'Airport Passengers'!$A$8:$M$3476, 10, FALSE)), "", VLOOKUP(CONCATENATE($B$326, $B340), 'Airport Passengers'!$A$91:$M$3476, 10, FALSE))</f>
        <v>0</v>
      </c>
      <c r="E340" s="68">
        <f>IF(ISNA(VLOOKUP(CONCATENATE($B$326, $B340), 'Airport Passengers'!$A$8:$M$3476, 13, FALSE)), "", VLOOKUP(CONCATENATE($B$326, $B340), 'Airport Passengers'!$A$8:$M$3476, 13, FALSE))</f>
        <v>1818691</v>
      </c>
      <c r="F340" s="68"/>
      <c r="G340" s="69">
        <f t="shared" si="132"/>
        <v>0.12312921515191375</v>
      </c>
      <c r="H340" s="69" t="str">
        <f t="shared" si="133"/>
        <v>..</v>
      </c>
      <c r="I340" s="69">
        <f t="shared" si="134"/>
        <v>0.12312921515191375</v>
      </c>
      <c r="J340" s="53"/>
      <c r="L340" s="68"/>
      <c r="M340" s="69"/>
      <c r="N340" s="70"/>
      <c r="O340" s="69"/>
      <c r="P340" s="69"/>
      <c r="Q340" s="70"/>
    </row>
    <row r="341" spans="1:17" x14ac:dyDescent="0.2">
      <c r="A341" s="1"/>
      <c r="B341" s="114">
        <v>1995</v>
      </c>
      <c r="C341" s="72">
        <f>IF(ISNA(VLOOKUP(CONCATENATE($B$326, $B341), 'Airport Passengers'!$A$8:$M$3476, 7, FALSE)), "", VLOOKUP(CONCATENATE($B$326, $B341), 'Airport Passengers'!$A$8:$M$3476, 7, FALSE))</f>
        <v>1939819</v>
      </c>
      <c r="D341" s="72">
        <f>IF(ISNA(VLOOKUP(CONCATENATE($B$326, $B341), 'Airport Passengers'!$A$8:$M$3476, 10, FALSE)), "", VLOOKUP(CONCATENATE($B$326, $B341), 'Airport Passengers'!$A$91:$M$3476, 10, FALSE))</f>
        <v>0</v>
      </c>
      <c r="E341" s="68">
        <f>IF(ISNA(VLOOKUP(CONCATENATE($B$326, $B341), 'Airport Passengers'!$A$8:$M$3476, 13, FALSE)), "", VLOOKUP(CONCATENATE($B$326, $B341), 'Airport Passengers'!$A$8:$M$3476, 13, FALSE))</f>
        <v>1939819</v>
      </c>
      <c r="F341" s="68"/>
      <c r="G341" s="69">
        <f t="shared" si="132"/>
        <v>6.6601748180422068E-2</v>
      </c>
      <c r="H341" s="69" t="str">
        <f t="shared" si="133"/>
        <v>..</v>
      </c>
      <c r="I341" s="69">
        <f t="shared" si="134"/>
        <v>6.6601748180422068E-2</v>
      </c>
      <c r="J341" s="53"/>
      <c r="L341" s="68"/>
      <c r="M341" s="69"/>
      <c r="N341" s="70"/>
      <c r="O341" s="69"/>
      <c r="P341" s="69"/>
      <c r="Q341" s="70"/>
    </row>
    <row r="342" spans="1:17" x14ac:dyDescent="0.2">
      <c r="A342" s="1"/>
      <c r="B342" s="114">
        <v>1996</v>
      </c>
      <c r="C342" s="72">
        <f>IF(ISNA(VLOOKUP(CONCATENATE($B$326, $B342), 'Airport Passengers'!$A$8:$M$3476, 7, FALSE)), "", VLOOKUP(CONCATENATE($B$326, $B342), 'Airport Passengers'!$A$8:$M$3476, 7, FALSE))</f>
        <v>1989319</v>
      </c>
      <c r="D342" s="72">
        <f>IF(ISNA(VLOOKUP(CONCATENATE($B$326, $B342), 'Airport Passengers'!$A$8:$M$3476, 10, FALSE)), "", VLOOKUP(CONCATENATE($B$326, $B342), 'Airport Passengers'!$A$91:$M$3476, 10, FALSE))</f>
        <v>463</v>
      </c>
      <c r="E342" s="68">
        <f>IF(ISNA(VLOOKUP(CONCATENATE($B$326, $B342), 'Airport Passengers'!$A$8:$M$3476, 13, FALSE)), "", VLOOKUP(CONCATENATE($B$326, $B342), 'Airport Passengers'!$A$8:$M$3476, 13, FALSE))</f>
        <v>1989782</v>
      </c>
      <c r="F342" s="68"/>
      <c r="G342" s="69">
        <f t="shared" si="132"/>
        <v>2.5517844706129798E-2</v>
      </c>
      <c r="H342" s="69" t="str">
        <f t="shared" si="133"/>
        <v>..</v>
      </c>
      <c r="I342" s="69">
        <f t="shared" si="134"/>
        <v>2.5756526768734609E-2</v>
      </c>
      <c r="J342" s="53"/>
      <c r="L342" s="68"/>
      <c r="M342" s="69"/>
      <c r="N342" s="70"/>
      <c r="O342" s="69"/>
      <c r="P342" s="69"/>
      <c r="Q342" s="70"/>
    </row>
    <row r="343" spans="1:17" x14ac:dyDescent="0.2">
      <c r="A343" s="1"/>
      <c r="B343" s="114">
        <v>1997</v>
      </c>
      <c r="C343" s="72">
        <f>IF(ISNA(VLOOKUP(CONCATENATE($B$326, $B343), 'Airport Passengers'!$A$8:$M$3476, 7, FALSE)), "", VLOOKUP(CONCATENATE($B$326, $B343), 'Airport Passengers'!$A$8:$M$3476, 7, FALSE))</f>
        <v>1877801</v>
      </c>
      <c r="D343" s="72">
        <f>IF(ISNA(VLOOKUP(CONCATENATE($B$326, $B343), 'Airport Passengers'!$A$8:$M$3476, 10, FALSE)), "", VLOOKUP(CONCATENATE($B$326, $B343), 'Airport Passengers'!$A$91:$M$3476, 10, FALSE))</f>
        <v>13822</v>
      </c>
      <c r="E343" s="68">
        <f>IF(ISNA(VLOOKUP(CONCATENATE($B$326, $B343), 'Airport Passengers'!$A$8:$M$3476, 13, FALSE)), "", VLOOKUP(CONCATENATE($B$326, $B343), 'Airport Passengers'!$A$8:$M$3476, 13, FALSE))</f>
        <v>1891623</v>
      </c>
      <c r="F343" s="68"/>
      <c r="G343" s="69">
        <f t="shared" si="132"/>
        <v>-5.6058379777200136E-2</v>
      </c>
      <c r="H343" s="69">
        <f t="shared" si="133"/>
        <v>28.853131749460044</v>
      </c>
      <c r="I343" s="69">
        <f t="shared" si="134"/>
        <v>-4.9331534811351191E-2</v>
      </c>
      <c r="J343" s="53"/>
      <c r="L343" s="68"/>
      <c r="M343" s="69"/>
      <c r="N343" s="70"/>
      <c r="O343" s="69"/>
      <c r="P343" s="69"/>
      <c r="Q343" s="70"/>
    </row>
    <row r="344" spans="1:17" x14ac:dyDescent="0.2">
      <c r="A344" s="1"/>
      <c r="B344" s="114">
        <v>1998</v>
      </c>
      <c r="C344" s="72">
        <f>IF(ISNA(VLOOKUP(CONCATENATE($B$326, $B344), 'Airport Passengers'!$A$8:$M$3476, 7, FALSE)), "", VLOOKUP(CONCATENATE($B$326, $B344), 'Airport Passengers'!$A$8:$M$3476, 7, FALSE))</f>
        <v>1840196</v>
      </c>
      <c r="D344" s="72">
        <f>IF(ISNA(VLOOKUP(CONCATENATE($B$326, $B344), 'Airport Passengers'!$A$8:$M$3476, 10, FALSE)), "", VLOOKUP(CONCATENATE($B$326, $B344), 'Airport Passengers'!$A$91:$M$3476, 10, FALSE))</f>
        <v>14519</v>
      </c>
      <c r="E344" s="68">
        <f>IF(ISNA(VLOOKUP(CONCATENATE($B$326, $B344), 'Airport Passengers'!$A$8:$M$3476, 13, FALSE)), "", VLOOKUP(CONCATENATE($B$326, $B344), 'Airport Passengers'!$A$8:$M$3476, 13, FALSE))</f>
        <v>1854715</v>
      </c>
      <c r="F344" s="68"/>
      <c r="G344" s="69">
        <f t="shared" si="132"/>
        <v>-2.0026083701095057E-2</v>
      </c>
      <c r="H344" s="69">
        <f t="shared" si="133"/>
        <v>5.0426855737230505E-2</v>
      </c>
      <c r="I344" s="69">
        <f t="shared" si="134"/>
        <v>-1.9511287397118771E-2</v>
      </c>
      <c r="J344" s="53"/>
      <c r="L344" s="68"/>
      <c r="M344" s="69"/>
      <c r="N344" s="70"/>
      <c r="O344" s="69"/>
      <c r="P344" s="69"/>
      <c r="Q344" s="70"/>
    </row>
    <row r="345" spans="1:17" x14ac:dyDescent="0.2">
      <c r="A345" s="1"/>
      <c r="B345" s="114">
        <v>1999</v>
      </c>
      <c r="C345" s="72">
        <f>IF(ISNA(VLOOKUP(CONCATENATE($B$326, $B345), 'Airport Passengers'!$A$8:$M$3476, 7, FALSE)), "", VLOOKUP(CONCATENATE($B$326, $B345), 'Airport Passengers'!$A$8:$M$3476, 7, FALSE))</f>
        <v>1882696</v>
      </c>
      <c r="D345" s="72">
        <f>IF(ISNA(VLOOKUP(CONCATENATE($B$326, $B345), 'Airport Passengers'!$A$8:$M$3476, 10, FALSE)), "", VLOOKUP(CONCATENATE($B$326, $B345), 'Airport Passengers'!$A$91:$M$3476, 10, FALSE))</f>
        <v>16923</v>
      </c>
      <c r="E345" s="68">
        <f>IF(ISNA(VLOOKUP(CONCATENATE($B$326, $B345), 'Airport Passengers'!$A$8:$M$3476, 13, FALSE)), "", VLOOKUP(CONCATENATE($B$326, $B345), 'Airport Passengers'!$A$8:$M$3476, 13, FALSE))</f>
        <v>1899619</v>
      </c>
      <c r="F345" s="68"/>
      <c r="G345" s="69">
        <f t="shared" si="132"/>
        <v>2.3095365928411972E-2</v>
      </c>
      <c r="H345" s="69">
        <f t="shared" si="133"/>
        <v>0.16557614160754872</v>
      </c>
      <c r="I345" s="69">
        <f t="shared" si="134"/>
        <v>2.4210727793758071E-2</v>
      </c>
      <c r="J345" s="53"/>
      <c r="L345" s="68"/>
      <c r="M345" s="69"/>
      <c r="N345" s="70"/>
      <c r="O345" s="69"/>
      <c r="P345" s="69"/>
      <c r="Q345" s="70"/>
    </row>
    <row r="346" spans="1:17" x14ac:dyDescent="0.2">
      <c r="A346" s="1"/>
      <c r="B346" s="114">
        <v>2000</v>
      </c>
      <c r="C346" s="72">
        <f>IF(ISNA(VLOOKUP(CONCATENATE($B$326, $B346), 'Airport Passengers'!$A$8:$M$3476, 7, FALSE)), "", VLOOKUP(CONCATENATE($B$326, $B346), 'Airport Passengers'!$A$8:$M$3476, 7, FALSE))</f>
        <v>1857572</v>
      </c>
      <c r="D346" s="72">
        <f>IF(ISNA(VLOOKUP(CONCATENATE($B$326, $B346), 'Airport Passengers'!$A$8:$M$3476, 10, FALSE)), "", VLOOKUP(CONCATENATE($B$326, $B346), 'Airport Passengers'!$A$91:$M$3476, 10, FALSE))</f>
        <v>28138</v>
      </c>
      <c r="E346" s="68">
        <f>IF(ISNA(VLOOKUP(CONCATENATE($B$326, $B346), 'Airport Passengers'!$A$8:$M$3476, 13, FALSE)), "", VLOOKUP(CONCATENATE($B$326, $B346), 'Airport Passengers'!$A$8:$M$3476, 13, FALSE))</f>
        <v>1885710</v>
      </c>
      <c r="F346" s="68"/>
      <c r="G346" s="69">
        <f t="shared" si="132"/>
        <v>-1.334469292971356E-2</v>
      </c>
      <c r="H346" s="69">
        <f t="shared" si="133"/>
        <v>0.66270755776162615</v>
      </c>
      <c r="I346" s="69">
        <f t="shared" si="134"/>
        <v>-7.3219945683845027E-3</v>
      </c>
      <c r="J346" s="53"/>
      <c r="L346" s="68"/>
      <c r="M346" s="69"/>
      <c r="N346" s="70"/>
      <c r="O346" s="69"/>
      <c r="P346" s="69"/>
      <c r="Q346" s="70"/>
    </row>
    <row r="347" spans="1:17" x14ac:dyDescent="0.2">
      <c r="A347" s="1"/>
      <c r="B347" s="114">
        <v>2001</v>
      </c>
      <c r="C347" s="72">
        <f>IF(ISNA(VLOOKUP(CONCATENATE($B$326, $B347), 'Airport Passengers'!$A$8:$M$3476, 7, FALSE)), "", VLOOKUP(CONCATENATE($B$326, $B347), 'Airport Passengers'!$A$8:$M$3476, 7, FALSE))</f>
        <v>1792051</v>
      </c>
      <c r="D347" s="72">
        <f>IF(ISNA(VLOOKUP(CONCATENATE($B$326, $B347), 'Airport Passengers'!$A$8:$M$3476, 10, FALSE)), "", VLOOKUP(CONCATENATE($B$326, $B347), 'Airport Passengers'!$A$91:$M$3476, 10, FALSE))</f>
        <v>41581</v>
      </c>
      <c r="E347" s="68">
        <f>IF(ISNA(VLOOKUP(CONCATENATE($B$326, $B347), 'Airport Passengers'!$A$8:$M$3476, 13, FALSE)), "", VLOOKUP(CONCATENATE($B$326, $B347), 'Airport Passengers'!$A$8:$M$3476, 13, FALSE))</f>
        <v>1833632</v>
      </c>
      <c r="F347" s="68"/>
      <c r="G347" s="69">
        <f t="shared" si="132"/>
        <v>-3.5272387826689892E-2</v>
      </c>
      <c r="H347" s="69">
        <f t="shared" si="133"/>
        <v>0.47775250550856491</v>
      </c>
      <c r="I347" s="69">
        <f t="shared" si="134"/>
        <v>-2.7617183978448437E-2</v>
      </c>
      <c r="J347" s="53"/>
      <c r="L347" s="68"/>
      <c r="M347" s="69"/>
      <c r="N347" s="70"/>
      <c r="O347" s="69"/>
      <c r="P347" s="69"/>
      <c r="Q347" s="70"/>
    </row>
    <row r="348" spans="1:17" x14ac:dyDescent="0.2">
      <c r="A348" s="2"/>
      <c r="B348" s="114">
        <v>2002</v>
      </c>
      <c r="C348" s="72">
        <f>IF(ISNA(VLOOKUP(CONCATENATE($B$326, $B348), 'Airport Passengers'!$A$8:$M$3476, 7, FALSE)), "", VLOOKUP(CONCATENATE($B$326, $B348), 'Airport Passengers'!$A$8:$M$3476, 7, FALSE))</f>
        <v>1887834</v>
      </c>
      <c r="D348" s="72">
        <f>IF(ISNA(VLOOKUP(CONCATENATE($B$326, $B348), 'Airport Passengers'!$A$8:$M$3476, 10, FALSE)), "", VLOOKUP(CONCATENATE($B$326, $B348), 'Airport Passengers'!$A$91:$M$3476, 10, FALSE))</f>
        <v>113127</v>
      </c>
      <c r="E348" s="68">
        <f>IF(ISNA(VLOOKUP(CONCATENATE($B$326, $B348), 'Airport Passengers'!$A$8:$M$3476, 13, FALSE)), "", VLOOKUP(CONCATENATE($B$326, $B348), 'Airport Passengers'!$A$8:$M$3476, 13, FALSE))</f>
        <v>2000961</v>
      </c>
      <c r="F348" s="68"/>
      <c r="G348" s="69">
        <f t="shared" si="132"/>
        <v>5.3448813677735733E-2</v>
      </c>
      <c r="H348" s="69">
        <f t="shared" si="133"/>
        <v>1.7206416392102162</v>
      </c>
      <c r="I348" s="69">
        <f t="shared" si="134"/>
        <v>9.125549728626027E-2</v>
      </c>
      <c r="J348" s="53"/>
    </row>
    <row r="349" spans="1:17" x14ac:dyDescent="0.2">
      <c r="A349" s="2"/>
      <c r="B349" s="114">
        <v>2003</v>
      </c>
      <c r="C349" s="72">
        <f>IF(ISNA(VLOOKUP(CONCATENATE($B$326, $B349), 'Airport Passengers'!$A$8:$M$3476, 7, FALSE)), "", VLOOKUP(CONCATENATE($B$326, $B349), 'Airport Passengers'!$A$8:$M$3476, 7, FALSE))</f>
        <v>2116525</v>
      </c>
      <c r="D349" s="72">
        <f>IF(ISNA(VLOOKUP(CONCATENATE($B$326, $B349), 'Airport Passengers'!$A$8:$M$3476, 10, FALSE)), "", VLOOKUP(CONCATENATE($B$326, $B349), 'Airport Passengers'!$A$91:$M$3476, 10, FALSE))</f>
        <v>138938</v>
      </c>
      <c r="E349" s="68">
        <f>IF(ISNA(VLOOKUP(CONCATENATE($B$326, $B349), 'Airport Passengers'!$A$8:$M$3476, 13, FALSE)), "", VLOOKUP(CONCATENATE($B$326, $B349), 'Airport Passengers'!$A$8:$M$3476, 13, FALSE))</f>
        <v>2255463</v>
      </c>
      <c r="F349" s="68"/>
      <c r="G349" s="69">
        <f t="shared" si="132"/>
        <v>0.12113935865123734</v>
      </c>
      <c r="H349" s="69">
        <f t="shared" si="133"/>
        <v>0.22815950215244812</v>
      </c>
      <c r="I349" s="69">
        <f t="shared" si="134"/>
        <v>0.1271898852601325</v>
      </c>
      <c r="J349" s="53"/>
    </row>
    <row r="350" spans="1:17" x14ac:dyDescent="0.2">
      <c r="A350" s="2"/>
      <c r="B350" s="114">
        <v>2004</v>
      </c>
      <c r="C350" s="72">
        <f>IF(ISNA(VLOOKUP(CONCATENATE($B$326, $B350), 'Airport Passengers'!$A$8:$M$3476, 7, FALSE)), "", VLOOKUP(CONCATENATE($B$326, $B350), 'Airport Passengers'!$A$8:$M$3476, 7, FALSE))</f>
        <v>2677820</v>
      </c>
      <c r="D350" s="72">
        <f>IF(ISNA(VLOOKUP(CONCATENATE($B$326, $B350), 'Airport Passengers'!$A$8:$M$3476, 10, FALSE)), "", VLOOKUP(CONCATENATE($B$326, $B350), 'Airport Passengers'!$A$91:$M$3476, 10, FALSE))</f>
        <v>136408</v>
      </c>
      <c r="E350" s="68">
        <f>IF(ISNA(VLOOKUP(CONCATENATE($B$326, $B350), 'Airport Passengers'!$A$8:$M$3476, 13, FALSE)), "", VLOOKUP(CONCATENATE($B$326, $B350), 'Airport Passengers'!$A$8:$M$3476, 13, FALSE))</f>
        <v>2814228</v>
      </c>
      <c r="F350" s="68"/>
      <c r="G350" s="69">
        <f t="shared" si="132"/>
        <v>0.26519648952882674</v>
      </c>
      <c r="H350" s="69">
        <f t="shared" si="133"/>
        <v>-1.8209561099195325E-2</v>
      </c>
      <c r="I350" s="69">
        <f t="shared" si="134"/>
        <v>0.247738490943988</v>
      </c>
      <c r="J350" s="53"/>
    </row>
    <row r="351" spans="1:17" x14ac:dyDescent="0.2">
      <c r="A351" s="2"/>
      <c r="B351" s="114">
        <v>2005</v>
      </c>
      <c r="C351" s="72">
        <f>IF(ISNA(VLOOKUP(CONCATENATE($B$326, $B351), 'Airport Passengers'!$A$8:$M$3476, 7, FALSE)), "", VLOOKUP(CONCATENATE($B$326, $B351), 'Airport Passengers'!$A$8:$M$3476, 7, FALSE))</f>
        <v>3232944</v>
      </c>
      <c r="D351" s="72">
        <f>IF(ISNA(VLOOKUP(CONCATENATE($B$326, $B351), 'Airport Passengers'!$A$8:$M$3476, 10, FALSE)), "", VLOOKUP(CONCATENATE($B$326, $B351), 'Airport Passengers'!$A$91:$M$3476, 10, FALSE))</f>
        <v>203523</v>
      </c>
      <c r="E351" s="68">
        <f>IF(ISNA(VLOOKUP(CONCATENATE($B$326, $B351), 'Airport Passengers'!$A$8:$M$3476, 13, FALSE)), "", VLOOKUP(CONCATENATE($B$326, $B351), 'Airport Passengers'!$A$8:$M$3476, 13, FALSE))</f>
        <v>3436467</v>
      </c>
      <c r="F351" s="68"/>
      <c r="G351" s="69">
        <f t="shared" si="132"/>
        <v>0.20730444914146581</v>
      </c>
      <c r="H351" s="69">
        <f t="shared" si="133"/>
        <v>0.49201659726702246</v>
      </c>
      <c r="I351" s="69">
        <f t="shared" si="134"/>
        <v>0.22110468661387778</v>
      </c>
      <c r="J351" s="53"/>
    </row>
    <row r="352" spans="1:17" x14ac:dyDescent="0.2">
      <c r="A352" s="2"/>
      <c r="B352" s="114">
        <v>2006</v>
      </c>
      <c r="C352" s="72">
        <f>IF(ISNA(VLOOKUP(CONCATENATE($B$326, $B352), 'Airport Passengers'!$A$8:$M$3476, 7, FALSE)), "", VLOOKUP(CONCATENATE($B$326, $B352), 'Airport Passengers'!$A$8:$M$3476, 7, FALSE))</f>
        <v>3423358</v>
      </c>
      <c r="D352" s="72">
        <f>IF(ISNA(VLOOKUP(CONCATENATE($B$326, $B352), 'Airport Passengers'!$A$8:$M$3476, 10, FALSE)), "", VLOOKUP(CONCATENATE($B$326, $B352), 'Airport Passengers'!$A$91:$M$3476, 10, FALSE))</f>
        <v>193441</v>
      </c>
      <c r="E352" s="68">
        <f>IF(ISNA(VLOOKUP(CONCATENATE($B$326, $B352), 'Airport Passengers'!$A$8:$M$3476, 13, FALSE)), "", VLOOKUP(CONCATENATE($B$326, $B352), 'Airport Passengers'!$A$8:$M$3476, 13, FALSE))</f>
        <v>3616799</v>
      </c>
      <c r="F352" s="68"/>
      <c r="G352" s="69">
        <f t="shared" si="132"/>
        <v>5.8898019885281032E-2</v>
      </c>
      <c r="H352" s="69">
        <f t="shared" si="133"/>
        <v>-4.9537398721520416E-2</v>
      </c>
      <c r="I352" s="69">
        <f t="shared" si="134"/>
        <v>5.2475987693174415E-2</v>
      </c>
      <c r="J352" s="53"/>
    </row>
    <row r="353" spans="1:17" x14ac:dyDescent="0.2">
      <c r="A353" s="2"/>
      <c r="B353" s="114">
        <v>2007</v>
      </c>
      <c r="C353" s="72">
        <f>IF(ISNA(VLOOKUP(CONCATENATE($B$326, $B353), 'Airport Passengers'!$A$8:$M$3476, 7, FALSE)), "", VLOOKUP(CONCATENATE($B$326, $B353), 'Airport Passengers'!$A$8:$M$3476, 7, FALSE))</f>
        <v>3735826</v>
      </c>
      <c r="D353" s="72">
        <f>IF(ISNA(VLOOKUP(CONCATENATE($B$326, $B353), 'Airport Passengers'!$A$8:$M$3476, 10, FALSE)), "", VLOOKUP(CONCATENATE($B$326, $B353), 'Airport Passengers'!$A$91:$M$3476, 10, FALSE))</f>
        <v>210762</v>
      </c>
      <c r="E353" s="68">
        <f>IF(ISNA(VLOOKUP(CONCATENATE($B$326, $B353), 'Airport Passengers'!$A$8:$M$3476, 13, FALSE)), "", VLOOKUP(CONCATENATE($B$326, $B353), 'Airport Passengers'!$A$8:$M$3476, 13, FALSE))</f>
        <v>3946588</v>
      </c>
      <c r="F353" s="68"/>
      <c r="G353" s="69">
        <f t="shared" si="132"/>
        <v>9.1275291687284821E-2</v>
      </c>
      <c r="H353" s="69">
        <f t="shared" si="133"/>
        <v>8.9541513949989923E-2</v>
      </c>
      <c r="I353" s="69">
        <f t="shared" si="134"/>
        <v>9.1182562260164302E-2</v>
      </c>
      <c r="J353" s="53"/>
    </row>
    <row r="354" spans="1:17" x14ac:dyDescent="0.2">
      <c r="A354" s="2"/>
      <c r="B354" s="114">
        <v>2008</v>
      </c>
      <c r="C354" s="72">
        <f>IF(ISNA(VLOOKUP(CONCATENATE($B$326, $B354), 'Airport Passengers'!$A$8:$M$3476, 7, FALSE)), "", VLOOKUP(CONCATENATE($B$326, $B354), 'Airport Passengers'!$A$8:$M$3476, 7, FALSE))</f>
        <v>4183352</v>
      </c>
      <c r="D354" s="72">
        <f>IF(ISNA(VLOOKUP(CONCATENATE($B$326, $B354), 'Airport Passengers'!$A$8:$M$3476, 10, FALSE)), "", VLOOKUP(CONCATENATE($B$326, $B354), 'Airport Passengers'!$A$91:$M$3476, 10, FALSE))</f>
        <v>339144</v>
      </c>
      <c r="E354" s="68">
        <f>IF(ISNA(VLOOKUP(CONCATENATE($B$326, $B354), 'Airport Passengers'!$A$8:$M$3476, 13, FALSE)), "", VLOOKUP(CONCATENATE($B$326, $B354), 'Airport Passengers'!$A$8:$M$3476, 13, FALSE))</f>
        <v>4522496</v>
      </c>
      <c r="F354" s="68"/>
      <c r="G354" s="69">
        <f t="shared" si="132"/>
        <v>0.11979305246015205</v>
      </c>
      <c r="H354" s="69">
        <f t="shared" si="133"/>
        <v>0.60913257608107718</v>
      </c>
      <c r="I354" s="69">
        <f t="shared" si="134"/>
        <v>0.14592554378617681</v>
      </c>
      <c r="J354" s="69"/>
    </row>
    <row r="355" spans="1:17" x14ac:dyDescent="0.2">
      <c r="A355" s="2"/>
      <c r="B355" s="114">
        <v>2009</v>
      </c>
      <c r="C355" s="72">
        <f>IF(ISNA(VLOOKUP(CONCATENATE($B$326, $B355), 'Airport Passengers'!$A$8:$M$3476, 7, FALSE)), "", VLOOKUP(CONCATENATE($B$326, $B355), 'Airport Passengers'!$A$8:$M$3476, 7, FALSE))</f>
        <v>4246436</v>
      </c>
      <c r="D355" s="72">
        <f>IF(ISNA(VLOOKUP(CONCATENATE($B$326, $B355), 'Airport Passengers'!$A$8:$M$3476, 10, FALSE)), "", VLOOKUP(CONCATENATE($B$326, $B355), 'Airport Passengers'!$A$91:$M$3476, 10, FALSE))</f>
        <v>636332</v>
      </c>
      <c r="E355" s="68">
        <f>IF(ISNA(VLOOKUP(CONCATENATE($B$326, $B355), 'Airport Passengers'!$A$8:$M$3476, 13, FALSE)), "", VLOOKUP(CONCATENATE($B$326, $B355), 'Airport Passengers'!$A$8:$M$3476, 13, FALSE))</f>
        <v>4882768</v>
      </c>
      <c r="F355" s="68"/>
      <c r="G355" s="69">
        <f t="shared" si="132"/>
        <v>1.5079773349218522E-2</v>
      </c>
      <c r="H355" s="69">
        <f t="shared" ref="H355:I359" si="135">IF(AND(ISNUMBER(D354),ISNUMBER(D355)), IF(OR(D354=0, D355=0), "..", (D355-D354)/D354), " ")</f>
        <v>0.87628853820206165</v>
      </c>
      <c r="I355" s="69">
        <f t="shared" si="135"/>
        <v>7.9662204234122042E-2</v>
      </c>
      <c r="J355" s="69"/>
    </row>
    <row r="356" spans="1:17" x14ac:dyDescent="0.2">
      <c r="A356" s="2"/>
      <c r="B356" s="114">
        <v>2010</v>
      </c>
      <c r="C356" s="72">
        <f>IF(ISNA(VLOOKUP(CONCATENATE($B$326, $B356), 'Airport Passengers'!$A$8:$M$3476, 7, FALSE)), "", VLOOKUP(CONCATENATE($B$326, $B356), 'Airport Passengers'!$A$8:$M$3476, 7, FALSE))</f>
        <v>4729951</v>
      </c>
      <c r="D356" s="72">
        <f>IF(ISNA(VLOOKUP(CONCATENATE($B$326, $B356), 'Airport Passengers'!$A$8:$M$3476, 10, FALSE)), "", VLOOKUP(CONCATENATE($B$326, $B356), 'Airport Passengers'!$A$91:$M$3476, 10, FALSE))</f>
        <v>786669</v>
      </c>
      <c r="E356" s="68">
        <f>IF(ISNA(VLOOKUP(CONCATENATE($B$326, $B356), 'Airport Passengers'!$A$8:$M$3476, 13, FALSE)), "", VLOOKUP(CONCATENATE($B$326, $B356), 'Airport Passengers'!$A$8:$M$3476, 13, FALSE))</f>
        <v>5516620</v>
      </c>
      <c r="F356" s="68"/>
      <c r="G356" s="69">
        <f t="shared" si="132"/>
        <v>0.11386372007019534</v>
      </c>
      <c r="H356" s="69">
        <f t="shared" si="135"/>
        <v>0.23625560242137753</v>
      </c>
      <c r="I356" s="69">
        <f t="shared" si="135"/>
        <v>0.1298140726735327</v>
      </c>
      <c r="J356" s="69"/>
    </row>
    <row r="357" spans="1:17" x14ac:dyDescent="0.2">
      <c r="A357" s="2"/>
      <c r="B357" s="114">
        <v>2011</v>
      </c>
      <c r="C357" s="72">
        <f>IF(ISNA(VLOOKUP(CONCATENATE($B$326, $B357), 'Airport Passengers'!$A$8:$M$3476, 7, FALSE)), "", VLOOKUP(CONCATENATE($B$326, $B357), 'Airport Passengers'!$A$8:$M$3476, 7, FALSE))</f>
        <v>4581300</v>
      </c>
      <c r="D357" s="72">
        <f>IF(ISNA(VLOOKUP(CONCATENATE($B$326, $B357), 'Airport Passengers'!$A$8:$M$3476, 10, FALSE)), "", VLOOKUP(CONCATENATE($B$326, $B357), 'Airport Passengers'!$A$91:$M$3476, 10, FALSE))</f>
        <v>715863</v>
      </c>
      <c r="E357" s="68">
        <f>IF(ISNA(VLOOKUP(CONCATENATE($B$326, $B357), 'Airport Passengers'!$A$8:$M$3476, 13, FALSE)), "", VLOOKUP(CONCATENATE($B$326, $B357), 'Airport Passengers'!$A$8:$M$3476, 13, FALSE))</f>
        <v>5297163</v>
      </c>
      <c r="F357" s="68"/>
      <c r="G357" s="69">
        <f t="shared" si="132"/>
        <v>-3.1427598298587024E-2</v>
      </c>
      <c r="H357" s="69">
        <f t="shared" si="135"/>
        <v>-9.0007360147660573E-2</v>
      </c>
      <c r="I357" s="69">
        <f t="shared" si="135"/>
        <v>-3.9781061592061809E-2</v>
      </c>
      <c r="J357" s="69"/>
    </row>
    <row r="358" spans="1:17" x14ac:dyDescent="0.2">
      <c r="A358" s="2"/>
      <c r="B358" s="114">
        <v>2012</v>
      </c>
      <c r="C358" s="72">
        <f>IF(ISNA(VLOOKUP(CONCATENATE($B$326, $B358), 'Airport Passengers'!$A$8:$M$3476, 7, FALSE)), "", VLOOKUP(CONCATENATE($B$326, $B358), 'Airport Passengers'!$A$8:$M$3476, 7, FALSE))</f>
        <v>4854885</v>
      </c>
      <c r="D358" s="72">
        <f>IF(ISNA(VLOOKUP(CONCATENATE($B$326, $B358), 'Airport Passengers'!$A$8:$M$3476, 10, FALSE)), "", VLOOKUP(CONCATENATE($B$326, $B358), 'Airport Passengers'!$A$91:$M$3476, 10, FALSE))</f>
        <v>824424</v>
      </c>
      <c r="E358" s="68">
        <f>IF(ISNA(VLOOKUP(CONCATENATE($B$326, $B358), 'Airport Passengers'!$A$8:$M$3476, 13, FALSE)), "", VLOOKUP(CONCATENATE($B$326, $B358), 'Airport Passengers'!$A$8:$M$3476, 13, FALSE))</f>
        <v>5679309</v>
      </c>
      <c r="F358" s="68"/>
      <c r="G358" s="69">
        <f t="shared" si="132"/>
        <v>5.9717765699692227E-2</v>
      </c>
      <c r="H358" s="69">
        <f t="shared" si="135"/>
        <v>0.15165052531001044</v>
      </c>
      <c r="I358" s="69">
        <f t="shared" si="135"/>
        <v>7.2141635060125581E-2</v>
      </c>
      <c r="J358" s="69"/>
    </row>
    <row r="359" spans="1:17" x14ac:dyDescent="0.2">
      <c r="A359" s="2"/>
      <c r="B359" s="114">
        <v>2013</v>
      </c>
      <c r="C359" s="72">
        <f>IF(ISNA(VLOOKUP(CONCATENATE($B$326, $B359), 'Airport Passengers'!$A$8:$M$3476, 7, FALSE)), "", VLOOKUP(CONCATENATE($B$326, $B359), 'Airport Passengers'!$A$8:$M$3476, 7, FALSE))</f>
        <v>4902206</v>
      </c>
      <c r="D359" s="72">
        <f>IF(ISNA(VLOOKUP(CONCATENATE($B$326, $B359), 'Airport Passengers'!$A$8:$M$3476, 10, FALSE)), "", VLOOKUP(CONCATENATE($B$326, $B359), 'Airport Passengers'!$A$91:$M$3476, 10, FALSE))</f>
        <v>864905</v>
      </c>
      <c r="E359" s="68">
        <f>IF(ISNA(VLOOKUP(CONCATENATE($B$326, $B359), 'Airport Passengers'!$A$8:$M$3476, 13, FALSE)), "", VLOOKUP(CONCATENATE($B$326, $B359), 'Airport Passengers'!$A$8:$M$3476, 13, FALSE))</f>
        <v>5767111</v>
      </c>
      <c r="F359" s="68"/>
      <c r="G359" s="69">
        <f t="shared" si="132"/>
        <v>9.7470897868847557E-3</v>
      </c>
      <c r="H359" s="69">
        <f t="shared" si="135"/>
        <v>4.9102161023939141E-2</v>
      </c>
      <c r="I359" s="69">
        <f t="shared" si="135"/>
        <v>1.5459979374251339E-2</v>
      </c>
      <c r="J359" s="69"/>
    </row>
    <row r="360" spans="1:17" x14ac:dyDescent="0.2">
      <c r="A360" s="2"/>
      <c r="B360" s="114">
        <v>2014</v>
      </c>
      <c r="C360" s="72">
        <f>IF(ISNA(VLOOKUP(CONCATENATE($B$326, $B360), 'Airport Passengers'!$A$8:$M$3476, 7, FALSE)), "", VLOOKUP(CONCATENATE($B$326, $B360), 'Airport Passengers'!$A$8:$M$3476, 7, FALSE))</f>
        <v>4947853</v>
      </c>
      <c r="D360" s="72">
        <f>IF(ISNA(VLOOKUP(CONCATENATE($B$326, $B360), 'Airport Passengers'!$A$8:$M$3476, 10, FALSE)), "", VLOOKUP(CONCATENATE($B$326, $B360), 'Airport Passengers'!$A$91:$M$3476, 10, FALSE))</f>
        <v>880971</v>
      </c>
      <c r="E360" s="68">
        <f>IF(ISNA(VLOOKUP(CONCATENATE($B$326, $B360), 'Airport Passengers'!$A$8:$M$3476, 13, FALSE)), "", VLOOKUP(CONCATENATE($B$326, $B360), 'Airport Passengers'!$A$8:$M$3476, 13, FALSE))</f>
        <v>5828824</v>
      </c>
      <c r="F360" s="68"/>
      <c r="G360" s="69">
        <f t="shared" ref="G360:I361" si="136">IF(AND(ISNUMBER(C359),ISNUMBER(C360)), IF(OR(C359=0, C360=0), "..", (C360-C359)/C359), " ")</f>
        <v>9.3115222004134472E-3</v>
      </c>
      <c r="H360" s="69">
        <f t="shared" si="136"/>
        <v>1.8575450483001025E-2</v>
      </c>
      <c r="I360" s="69">
        <f t="shared" si="136"/>
        <v>1.0700851778299394E-2</v>
      </c>
      <c r="J360" s="69"/>
    </row>
    <row r="361" spans="1:17" x14ac:dyDescent="0.2">
      <c r="A361" s="2"/>
      <c r="B361" s="114">
        <v>2015</v>
      </c>
      <c r="C361" s="72">
        <f>IF(ISNA(VLOOKUP(CONCATENATE($B$326, $B361), 'Airport Passengers'!$A$8:$M$3476, 7, FALSE)), "", VLOOKUP(CONCATENATE($B$326, $B361), 'Airport Passengers'!$A$8:$M$3476, 7, FALSE))</f>
        <v>5081391</v>
      </c>
      <c r="D361" s="72">
        <f>IF(ISNA(VLOOKUP(CONCATENATE($B$326, $B361), 'Airport Passengers'!$A$8:$M$3476, 10, FALSE)), "", VLOOKUP(CONCATENATE($B$326, $B361), 'Airport Passengers'!$A$91:$M$3476, 10, FALSE))</f>
        <v>942967</v>
      </c>
      <c r="E361" s="68">
        <f>IF(ISNA(VLOOKUP(CONCATENATE($B$326, $B361), 'Airport Passengers'!$A$8:$M$3476, 13, FALSE)), "", VLOOKUP(CONCATENATE($B$326, $B361), 'Airport Passengers'!$A$8:$M$3476, 13, FALSE))</f>
        <v>6024358</v>
      </c>
      <c r="F361" s="68"/>
      <c r="G361" s="69">
        <f t="shared" si="136"/>
        <v>2.6989079910013494E-2</v>
      </c>
      <c r="H361" s="69">
        <f t="shared" si="136"/>
        <v>7.0372350508700054E-2</v>
      </c>
      <c r="I361" s="69">
        <f t="shared" si="136"/>
        <v>3.3546046337992019E-2</v>
      </c>
      <c r="J361" s="69"/>
    </row>
    <row r="362" spans="1:17" x14ac:dyDescent="0.2">
      <c r="A362" s="2"/>
      <c r="B362" s="114">
        <v>2016</v>
      </c>
      <c r="C362" s="72">
        <f>IF(ISNA(VLOOKUP(CONCATENATE($B$326, $B362), 'Airport Passengers'!$A$8:$M$3476, 7, FALSE)), "", VLOOKUP(CONCATENATE($B$326, $B362), 'Airport Passengers'!$A$8:$M$3476, 7, FALSE))</f>
        <v>5317757</v>
      </c>
      <c r="D362" s="72">
        <f>IF(ISNA(VLOOKUP(CONCATENATE($B$326, $B362), 'Airport Passengers'!$A$8:$M$3476, 10, FALSE)), "", VLOOKUP(CONCATENATE($B$326, $B362), 'Airport Passengers'!$A$91:$M$3476, 10, FALSE))</f>
        <v>1093558</v>
      </c>
      <c r="E362" s="68">
        <f>IF(ISNA(VLOOKUP(CONCATENATE($B$326, $B362), 'Airport Passengers'!$A$8:$M$3476, 13, FALSE)), "", VLOOKUP(CONCATENATE($B$326, $B362), 'Airport Passengers'!$A$8:$M$3476, 13, FALSE))</f>
        <v>6411315</v>
      </c>
      <c r="F362" s="68"/>
      <c r="G362" s="69">
        <f t="shared" ref="G362:I363" si="137">IF(AND(ISNUMBER(C361),ISNUMBER(C362)), IF(OR(C361=0, C362=0), "..", (C362-C361)/C361), " ")</f>
        <v>4.6516003196762461E-2</v>
      </c>
      <c r="H362" s="69">
        <f t="shared" si="137"/>
        <v>0.15969911990557464</v>
      </c>
      <c r="I362" s="69">
        <f t="shared" si="137"/>
        <v>6.4232072529554193E-2</v>
      </c>
      <c r="J362" s="69"/>
    </row>
    <row r="363" spans="1:17" x14ac:dyDescent="0.2">
      <c r="A363" s="2"/>
      <c r="B363" s="114">
        <v>2017</v>
      </c>
      <c r="C363" s="72">
        <f>IF(ISNA(VLOOKUP(CONCATENATE($B$326, $B363), 'Airport Passengers'!$A$8:$M$3476, 7, FALSE)), "", VLOOKUP(CONCATENATE($B$326, $B363), 'Airport Passengers'!$A$8:$M$3476, 7, FALSE))</f>
        <v>5398985</v>
      </c>
      <c r="D363" s="72">
        <f>IF(ISNA(VLOOKUP(CONCATENATE($B$326, $B363), 'Airport Passengers'!$A$8:$M$3476, 10, FALSE)), "", VLOOKUP(CONCATENATE($B$326, $B363), 'Airport Passengers'!$A$91:$M$3476, 10, FALSE))</f>
        <v>1080098</v>
      </c>
      <c r="E363" s="68">
        <f>IF(ISNA(VLOOKUP(CONCATENATE($B$326, $B363), 'Airport Passengers'!$A$8:$M$3476, 13, FALSE)), "", VLOOKUP(CONCATENATE($B$326, $B363), 'Airport Passengers'!$A$8:$M$3476, 13, FALSE))</f>
        <v>6479083</v>
      </c>
      <c r="F363" s="68"/>
      <c r="G363" s="69">
        <f t="shared" si="137"/>
        <v>1.5274861186774799E-2</v>
      </c>
      <c r="H363" s="69">
        <f t="shared" si="137"/>
        <v>-1.2308446374129218E-2</v>
      </c>
      <c r="I363" s="69">
        <f t="shared" si="137"/>
        <v>1.0570062459885374E-2</v>
      </c>
      <c r="J363" s="69"/>
    </row>
    <row r="364" spans="1:17" x14ac:dyDescent="0.2">
      <c r="A364" s="2"/>
      <c r="B364" s="114">
        <v>2018</v>
      </c>
      <c r="C364" s="72">
        <f>IF(ISNA(VLOOKUP(CONCATENATE($B$326, $B364), 'Airport Passengers'!$A$8:$M$3476, 7, FALSE)), "", VLOOKUP(CONCATENATE($B$326, $B364), 'Airport Passengers'!$A$8:$M$3476, 7, FALSE))</f>
        <v>5461184</v>
      </c>
      <c r="D364" s="72">
        <f>IF(ISNA(VLOOKUP(CONCATENATE($B$326, $B364), 'Airport Passengers'!$A$8:$M$3476, 10, FALSE)), "", VLOOKUP(CONCATENATE($B$326, $B364), 'Airport Passengers'!$A$91:$M$3476, 10, FALSE))</f>
        <v>1025198</v>
      </c>
      <c r="E364" s="68">
        <f>IF(ISNA(VLOOKUP(CONCATENATE($B$326, $B364), 'Airport Passengers'!$A$8:$M$3476, 13, FALSE)), "", VLOOKUP(CONCATENATE($B$326, $B364), 'Airport Passengers'!$A$8:$M$3476, 13, FALSE))</f>
        <v>6486382</v>
      </c>
      <c r="F364" s="68"/>
      <c r="G364" s="69">
        <f t="shared" ref="G364" si="138">IF(AND(ISNUMBER(C363),ISNUMBER(C364)), IF(OR(C363=0, C364=0), "..", (C364-C363)/C363), " ")</f>
        <v>1.1520498760415152E-2</v>
      </c>
      <c r="H364" s="69">
        <f t="shared" ref="H364" si="139">IF(AND(ISNUMBER(D363),ISNUMBER(D364)), IF(OR(D363=0, D364=0), "..", (D364-D363)/D363), " ")</f>
        <v>-5.082872109753004E-2</v>
      </c>
      <c r="I364" s="69">
        <f t="shared" ref="I364" si="140">IF(AND(ISNUMBER(E363),ISNUMBER(E364)), IF(OR(E363=0, E364=0), "..", (E364-E363)/E363), " ")</f>
        <v>1.1265483093826703E-3</v>
      </c>
      <c r="J364" s="69"/>
    </row>
    <row r="365" spans="1:17" x14ac:dyDescent="0.2">
      <c r="A365" s="2"/>
      <c r="B365" s="114">
        <v>2019</v>
      </c>
      <c r="C365" s="72">
        <f>IF(ISNA(VLOOKUP(CONCATENATE($B$326, $B365), 'Airport Passengers'!$A$8:$M$3476, 7, FALSE)), "", VLOOKUP(CONCATENATE($B$326, $B365), 'Airport Passengers'!$A$8:$M$3476, 7, FALSE))</f>
        <v>5545011</v>
      </c>
      <c r="D365" s="72">
        <f>IF(ISNA(VLOOKUP(CONCATENATE($B$326, $B365), 'Airport Passengers'!$A$8:$M$3476, 10, FALSE)), "", VLOOKUP(CONCATENATE($B$326, $B365), 'Airport Passengers'!$A$91:$M$3476, 10, FALSE))</f>
        <v>940995</v>
      </c>
      <c r="E365" s="68">
        <f>IF(ISNA(VLOOKUP(CONCATENATE($B$326, $B365), 'Airport Passengers'!$A$8:$M$3476, 13, FALSE)), "", VLOOKUP(CONCATENATE($B$326, $B365), 'Airport Passengers'!$A$8:$M$3476, 13, FALSE))</f>
        <v>6486006</v>
      </c>
      <c r="F365" s="68"/>
      <c r="G365" s="69">
        <f t="shared" ref="G365" si="141">IF(AND(ISNUMBER(C364),ISNUMBER(C365)), IF(OR(C364=0, C365=0), "..", (C365-C364)/C364), " ")</f>
        <v>1.5349601844581688E-2</v>
      </c>
      <c r="H365" s="69">
        <f t="shared" ref="H365" si="142">IF(AND(ISNUMBER(D364),ISNUMBER(D365)), IF(OR(D364=0, D365=0), "..", (D365-D364)/D364), " ")</f>
        <v>-8.2133402523219906E-2</v>
      </c>
      <c r="I365" s="69">
        <f t="shared" ref="I365" si="143">IF(AND(ISNUMBER(E364),ISNUMBER(E365)), IF(OR(E364=0, E365=0), "..", (E365-E364)/E364), " ")</f>
        <v>-5.7967600428096893E-5</v>
      </c>
      <c r="J365" s="69"/>
    </row>
    <row r="366" spans="1:17" x14ac:dyDescent="0.2">
      <c r="A366" s="2"/>
      <c r="B366" s="73"/>
      <c r="C366" s="73"/>
      <c r="D366" s="73"/>
      <c r="E366" s="74"/>
      <c r="F366" s="74"/>
      <c r="G366" s="74"/>
      <c r="H366" s="74"/>
      <c r="I366" s="75"/>
      <c r="J366" s="69"/>
    </row>
    <row r="367" spans="1:17" ht="15" customHeight="1" x14ac:dyDescent="0.2">
      <c r="A367" s="2"/>
      <c r="F367" s="68"/>
      <c r="G367" s="68"/>
      <c r="H367" s="68"/>
      <c r="I367" s="69"/>
      <c r="J367" s="69"/>
      <c r="O367" s="66" t="s">
        <v>144</v>
      </c>
      <c r="P367" s="66" t="s">
        <v>118</v>
      </c>
      <c r="Q367" s="66" t="s">
        <v>119</v>
      </c>
    </row>
    <row r="368" spans="1:17" x14ac:dyDescent="0.2">
      <c r="A368" s="2"/>
      <c r="F368" s="76"/>
      <c r="G368" s="76"/>
      <c r="H368" s="76"/>
      <c r="I368" s="53"/>
      <c r="J368" s="69"/>
    </row>
    <row r="369" spans="1:21" x14ac:dyDescent="0.2">
      <c r="A369" s="2"/>
      <c r="F369" s="76"/>
      <c r="G369" s="76"/>
      <c r="H369" s="76"/>
      <c r="I369" s="53"/>
      <c r="J369" s="69"/>
      <c r="K369" s="53" t="s">
        <v>176</v>
      </c>
      <c r="O369" s="77">
        <f>C365/1000000</f>
        <v>5.5450109999999997</v>
      </c>
      <c r="P369" s="77">
        <f t="shared" ref="P369" si="144">D365/1000000</f>
        <v>0.94099500000000003</v>
      </c>
      <c r="Q369" s="77">
        <f t="shared" ref="Q369" si="145">E365/1000000</f>
        <v>6.4860059999999997</v>
      </c>
    </row>
    <row r="370" spans="1:21" x14ac:dyDescent="0.2">
      <c r="A370" s="2"/>
      <c r="F370" s="76"/>
      <c r="G370" s="76"/>
      <c r="H370" s="76"/>
      <c r="I370" s="53"/>
      <c r="J370" s="69"/>
      <c r="K370" s="53" t="s">
        <v>177</v>
      </c>
      <c r="O370" s="76">
        <f>G365</f>
        <v>1.5349601844581688E-2</v>
      </c>
      <c r="P370" s="76">
        <f t="shared" ref="P370" si="146">H365</f>
        <v>-8.2133402523219906E-2</v>
      </c>
      <c r="Q370" s="76">
        <f t="shared" ref="Q370" si="147">I365</f>
        <v>-5.7967600428096893E-5</v>
      </c>
    </row>
    <row r="371" spans="1:21" x14ac:dyDescent="0.2">
      <c r="A371" s="2"/>
      <c r="F371" s="76"/>
      <c r="G371" s="76"/>
      <c r="H371" s="76"/>
      <c r="I371" s="53"/>
      <c r="J371" s="69"/>
      <c r="K371" s="53" t="s">
        <v>121</v>
      </c>
      <c r="O371" s="76">
        <f>C365/C$42</f>
        <v>4.5543655383859648E-2</v>
      </c>
      <c r="P371" s="76">
        <f t="shared" ref="P371" si="148">D365/D$42</f>
        <v>2.2136654931354246E-2</v>
      </c>
      <c r="Q371" s="76">
        <f t="shared" ref="Q371" si="149">E365/E$42</f>
        <v>3.9486213848041032E-2</v>
      </c>
    </row>
    <row r="372" spans="1:21" x14ac:dyDescent="0.2">
      <c r="A372" s="2"/>
    </row>
    <row r="373" spans="1:21" x14ac:dyDescent="0.2">
      <c r="A373" s="2"/>
      <c r="K373" s="78" t="s">
        <v>111</v>
      </c>
      <c r="L373" s="78"/>
      <c r="M373" s="78"/>
      <c r="N373" s="78"/>
      <c r="O373" s="68"/>
    </row>
    <row r="374" spans="1:21" x14ac:dyDescent="0.2">
      <c r="A374" s="2"/>
      <c r="K374" s="50" t="s">
        <v>173</v>
      </c>
      <c r="O374" s="76">
        <f>IF(C360=0,"..",(C365/C360)^(1/5)-1)</f>
        <v>2.3050624327045632E-2</v>
      </c>
      <c r="P374" s="76">
        <f t="shared" ref="P374" si="150">IF(D360=0,"..",(D365/D360)^(1/5)-1)</f>
        <v>1.3269897423871635E-2</v>
      </c>
      <c r="Q374" s="76">
        <f t="shared" ref="Q374" si="151">IF(E360=0,"..",(E365/E360)^(1/5)-1)</f>
        <v>2.1596228162474418E-2</v>
      </c>
      <c r="T374" s="105"/>
    </row>
    <row r="375" spans="1:21" x14ac:dyDescent="0.2">
      <c r="A375" s="2"/>
      <c r="K375" s="50" t="s">
        <v>174</v>
      </c>
      <c r="O375" s="76">
        <f>IF(C355=0,"..",(C365/C355)^(1/10)-1)</f>
        <v>2.7041004021134629E-2</v>
      </c>
      <c r="P375" s="76">
        <f t="shared" ref="P375" si="152">IF(D355=0,"..",(D365/D355)^(1/10)-1)</f>
        <v>3.9897071595486944E-2</v>
      </c>
      <c r="Q375" s="76">
        <f t="shared" ref="Q375" si="153">IF(E355=0,"..",(E365/E355)^(1/10)-1)</f>
        <v>2.8800402854151308E-2</v>
      </c>
      <c r="T375" s="105"/>
    </row>
    <row r="376" spans="1:21" x14ac:dyDescent="0.2">
      <c r="A376" s="2"/>
      <c r="K376" s="50" t="s">
        <v>175</v>
      </c>
      <c r="O376" s="76">
        <f>IF(C345=0,"..",(C365/C345)^(1/20)-1)</f>
        <v>5.5494830506498616E-2</v>
      </c>
      <c r="P376" s="76">
        <f t="shared" ref="P376" si="154">IF(D345=0,"..",(D365/D345)^(1/20)-1)</f>
        <v>0.22251866376336649</v>
      </c>
      <c r="Q376" s="76">
        <f t="shared" ref="Q376" si="155">IF(E345=0,"..",(E365/E345)^(1/20)-1)</f>
        <v>6.3323818171211244E-2</v>
      </c>
      <c r="T376" s="105"/>
    </row>
    <row r="377" spans="1:21" x14ac:dyDescent="0.2">
      <c r="A377" s="3"/>
    </row>
    <row r="378" spans="1:21" x14ac:dyDescent="0.2">
      <c r="A378" s="3"/>
    </row>
    <row r="379" spans="1:21" x14ac:dyDescent="0.2">
      <c r="A379" s="3"/>
    </row>
    <row r="380" spans="1:21" s="37" customFormat="1" ht="18.75" thickBot="1" x14ac:dyDescent="0.3">
      <c r="A380" s="36">
        <v>7</v>
      </c>
      <c r="B380" s="55" t="s">
        <v>16</v>
      </c>
      <c r="C380" s="55"/>
      <c r="D380"/>
      <c r="E380"/>
      <c r="F380" s="56"/>
      <c r="G380" s="56"/>
      <c r="H380" s="56"/>
      <c r="I380" s="57"/>
      <c r="J380" s="58"/>
      <c r="K380" s="124" t="str">
        <f>CONCATENATE(B380," - PASSENGER MOVEMENTS (millions) - ",UPPER($B$6))</f>
        <v>CAIRNS - PASSENGER MOVEMENTS (millions) - CALENDAR YEARS</v>
      </c>
      <c r="L380" s="124"/>
      <c r="M380" s="124"/>
      <c r="N380" s="124"/>
      <c r="O380" s="124"/>
      <c r="P380" s="124"/>
      <c r="Q380" s="124"/>
      <c r="R380" s="110"/>
      <c r="S380" s="38"/>
      <c r="T380" s="38"/>
      <c r="U380" s="38"/>
    </row>
    <row r="381" spans="1:21" x14ac:dyDescent="0.2">
      <c r="A381" s="1"/>
      <c r="B381" s="59"/>
      <c r="C381" s="59"/>
      <c r="D381" s="59"/>
      <c r="E381" s="60"/>
      <c r="F381" s="60"/>
      <c r="G381" s="60"/>
      <c r="H381" s="60"/>
      <c r="I381" s="61"/>
      <c r="J381" s="62"/>
    </row>
    <row r="382" spans="1:21" ht="20.100000000000001" customHeight="1" x14ac:dyDescent="0.2">
      <c r="A382" s="1"/>
      <c r="B382" s="63"/>
      <c r="C382" s="123" t="s">
        <v>116</v>
      </c>
      <c r="D382" s="123"/>
      <c r="E382" s="123"/>
      <c r="F382" s="64"/>
      <c r="G382" s="123" t="s">
        <v>120</v>
      </c>
      <c r="H382" s="123"/>
      <c r="I382" s="123"/>
      <c r="J382" s="65"/>
    </row>
    <row r="383" spans="1:21" ht="39.950000000000003" customHeight="1" x14ac:dyDescent="0.2">
      <c r="A383" s="1"/>
      <c r="B383" s="66" t="str">
        <f>B6</f>
        <v>Calendar Years</v>
      </c>
      <c r="C383" s="66" t="s">
        <v>154</v>
      </c>
      <c r="D383" s="66" t="s">
        <v>118</v>
      </c>
      <c r="E383" s="66" t="s">
        <v>119</v>
      </c>
      <c r="F383" s="66"/>
      <c r="G383" s="66" t="s">
        <v>117</v>
      </c>
      <c r="H383" s="66" t="s">
        <v>118</v>
      </c>
      <c r="I383" s="66" t="s">
        <v>119</v>
      </c>
      <c r="J383" s="67"/>
      <c r="L383" s="68"/>
      <c r="M383" s="69"/>
      <c r="N383" s="70"/>
      <c r="O383" s="69"/>
      <c r="P383" s="69"/>
      <c r="Q383" s="70"/>
    </row>
    <row r="384" spans="1:21" ht="12.75" customHeight="1" x14ac:dyDescent="0.2">
      <c r="A384" s="1"/>
      <c r="B384" s="71"/>
      <c r="C384" s="119" t="str">
        <f>C383</f>
        <v>Domestic (including Regional) Airlines</v>
      </c>
      <c r="D384" s="119" t="str">
        <f>D383</f>
        <v>International Airlines</v>
      </c>
      <c r="E384" s="71"/>
      <c r="F384" s="71"/>
      <c r="G384" s="71"/>
      <c r="H384" s="71"/>
      <c r="I384" s="71"/>
      <c r="J384" s="67"/>
      <c r="L384" s="68"/>
      <c r="M384" s="69"/>
      <c r="N384" s="70"/>
      <c r="O384" s="69"/>
      <c r="P384" s="69"/>
      <c r="Q384" s="70"/>
    </row>
    <row r="385" spans="1:22" x14ac:dyDescent="0.2">
      <c r="A385" s="1"/>
      <c r="B385" s="114">
        <v>1985</v>
      </c>
      <c r="C385" s="72">
        <f>IF(ISNA(VLOOKUP(CONCATENATE($B$380, $B385), 'Airport Passengers'!$A$8:$M$3476, 7, FALSE)), "", VLOOKUP(CONCATENATE($B$380, $B385), 'Airport Passengers'!$A$8:$M$3476, 7, FALSE))</f>
        <v>481556</v>
      </c>
      <c r="D385" s="72">
        <f>IF(ISNA(VLOOKUP(CONCATENATE($B$380, $B385), 'Airport Passengers'!$A$8:$M$3476, 10, FALSE)), "", VLOOKUP(CONCATENATE($B$380, $B385), 'Airport Passengers'!$A$8:$M$3476, 10, FALSE))</f>
        <v>45522</v>
      </c>
      <c r="E385" s="68">
        <f>IF(ISNA(VLOOKUP(CONCATENATE($B$380, $B385), 'Airport Passengers'!$A$8:$M$3476, 13, FALSE)), "", VLOOKUP(CONCATENATE($B$380, $B385), 'Airport Passengers'!$A$8:$M$3476, 13, FALSE))</f>
        <v>527078</v>
      </c>
      <c r="F385" s="68"/>
      <c r="G385" s="68"/>
      <c r="H385" s="68"/>
      <c r="I385" s="69" t="str">
        <f>IF(AND(ISNUMBER(E383),ISNUMBER(E385)), IF(OR(E383=0, E385=0), "--", (E385-E383)/E383), " ")</f>
        <v xml:space="preserve"> </v>
      </c>
      <c r="J385" s="69"/>
      <c r="L385" s="68"/>
      <c r="M385" s="69"/>
      <c r="N385" s="70"/>
      <c r="O385" s="69"/>
      <c r="P385" s="69"/>
      <c r="Q385" s="70"/>
    </row>
    <row r="386" spans="1:22" x14ac:dyDescent="0.2">
      <c r="A386" s="1"/>
      <c r="B386" s="114">
        <v>1986</v>
      </c>
      <c r="C386" s="72">
        <f>IF(ISNA(VLOOKUP(CONCATENATE($B$380, $B386), 'Airport Passengers'!$A$8:$M$3476, 7, FALSE)), "", VLOOKUP(CONCATENATE($B$380, $B386), 'Airport Passengers'!$A$8:$M$3476, 7, FALSE))</f>
        <v>599153</v>
      </c>
      <c r="D386" s="72">
        <f>IF(ISNA(VLOOKUP(CONCATENATE($B$380, $B386), 'Airport Passengers'!$A$8:$M$3476, 10, FALSE)), "", VLOOKUP(CONCATENATE($B$380, $B386), 'Airport Passengers'!$A$8:$M$3476, 10, FALSE))</f>
        <v>63413</v>
      </c>
      <c r="E386" s="68">
        <f>IF(ISNA(VLOOKUP(CONCATENATE($B$380, $B386), 'Airport Passengers'!$A$8:$M$3476, 13, FALSE)), "", VLOOKUP(CONCATENATE($B$380, $B386), 'Airport Passengers'!$A$8:$M$3476, 13, FALSE))</f>
        <v>662566</v>
      </c>
      <c r="F386" s="68"/>
      <c r="G386" s="69">
        <f t="shared" ref="G386:G413" si="156">IF(AND(ISNUMBER(C385),ISNUMBER(C386)), IF(OR(C385=0, C386=0), "..", (C386-C385)/C385), " ")</f>
        <v>0.24420212810140463</v>
      </c>
      <c r="H386" s="69">
        <f t="shared" ref="H386:H408" si="157">IF(AND(ISNUMBER(D385),ISNUMBER(D386)), IF(OR(D385=0, D386=0), "..", (D386-D385)/D385), " ")</f>
        <v>0.39301876015992265</v>
      </c>
      <c r="I386" s="69">
        <f>IF(AND(ISNUMBER(E385),ISNUMBER(E386)), IF(OR(E385=0, E386=0), "..", (E386-E385)/E385), " ")</f>
        <v>0.25705493304596283</v>
      </c>
      <c r="J386" s="53"/>
      <c r="L386" s="68"/>
      <c r="M386" s="69"/>
      <c r="N386" s="70"/>
      <c r="O386" s="69"/>
      <c r="P386" s="69"/>
      <c r="Q386" s="70"/>
    </row>
    <row r="387" spans="1:22" x14ac:dyDescent="0.2">
      <c r="A387" s="1"/>
      <c r="B387" s="114">
        <v>1987</v>
      </c>
      <c r="C387" s="72">
        <f>IF(ISNA(VLOOKUP(CONCATENATE($B$380, $B387), 'Airport Passengers'!$A$8:$M$3476, 7, FALSE)), "", VLOOKUP(CONCATENATE($B$380, $B387), 'Airport Passengers'!$A$8:$M$3476, 7, FALSE))</f>
        <v>741502</v>
      </c>
      <c r="D387" s="72">
        <f>IF(ISNA(VLOOKUP(CONCATENATE($B$380, $B387), 'Airport Passengers'!$A$8:$M$3476, 10, FALSE)), "", VLOOKUP(CONCATENATE($B$380, $B387), 'Airport Passengers'!$A$8:$M$3476, 10, FALSE))</f>
        <v>110289</v>
      </c>
      <c r="E387" s="68">
        <f>IF(ISNA(VLOOKUP(CONCATENATE($B$380, $B387), 'Airport Passengers'!$A$8:$M$3476, 13, FALSE)), "", VLOOKUP(CONCATENATE($B$380, $B387), 'Airport Passengers'!$A$8:$M$3476, 13, FALSE))</f>
        <v>851791</v>
      </c>
      <c r="F387" s="68"/>
      <c r="G387" s="69">
        <f t="shared" si="156"/>
        <v>0.23758372235472408</v>
      </c>
      <c r="H387" s="69">
        <f t="shared" si="157"/>
        <v>0.73921751060508101</v>
      </c>
      <c r="I387" s="69">
        <f t="shared" ref="I387:I408" si="158">IF(AND(ISNUMBER(E386),ISNUMBER(E387)), IF(OR(E386=0, E387=0), "..", (E387-E386)/E386), " ")</f>
        <v>0.28559418986184015</v>
      </c>
      <c r="J387" s="53"/>
      <c r="L387" s="68"/>
      <c r="M387" s="69"/>
      <c r="N387" s="70"/>
      <c r="O387" s="69"/>
      <c r="P387" s="69"/>
      <c r="Q387" s="70"/>
      <c r="V387"/>
    </row>
    <row r="388" spans="1:22" x14ac:dyDescent="0.2">
      <c r="A388" s="1"/>
      <c r="B388" s="114">
        <v>1988</v>
      </c>
      <c r="C388" s="72">
        <f>IF(ISNA(VLOOKUP(CONCATENATE($B$380, $B388), 'Airport Passengers'!$A$8:$M$3476, 7, FALSE)), "", VLOOKUP(CONCATENATE($B$380, $B388), 'Airport Passengers'!$A$8:$M$3476, 7, FALSE))</f>
        <v>867694</v>
      </c>
      <c r="D388" s="72">
        <f>IF(ISNA(VLOOKUP(CONCATENATE($B$380, $B388), 'Airport Passengers'!$A$8:$M$3476, 10, FALSE)), "", VLOOKUP(CONCATENATE($B$380, $B388), 'Airport Passengers'!$A$8:$M$3476, 10, FALSE))</f>
        <v>159795</v>
      </c>
      <c r="E388" s="68">
        <f>IF(ISNA(VLOOKUP(CONCATENATE($B$380, $B388), 'Airport Passengers'!$A$8:$M$3476, 13, FALSE)), "", VLOOKUP(CONCATENATE($B$380, $B388), 'Airport Passengers'!$A$8:$M$3476, 13, FALSE))</f>
        <v>1027489</v>
      </c>
      <c r="F388" s="68"/>
      <c r="G388" s="69">
        <f t="shared" si="156"/>
        <v>0.17018430159325262</v>
      </c>
      <c r="H388" s="69">
        <f t="shared" si="157"/>
        <v>0.44887522781057043</v>
      </c>
      <c r="I388" s="69">
        <f t="shared" si="158"/>
        <v>0.20626890868769451</v>
      </c>
      <c r="J388" s="53"/>
      <c r="L388" s="68"/>
      <c r="M388" s="69"/>
      <c r="N388" s="70"/>
      <c r="O388" s="69"/>
      <c r="P388" s="69"/>
      <c r="Q388" s="70"/>
      <c r="V388"/>
    </row>
    <row r="389" spans="1:22" x14ac:dyDescent="0.2">
      <c r="A389" s="1"/>
      <c r="B389" s="114">
        <v>1989</v>
      </c>
      <c r="C389" s="72">
        <f>IF(ISNA(VLOOKUP(CONCATENATE($B$380, $B389), 'Airport Passengers'!$A$8:$M$3476, 7, FALSE)), "", VLOOKUP(CONCATENATE($B$380, $B389), 'Airport Passengers'!$A$8:$M$3476, 7, FALSE))</f>
        <v>651219</v>
      </c>
      <c r="D389" s="72">
        <f>IF(ISNA(VLOOKUP(CONCATENATE($B$380, $B389), 'Airport Passengers'!$A$8:$M$3476, 10, FALSE)), "", VLOOKUP(CONCATENATE($B$380, $B389), 'Airport Passengers'!$A$8:$M$3476, 10, FALSE))</f>
        <v>212648</v>
      </c>
      <c r="E389" s="68">
        <f>IF(ISNA(VLOOKUP(CONCATENATE($B$380, $B389), 'Airport Passengers'!$A$8:$M$3476, 13, FALSE)), "", VLOOKUP(CONCATENATE($B$380, $B389), 'Airport Passengers'!$A$8:$M$3476, 13, FALSE))</f>
        <v>863867</v>
      </c>
      <c r="F389" s="68"/>
      <c r="G389" s="69">
        <f t="shared" si="156"/>
        <v>-0.24948311271024118</v>
      </c>
      <c r="H389" s="69">
        <f t="shared" si="157"/>
        <v>0.33075502988203637</v>
      </c>
      <c r="I389" s="69">
        <f t="shared" si="158"/>
        <v>-0.15924452719201859</v>
      </c>
      <c r="J389" s="53"/>
      <c r="L389" s="68"/>
      <c r="M389" s="69"/>
      <c r="N389" s="70"/>
      <c r="O389" s="69"/>
      <c r="P389" s="69"/>
      <c r="Q389" s="70"/>
      <c r="V389"/>
    </row>
    <row r="390" spans="1:22" x14ac:dyDescent="0.2">
      <c r="A390" s="1"/>
      <c r="B390" s="114">
        <v>1990</v>
      </c>
      <c r="C390" s="72">
        <f>IF(ISNA(VLOOKUP(CONCATENATE($B$380, $B390), 'Airport Passengers'!$A$8:$M$3476, 7, FALSE)), "", VLOOKUP(CONCATENATE($B$380, $B390), 'Airport Passengers'!$A$8:$M$3476, 7, FALSE))</f>
        <v>790640</v>
      </c>
      <c r="D390" s="72">
        <f>IF(ISNA(VLOOKUP(CONCATENATE($B$380, $B390), 'Airport Passengers'!$A$8:$M$3476, 10, FALSE)), "", VLOOKUP(CONCATENATE($B$380, $B390), 'Airport Passengers'!$A$8:$M$3476, 10, FALSE))</f>
        <v>279336</v>
      </c>
      <c r="E390" s="68">
        <f>IF(ISNA(VLOOKUP(CONCATENATE($B$380, $B390), 'Airport Passengers'!$A$8:$M$3476, 13, FALSE)), "", VLOOKUP(CONCATENATE($B$380, $B390), 'Airport Passengers'!$A$8:$M$3476, 13, FALSE))</f>
        <v>1069976</v>
      </c>
      <c r="F390" s="68"/>
      <c r="G390" s="69">
        <f t="shared" si="156"/>
        <v>0.21409234067187843</v>
      </c>
      <c r="H390" s="69">
        <f t="shared" si="157"/>
        <v>0.31360746397802941</v>
      </c>
      <c r="I390" s="69">
        <f t="shared" si="158"/>
        <v>0.23858881054606784</v>
      </c>
      <c r="J390" s="53"/>
      <c r="L390" s="68"/>
      <c r="M390" s="69"/>
      <c r="N390" s="70"/>
      <c r="O390" s="69"/>
      <c r="P390" s="69"/>
      <c r="Q390" s="70"/>
    </row>
    <row r="391" spans="1:22" x14ac:dyDescent="0.2">
      <c r="A391" s="1"/>
      <c r="B391" s="114">
        <v>1991</v>
      </c>
      <c r="C391" s="72">
        <f>IF(ISNA(VLOOKUP(CONCATENATE($B$380, $B391), 'Airport Passengers'!$A$8:$M$3476, 7, FALSE)), "", VLOOKUP(CONCATENATE($B$380, $B391), 'Airport Passengers'!$A$8:$M$3476, 7, FALSE))</f>
        <v>1257437</v>
      </c>
      <c r="D391" s="72">
        <f>IF(ISNA(VLOOKUP(CONCATENATE($B$380, $B391), 'Airport Passengers'!$A$8:$M$3476, 10, FALSE)), "", VLOOKUP(CONCATENATE($B$380, $B391), 'Airport Passengers'!$A$8:$M$3476, 10, FALSE))</f>
        <v>379974</v>
      </c>
      <c r="E391" s="68">
        <f>IF(ISNA(VLOOKUP(CONCATENATE($B$380, $B391), 'Airport Passengers'!$A$8:$M$3476, 13, FALSE)), "", VLOOKUP(CONCATENATE($B$380, $B391), 'Airport Passengers'!$A$8:$M$3476, 13, FALSE))</f>
        <v>1637411</v>
      </c>
      <c r="F391" s="68"/>
      <c r="G391" s="69">
        <f t="shared" si="156"/>
        <v>0.5904039765253466</v>
      </c>
      <c r="H391" s="69">
        <f t="shared" si="157"/>
        <v>0.36027579688976719</v>
      </c>
      <c r="I391" s="69">
        <f t="shared" si="158"/>
        <v>0.53032497925187105</v>
      </c>
      <c r="J391" s="53"/>
      <c r="L391" s="68"/>
      <c r="M391" s="69"/>
      <c r="N391" s="70"/>
      <c r="O391" s="69"/>
      <c r="P391" s="69"/>
      <c r="Q391" s="70"/>
    </row>
    <row r="392" spans="1:22" x14ac:dyDescent="0.2">
      <c r="A392" s="1"/>
      <c r="B392" s="114">
        <v>1992</v>
      </c>
      <c r="C392" s="72">
        <f>IF(ISNA(VLOOKUP(CONCATENATE($B$380, $B392), 'Airport Passengers'!$A$8:$M$3476, 7, FALSE)), "", VLOOKUP(CONCATENATE($B$380, $B392), 'Airport Passengers'!$A$8:$M$3476, 7, FALSE))</f>
        <v>1271683</v>
      </c>
      <c r="D392" s="72">
        <f>IF(ISNA(VLOOKUP(CONCATENATE($B$380, $B392), 'Airport Passengers'!$A$8:$M$3476, 10, FALSE)), "", VLOOKUP(CONCATENATE($B$380, $B392), 'Airport Passengers'!$A$8:$M$3476, 10, FALSE))</f>
        <v>526213</v>
      </c>
      <c r="E392" s="68">
        <f>IF(ISNA(VLOOKUP(CONCATENATE($B$380, $B392), 'Airport Passengers'!$A$8:$M$3476, 13, FALSE)), "", VLOOKUP(CONCATENATE($B$380, $B392), 'Airport Passengers'!$A$8:$M$3476, 13, FALSE))</f>
        <v>1797896</v>
      </c>
      <c r="F392" s="68"/>
      <c r="G392" s="69">
        <f t="shared" si="156"/>
        <v>1.1329394633687413E-2</v>
      </c>
      <c r="H392" s="69">
        <f t="shared" si="157"/>
        <v>0.38486580660782055</v>
      </c>
      <c r="I392" s="69">
        <f t="shared" si="158"/>
        <v>9.8011433903888515E-2</v>
      </c>
      <c r="J392" s="53"/>
      <c r="L392" s="68"/>
      <c r="M392" s="69"/>
      <c r="N392" s="70"/>
      <c r="O392" s="69"/>
      <c r="P392" s="69"/>
      <c r="Q392" s="70"/>
    </row>
    <row r="393" spans="1:22" x14ac:dyDescent="0.2">
      <c r="A393" s="1"/>
      <c r="B393" s="114">
        <v>1993</v>
      </c>
      <c r="C393" s="72">
        <f>IF(ISNA(VLOOKUP(CONCATENATE($B$380, $B393), 'Airport Passengers'!$A$8:$M$3476, 7, FALSE)), "", VLOOKUP(CONCATENATE($B$380, $B393), 'Airport Passengers'!$A$8:$M$3476, 7, FALSE))</f>
        <v>1440759</v>
      </c>
      <c r="D393" s="72">
        <f>IF(ISNA(VLOOKUP(CONCATENATE($B$380, $B393), 'Airport Passengers'!$A$8:$M$3476, 10, FALSE)), "", VLOOKUP(CONCATENATE($B$380, $B393), 'Airport Passengers'!$A$8:$M$3476, 10, FALSE))</f>
        <v>651437</v>
      </c>
      <c r="E393" s="68">
        <f>IF(ISNA(VLOOKUP(CONCATENATE($B$380, $B393), 'Airport Passengers'!$A$8:$M$3476, 13, FALSE)), "", VLOOKUP(CONCATENATE($B$380, $B393), 'Airport Passengers'!$A$8:$M$3476, 13, FALSE))</f>
        <v>2092196</v>
      </c>
      <c r="F393" s="68"/>
      <c r="G393" s="69">
        <f t="shared" si="156"/>
        <v>0.1329545177532451</v>
      </c>
      <c r="H393" s="69">
        <f t="shared" si="157"/>
        <v>0.23797207594643233</v>
      </c>
      <c r="I393" s="69">
        <f t="shared" si="158"/>
        <v>0.16369133698500915</v>
      </c>
      <c r="J393" s="53"/>
      <c r="L393" s="68"/>
      <c r="M393" s="69"/>
      <c r="N393" s="70"/>
      <c r="O393" s="69"/>
      <c r="P393" s="69"/>
      <c r="Q393" s="70"/>
    </row>
    <row r="394" spans="1:22" x14ac:dyDescent="0.2">
      <c r="A394" s="1"/>
      <c r="B394" s="114">
        <v>1994</v>
      </c>
      <c r="C394" s="72">
        <f>IF(ISNA(VLOOKUP(CONCATENATE($B$380, $B394), 'Airport Passengers'!$A$8:$M$3476, 7, FALSE)), "", VLOOKUP(CONCATENATE($B$380, $B394), 'Airport Passengers'!$A$8:$M$3476, 7, FALSE))</f>
        <v>1690467</v>
      </c>
      <c r="D394" s="72">
        <f>IF(ISNA(VLOOKUP(CONCATENATE($B$380, $B394), 'Airport Passengers'!$A$8:$M$3476, 10, FALSE)), "", VLOOKUP(CONCATENATE($B$380, $B394), 'Airport Passengers'!$A$8:$M$3476, 10, FALSE))</f>
        <v>679275</v>
      </c>
      <c r="E394" s="68">
        <f>IF(ISNA(VLOOKUP(CONCATENATE($B$380, $B394), 'Airport Passengers'!$A$8:$M$3476, 13, FALSE)), "", VLOOKUP(CONCATENATE($B$380, $B394), 'Airport Passengers'!$A$8:$M$3476, 13, FALSE))</f>
        <v>2369742</v>
      </c>
      <c r="F394" s="68"/>
      <c r="G394" s="69">
        <f t="shared" si="156"/>
        <v>0.17331698084134819</v>
      </c>
      <c r="H394" s="69">
        <f t="shared" si="157"/>
        <v>4.2733219021946864E-2</v>
      </c>
      <c r="I394" s="69">
        <f t="shared" si="158"/>
        <v>0.13265774334718161</v>
      </c>
      <c r="J394" s="53"/>
      <c r="L394" s="68"/>
      <c r="M394" s="69"/>
      <c r="N394" s="70"/>
      <c r="O394" s="69"/>
      <c r="P394" s="69"/>
      <c r="Q394" s="70"/>
    </row>
    <row r="395" spans="1:22" x14ac:dyDescent="0.2">
      <c r="A395" s="1"/>
      <c r="B395" s="114">
        <v>1995</v>
      </c>
      <c r="C395" s="72">
        <f>IF(ISNA(VLOOKUP(CONCATENATE($B$380, $B395), 'Airport Passengers'!$A$8:$M$3476, 7, FALSE)), "", VLOOKUP(CONCATENATE($B$380, $B395), 'Airport Passengers'!$A$8:$M$3476, 7, FALSE))</f>
        <v>1844027</v>
      </c>
      <c r="D395" s="72">
        <f>IF(ISNA(VLOOKUP(CONCATENATE($B$380, $B395), 'Airport Passengers'!$A$8:$M$3476, 10, FALSE)), "", VLOOKUP(CONCATENATE($B$380, $B395), 'Airport Passengers'!$A$8:$M$3476, 10, FALSE))</f>
        <v>658397</v>
      </c>
      <c r="E395" s="68">
        <f>IF(ISNA(VLOOKUP(CONCATENATE($B$380, $B395), 'Airport Passengers'!$A$8:$M$3476, 13, FALSE)), "", VLOOKUP(CONCATENATE($B$380, $B395), 'Airport Passengers'!$A$8:$M$3476, 13, FALSE))</f>
        <v>2502424</v>
      </c>
      <c r="F395" s="68"/>
      <c r="G395" s="69">
        <f t="shared" si="156"/>
        <v>9.0838803715186392E-2</v>
      </c>
      <c r="H395" s="69">
        <f t="shared" si="157"/>
        <v>-3.0735710868205073E-2</v>
      </c>
      <c r="I395" s="69">
        <f t="shared" si="158"/>
        <v>5.5990061365330066E-2</v>
      </c>
      <c r="J395" s="53"/>
      <c r="L395" s="68"/>
      <c r="M395" s="69"/>
      <c r="N395" s="70"/>
      <c r="O395" s="69"/>
      <c r="P395" s="69"/>
      <c r="Q395" s="70"/>
    </row>
    <row r="396" spans="1:22" x14ac:dyDescent="0.2">
      <c r="A396" s="1"/>
      <c r="B396" s="114">
        <v>1996</v>
      </c>
      <c r="C396" s="72">
        <f>IF(ISNA(VLOOKUP(CONCATENATE($B$380, $B396), 'Airport Passengers'!$A$8:$M$3476, 7, FALSE)), "", VLOOKUP(CONCATENATE($B$380, $B396), 'Airport Passengers'!$A$8:$M$3476, 7, FALSE))</f>
        <v>1926515</v>
      </c>
      <c r="D396" s="72">
        <f>IF(ISNA(VLOOKUP(CONCATENATE($B$380, $B396), 'Airport Passengers'!$A$8:$M$3476, 10, FALSE)), "", VLOOKUP(CONCATENATE($B$380, $B396), 'Airport Passengers'!$A$8:$M$3476, 10, FALSE))</f>
        <v>719396</v>
      </c>
      <c r="E396" s="68">
        <f>IF(ISNA(VLOOKUP(CONCATENATE($B$380, $B396), 'Airport Passengers'!$A$8:$M$3476, 13, FALSE)), "", VLOOKUP(CONCATENATE($B$380, $B396), 'Airport Passengers'!$A$8:$M$3476, 13, FALSE))</f>
        <v>2645911</v>
      </c>
      <c r="F396" s="68"/>
      <c r="G396" s="69">
        <f t="shared" si="156"/>
        <v>4.4732533742727197E-2</v>
      </c>
      <c r="H396" s="69">
        <f t="shared" si="157"/>
        <v>9.2647749002501528E-2</v>
      </c>
      <c r="I396" s="69">
        <f t="shared" si="158"/>
        <v>5.7339203907890907E-2</v>
      </c>
      <c r="J396" s="53"/>
      <c r="L396" s="68"/>
      <c r="M396" s="69"/>
      <c r="N396" s="70"/>
      <c r="O396" s="69"/>
      <c r="P396" s="69"/>
      <c r="Q396" s="70"/>
    </row>
    <row r="397" spans="1:22" x14ac:dyDescent="0.2">
      <c r="A397" s="1"/>
      <c r="B397" s="114">
        <v>1997</v>
      </c>
      <c r="C397" s="72">
        <f>IF(ISNA(VLOOKUP(CONCATENATE($B$380, $B397), 'Airport Passengers'!$A$8:$M$3476, 7, FALSE)), "", VLOOKUP(CONCATENATE($B$380, $B397), 'Airport Passengers'!$A$8:$M$3476, 7, FALSE))</f>
        <v>1918238</v>
      </c>
      <c r="D397" s="72">
        <f>IF(ISNA(VLOOKUP(CONCATENATE($B$380, $B397), 'Airport Passengers'!$A$8:$M$3476, 10, FALSE)), "", VLOOKUP(CONCATENATE($B$380, $B397), 'Airport Passengers'!$A$8:$M$3476, 10, FALSE))</f>
        <v>745110</v>
      </c>
      <c r="E397" s="68">
        <f>IF(ISNA(VLOOKUP(CONCATENATE($B$380, $B397), 'Airport Passengers'!$A$8:$M$3476, 13, FALSE)), "", VLOOKUP(CONCATENATE($B$380, $B397), 'Airport Passengers'!$A$8:$M$3476, 13, FALSE))</f>
        <v>2663348</v>
      </c>
      <c r="F397" s="68"/>
      <c r="G397" s="69">
        <f t="shared" si="156"/>
        <v>-4.2963589694344452E-3</v>
      </c>
      <c r="H397" s="69">
        <f t="shared" si="157"/>
        <v>3.5743874027656532E-2</v>
      </c>
      <c r="I397" s="69">
        <f t="shared" si="158"/>
        <v>6.5901687547313568E-3</v>
      </c>
      <c r="J397" s="53"/>
      <c r="L397" s="68"/>
      <c r="M397" s="69"/>
      <c r="N397" s="70"/>
      <c r="O397" s="69"/>
      <c r="P397" s="69"/>
      <c r="Q397" s="70"/>
    </row>
    <row r="398" spans="1:22" x14ac:dyDescent="0.2">
      <c r="A398" s="1"/>
      <c r="B398" s="114">
        <v>1998</v>
      </c>
      <c r="C398" s="72">
        <f>IF(ISNA(VLOOKUP(CONCATENATE($B$380, $B398), 'Airport Passengers'!$A$8:$M$3476, 7, FALSE)), "", VLOOKUP(CONCATENATE($B$380, $B398), 'Airport Passengers'!$A$8:$M$3476, 7, FALSE))</f>
        <v>1915717</v>
      </c>
      <c r="D398" s="72">
        <f>IF(ISNA(VLOOKUP(CONCATENATE($B$380, $B398), 'Airport Passengers'!$A$8:$M$3476, 10, FALSE)), "", VLOOKUP(CONCATENATE($B$380, $B398), 'Airport Passengers'!$A$8:$M$3476, 10, FALSE))</f>
        <v>688058</v>
      </c>
      <c r="E398" s="68">
        <f>IF(ISNA(VLOOKUP(CONCATENATE($B$380, $B398), 'Airport Passengers'!$A$8:$M$3476, 13, FALSE)), "", VLOOKUP(CONCATENATE($B$380, $B398), 'Airport Passengers'!$A$8:$M$3476, 13, FALSE))</f>
        <v>2603775</v>
      </c>
      <c r="F398" s="68"/>
      <c r="G398" s="69">
        <f t="shared" si="156"/>
        <v>-1.3142269103208256E-3</v>
      </c>
      <c r="H398" s="69">
        <f t="shared" si="157"/>
        <v>-7.6568560346794434E-2</v>
      </c>
      <c r="I398" s="69">
        <f t="shared" si="158"/>
        <v>-2.2367711617107489E-2</v>
      </c>
      <c r="J398" s="53"/>
      <c r="L398" s="68"/>
      <c r="M398" s="69"/>
      <c r="N398" s="70"/>
      <c r="O398" s="69"/>
      <c r="P398" s="69"/>
      <c r="Q398" s="70"/>
    </row>
    <row r="399" spans="1:22" x14ac:dyDescent="0.2">
      <c r="A399" s="1"/>
      <c r="B399" s="114">
        <v>1999</v>
      </c>
      <c r="C399" s="72">
        <f>IF(ISNA(VLOOKUP(CONCATENATE($B$380, $B399), 'Airport Passengers'!$A$8:$M$3476, 7, FALSE)), "", VLOOKUP(CONCATENATE($B$380, $B399), 'Airport Passengers'!$A$8:$M$3476, 7, FALSE))</f>
        <v>2022908</v>
      </c>
      <c r="D399" s="72">
        <f>IF(ISNA(VLOOKUP(CONCATENATE($B$380, $B399), 'Airport Passengers'!$A$8:$M$3476, 10, FALSE)), "", VLOOKUP(CONCATENATE($B$380, $B399), 'Airport Passengers'!$A$8:$M$3476, 10, FALSE))</f>
        <v>660659</v>
      </c>
      <c r="E399" s="68">
        <f>IF(ISNA(VLOOKUP(CONCATENATE($B$380, $B399), 'Airport Passengers'!$A$8:$M$3476, 13, FALSE)), "", VLOOKUP(CONCATENATE($B$380, $B399), 'Airport Passengers'!$A$8:$M$3476, 13, FALSE))</f>
        <v>2683567</v>
      </c>
      <c r="F399" s="68"/>
      <c r="G399" s="69">
        <f t="shared" si="156"/>
        <v>5.5953462854899758E-2</v>
      </c>
      <c r="H399" s="69">
        <f t="shared" si="157"/>
        <v>-3.982077092338146E-2</v>
      </c>
      <c r="I399" s="69">
        <f t="shared" si="158"/>
        <v>3.0644736968440053E-2</v>
      </c>
      <c r="J399" s="53"/>
      <c r="L399" s="68"/>
      <c r="M399" s="69"/>
      <c r="N399" s="70"/>
      <c r="O399" s="69"/>
      <c r="P399" s="69"/>
      <c r="Q399" s="70"/>
    </row>
    <row r="400" spans="1:22" x14ac:dyDescent="0.2">
      <c r="A400" s="1"/>
      <c r="B400" s="114">
        <v>2000</v>
      </c>
      <c r="C400" s="72">
        <f>IF(ISNA(VLOOKUP(CONCATENATE($B$380, $B400), 'Airport Passengers'!$A$8:$M$3476, 7, FALSE)), "", VLOOKUP(CONCATENATE($B$380, $B400), 'Airport Passengers'!$A$8:$M$3476, 7, FALSE))</f>
        <v>2132713</v>
      </c>
      <c r="D400" s="72">
        <f>IF(ISNA(VLOOKUP(CONCATENATE($B$380, $B400), 'Airport Passengers'!$A$8:$M$3476, 10, FALSE)), "", VLOOKUP(CONCATENATE($B$380, $B400), 'Airport Passengers'!$A$8:$M$3476, 10, FALSE))</f>
        <v>680133</v>
      </c>
      <c r="E400" s="68">
        <f>IF(ISNA(VLOOKUP(CONCATENATE($B$380, $B400), 'Airport Passengers'!$A$8:$M$3476, 13, FALSE)), "", VLOOKUP(CONCATENATE($B$380, $B400), 'Airport Passengers'!$A$8:$M$3476, 13, FALSE))</f>
        <v>2812846</v>
      </c>
      <c r="F400" s="68"/>
      <c r="G400" s="69">
        <f t="shared" si="156"/>
        <v>5.428076808238437E-2</v>
      </c>
      <c r="H400" s="69">
        <f t="shared" si="157"/>
        <v>2.9476628638980169E-2</v>
      </c>
      <c r="I400" s="69">
        <f t="shared" si="158"/>
        <v>4.8174314261577963E-2</v>
      </c>
      <c r="J400" s="53"/>
      <c r="L400" s="68"/>
      <c r="M400" s="69"/>
      <c r="N400" s="70"/>
      <c r="O400" s="69"/>
      <c r="P400" s="69"/>
      <c r="Q400" s="70"/>
    </row>
    <row r="401" spans="1:17" x14ac:dyDescent="0.2">
      <c r="A401" s="1"/>
      <c r="B401" s="114">
        <v>2001</v>
      </c>
      <c r="C401" s="72">
        <f>IF(ISNA(VLOOKUP(CONCATENATE($B$380, $B401), 'Airport Passengers'!$A$8:$M$3476, 7, FALSE)), "", VLOOKUP(CONCATENATE($B$380, $B401), 'Airport Passengers'!$A$8:$M$3476, 7, FALSE))</f>
        <v>2025193</v>
      </c>
      <c r="D401" s="72">
        <f>IF(ISNA(VLOOKUP(CONCATENATE($B$380, $B401), 'Airport Passengers'!$A$8:$M$3476, 10, FALSE)), "", VLOOKUP(CONCATENATE($B$380, $B401), 'Airport Passengers'!$A$8:$M$3476, 10, FALSE))</f>
        <v>665118</v>
      </c>
      <c r="E401" s="68">
        <f>IF(ISNA(VLOOKUP(CONCATENATE($B$380, $B401), 'Airport Passengers'!$A$8:$M$3476, 13, FALSE)), "", VLOOKUP(CONCATENATE($B$380, $B401), 'Airport Passengers'!$A$8:$M$3476, 13, FALSE))</f>
        <v>2690311</v>
      </c>
      <c r="F401" s="68"/>
      <c r="G401" s="69">
        <f t="shared" si="156"/>
        <v>-5.0414659637747786E-2</v>
      </c>
      <c r="H401" s="69">
        <f t="shared" si="157"/>
        <v>-2.2076564436661655E-2</v>
      </c>
      <c r="I401" s="69">
        <f t="shared" si="158"/>
        <v>-4.3562640827119581E-2</v>
      </c>
      <c r="J401" s="53"/>
      <c r="L401" s="68"/>
      <c r="M401" s="69"/>
      <c r="N401" s="70"/>
      <c r="O401" s="69"/>
      <c r="P401" s="69"/>
      <c r="Q401" s="70"/>
    </row>
    <row r="402" spans="1:17" x14ac:dyDescent="0.2">
      <c r="A402" s="2"/>
      <c r="B402" s="114">
        <v>2002</v>
      </c>
      <c r="C402" s="72">
        <f>IF(ISNA(VLOOKUP(CONCATENATE($B$380, $B402), 'Airport Passengers'!$A$8:$M$3476, 7, FALSE)), "", VLOOKUP(CONCATENATE($B$380, $B402), 'Airport Passengers'!$A$8:$M$3476, 7, FALSE))</f>
        <v>2087643</v>
      </c>
      <c r="D402" s="72">
        <f>IF(ISNA(VLOOKUP(CONCATENATE($B$380, $B402), 'Airport Passengers'!$A$8:$M$3476, 10, FALSE)), "", VLOOKUP(CONCATENATE($B$380, $B402), 'Airport Passengers'!$A$8:$M$3476, 10, FALSE))</f>
        <v>766256</v>
      </c>
      <c r="E402" s="68">
        <f>IF(ISNA(VLOOKUP(CONCATENATE($B$380, $B402), 'Airport Passengers'!$A$8:$M$3476, 13, FALSE)), "", VLOOKUP(CONCATENATE($B$380, $B402), 'Airport Passengers'!$A$8:$M$3476, 13, FALSE))</f>
        <v>2853899</v>
      </c>
      <c r="F402" s="68"/>
      <c r="G402" s="69">
        <f t="shared" si="156"/>
        <v>3.0836567181498256E-2</v>
      </c>
      <c r="H402" s="69">
        <f t="shared" si="157"/>
        <v>0.15206023592806089</v>
      </c>
      <c r="I402" s="69">
        <f t="shared" si="158"/>
        <v>6.0806352871470994E-2</v>
      </c>
      <c r="J402" s="53"/>
    </row>
    <row r="403" spans="1:17" x14ac:dyDescent="0.2">
      <c r="A403" s="2"/>
      <c r="B403" s="114">
        <v>2003</v>
      </c>
      <c r="C403" s="72">
        <f>IF(ISNA(VLOOKUP(CONCATENATE($B$380, $B403), 'Airport Passengers'!$A$8:$M$3476, 7, FALSE)), "", VLOOKUP(CONCATENATE($B$380, $B403), 'Airport Passengers'!$A$8:$M$3476, 7, FALSE))</f>
        <v>2246566</v>
      </c>
      <c r="D403" s="72">
        <f>IF(ISNA(VLOOKUP(CONCATENATE($B$380, $B403), 'Airport Passengers'!$A$8:$M$3476, 10, FALSE)), "", VLOOKUP(CONCATENATE($B$380, $B403), 'Airport Passengers'!$A$8:$M$3476, 10, FALSE))</f>
        <v>746561</v>
      </c>
      <c r="E403" s="68">
        <f>IF(ISNA(VLOOKUP(CONCATENATE($B$380, $B403), 'Airport Passengers'!$A$8:$M$3476, 13, FALSE)), "", VLOOKUP(CONCATENATE($B$380, $B403), 'Airport Passengers'!$A$8:$M$3476, 13, FALSE))</f>
        <v>2993127</v>
      </c>
      <c r="F403" s="68"/>
      <c r="G403" s="69">
        <f t="shared" si="156"/>
        <v>7.6125563614085359E-2</v>
      </c>
      <c r="H403" s="69">
        <f t="shared" si="157"/>
        <v>-2.5702898248105073E-2</v>
      </c>
      <c r="I403" s="69">
        <f t="shared" si="158"/>
        <v>4.8785188263494962E-2</v>
      </c>
      <c r="J403" s="53"/>
    </row>
    <row r="404" spans="1:17" x14ac:dyDescent="0.2">
      <c r="A404" s="2"/>
      <c r="B404" s="114">
        <v>2004</v>
      </c>
      <c r="C404" s="72">
        <f>IF(ISNA(VLOOKUP(CONCATENATE($B$380, $B404), 'Airport Passengers'!$A$8:$M$3476, 7, FALSE)), "", VLOOKUP(CONCATENATE($B$380, $B404), 'Airport Passengers'!$A$8:$M$3476, 7, FALSE))</f>
        <v>2582591</v>
      </c>
      <c r="D404" s="72">
        <f>IF(ISNA(VLOOKUP(CONCATENATE($B$380, $B404), 'Airport Passengers'!$A$8:$M$3476, 10, FALSE)), "", VLOOKUP(CONCATENATE($B$380, $B404), 'Airport Passengers'!$A$8:$M$3476, 10, FALSE))</f>
        <v>846846</v>
      </c>
      <c r="E404" s="68">
        <f>IF(ISNA(VLOOKUP(CONCATENATE($B$380, $B404), 'Airport Passengers'!$A$8:$M$3476, 13, FALSE)), "", VLOOKUP(CONCATENATE($B$380, $B404), 'Airport Passengers'!$A$8:$M$3476, 13, FALSE))</f>
        <v>3429437</v>
      </c>
      <c r="F404" s="68"/>
      <c r="G404" s="69">
        <f t="shared" si="156"/>
        <v>0.14957272566218843</v>
      </c>
      <c r="H404" s="69">
        <f t="shared" si="157"/>
        <v>0.13432927784869556</v>
      </c>
      <c r="I404" s="69">
        <f t="shared" si="158"/>
        <v>0.14577062717352121</v>
      </c>
      <c r="J404" s="53"/>
    </row>
    <row r="405" spans="1:17" x14ac:dyDescent="0.2">
      <c r="A405" s="2"/>
      <c r="B405" s="114">
        <v>2005</v>
      </c>
      <c r="C405" s="72">
        <f>IF(ISNA(VLOOKUP(CONCATENATE($B$380, $B405), 'Airport Passengers'!$A$8:$M$3476, 7, FALSE)), "", VLOOKUP(CONCATENATE($B$380, $B405), 'Airport Passengers'!$A$8:$M$3476, 7, FALSE))</f>
        <v>2842947</v>
      </c>
      <c r="D405" s="72">
        <f>IF(ISNA(VLOOKUP(CONCATENATE($B$380, $B405), 'Airport Passengers'!$A$8:$M$3476, 10, FALSE)), "", VLOOKUP(CONCATENATE($B$380, $B405), 'Airport Passengers'!$A$8:$M$3476, 10, FALSE))</f>
        <v>862184</v>
      </c>
      <c r="E405" s="68">
        <f>IF(ISNA(VLOOKUP(CONCATENATE($B$380, $B405), 'Airport Passengers'!$A$8:$M$3476, 13, FALSE)), "", VLOOKUP(CONCATENATE($B$380, $B405), 'Airport Passengers'!$A$8:$M$3476, 13, FALSE))</f>
        <v>3705131</v>
      </c>
      <c r="F405" s="68"/>
      <c r="G405" s="69">
        <f t="shared" si="156"/>
        <v>0.10081193653969986</v>
      </c>
      <c r="H405" s="69">
        <f t="shared" si="157"/>
        <v>1.8111911728933006E-2</v>
      </c>
      <c r="I405" s="69">
        <f t="shared" si="158"/>
        <v>8.0390454759775437E-2</v>
      </c>
      <c r="J405" s="53"/>
    </row>
    <row r="406" spans="1:17" x14ac:dyDescent="0.2">
      <c r="A406" s="2"/>
      <c r="B406" s="114">
        <v>2006</v>
      </c>
      <c r="C406" s="72">
        <f>IF(ISNA(VLOOKUP(CONCATENATE($B$380, $B406), 'Airport Passengers'!$A$8:$M$3476, 7, FALSE)), "", VLOOKUP(CONCATENATE($B$380, $B406), 'Airport Passengers'!$A$8:$M$3476, 7, FALSE))</f>
        <v>2967077</v>
      </c>
      <c r="D406" s="72">
        <f>IF(ISNA(VLOOKUP(CONCATENATE($B$380, $B406), 'Airport Passengers'!$A$8:$M$3476, 10, FALSE)), "", VLOOKUP(CONCATENATE($B$380, $B406), 'Airport Passengers'!$A$8:$M$3476, 10, FALSE))</f>
        <v>791709</v>
      </c>
      <c r="E406" s="68">
        <f>IF(ISNA(VLOOKUP(CONCATENATE($B$380, $B406), 'Airport Passengers'!$A$8:$M$3476, 13, FALSE)), "", VLOOKUP(CONCATENATE($B$380, $B406), 'Airport Passengers'!$A$8:$M$3476, 13, FALSE))</f>
        <v>3758786</v>
      </c>
      <c r="F406" s="68"/>
      <c r="G406" s="69">
        <f t="shared" si="156"/>
        <v>4.3662439011349842E-2</v>
      </c>
      <c r="H406" s="69">
        <f t="shared" si="157"/>
        <v>-8.174009260204318E-2</v>
      </c>
      <c r="I406" s="69">
        <f t="shared" si="158"/>
        <v>1.4481269353229347E-2</v>
      </c>
      <c r="J406" s="53"/>
    </row>
    <row r="407" spans="1:17" x14ac:dyDescent="0.2">
      <c r="A407" s="2"/>
      <c r="B407" s="114">
        <v>2007</v>
      </c>
      <c r="C407" s="72">
        <f>IF(ISNA(VLOOKUP(CONCATENATE($B$380, $B407), 'Airport Passengers'!$A$8:$M$3476, 7, FALSE)), "", VLOOKUP(CONCATENATE($B$380, $B407), 'Airport Passengers'!$A$8:$M$3476, 7, FALSE))</f>
        <v>3066414</v>
      </c>
      <c r="D407" s="72">
        <f>IF(ISNA(VLOOKUP(CONCATENATE($B$380, $B407), 'Airport Passengers'!$A$8:$M$3476, 10, FALSE)), "", VLOOKUP(CONCATENATE($B$380, $B407), 'Airport Passengers'!$A$8:$M$3476, 10, FALSE))</f>
        <v>702048</v>
      </c>
      <c r="E407" s="68">
        <f>IF(ISNA(VLOOKUP(CONCATENATE($B$380, $B407), 'Airport Passengers'!$A$8:$M$3476, 13, FALSE)), "", VLOOKUP(CONCATENATE($B$380, $B407), 'Airport Passengers'!$A$8:$M$3476, 13, FALSE))</f>
        <v>3768462</v>
      </c>
      <c r="F407" s="68"/>
      <c r="G407" s="69">
        <f t="shared" si="156"/>
        <v>3.3479751283839281E-2</v>
      </c>
      <c r="H407" s="69">
        <f t="shared" si="157"/>
        <v>-0.1132499441082519</v>
      </c>
      <c r="I407" s="69">
        <f t="shared" si="158"/>
        <v>2.5742354047290799E-3</v>
      </c>
      <c r="J407" s="53"/>
    </row>
    <row r="408" spans="1:17" x14ac:dyDescent="0.2">
      <c r="A408" s="2"/>
      <c r="B408" s="114">
        <v>2008</v>
      </c>
      <c r="C408" s="72">
        <f>IF(ISNA(VLOOKUP(CONCATENATE($B$380, $B408), 'Airport Passengers'!$A$8:$M$3476, 7, FALSE)), "", VLOOKUP(CONCATENATE($B$380, $B408), 'Airport Passengers'!$A$8:$M$3476, 7, FALSE))</f>
        <v>3153171</v>
      </c>
      <c r="D408" s="72">
        <f>IF(ISNA(VLOOKUP(CONCATENATE($B$380, $B408), 'Airport Passengers'!$A$8:$M$3476, 10, FALSE)), "", VLOOKUP(CONCATENATE($B$380, $B408), 'Airport Passengers'!$A$8:$M$3476, 10, FALSE))</f>
        <v>595461</v>
      </c>
      <c r="E408" s="68">
        <f>IF(ISNA(VLOOKUP(CONCATENATE($B$380, $B408), 'Airport Passengers'!$A$8:$M$3476, 13, FALSE)), "", VLOOKUP(CONCATENATE($B$380, $B408), 'Airport Passengers'!$A$8:$M$3476, 13, FALSE))</f>
        <v>3748632</v>
      </c>
      <c r="F408" s="68"/>
      <c r="G408" s="69">
        <f t="shared" si="156"/>
        <v>2.8292657155883062E-2</v>
      </c>
      <c r="H408" s="69">
        <f t="shared" si="157"/>
        <v>-0.1518229522767674</v>
      </c>
      <c r="I408" s="69">
        <f t="shared" si="158"/>
        <v>-5.2620936604906724E-3</v>
      </c>
      <c r="J408" s="69"/>
    </row>
    <row r="409" spans="1:17" x14ac:dyDescent="0.2">
      <c r="A409" s="2"/>
      <c r="B409" s="114">
        <v>2009</v>
      </c>
      <c r="C409" s="72">
        <f>IF(ISNA(VLOOKUP(CONCATENATE($B$380, $B409), 'Airport Passengers'!$A$8:$M$3476, 7, FALSE)), "", VLOOKUP(CONCATENATE($B$380, $B409), 'Airport Passengers'!$A$8:$M$3476, 7, FALSE))</f>
        <v>3133393</v>
      </c>
      <c r="D409" s="72">
        <f>IF(ISNA(VLOOKUP(CONCATENATE($B$380, $B409), 'Airport Passengers'!$A$8:$M$3476, 10, FALSE)), "", VLOOKUP(CONCATENATE($B$380, $B409), 'Airport Passengers'!$A$8:$M$3476, 10, FALSE))</f>
        <v>404803</v>
      </c>
      <c r="E409" s="68">
        <f>IF(ISNA(VLOOKUP(CONCATENATE($B$380, $B409), 'Airport Passengers'!$A$8:$M$3476, 13, FALSE)), "", VLOOKUP(CONCATENATE($B$380, $B409), 'Airport Passengers'!$A$8:$M$3476, 13, FALSE))</f>
        <v>3538196</v>
      </c>
      <c r="F409" s="68"/>
      <c r="G409" s="69">
        <f t="shared" si="156"/>
        <v>-6.2724159266972831E-3</v>
      </c>
      <c r="H409" s="69">
        <f t="shared" ref="H409:I413" si="159">IF(AND(ISNUMBER(D408),ISNUMBER(D409)), IF(OR(D408=0, D409=0), "..", (D409-D408)/D408), " ")</f>
        <v>-0.32018553692013413</v>
      </c>
      <c r="I409" s="69">
        <f t="shared" si="159"/>
        <v>-5.6136745351370844E-2</v>
      </c>
      <c r="J409" s="69"/>
    </row>
    <row r="410" spans="1:17" x14ac:dyDescent="0.2">
      <c r="A410" s="2"/>
      <c r="B410" s="114">
        <v>2010</v>
      </c>
      <c r="C410" s="72">
        <f>IF(ISNA(VLOOKUP(CONCATENATE($B$380, $B410), 'Airport Passengers'!$A$8:$M$3476, 7, FALSE)), "", VLOOKUP(CONCATENATE($B$380, $B410), 'Airport Passengers'!$A$8:$M$3476, 7, FALSE))</f>
        <v>3254097</v>
      </c>
      <c r="D410" s="72">
        <f>IF(ISNA(VLOOKUP(CONCATENATE($B$380, $B410), 'Airport Passengers'!$A$8:$M$3476, 10, FALSE)), "", VLOOKUP(CONCATENATE($B$380, $B410), 'Airport Passengers'!$A$8:$M$3476, 10, FALSE))</f>
        <v>495873</v>
      </c>
      <c r="E410" s="68">
        <f>IF(ISNA(VLOOKUP(CONCATENATE($B$380, $B410), 'Airport Passengers'!$A$8:$M$3476, 13, FALSE)), "", VLOOKUP(CONCATENATE($B$380, $B410), 'Airport Passengers'!$A$8:$M$3476, 13, FALSE))</f>
        <v>3749970</v>
      </c>
      <c r="F410" s="68"/>
      <c r="G410" s="69">
        <f t="shared" si="156"/>
        <v>3.8521819637689879E-2</v>
      </c>
      <c r="H410" s="69">
        <f t="shared" si="159"/>
        <v>0.22497362914800534</v>
      </c>
      <c r="I410" s="69">
        <f t="shared" si="159"/>
        <v>5.9853665540292283E-2</v>
      </c>
      <c r="J410" s="69"/>
    </row>
    <row r="411" spans="1:17" x14ac:dyDescent="0.2">
      <c r="A411" s="2"/>
      <c r="B411" s="114">
        <v>2011</v>
      </c>
      <c r="C411" s="72">
        <f>IF(ISNA(VLOOKUP(CONCATENATE($B$380, $B411), 'Airport Passengers'!$A$8:$M$3476, 7, FALSE)), "", VLOOKUP(CONCATENATE($B$380, $B411), 'Airport Passengers'!$A$8:$M$3476, 7, FALSE))</f>
        <v>3361091</v>
      </c>
      <c r="D411" s="72">
        <f>IF(ISNA(VLOOKUP(CONCATENATE($B$380, $B411), 'Airport Passengers'!$A$8:$M$3476, 10, FALSE)), "", VLOOKUP(CONCATENATE($B$380, $B411), 'Airport Passengers'!$A$8:$M$3476, 10, FALSE))</f>
        <v>504072</v>
      </c>
      <c r="E411" s="68">
        <f>IF(ISNA(VLOOKUP(CONCATENATE($B$380, $B411), 'Airport Passengers'!$A$8:$M$3476, 13, FALSE)), "", VLOOKUP(CONCATENATE($B$380, $B411), 'Airport Passengers'!$A$8:$M$3476, 13, FALSE))</f>
        <v>3865163</v>
      </c>
      <c r="F411" s="68"/>
      <c r="G411" s="69">
        <f t="shared" si="156"/>
        <v>3.2879782010185932E-2</v>
      </c>
      <c r="H411" s="69">
        <f t="shared" si="159"/>
        <v>1.6534475561282829E-2</v>
      </c>
      <c r="I411" s="69">
        <f t="shared" si="159"/>
        <v>3.0718379080365975E-2</v>
      </c>
      <c r="J411" s="69"/>
    </row>
    <row r="412" spans="1:17" x14ac:dyDescent="0.2">
      <c r="A412" s="2"/>
      <c r="B412" s="114">
        <v>2012</v>
      </c>
      <c r="C412" s="72">
        <f>IF(ISNA(VLOOKUP(CONCATENATE($B$380, $B412), 'Airport Passengers'!$A$8:$M$3476, 7, FALSE)), "", VLOOKUP(CONCATENATE($B$380, $B412), 'Airport Passengers'!$A$8:$M$3476, 7, FALSE))</f>
        <v>3569195</v>
      </c>
      <c r="D412" s="72">
        <f>IF(ISNA(VLOOKUP(CONCATENATE($B$380, $B412), 'Airport Passengers'!$A$8:$M$3476, 10, FALSE)), "", VLOOKUP(CONCATENATE($B$380, $B412), 'Airport Passengers'!$A$8:$M$3476, 10, FALSE))</f>
        <v>511359</v>
      </c>
      <c r="E412" s="68">
        <f>IF(ISNA(VLOOKUP(CONCATENATE($B$380, $B412), 'Airport Passengers'!$A$8:$M$3476, 13, FALSE)), "", VLOOKUP(CONCATENATE($B$380, $B412), 'Airport Passengers'!$A$8:$M$3476, 13, FALSE))</f>
        <v>4080554</v>
      </c>
      <c r="F412" s="68"/>
      <c r="G412" s="69">
        <f t="shared" si="156"/>
        <v>6.1915610139683809E-2</v>
      </c>
      <c r="H412" s="69">
        <f t="shared" si="159"/>
        <v>1.4456268152168737E-2</v>
      </c>
      <c r="I412" s="69">
        <f t="shared" si="159"/>
        <v>5.5726239747198245E-2</v>
      </c>
      <c r="J412" s="69"/>
    </row>
    <row r="413" spans="1:17" x14ac:dyDescent="0.2">
      <c r="A413" s="2"/>
      <c r="B413" s="114">
        <v>2013</v>
      </c>
      <c r="C413" s="72">
        <f>IF(ISNA(VLOOKUP(CONCATENATE($B$380, $B413), 'Airport Passengers'!$A$8:$M$3476, 7, FALSE)), "", VLOOKUP(CONCATENATE($B$380, $B413), 'Airport Passengers'!$A$8:$M$3476, 7, FALSE))</f>
        <v>3754331</v>
      </c>
      <c r="D413" s="72">
        <f>IF(ISNA(VLOOKUP(CONCATENATE($B$380, $B413), 'Airport Passengers'!$A$8:$M$3476, 10, FALSE)), "", VLOOKUP(CONCATENATE($B$380, $B413), 'Airport Passengers'!$A$8:$M$3476, 10, FALSE))</f>
        <v>492091</v>
      </c>
      <c r="E413" s="68">
        <f>IF(ISNA(VLOOKUP(CONCATENATE($B$380, $B413), 'Airport Passengers'!$A$8:$M$3476, 13, FALSE)), "", VLOOKUP(CONCATENATE($B$380, $B413), 'Airport Passengers'!$A$8:$M$3476, 13, FALSE))</f>
        <v>4246422</v>
      </c>
      <c r="F413" s="68"/>
      <c r="G413" s="69">
        <f t="shared" si="156"/>
        <v>5.1870519823097365E-2</v>
      </c>
      <c r="H413" s="69">
        <f t="shared" si="159"/>
        <v>-3.76799860763182E-2</v>
      </c>
      <c r="I413" s="69">
        <f t="shared" si="159"/>
        <v>4.0648402153237034E-2</v>
      </c>
      <c r="J413" s="69"/>
    </row>
    <row r="414" spans="1:17" x14ac:dyDescent="0.2">
      <c r="A414" s="2"/>
      <c r="B414" s="114">
        <v>2014</v>
      </c>
      <c r="C414" s="72">
        <f>IF(ISNA(VLOOKUP(CONCATENATE($B$380, $B414), 'Airport Passengers'!$A$8:$M$3476, 7, FALSE)), "", VLOOKUP(CONCATENATE($B$380, $B414), 'Airport Passengers'!$A$8:$M$3476, 7, FALSE))</f>
        <v>3857399</v>
      </c>
      <c r="D414" s="72">
        <f>IF(ISNA(VLOOKUP(CONCATENATE($B$380, $B414), 'Airport Passengers'!$A$8:$M$3476, 10, FALSE)), "", VLOOKUP(CONCATENATE($B$380, $B414), 'Airport Passengers'!$A$8:$M$3476, 10, FALSE))</f>
        <v>460910</v>
      </c>
      <c r="E414" s="68">
        <f>IF(ISNA(VLOOKUP(CONCATENATE($B$380, $B414), 'Airport Passengers'!$A$8:$M$3476, 13, FALSE)), "", VLOOKUP(CONCATENATE($B$380, $B414), 'Airport Passengers'!$A$8:$M$3476, 13, FALSE))</f>
        <v>4318309</v>
      </c>
      <c r="F414" s="68"/>
      <c r="G414" s="69">
        <f t="shared" ref="G414:I415" si="160">IF(AND(ISNUMBER(C413),ISNUMBER(C414)), IF(OR(C413=0, C414=0), "..", (C414-C413)/C413), " ")</f>
        <v>2.7453093507205411E-2</v>
      </c>
      <c r="H414" s="69">
        <f t="shared" si="160"/>
        <v>-6.3364296441105403E-2</v>
      </c>
      <c r="I414" s="69">
        <f t="shared" si="160"/>
        <v>1.6928840327221365E-2</v>
      </c>
      <c r="J414" s="69"/>
    </row>
    <row r="415" spans="1:17" x14ac:dyDescent="0.2">
      <c r="A415" s="2"/>
      <c r="B415" s="114">
        <v>2015</v>
      </c>
      <c r="C415" s="72">
        <f>IF(ISNA(VLOOKUP(CONCATENATE($B$380, $B415), 'Airport Passengers'!$A$8:$M$3476, 7, FALSE)), "", VLOOKUP(CONCATENATE($B$380, $B415), 'Airport Passengers'!$A$8:$M$3476, 7, FALSE))</f>
        <v>3975309</v>
      </c>
      <c r="D415" s="72">
        <f>IF(ISNA(VLOOKUP(CONCATENATE($B$380, $B415), 'Airport Passengers'!$A$8:$M$3476, 10, FALSE)), "", VLOOKUP(CONCATENATE($B$380, $B415), 'Airport Passengers'!$A$8:$M$3476, 10, FALSE))</f>
        <v>545733</v>
      </c>
      <c r="E415" s="68">
        <f>IF(ISNA(VLOOKUP(CONCATENATE($B$380, $B415), 'Airport Passengers'!$A$8:$M$3476, 13, FALSE)), "", VLOOKUP(CONCATENATE($B$380, $B415), 'Airport Passengers'!$A$8:$M$3476, 13, FALSE))</f>
        <v>4521042</v>
      </c>
      <c r="F415" s="68"/>
      <c r="G415" s="69">
        <f t="shared" si="160"/>
        <v>3.0567229368805248E-2</v>
      </c>
      <c r="H415" s="69">
        <f t="shared" si="160"/>
        <v>0.18403375930224991</v>
      </c>
      <c r="I415" s="69">
        <f t="shared" si="160"/>
        <v>4.6947312014957707E-2</v>
      </c>
      <c r="J415" s="69"/>
    </row>
    <row r="416" spans="1:17" x14ac:dyDescent="0.2">
      <c r="A416" s="2"/>
      <c r="B416" s="114">
        <v>2016</v>
      </c>
      <c r="C416" s="72">
        <f>IF(ISNA(VLOOKUP(CONCATENATE($B$380, $B416), 'Airport Passengers'!$A$8:$M$3476, 7, FALSE)), "", VLOOKUP(CONCATENATE($B$380, $B416), 'Airport Passengers'!$A$8:$M$3476, 7, FALSE))</f>
        <v>4208221</v>
      </c>
      <c r="D416" s="72">
        <f>IF(ISNA(VLOOKUP(CONCATENATE($B$380, $B416), 'Airport Passengers'!$A$8:$M$3476, 10, FALSE)), "", VLOOKUP(CONCATENATE($B$380, $B416), 'Airport Passengers'!$A$8:$M$3476, 10, FALSE))</f>
        <v>642293</v>
      </c>
      <c r="E416" s="68">
        <f>IF(ISNA(VLOOKUP(CONCATENATE($B$380, $B416), 'Airport Passengers'!$A$8:$M$3476, 13, FALSE)), "", VLOOKUP(CONCATENATE($B$380, $B416), 'Airport Passengers'!$A$8:$M$3476, 13, FALSE))</f>
        <v>4850514</v>
      </c>
      <c r="F416" s="68"/>
      <c r="G416" s="69">
        <f t="shared" ref="G416:I417" si="161">IF(AND(ISNUMBER(C415),ISNUMBER(C416)), IF(OR(C415=0, C416=0), "..", (C416-C415)/C415), " ")</f>
        <v>5.8589659319564842E-2</v>
      </c>
      <c r="H416" s="69">
        <f t="shared" si="161"/>
        <v>0.1769363406647573</v>
      </c>
      <c r="I416" s="69">
        <f t="shared" si="161"/>
        <v>7.2875235399273E-2</v>
      </c>
      <c r="J416" s="69"/>
    </row>
    <row r="417" spans="1:20" x14ac:dyDescent="0.2">
      <c r="A417" s="2"/>
      <c r="B417" s="114">
        <v>2017</v>
      </c>
      <c r="C417" s="72">
        <f>IF(ISNA(VLOOKUP(CONCATENATE($B$380, $B417), 'Airport Passengers'!$A$8:$M$3476, 7, FALSE)), "", VLOOKUP(CONCATENATE($B$380, $B417), 'Airport Passengers'!$A$8:$M$3476, 7, FALSE))</f>
        <v>4278311</v>
      </c>
      <c r="D417" s="72">
        <f>IF(ISNA(VLOOKUP(CONCATENATE($B$380, $B417), 'Airport Passengers'!$A$8:$M$3476, 10, FALSE)), "", VLOOKUP(CONCATENATE($B$380, $B417), 'Airport Passengers'!$A$8:$M$3476, 10, FALSE))</f>
        <v>662173</v>
      </c>
      <c r="E417" s="68">
        <f>IF(ISNA(VLOOKUP(CONCATENATE($B$380, $B417), 'Airport Passengers'!$A$8:$M$3476, 13, FALSE)), "", VLOOKUP(CONCATENATE($B$380, $B417), 'Airport Passengers'!$A$8:$M$3476, 13, FALSE))</f>
        <v>4940484</v>
      </c>
      <c r="F417" s="68"/>
      <c r="G417" s="69">
        <f t="shared" si="161"/>
        <v>1.6655494091208613E-2</v>
      </c>
      <c r="H417" s="69">
        <f t="shared" si="161"/>
        <v>3.0951606198417234E-2</v>
      </c>
      <c r="I417" s="69">
        <f t="shared" si="161"/>
        <v>1.854854970009364E-2</v>
      </c>
      <c r="J417" s="69"/>
    </row>
    <row r="418" spans="1:20" x14ac:dyDescent="0.2">
      <c r="A418" s="2"/>
      <c r="B418" s="114">
        <v>2018</v>
      </c>
      <c r="C418" s="72">
        <f>IF(ISNA(VLOOKUP(CONCATENATE($B$380, $B418), 'Airport Passengers'!$A$8:$M$3476, 7, FALSE)), "", VLOOKUP(CONCATENATE($B$380, $B418), 'Airport Passengers'!$A$8:$M$3476, 7, FALSE))</f>
        <v>4283247</v>
      </c>
      <c r="D418" s="72">
        <f>IF(ISNA(VLOOKUP(CONCATENATE($B$380, $B418), 'Airport Passengers'!$A$8:$M$3476, 10, FALSE)), "", VLOOKUP(CONCATENATE($B$380, $B418), 'Airport Passengers'!$A$8:$M$3476, 10, FALSE))</f>
        <v>662551</v>
      </c>
      <c r="E418" s="68">
        <f>IF(ISNA(VLOOKUP(CONCATENATE($B$380, $B418), 'Airport Passengers'!$A$8:$M$3476, 13, FALSE)), "", VLOOKUP(CONCATENATE($B$380, $B418), 'Airport Passengers'!$A$8:$M$3476, 13, FALSE))</f>
        <v>4945798</v>
      </c>
      <c r="F418" s="68"/>
      <c r="G418" s="69">
        <f t="shared" ref="G418" si="162">IF(AND(ISNUMBER(C417),ISNUMBER(C418)), IF(OR(C417=0, C418=0), "..", (C418-C417)/C417), " ")</f>
        <v>1.1537263186336851E-3</v>
      </c>
      <c r="H418" s="69">
        <f t="shared" ref="H418" si="163">IF(AND(ISNUMBER(D417),ISNUMBER(D418)), IF(OR(D417=0, D418=0), "..", (D418-D417)/D417), " ")</f>
        <v>5.7084779959315772E-4</v>
      </c>
      <c r="I418" s="69">
        <f t="shared" ref="I418" si="164">IF(AND(ISNUMBER(E417),ISNUMBER(E418)), IF(OR(E417=0, E418=0), "..", (E418-E417)/E417), " ")</f>
        <v>1.0756031190466359E-3</v>
      </c>
      <c r="J418" s="69"/>
    </row>
    <row r="419" spans="1:20" x14ac:dyDescent="0.2">
      <c r="A419" s="2"/>
      <c r="B419" s="114">
        <v>2019</v>
      </c>
      <c r="C419" s="72">
        <f>IF(ISNA(VLOOKUP(CONCATENATE($B$380, $B419), 'Airport Passengers'!$A$8:$M$3476, 7, FALSE)), "", VLOOKUP(CONCATENATE($B$380, $B419), 'Airport Passengers'!$A$8:$M$3476, 7, FALSE))</f>
        <v>4126357</v>
      </c>
      <c r="D419" s="72">
        <f>IF(ISNA(VLOOKUP(CONCATENATE($B$380, $B419), 'Airport Passengers'!$A$8:$M$3476, 10, FALSE)), "", VLOOKUP(CONCATENATE($B$380, $B419), 'Airport Passengers'!$A$8:$M$3476, 10, FALSE))</f>
        <v>651824</v>
      </c>
      <c r="E419" s="68">
        <f>IF(ISNA(VLOOKUP(CONCATENATE($B$380, $B419), 'Airport Passengers'!$A$8:$M$3476, 13, FALSE)), "", VLOOKUP(CONCATENATE($B$380, $B419), 'Airport Passengers'!$A$8:$M$3476, 13, FALSE))</f>
        <v>4778181</v>
      </c>
      <c r="F419" s="68"/>
      <c r="G419" s="69">
        <f t="shared" ref="G419" si="165">IF(AND(ISNUMBER(C418),ISNUMBER(C419)), IF(OR(C418=0, C419=0), "..", (C419-C418)/C418), " ")</f>
        <v>-3.66287538402525E-2</v>
      </c>
      <c r="H419" s="69">
        <f t="shared" ref="H419" si="166">IF(AND(ISNUMBER(D418),ISNUMBER(D419)), IF(OR(D418=0, D419=0), "..", (D419-D418)/D418), " ")</f>
        <v>-1.619045175390272E-2</v>
      </c>
      <c r="I419" s="69">
        <f t="shared" ref="I419" si="167">IF(AND(ISNUMBER(E418),ISNUMBER(E419)), IF(OR(E418=0, E419=0), "..", (E419-E418)/E418), " ")</f>
        <v>-3.3890789716846503E-2</v>
      </c>
      <c r="J419" s="69"/>
    </row>
    <row r="420" spans="1:20" x14ac:dyDescent="0.2">
      <c r="A420" s="2"/>
      <c r="B420" s="73"/>
      <c r="C420" s="73"/>
      <c r="D420" s="73"/>
      <c r="E420" s="74"/>
      <c r="F420" s="74"/>
      <c r="G420" s="74"/>
      <c r="H420" s="74"/>
      <c r="I420" s="75"/>
      <c r="J420" s="69"/>
    </row>
    <row r="421" spans="1:20" ht="15" customHeight="1" x14ac:dyDescent="0.2">
      <c r="A421" s="2"/>
      <c r="F421" s="68"/>
      <c r="G421" s="68"/>
      <c r="H421" s="68"/>
      <c r="I421" s="69"/>
      <c r="J421" s="69"/>
      <c r="O421" s="66" t="s">
        <v>144</v>
      </c>
      <c r="P421" s="66" t="s">
        <v>118</v>
      </c>
      <c r="Q421" s="66" t="s">
        <v>119</v>
      </c>
    </row>
    <row r="422" spans="1:20" x14ac:dyDescent="0.2">
      <c r="A422" s="2"/>
      <c r="F422" s="76"/>
      <c r="G422" s="76"/>
      <c r="H422" s="76"/>
      <c r="I422" s="53"/>
      <c r="J422" s="69"/>
    </row>
    <row r="423" spans="1:20" x14ac:dyDescent="0.2">
      <c r="A423" s="2"/>
      <c r="F423" s="76"/>
      <c r="G423" s="76"/>
      <c r="H423" s="76"/>
      <c r="I423" s="53"/>
      <c r="J423" s="69"/>
      <c r="K423" s="53" t="s">
        <v>176</v>
      </c>
      <c r="O423" s="77">
        <f>C419/1000000</f>
        <v>4.1263569999999996</v>
      </c>
      <c r="P423" s="77">
        <f t="shared" ref="P423" si="168">D419/1000000</f>
        <v>0.65182399999999996</v>
      </c>
      <c r="Q423" s="77">
        <f t="shared" ref="Q423" si="169">E419/1000000</f>
        <v>4.778181</v>
      </c>
    </row>
    <row r="424" spans="1:20" x14ac:dyDescent="0.2">
      <c r="A424" s="2"/>
      <c r="F424" s="76"/>
      <c r="G424" s="76"/>
      <c r="H424" s="76"/>
      <c r="I424" s="53"/>
      <c r="J424" s="69"/>
      <c r="K424" s="53" t="s">
        <v>177</v>
      </c>
      <c r="O424" s="76">
        <f>G419</f>
        <v>-3.66287538402525E-2</v>
      </c>
      <c r="P424" s="76">
        <f t="shared" ref="P424" si="170">H419</f>
        <v>-1.619045175390272E-2</v>
      </c>
      <c r="Q424" s="76">
        <f t="shared" ref="Q424" si="171">I419</f>
        <v>-3.3890789716846503E-2</v>
      </c>
    </row>
    <row r="425" spans="1:20" x14ac:dyDescent="0.2">
      <c r="A425" s="2"/>
      <c r="F425" s="76"/>
      <c r="G425" s="76"/>
      <c r="H425" s="76"/>
      <c r="I425" s="53"/>
      <c r="J425" s="69"/>
      <c r="K425" s="53" t="s">
        <v>121</v>
      </c>
      <c r="O425" s="76">
        <f>C419/C$42</f>
        <v>3.3891615579982971E-2</v>
      </c>
      <c r="P425" s="76">
        <f t="shared" ref="P425" si="172">D419/D$42</f>
        <v>1.5333984733154851E-2</v>
      </c>
      <c r="Q425" s="76">
        <f t="shared" ref="Q425" si="173">E419/E$42</f>
        <v>2.9089130779503834E-2</v>
      </c>
    </row>
    <row r="426" spans="1:20" x14ac:dyDescent="0.2">
      <c r="A426" s="2"/>
    </row>
    <row r="427" spans="1:20" x14ac:dyDescent="0.2">
      <c r="A427" s="2"/>
      <c r="K427" s="78" t="s">
        <v>111</v>
      </c>
      <c r="L427" s="78"/>
      <c r="M427" s="78"/>
      <c r="N427" s="78"/>
      <c r="O427" s="68"/>
    </row>
    <row r="428" spans="1:20" x14ac:dyDescent="0.2">
      <c r="A428" s="2"/>
      <c r="K428" s="50" t="s">
        <v>173</v>
      </c>
      <c r="O428" s="76">
        <f>IF(C414=0,"..",(C419/C414)^(1/5)-1)</f>
        <v>1.3571632390514621E-2</v>
      </c>
      <c r="P428" s="76">
        <f t="shared" ref="P428" si="174">IF(D414=0,"..",(D419/D414)^(1/5)-1)</f>
        <v>7.1773076780416334E-2</v>
      </c>
      <c r="Q428" s="76">
        <f t="shared" ref="Q428" si="175">IF(E414=0,"..",(E419/E414)^(1/5)-1)</f>
        <v>2.0445409479222798E-2</v>
      </c>
      <c r="T428" s="105"/>
    </row>
    <row r="429" spans="1:20" x14ac:dyDescent="0.2">
      <c r="A429" s="2"/>
      <c r="K429" s="50" t="s">
        <v>174</v>
      </c>
      <c r="O429" s="76">
        <f>IF(C409=0,"..",(C419/C409)^(1/10)-1)</f>
        <v>2.7910241228185306E-2</v>
      </c>
      <c r="P429" s="76">
        <f t="shared" ref="P429" si="176">IF(D409=0,"..",(D419/D409)^(1/10)-1)</f>
        <v>4.8790301072800801E-2</v>
      </c>
      <c r="Q429" s="76">
        <f t="shared" ref="Q429" si="177">IF(E409=0,"..",(E419/E409)^(1/10)-1)</f>
        <v>3.0500177650788718E-2</v>
      </c>
      <c r="T429" s="105"/>
    </row>
    <row r="430" spans="1:20" x14ac:dyDescent="0.2">
      <c r="A430" s="2"/>
      <c r="K430" s="50" t="s">
        <v>175</v>
      </c>
      <c r="O430" s="76">
        <f>IF(C399=0,"..",(C419/C399)^(1/20)-1)</f>
        <v>3.628576709171849E-2</v>
      </c>
      <c r="P430" s="76">
        <f t="shared" ref="P430" si="178">IF(D399=0,"..",(D419/D399)^(1/20)-1)</f>
        <v>-6.7293522137390482E-4</v>
      </c>
      <c r="Q430" s="76">
        <f t="shared" ref="Q430" si="179">IF(E399=0,"..",(E419/E399)^(1/20)-1)</f>
        <v>2.9265717646035139E-2</v>
      </c>
      <c r="T430" s="105"/>
    </row>
    <row r="431" spans="1:20" x14ac:dyDescent="0.2">
      <c r="A431" s="3"/>
    </row>
    <row r="432" spans="1:20" x14ac:dyDescent="0.2">
      <c r="A432" s="3"/>
    </row>
    <row r="433" spans="1:21" x14ac:dyDescent="0.2">
      <c r="A433" s="3"/>
    </row>
    <row r="434" spans="1:21" s="37" customFormat="1" ht="18.75" thickBot="1" x14ac:dyDescent="0.3">
      <c r="A434" s="36">
        <v>8</v>
      </c>
      <c r="B434" s="55" t="s">
        <v>27</v>
      </c>
      <c r="C434" s="55"/>
      <c r="D434"/>
      <c r="E434"/>
      <c r="F434" s="56"/>
      <c r="G434" s="56"/>
      <c r="H434" s="56"/>
      <c r="I434" s="57"/>
      <c r="J434" s="58"/>
      <c r="K434" s="124" t="str">
        <f>CONCATENATE(B434," - PASSENGER MOVEMENTS (millions) - ",UPPER($B$6))</f>
        <v>CANBERRA - PASSENGER MOVEMENTS (millions) - CALENDAR YEARS</v>
      </c>
      <c r="L434" s="124"/>
      <c r="M434" s="124"/>
      <c r="N434" s="124"/>
      <c r="O434" s="124"/>
      <c r="P434" s="124"/>
      <c r="Q434" s="124"/>
      <c r="R434" s="110"/>
      <c r="S434" s="38"/>
      <c r="T434" s="38"/>
      <c r="U434" s="38"/>
    </row>
    <row r="435" spans="1:21" x14ac:dyDescent="0.2">
      <c r="A435" s="1"/>
      <c r="B435" s="59"/>
      <c r="C435" s="59"/>
      <c r="D435" s="59"/>
      <c r="E435" s="60"/>
      <c r="F435" s="60"/>
      <c r="G435" s="60"/>
      <c r="H435" s="60"/>
      <c r="I435" s="61"/>
      <c r="J435" s="62"/>
    </row>
    <row r="436" spans="1:21" ht="20.100000000000001" customHeight="1" x14ac:dyDescent="0.2">
      <c r="A436" s="1"/>
      <c r="B436" s="63"/>
      <c r="C436" s="123" t="s">
        <v>116</v>
      </c>
      <c r="D436" s="123"/>
      <c r="E436" s="123"/>
      <c r="F436" s="64"/>
      <c r="G436" s="123" t="s">
        <v>120</v>
      </c>
      <c r="H436" s="123"/>
      <c r="I436" s="123"/>
      <c r="J436" s="65"/>
    </row>
    <row r="437" spans="1:21" ht="39.950000000000003" customHeight="1" x14ac:dyDescent="0.2">
      <c r="A437" s="1"/>
      <c r="B437" s="66" t="str">
        <f>B6</f>
        <v>Calendar Years</v>
      </c>
      <c r="C437" s="66" t="s">
        <v>154</v>
      </c>
      <c r="D437" s="66" t="s">
        <v>118</v>
      </c>
      <c r="E437" s="66" t="s">
        <v>119</v>
      </c>
      <c r="F437" s="66"/>
      <c r="G437" s="66" t="s">
        <v>117</v>
      </c>
      <c r="H437" s="66" t="s">
        <v>118</v>
      </c>
      <c r="I437" s="66" t="s">
        <v>119</v>
      </c>
      <c r="J437" s="67"/>
      <c r="L437" s="68"/>
      <c r="M437" s="69"/>
      <c r="N437" s="70"/>
      <c r="O437" s="69"/>
      <c r="P437" s="69"/>
      <c r="Q437" s="70"/>
    </row>
    <row r="438" spans="1:21" ht="12.75" customHeight="1" x14ac:dyDescent="0.2">
      <c r="A438" s="1"/>
      <c r="B438" s="71"/>
      <c r="C438" s="119" t="str">
        <f>C437</f>
        <v>Domestic (including Regional) Airlines</v>
      </c>
      <c r="D438" s="119" t="str">
        <f>D437</f>
        <v>International Airlines</v>
      </c>
      <c r="E438" s="71"/>
      <c r="F438" s="71"/>
      <c r="G438" s="71"/>
      <c r="H438" s="71"/>
      <c r="I438" s="71"/>
      <c r="J438" s="67"/>
      <c r="L438" s="68"/>
      <c r="M438" s="69"/>
      <c r="N438" s="70"/>
      <c r="O438" s="69"/>
      <c r="P438" s="69"/>
      <c r="Q438" s="70"/>
    </row>
    <row r="439" spans="1:21" x14ac:dyDescent="0.2">
      <c r="A439" s="1"/>
      <c r="B439" s="114">
        <v>1985</v>
      </c>
      <c r="C439" s="72">
        <f>IF(ISNA(VLOOKUP(CONCATENATE($B$434, $B439), 'Airport Passengers'!$A$8:$M$3476, 7, FALSE)), "", VLOOKUP(CONCATENATE($B$434, $B439), 'Airport Passengers'!$A$8:$M$3476, 7, FALSE))</f>
        <v>986482</v>
      </c>
      <c r="D439" s="72">
        <f>IF(ISNA(VLOOKUP(CONCATENATE($B$434, $B439), 'Airport Passengers'!$A$8:$M$3476, 10, FALSE)), "", VLOOKUP(CONCATENATE($B$434, $B439), 'Airport Passengers'!$A$8:$M$3476, 10, FALSE))</f>
        <v>0</v>
      </c>
      <c r="E439" s="68">
        <f>IF(ISNA(VLOOKUP(CONCATENATE($B$434, $B439), 'Airport Passengers'!$A$8:$M$3476, 13, FALSE)), "", VLOOKUP(CONCATENATE($B$434, $B439), 'Airport Passengers'!$A$8:$M$3476, 13, FALSE))</f>
        <v>986482</v>
      </c>
      <c r="F439" s="68"/>
      <c r="G439" s="68"/>
      <c r="H439" s="68"/>
      <c r="I439" s="69" t="str">
        <f>IF(AND(ISNUMBER(E437),ISNUMBER(E439)), IF(OR(E437=0, E439=0), "--", (E439-E437)/E437), " ")</f>
        <v xml:space="preserve"> </v>
      </c>
      <c r="J439" s="69"/>
      <c r="L439" s="68"/>
      <c r="M439" s="69"/>
      <c r="N439" s="70"/>
      <c r="O439" s="69"/>
      <c r="P439" s="69"/>
      <c r="Q439" s="70"/>
    </row>
    <row r="440" spans="1:21" x14ac:dyDescent="0.2">
      <c r="A440" s="1"/>
      <c r="B440" s="114">
        <v>1986</v>
      </c>
      <c r="C440" s="72">
        <f>IF(ISNA(VLOOKUP(CONCATENATE($B$434, $B440), 'Airport Passengers'!$A$8:$M$3476, 7, FALSE)), "", VLOOKUP(CONCATENATE($B$434, $B440), 'Airport Passengers'!$A$8:$M$3476, 7, FALSE))</f>
        <v>1027954</v>
      </c>
      <c r="D440" s="72">
        <f>IF(ISNA(VLOOKUP(CONCATENATE($B$434, $B440), 'Airport Passengers'!$A$8:$M$3476, 10, FALSE)), "", VLOOKUP(CONCATENATE($B$434, $B440), 'Airport Passengers'!$A$8:$M$3476, 10, FALSE))</f>
        <v>0</v>
      </c>
      <c r="E440" s="68">
        <f>IF(ISNA(VLOOKUP(CONCATENATE($B$434, $B440), 'Airport Passengers'!$A$8:$M$3476, 13, FALSE)), "", VLOOKUP(CONCATENATE($B$434, $B440), 'Airport Passengers'!$A$8:$M$3476, 13, FALSE))</f>
        <v>1027954</v>
      </c>
      <c r="F440" s="68"/>
      <c r="G440" s="69">
        <f t="shared" ref="G440:G467" si="180">IF(AND(ISNUMBER(C439),ISNUMBER(C440)), IF(OR(C439=0, C440=0), "..", (C440-C439)/C439), " ")</f>
        <v>4.204030078602549E-2</v>
      </c>
      <c r="H440" s="69" t="str">
        <f t="shared" ref="H440:H462" si="181">IF(AND(ISNUMBER(D439),ISNUMBER(D440)), IF(OR(D439=0, D440=0), "..", (D440-D439)/D439), " ")</f>
        <v>..</v>
      </c>
      <c r="I440" s="69">
        <f>IF(AND(ISNUMBER(E439),ISNUMBER(E440)), IF(OR(E439=0, E440=0), "..", (E440-E439)/E439), " ")</f>
        <v>4.204030078602549E-2</v>
      </c>
      <c r="J440" s="53"/>
      <c r="L440" s="68"/>
      <c r="M440" s="69"/>
      <c r="N440" s="70"/>
      <c r="O440" s="69"/>
      <c r="P440" s="69"/>
      <c r="Q440" s="70"/>
    </row>
    <row r="441" spans="1:21" x14ac:dyDescent="0.2">
      <c r="A441" s="1"/>
      <c r="B441" s="114">
        <v>1987</v>
      </c>
      <c r="C441" s="72">
        <f>IF(ISNA(VLOOKUP(CONCATENATE($B$434, $B441), 'Airport Passengers'!$A$8:$M$3476, 7, FALSE)), "", VLOOKUP(CONCATENATE($B$434, $B441), 'Airport Passengers'!$A$8:$M$3476, 7, FALSE))</f>
        <v>1083112</v>
      </c>
      <c r="D441" s="72">
        <f>IF(ISNA(VLOOKUP(CONCATENATE($B$434, $B441), 'Airport Passengers'!$A$8:$M$3476, 10, FALSE)), "", VLOOKUP(CONCATENATE($B$434, $B441), 'Airport Passengers'!$A$8:$M$3476, 10, FALSE))</f>
        <v>0</v>
      </c>
      <c r="E441" s="68">
        <f>IF(ISNA(VLOOKUP(CONCATENATE($B$434, $B441), 'Airport Passengers'!$A$8:$M$3476, 13, FALSE)), "", VLOOKUP(CONCATENATE($B$434, $B441), 'Airport Passengers'!$A$8:$M$3476, 13, FALSE))</f>
        <v>1083112</v>
      </c>
      <c r="F441" s="68"/>
      <c r="G441" s="69">
        <f t="shared" si="180"/>
        <v>5.3658043064183807E-2</v>
      </c>
      <c r="H441" s="69" t="str">
        <f t="shared" si="181"/>
        <v>..</v>
      </c>
      <c r="I441" s="69">
        <f t="shared" ref="I441:I462" si="182">IF(AND(ISNUMBER(E440),ISNUMBER(E441)), IF(OR(E440=0, E441=0), "..", (E441-E440)/E440), " ")</f>
        <v>5.3658043064183807E-2</v>
      </c>
      <c r="J441" s="53"/>
      <c r="L441" s="68"/>
      <c r="M441" s="69"/>
      <c r="N441" s="70"/>
      <c r="O441" s="69"/>
      <c r="P441" s="69"/>
      <c r="Q441" s="70"/>
    </row>
    <row r="442" spans="1:21" x14ac:dyDescent="0.2">
      <c r="A442" s="1"/>
      <c r="B442" s="114">
        <v>1988</v>
      </c>
      <c r="C442" s="72">
        <f>IF(ISNA(VLOOKUP(CONCATENATE($B$434, $B442), 'Airport Passengers'!$A$8:$M$3476, 7, FALSE)), "", VLOOKUP(CONCATENATE($B$434, $B442), 'Airport Passengers'!$A$8:$M$3476, 7, FALSE))</f>
        <v>1127565</v>
      </c>
      <c r="D442" s="72">
        <f>IF(ISNA(VLOOKUP(CONCATENATE($B$434, $B442), 'Airport Passengers'!$A$8:$M$3476, 10, FALSE)), "", VLOOKUP(CONCATENATE($B$434, $B442), 'Airport Passengers'!$A$8:$M$3476, 10, FALSE))</f>
        <v>0</v>
      </c>
      <c r="E442" s="68">
        <f>IF(ISNA(VLOOKUP(CONCATENATE($B$434, $B442), 'Airport Passengers'!$A$8:$M$3476, 13, FALSE)), "", VLOOKUP(CONCATENATE($B$434, $B442), 'Airport Passengers'!$A$8:$M$3476, 13, FALSE))</f>
        <v>1127565</v>
      </c>
      <c r="F442" s="68"/>
      <c r="G442" s="69">
        <f t="shared" si="180"/>
        <v>4.1041923642245674E-2</v>
      </c>
      <c r="H442" s="69" t="str">
        <f t="shared" si="181"/>
        <v>..</v>
      </c>
      <c r="I442" s="69">
        <f t="shared" si="182"/>
        <v>4.1041923642245674E-2</v>
      </c>
      <c r="J442" s="53"/>
      <c r="L442" s="68"/>
      <c r="M442" s="69"/>
      <c r="N442" s="70"/>
      <c r="O442" s="69"/>
      <c r="P442" s="69"/>
      <c r="Q442" s="70"/>
    </row>
    <row r="443" spans="1:21" x14ac:dyDescent="0.2">
      <c r="A443" s="1"/>
      <c r="B443" s="114">
        <v>1989</v>
      </c>
      <c r="C443" s="72">
        <f>IF(ISNA(VLOOKUP(CONCATENATE($B$434, $B443), 'Airport Passengers'!$A$8:$M$3476, 7, FALSE)), "", VLOOKUP(CONCATENATE($B$434, $B443), 'Airport Passengers'!$A$8:$M$3476, 7, FALSE))</f>
        <v>779536</v>
      </c>
      <c r="D443" s="72">
        <f>IF(ISNA(VLOOKUP(CONCATENATE($B$434, $B443), 'Airport Passengers'!$A$8:$M$3476, 10, FALSE)), "", VLOOKUP(CONCATENATE($B$434, $B443), 'Airport Passengers'!$A$8:$M$3476, 10, FALSE))</f>
        <v>0</v>
      </c>
      <c r="E443" s="68">
        <f>IF(ISNA(VLOOKUP(CONCATENATE($B$434, $B443), 'Airport Passengers'!$A$8:$M$3476, 13, FALSE)), "", VLOOKUP(CONCATENATE($B$434, $B443), 'Airport Passengers'!$A$8:$M$3476, 13, FALSE))</f>
        <v>779536</v>
      </c>
      <c r="F443" s="68"/>
      <c r="G443" s="69">
        <f t="shared" si="180"/>
        <v>-0.30865537685188882</v>
      </c>
      <c r="H443" s="69" t="str">
        <f t="shared" si="181"/>
        <v>..</v>
      </c>
      <c r="I443" s="69">
        <f t="shared" si="182"/>
        <v>-0.30865537685188882</v>
      </c>
      <c r="J443" s="53"/>
      <c r="L443" s="68"/>
      <c r="M443" s="69"/>
      <c r="N443" s="70"/>
      <c r="O443" s="69"/>
      <c r="P443" s="69"/>
      <c r="Q443" s="70"/>
    </row>
    <row r="444" spans="1:21" x14ac:dyDescent="0.2">
      <c r="A444" s="1"/>
      <c r="B444" s="114">
        <v>1990</v>
      </c>
      <c r="C444" s="72">
        <f>IF(ISNA(VLOOKUP(CONCATENATE($B$434, $B444), 'Airport Passengers'!$A$8:$M$3476, 7, FALSE)), "", VLOOKUP(CONCATENATE($B$434, $B444), 'Airport Passengers'!$A$8:$M$3476, 7, FALSE))</f>
        <v>1020620</v>
      </c>
      <c r="D444" s="72">
        <f>IF(ISNA(VLOOKUP(CONCATENATE($B$434, $B444), 'Airport Passengers'!$A$8:$M$3476, 10, FALSE)), "", VLOOKUP(CONCATENATE($B$434, $B444), 'Airport Passengers'!$A$8:$M$3476, 10, FALSE))</f>
        <v>0</v>
      </c>
      <c r="E444" s="68">
        <f>IF(ISNA(VLOOKUP(CONCATENATE($B$434, $B444), 'Airport Passengers'!$A$8:$M$3476, 13, FALSE)), "", VLOOKUP(CONCATENATE($B$434, $B444), 'Airport Passengers'!$A$8:$M$3476, 13, FALSE))</f>
        <v>1020620</v>
      </c>
      <c r="F444" s="68"/>
      <c r="G444" s="69">
        <f t="shared" si="180"/>
        <v>0.30926602491738675</v>
      </c>
      <c r="H444" s="69" t="str">
        <f t="shared" si="181"/>
        <v>..</v>
      </c>
      <c r="I444" s="69">
        <f t="shared" si="182"/>
        <v>0.30926602491738675</v>
      </c>
      <c r="J444" s="53"/>
      <c r="L444" s="68"/>
      <c r="M444" s="69"/>
      <c r="N444" s="70"/>
      <c r="O444" s="69"/>
      <c r="P444" s="69"/>
      <c r="Q444" s="70"/>
    </row>
    <row r="445" spans="1:21" x14ac:dyDescent="0.2">
      <c r="A445" s="1"/>
      <c r="B445" s="114">
        <v>1991</v>
      </c>
      <c r="C445" s="72">
        <f>IF(ISNA(VLOOKUP(CONCATENATE($B$434, $B445), 'Airport Passengers'!$A$8:$M$3476, 7, FALSE)), "", VLOOKUP(CONCATENATE($B$434, $B445), 'Airport Passengers'!$A$8:$M$3476, 7, FALSE))</f>
        <v>1261479</v>
      </c>
      <c r="D445" s="72">
        <f>IF(ISNA(VLOOKUP(CONCATENATE($B$434, $B445), 'Airport Passengers'!$A$8:$M$3476, 10, FALSE)), "", VLOOKUP(CONCATENATE($B$434, $B445), 'Airport Passengers'!$A$8:$M$3476, 10, FALSE))</f>
        <v>0</v>
      </c>
      <c r="E445" s="68">
        <f>IF(ISNA(VLOOKUP(CONCATENATE($B$434, $B445), 'Airport Passengers'!$A$8:$M$3476, 13, FALSE)), "", VLOOKUP(CONCATENATE($B$434, $B445), 'Airport Passengers'!$A$8:$M$3476, 13, FALSE))</f>
        <v>1261479</v>
      </c>
      <c r="F445" s="68"/>
      <c r="G445" s="69">
        <f t="shared" si="180"/>
        <v>0.23599282788893025</v>
      </c>
      <c r="H445" s="69" t="str">
        <f t="shared" si="181"/>
        <v>..</v>
      </c>
      <c r="I445" s="69">
        <f t="shared" si="182"/>
        <v>0.23599282788893025</v>
      </c>
      <c r="J445" s="53"/>
      <c r="L445" s="68"/>
      <c r="M445" s="69"/>
      <c r="N445" s="70"/>
      <c r="O445" s="69"/>
      <c r="P445" s="69"/>
      <c r="Q445" s="70"/>
    </row>
    <row r="446" spans="1:21" x14ac:dyDescent="0.2">
      <c r="A446" s="1"/>
      <c r="B446" s="114">
        <v>1992</v>
      </c>
      <c r="C446" s="72">
        <f>IF(ISNA(VLOOKUP(CONCATENATE($B$434, $B446), 'Airport Passengers'!$A$8:$M$3476, 7, FALSE)), "", VLOOKUP(CONCATENATE($B$434, $B446), 'Airport Passengers'!$A$8:$M$3476, 7, FALSE))</f>
        <v>1367154</v>
      </c>
      <c r="D446" s="72">
        <f>IF(ISNA(VLOOKUP(CONCATENATE($B$434, $B446), 'Airport Passengers'!$A$8:$M$3476, 10, FALSE)), "", VLOOKUP(CONCATENATE($B$434, $B446), 'Airport Passengers'!$A$8:$M$3476, 10, FALSE))</f>
        <v>0</v>
      </c>
      <c r="E446" s="68">
        <f>IF(ISNA(VLOOKUP(CONCATENATE($B$434, $B446), 'Airport Passengers'!$A$8:$M$3476, 13, FALSE)), "", VLOOKUP(CONCATENATE($B$434, $B446), 'Airport Passengers'!$A$8:$M$3476, 13, FALSE))</f>
        <v>1367154</v>
      </c>
      <c r="F446" s="68"/>
      <c r="G446" s="69">
        <f t="shared" si="180"/>
        <v>8.377071675390553E-2</v>
      </c>
      <c r="H446" s="69" t="str">
        <f t="shared" si="181"/>
        <v>..</v>
      </c>
      <c r="I446" s="69">
        <f t="shared" si="182"/>
        <v>8.377071675390553E-2</v>
      </c>
      <c r="J446" s="53"/>
      <c r="L446" s="68"/>
      <c r="M446" s="69"/>
      <c r="N446" s="70"/>
      <c r="O446" s="69"/>
      <c r="P446" s="69"/>
      <c r="Q446" s="70"/>
    </row>
    <row r="447" spans="1:21" x14ac:dyDescent="0.2">
      <c r="A447" s="1"/>
      <c r="B447" s="114">
        <v>1993</v>
      </c>
      <c r="C447" s="72">
        <f>IF(ISNA(VLOOKUP(CONCATENATE($B$434, $B447), 'Airport Passengers'!$A$8:$M$3476, 7, FALSE)), "", VLOOKUP(CONCATENATE($B$434, $B447), 'Airport Passengers'!$A$8:$M$3476, 7, FALSE))</f>
        <v>1431091</v>
      </c>
      <c r="D447" s="72">
        <f>IF(ISNA(VLOOKUP(CONCATENATE($B$434, $B447), 'Airport Passengers'!$A$8:$M$3476, 10, FALSE)), "", VLOOKUP(CONCATENATE($B$434, $B447), 'Airport Passengers'!$A$8:$M$3476, 10, FALSE))</f>
        <v>0</v>
      </c>
      <c r="E447" s="68">
        <f>IF(ISNA(VLOOKUP(CONCATENATE($B$434, $B447), 'Airport Passengers'!$A$8:$M$3476, 13, FALSE)), "", VLOOKUP(CONCATENATE($B$434, $B447), 'Airport Passengers'!$A$8:$M$3476, 13, FALSE))</f>
        <v>1431091</v>
      </c>
      <c r="F447" s="68"/>
      <c r="G447" s="69">
        <f t="shared" si="180"/>
        <v>4.6766494484161987E-2</v>
      </c>
      <c r="H447" s="69" t="str">
        <f t="shared" si="181"/>
        <v>..</v>
      </c>
      <c r="I447" s="69">
        <f t="shared" si="182"/>
        <v>4.6766494484161987E-2</v>
      </c>
      <c r="J447" s="53"/>
      <c r="L447" s="68"/>
      <c r="M447" s="69"/>
      <c r="N447" s="70"/>
      <c r="O447" s="69"/>
      <c r="P447" s="69"/>
      <c r="Q447" s="70"/>
    </row>
    <row r="448" spans="1:21" x14ac:dyDescent="0.2">
      <c r="A448" s="1"/>
      <c r="B448" s="114">
        <v>1994</v>
      </c>
      <c r="C448" s="72">
        <f>IF(ISNA(VLOOKUP(CONCATENATE($B$434, $B448), 'Airport Passengers'!$A$8:$M$3476, 7, FALSE)), "", VLOOKUP(CONCATENATE($B$434, $B448), 'Airport Passengers'!$A$8:$M$3476, 7, FALSE))</f>
        <v>1591868</v>
      </c>
      <c r="D448" s="72">
        <f>IF(ISNA(VLOOKUP(CONCATENATE($B$434, $B448), 'Airport Passengers'!$A$8:$M$3476, 10, FALSE)), "", VLOOKUP(CONCATENATE($B$434, $B448), 'Airport Passengers'!$A$8:$M$3476, 10, FALSE))</f>
        <v>0</v>
      </c>
      <c r="E448" s="68">
        <f>IF(ISNA(VLOOKUP(CONCATENATE($B$434, $B448), 'Airport Passengers'!$A$8:$M$3476, 13, FALSE)), "", VLOOKUP(CONCATENATE($B$434, $B448), 'Airport Passengers'!$A$8:$M$3476, 13, FALSE))</f>
        <v>1591868</v>
      </c>
      <c r="F448" s="68"/>
      <c r="G448" s="69">
        <f t="shared" si="180"/>
        <v>0.11234575579051227</v>
      </c>
      <c r="H448" s="69" t="str">
        <f t="shared" si="181"/>
        <v>..</v>
      </c>
      <c r="I448" s="69">
        <f t="shared" si="182"/>
        <v>0.11234575579051227</v>
      </c>
      <c r="J448" s="53"/>
      <c r="L448" s="68"/>
      <c r="M448" s="69"/>
      <c r="N448" s="70"/>
      <c r="O448" s="69"/>
      <c r="P448" s="69"/>
      <c r="Q448" s="70"/>
    </row>
    <row r="449" spans="1:17" x14ac:dyDescent="0.2">
      <c r="A449" s="1"/>
      <c r="B449" s="114">
        <v>1995</v>
      </c>
      <c r="C449" s="72">
        <f>IF(ISNA(VLOOKUP(CONCATENATE($B$434, $B449), 'Airport Passengers'!$A$8:$M$3476, 7, FALSE)), "", VLOOKUP(CONCATENATE($B$434, $B449), 'Airport Passengers'!$A$8:$M$3476, 7, FALSE))</f>
        <v>1739064</v>
      </c>
      <c r="D449" s="72">
        <f>IF(ISNA(VLOOKUP(CONCATENATE($B$434, $B449), 'Airport Passengers'!$A$8:$M$3476, 10, FALSE)), "", VLOOKUP(CONCATENATE($B$434, $B449), 'Airport Passengers'!$A$8:$M$3476, 10, FALSE))</f>
        <v>0</v>
      </c>
      <c r="E449" s="68">
        <f>IF(ISNA(VLOOKUP(CONCATENATE($B$434, $B449), 'Airport Passengers'!$A$8:$M$3476, 13, FALSE)), "", VLOOKUP(CONCATENATE($B$434, $B449), 'Airport Passengers'!$A$8:$M$3476, 13, FALSE))</f>
        <v>1739064</v>
      </c>
      <c r="F449" s="68"/>
      <c r="G449" s="69">
        <f t="shared" si="180"/>
        <v>9.2467465895413437E-2</v>
      </c>
      <c r="H449" s="69" t="str">
        <f t="shared" si="181"/>
        <v>..</v>
      </c>
      <c r="I449" s="69">
        <f t="shared" si="182"/>
        <v>9.2467465895413437E-2</v>
      </c>
      <c r="J449" s="53"/>
      <c r="L449" s="68"/>
      <c r="M449" s="69"/>
      <c r="N449" s="70"/>
      <c r="O449" s="69"/>
      <c r="P449" s="69"/>
      <c r="Q449" s="70"/>
    </row>
    <row r="450" spans="1:17" x14ac:dyDescent="0.2">
      <c r="A450" s="1"/>
      <c r="B450" s="114">
        <v>1996</v>
      </c>
      <c r="C450" s="72">
        <f>IF(ISNA(VLOOKUP(CONCATENATE($B$434, $B450), 'Airport Passengers'!$A$8:$M$3476, 7, FALSE)), "", VLOOKUP(CONCATENATE($B$434, $B450), 'Airport Passengers'!$A$8:$M$3476, 7, FALSE))</f>
        <v>1735758</v>
      </c>
      <c r="D450" s="72">
        <f>IF(ISNA(VLOOKUP(CONCATENATE($B$434, $B450), 'Airport Passengers'!$A$8:$M$3476, 10, FALSE)), "", VLOOKUP(CONCATENATE($B$434, $B450), 'Airport Passengers'!$A$8:$M$3476, 10, FALSE))</f>
        <v>0</v>
      </c>
      <c r="E450" s="68">
        <f>IF(ISNA(VLOOKUP(CONCATENATE($B$434, $B450), 'Airport Passengers'!$A$8:$M$3476, 13, FALSE)), "", VLOOKUP(CONCATENATE($B$434, $B450), 'Airport Passengers'!$A$8:$M$3476, 13, FALSE))</f>
        <v>1735758</v>
      </c>
      <c r="F450" s="68"/>
      <c r="G450" s="69">
        <f t="shared" si="180"/>
        <v>-1.9010226190640483E-3</v>
      </c>
      <c r="H450" s="69" t="str">
        <f t="shared" si="181"/>
        <v>..</v>
      </c>
      <c r="I450" s="69">
        <f t="shared" si="182"/>
        <v>-1.9010226190640483E-3</v>
      </c>
      <c r="J450" s="53"/>
      <c r="L450" s="68"/>
      <c r="M450" s="69"/>
      <c r="N450" s="70"/>
      <c r="O450" s="69"/>
      <c r="P450" s="69"/>
      <c r="Q450" s="70"/>
    </row>
    <row r="451" spans="1:17" x14ac:dyDescent="0.2">
      <c r="A451" s="1"/>
      <c r="B451" s="114">
        <v>1997</v>
      </c>
      <c r="C451" s="72">
        <f>IF(ISNA(VLOOKUP(CONCATENATE($B$434, $B451), 'Airport Passengers'!$A$8:$M$3476, 7, FALSE)), "", VLOOKUP(CONCATENATE($B$434, $B451), 'Airport Passengers'!$A$8:$M$3476, 7, FALSE))</f>
        <v>1788030</v>
      </c>
      <c r="D451" s="72">
        <f>IF(ISNA(VLOOKUP(CONCATENATE($B$434, $B451), 'Airport Passengers'!$A$8:$M$3476, 10, FALSE)), "", VLOOKUP(CONCATENATE($B$434, $B451), 'Airport Passengers'!$A$8:$M$3476, 10, FALSE))</f>
        <v>0</v>
      </c>
      <c r="E451" s="68">
        <f>IF(ISNA(VLOOKUP(CONCATENATE($B$434, $B451), 'Airport Passengers'!$A$8:$M$3476, 13, FALSE)), "", VLOOKUP(CONCATENATE($B$434, $B451), 'Airport Passengers'!$A$8:$M$3476, 13, FALSE))</f>
        <v>1788030</v>
      </c>
      <c r="F451" s="68"/>
      <c r="G451" s="69">
        <f t="shared" si="180"/>
        <v>3.0114797108813554E-2</v>
      </c>
      <c r="H451" s="69" t="str">
        <f t="shared" si="181"/>
        <v>..</v>
      </c>
      <c r="I451" s="69">
        <f t="shared" si="182"/>
        <v>3.0114797108813554E-2</v>
      </c>
      <c r="J451" s="53"/>
      <c r="L451" s="68"/>
      <c r="M451" s="69"/>
      <c r="N451" s="70"/>
      <c r="O451" s="69"/>
      <c r="P451" s="69"/>
      <c r="Q451" s="70"/>
    </row>
    <row r="452" spans="1:17" x14ac:dyDescent="0.2">
      <c r="A452" s="1"/>
      <c r="B452" s="114">
        <v>1998</v>
      </c>
      <c r="C452" s="72">
        <f>IF(ISNA(VLOOKUP(CONCATENATE($B$434, $B452), 'Airport Passengers'!$A$8:$M$3476, 7, FALSE)), "", VLOOKUP(CONCATENATE($B$434, $B452), 'Airport Passengers'!$A$8:$M$3476, 7, FALSE))</f>
        <v>1805091</v>
      </c>
      <c r="D452" s="72">
        <f>IF(ISNA(VLOOKUP(CONCATENATE($B$434, $B452), 'Airport Passengers'!$A$8:$M$3476, 10, FALSE)), "", VLOOKUP(CONCATENATE($B$434, $B452), 'Airport Passengers'!$A$8:$M$3476, 10, FALSE))</f>
        <v>0</v>
      </c>
      <c r="E452" s="68">
        <f>IF(ISNA(VLOOKUP(CONCATENATE($B$434, $B452), 'Airport Passengers'!$A$8:$M$3476, 13, FALSE)), "", VLOOKUP(CONCATENATE($B$434, $B452), 'Airport Passengers'!$A$8:$M$3476, 13, FALSE))</f>
        <v>1805091</v>
      </c>
      <c r="F452" s="68"/>
      <c r="G452" s="69">
        <f t="shared" si="180"/>
        <v>9.5417862116407449E-3</v>
      </c>
      <c r="H452" s="69" t="str">
        <f t="shared" si="181"/>
        <v>..</v>
      </c>
      <c r="I452" s="69">
        <f t="shared" si="182"/>
        <v>9.5417862116407449E-3</v>
      </c>
      <c r="J452" s="53"/>
      <c r="L452" s="68"/>
      <c r="M452" s="69"/>
      <c r="N452" s="70"/>
      <c r="O452" s="69"/>
      <c r="P452" s="69"/>
      <c r="Q452" s="70"/>
    </row>
    <row r="453" spans="1:17" x14ac:dyDescent="0.2">
      <c r="A453" s="1"/>
      <c r="B453" s="114">
        <v>1999</v>
      </c>
      <c r="C453" s="72">
        <f>IF(ISNA(VLOOKUP(CONCATENATE($B$434, $B453), 'Airport Passengers'!$A$8:$M$3476, 7, FALSE)), "", VLOOKUP(CONCATENATE($B$434, $B453), 'Airport Passengers'!$A$8:$M$3476, 7, FALSE))</f>
        <v>1899694</v>
      </c>
      <c r="D453" s="72">
        <f>IF(ISNA(VLOOKUP(CONCATENATE($B$434, $B453), 'Airport Passengers'!$A$8:$M$3476, 10, FALSE)), "", VLOOKUP(CONCATENATE($B$434, $B453), 'Airport Passengers'!$A$8:$M$3476, 10, FALSE))</f>
        <v>0</v>
      </c>
      <c r="E453" s="68">
        <f>IF(ISNA(VLOOKUP(CONCATENATE($B$434, $B453), 'Airport Passengers'!$A$8:$M$3476, 13, FALSE)), "", VLOOKUP(CONCATENATE($B$434, $B453), 'Airport Passengers'!$A$8:$M$3476, 13, FALSE))</f>
        <v>1899694</v>
      </c>
      <c r="F453" s="68"/>
      <c r="G453" s="69">
        <f t="shared" si="180"/>
        <v>5.2408992122834806E-2</v>
      </c>
      <c r="H453" s="69" t="str">
        <f t="shared" si="181"/>
        <v>..</v>
      </c>
      <c r="I453" s="69">
        <f t="shared" si="182"/>
        <v>5.2408992122834806E-2</v>
      </c>
      <c r="J453" s="53"/>
      <c r="L453" s="68"/>
      <c r="M453" s="69"/>
      <c r="N453" s="70"/>
      <c r="O453" s="69"/>
      <c r="P453" s="69"/>
      <c r="Q453" s="70"/>
    </row>
    <row r="454" spans="1:17" x14ac:dyDescent="0.2">
      <c r="A454" s="1"/>
      <c r="B454" s="114">
        <v>2000</v>
      </c>
      <c r="C454" s="72">
        <f>IF(ISNA(VLOOKUP(CONCATENATE($B$434, $B454), 'Airport Passengers'!$A$8:$M$3476, 7, FALSE)), "", VLOOKUP(CONCATENATE($B$434, $B454), 'Airport Passengers'!$A$8:$M$3476, 7, FALSE))</f>
        <v>2039304</v>
      </c>
      <c r="D454" s="72">
        <f>IF(ISNA(VLOOKUP(CONCATENATE($B$434, $B454), 'Airport Passengers'!$A$8:$M$3476, 10, FALSE)), "", VLOOKUP(CONCATENATE($B$434, $B454), 'Airport Passengers'!$A$8:$M$3476, 10, FALSE))</f>
        <v>0</v>
      </c>
      <c r="E454" s="68">
        <f>IF(ISNA(VLOOKUP(CONCATENATE($B$434, $B454), 'Airport Passengers'!$A$8:$M$3476, 13, FALSE)), "", VLOOKUP(CONCATENATE($B$434, $B454), 'Airport Passengers'!$A$8:$M$3476, 13, FALSE))</f>
        <v>2039304</v>
      </c>
      <c r="F454" s="68"/>
      <c r="G454" s="69">
        <f t="shared" si="180"/>
        <v>7.3490783252460654E-2</v>
      </c>
      <c r="H454" s="69" t="str">
        <f t="shared" si="181"/>
        <v>..</v>
      </c>
      <c r="I454" s="69">
        <f t="shared" si="182"/>
        <v>7.3490783252460654E-2</v>
      </c>
      <c r="J454" s="53"/>
      <c r="L454" s="68"/>
      <c r="M454" s="69"/>
      <c r="N454" s="70"/>
      <c r="O454" s="69"/>
      <c r="P454" s="69"/>
      <c r="Q454" s="70"/>
    </row>
    <row r="455" spans="1:17" x14ac:dyDescent="0.2">
      <c r="A455" s="1"/>
      <c r="B455" s="114">
        <v>2001</v>
      </c>
      <c r="C455" s="72">
        <f>IF(ISNA(VLOOKUP(CONCATENATE($B$434, $B455), 'Airport Passengers'!$A$8:$M$3476, 7, FALSE)), "", VLOOKUP(CONCATENATE($B$434, $B455), 'Airport Passengers'!$A$8:$M$3476, 7, FALSE))</f>
        <v>1972202</v>
      </c>
      <c r="D455" s="72">
        <f>IF(ISNA(VLOOKUP(CONCATENATE($B$434, $B455), 'Airport Passengers'!$A$8:$M$3476, 10, FALSE)), "", VLOOKUP(CONCATENATE($B$434, $B455), 'Airport Passengers'!$A$8:$M$3476, 10, FALSE))</f>
        <v>0</v>
      </c>
      <c r="E455" s="68">
        <f>IF(ISNA(VLOOKUP(CONCATENATE($B$434, $B455), 'Airport Passengers'!$A$8:$M$3476, 13, FALSE)), "", VLOOKUP(CONCATENATE($B$434, $B455), 'Airport Passengers'!$A$8:$M$3476, 13, FALSE))</f>
        <v>1972202</v>
      </c>
      <c r="F455" s="68"/>
      <c r="G455" s="69">
        <f t="shared" si="180"/>
        <v>-3.290436344949061E-2</v>
      </c>
      <c r="H455" s="69" t="str">
        <f t="shared" si="181"/>
        <v>..</v>
      </c>
      <c r="I455" s="69">
        <f t="shared" si="182"/>
        <v>-3.290436344949061E-2</v>
      </c>
      <c r="J455" s="53"/>
      <c r="L455" s="68"/>
      <c r="M455" s="69"/>
      <c r="N455" s="70"/>
      <c r="O455" s="69"/>
      <c r="P455" s="69"/>
      <c r="Q455" s="70"/>
    </row>
    <row r="456" spans="1:17" x14ac:dyDescent="0.2">
      <c r="A456" s="2"/>
      <c r="B456" s="114">
        <v>2002</v>
      </c>
      <c r="C456" s="72">
        <f>IF(ISNA(VLOOKUP(CONCATENATE($B$434, $B456), 'Airport Passengers'!$A$8:$M$3476, 7, FALSE)), "", VLOOKUP(CONCATENATE($B$434, $B456), 'Airport Passengers'!$A$8:$M$3476, 7, FALSE))</f>
        <v>1884766</v>
      </c>
      <c r="D456" s="72">
        <f>IF(ISNA(VLOOKUP(CONCATENATE($B$434, $B456), 'Airport Passengers'!$A$8:$M$3476, 10, FALSE)), "", VLOOKUP(CONCATENATE($B$434, $B456), 'Airport Passengers'!$A$8:$M$3476, 10, FALSE))</f>
        <v>0</v>
      </c>
      <c r="E456" s="68">
        <f>IF(ISNA(VLOOKUP(CONCATENATE($B$434, $B456), 'Airport Passengers'!$A$8:$M$3476, 13, FALSE)), "", VLOOKUP(CONCATENATE($B$434, $B456), 'Airport Passengers'!$A$8:$M$3476, 13, FALSE))</f>
        <v>1884766</v>
      </c>
      <c r="F456" s="68"/>
      <c r="G456" s="69">
        <f t="shared" si="180"/>
        <v>-4.4334201060540451E-2</v>
      </c>
      <c r="H456" s="69" t="str">
        <f t="shared" si="181"/>
        <v>..</v>
      </c>
      <c r="I456" s="69">
        <f t="shared" si="182"/>
        <v>-4.4334201060540451E-2</v>
      </c>
      <c r="J456" s="53"/>
    </row>
    <row r="457" spans="1:17" x14ac:dyDescent="0.2">
      <c r="A457" s="2"/>
      <c r="B457" s="114">
        <v>2003</v>
      </c>
      <c r="C457" s="72">
        <f>IF(ISNA(VLOOKUP(CONCATENATE($B$434, $B457), 'Airport Passengers'!$A$8:$M$3476, 7, FALSE)), "", VLOOKUP(CONCATENATE($B$434, $B457), 'Airport Passengers'!$A$8:$M$3476, 7, FALSE))</f>
        <v>2074167</v>
      </c>
      <c r="D457" s="72">
        <f>IF(ISNA(VLOOKUP(CONCATENATE($B$434, $B457), 'Airport Passengers'!$A$8:$M$3476, 10, FALSE)), "", VLOOKUP(CONCATENATE($B$434, $B457), 'Airport Passengers'!$A$8:$M$3476, 10, FALSE))</f>
        <v>0</v>
      </c>
      <c r="E457" s="68">
        <f>IF(ISNA(VLOOKUP(CONCATENATE($B$434, $B457), 'Airport Passengers'!$A$8:$M$3476, 13, FALSE)), "", VLOOKUP(CONCATENATE($B$434, $B457), 'Airport Passengers'!$A$8:$M$3476, 13, FALSE))</f>
        <v>2074167</v>
      </c>
      <c r="F457" s="68"/>
      <c r="G457" s="69">
        <f t="shared" si="180"/>
        <v>0.10049045876252012</v>
      </c>
      <c r="H457" s="69" t="str">
        <f t="shared" si="181"/>
        <v>..</v>
      </c>
      <c r="I457" s="69">
        <f t="shared" si="182"/>
        <v>0.10049045876252012</v>
      </c>
      <c r="J457" s="53"/>
    </row>
    <row r="458" spans="1:17" x14ac:dyDescent="0.2">
      <c r="A458" s="2"/>
      <c r="B458" s="114">
        <v>2004</v>
      </c>
      <c r="C458" s="72">
        <f>IF(ISNA(VLOOKUP(CONCATENATE($B$434, $B458), 'Airport Passengers'!$A$8:$M$3476, 7, FALSE)), "", VLOOKUP(CONCATENATE($B$434, $B458), 'Airport Passengers'!$A$8:$M$3476, 7, FALSE))</f>
        <v>2434463</v>
      </c>
      <c r="D458" s="72">
        <f>IF(ISNA(VLOOKUP(CONCATENATE($B$434, $B458), 'Airport Passengers'!$A$8:$M$3476, 10, FALSE)), "", VLOOKUP(CONCATENATE($B$434, $B458), 'Airport Passengers'!$A$8:$M$3476, 10, FALSE))</f>
        <v>1996</v>
      </c>
      <c r="E458" s="68">
        <f>IF(ISNA(VLOOKUP(CONCATENATE($B$434, $B458), 'Airport Passengers'!$A$8:$M$3476, 13, FALSE)), "", VLOOKUP(CONCATENATE($B$434, $B458), 'Airport Passengers'!$A$8:$M$3476, 13, FALSE))</f>
        <v>2436459</v>
      </c>
      <c r="F458" s="68"/>
      <c r="G458" s="69">
        <f t="shared" si="180"/>
        <v>0.17370636019182639</v>
      </c>
      <c r="H458" s="69" t="str">
        <f t="shared" si="181"/>
        <v>..</v>
      </c>
      <c r="I458" s="69">
        <f t="shared" si="182"/>
        <v>0.17466867421957827</v>
      </c>
      <c r="J458" s="53"/>
    </row>
    <row r="459" spans="1:17" x14ac:dyDescent="0.2">
      <c r="A459" s="2"/>
      <c r="B459" s="114">
        <v>2005</v>
      </c>
      <c r="C459" s="72">
        <f>IF(ISNA(VLOOKUP(CONCATENATE($B$434, $B459), 'Airport Passengers'!$A$8:$M$3476, 7, FALSE)), "", VLOOKUP(CONCATENATE($B$434, $B459), 'Airport Passengers'!$A$8:$M$3476, 7, FALSE))</f>
        <v>2524753</v>
      </c>
      <c r="D459" s="72">
        <f>IF(ISNA(VLOOKUP(CONCATENATE($B$434, $B459), 'Airport Passengers'!$A$8:$M$3476, 10, FALSE)), "", VLOOKUP(CONCATENATE($B$434, $B459), 'Airport Passengers'!$A$8:$M$3476, 10, FALSE))</f>
        <v>0</v>
      </c>
      <c r="E459" s="68">
        <f>IF(ISNA(VLOOKUP(CONCATENATE($B$434, $B459), 'Airport Passengers'!$A$8:$M$3476, 13, FALSE)), "", VLOOKUP(CONCATENATE($B$434, $B459), 'Airport Passengers'!$A$8:$M$3476, 13, FALSE))</f>
        <v>2524753</v>
      </c>
      <c r="F459" s="68"/>
      <c r="G459" s="69">
        <f t="shared" si="180"/>
        <v>3.7088261353735913E-2</v>
      </c>
      <c r="H459" s="69" t="str">
        <f t="shared" si="181"/>
        <v>..</v>
      </c>
      <c r="I459" s="69">
        <f t="shared" si="182"/>
        <v>3.6238656180957694E-2</v>
      </c>
      <c r="J459" s="53"/>
    </row>
    <row r="460" spans="1:17" x14ac:dyDescent="0.2">
      <c r="A460" s="2"/>
      <c r="B460" s="114">
        <v>2006</v>
      </c>
      <c r="C460" s="72">
        <f>IF(ISNA(VLOOKUP(CONCATENATE($B$434, $B460), 'Airport Passengers'!$A$8:$M$3476, 7, FALSE)), "", VLOOKUP(CONCATENATE($B$434, $B460), 'Airport Passengers'!$A$8:$M$3476, 7, FALSE))</f>
        <v>2612679</v>
      </c>
      <c r="D460" s="72">
        <f>IF(ISNA(VLOOKUP(CONCATENATE($B$434, $B460), 'Airport Passengers'!$A$8:$M$3476, 10, FALSE)), "", VLOOKUP(CONCATENATE($B$434, $B460), 'Airport Passengers'!$A$8:$M$3476, 10, FALSE))</f>
        <v>0</v>
      </c>
      <c r="E460" s="68">
        <f>IF(ISNA(VLOOKUP(CONCATENATE($B$434, $B460), 'Airport Passengers'!$A$8:$M$3476, 13, FALSE)), "", VLOOKUP(CONCATENATE($B$434, $B460), 'Airport Passengers'!$A$8:$M$3476, 13, FALSE))</f>
        <v>2612679</v>
      </c>
      <c r="F460" s="68"/>
      <c r="G460" s="69">
        <f t="shared" si="180"/>
        <v>3.4825584918603922E-2</v>
      </c>
      <c r="H460" s="69" t="str">
        <f t="shared" si="181"/>
        <v>..</v>
      </c>
      <c r="I460" s="69">
        <f t="shared" si="182"/>
        <v>3.4825584918603922E-2</v>
      </c>
      <c r="J460" s="53"/>
    </row>
    <row r="461" spans="1:17" x14ac:dyDescent="0.2">
      <c r="A461" s="2"/>
      <c r="B461" s="114">
        <v>2007</v>
      </c>
      <c r="C461" s="72">
        <f>IF(ISNA(VLOOKUP(CONCATENATE($B$434, $B461), 'Airport Passengers'!$A$8:$M$3476, 7, FALSE)), "", VLOOKUP(CONCATENATE($B$434, $B461), 'Airport Passengers'!$A$8:$M$3476, 7, FALSE))</f>
        <v>2734875</v>
      </c>
      <c r="D461" s="72">
        <f>IF(ISNA(VLOOKUP(CONCATENATE($B$434, $B461), 'Airport Passengers'!$A$8:$M$3476, 10, FALSE)), "", VLOOKUP(CONCATENATE($B$434, $B461), 'Airport Passengers'!$A$8:$M$3476, 10, FALSE))</f>
        <v>0</v>
      </c>
      <c r="E461" s="68">
        <f>IF(ISNA(VLOOKUP(CONCATENATE($B$434, $B461), 'Airport Passengers'!$A$8:$M$3476, 13, FALSE)), "", VLOOKUP(CONCATENATE($B$434, $B461), 'Airport Passengers'!$A$8:$M$3476, 13, FALSE))</f>
        <v>2734875</v>
      </c>
      <c r="F461" s="68"/>
      <c r="G461" s="69">
        <f t="shared" si="180"/>
        <v>4.6770383962208908E-2</v>
      </c>
      <c r="H461" s="69" t="str">
        <f t="shared" si="181"/>
        <v>..</v>
      </c>
      <c r="I461" s="69">
        <f t="shared" si="182"/>
        <v>4.6770383962208908E-2</v>
      </c>
      <c r="J461" s="53"/>
    </row>
    <row r="462" spans="1:17" x14ac:dyDescent="0.2">
      <c r="A462" s="2"/>
      <c r="B462" s="114">
        <v>2008</v>
      </c>
      <c r="C462" s="72">
        <f>IF(ISNA(VLOOKUP(CONCATENATE($B$434, $B462), 'Airport Passengers'!$A$8:$M$3476, 7, FALSE)), "", VLOOKUP(CONCATENATE($B$434, $B462), 'Airport Passengers'!$A$8:$M$3476, 7, FALSE))</f>
        <v>2983488</v>
      </c>
      <c r="D462" s="72">
        <f>IF(ISNA(VLOOKUP(CONCATENATE($B$434, $B462), 'Airport Passengers'!$A$8:$M$3476, 10, FALSE)), "", VLOOKUP(CONCATENATE($B$434, $B462), 'Airport Passengers'!$A$8:$M$3476, 10, FALSE))</f>
        <v>0</v>
      </c>
      <c r="E462" s="68">
        <f>IF(ISNA(VLOOKUP(CONCATENATE($B$434, $B462), 'Airport Passengers'!$A$8:$M$3476, 13, FALSE)), "", VLOOKUP(CONCATENATE($B$434, $B462), 'Airport Passengers'!$A$8:$M$3476, 13, FALSE))</f>
        <v>2983488</v>
      </c>
      <c r="F462" s="68"/>
      <c r="G462" s="69">
        <f t="shared" si="180"/>
        <v>9.0904703139997253E-2</v>
      </c>
      <c r="H462" s="69" t="str">
        <f t="shared" si="181"/>
        <v>..</v>
      </c>
      <c r="I462" s="69">
        <f t="shared" si="182"/>
        <v>9.0904703139997253E-2</v>
      </c>
      <c r="J462" s="69"/>
    </row>
    <row r="463" spans="1:17" x14ac:dyDescent="0.2">
      <c r="A463" s="2"/>
      <c r="B463" s="114">
        <v>2009</v>
      </c>
      <c r="C463" s="72">
        <f>IF(ISNA(VLOOKUP(CONCATENATE($B$434, $B463), 'Airport Passengers'!$A$8:$M$3476, 7, FALSE)), "", VLOOKUP(CONCATENATE($B$434, $B463), 'Airport Passengers'!$A$8:$M$3476, 7, FALSE))</f>
        <v>3148420</v>
      </c>
      <c r="D463" s="72">
        <f>IF(ISNA(VLOOKUP(CONCATENATE($B$434, $B463), 'Airport Passengers'!$A$8:$M$3476, 10, FALSE)), "", VLOOKUP(CONCATENATE($B$434, $B463), 'Airport Passengers'!$A$8:$M$3476, 10, FALSE))</f>
        <v>0</v>
      </c>
      <c r="E463" s="68">
        <f>IF(ISNA(VLOOKUP(CONCATENATE($B$434, $B463), 'Airport Passengers'!$A$8:$M$3476, 13, FALSE)), "", VLOOKUP(CONCATENATE($B$434, $B463), 'Airport Passengers'!$A$8:$M$3476, 13, FALSE))</f>
        <v>3148420</v>
      </c>
      <c r="F463" s="68"/>
      <c r="G463" s="69">
        <f t="shared" si="180"/>
        <v>5.5281603277774205E-2</v>
      </c>
      <c r="H463" s="69" t="str">
        <f t="shared" ref="H463:I467" si="183">IF(AND(ISNUMBER(D462),ISNUMBER(D463)), IF(OR(D462=0, D463=0), "..", (D463-D462)/D462), " ")</f>
        <v>..</v>
      </c>
      <c r="I463" s="69">
        <f t="shared" si="183"/>
        <v>5.5281603277774205E-2</v>
      </c>
      <c r="J463" s="69"/>
    </row>
    <row r="464" spans="1:17" x14ac:dyDescent="0.2">
      <c r="A464" s="2"/>
      <c r="B464" s="114">
        <v>2010</v>
      </c>
      <c r="C464" s="72">
        <f>IF(ISNA(VLOOKUP(CONCATENATE($B$434, $B464), 'Airport Passengers'!$A$8:$M$3476, 7, FALSE)), "", VLOOKUP(CONCATENATE($B$434, $B464), 'Airport Passengers'!$A$8:$M$3476, 7, FALSE))</f>
        <v>3304010</v>
      </c>
      <c r="D464" s="72">
        <f>IF(ISNA(VLOOKUP(CONCATENATE($B$434, $B464), 'Airport Passengers'!$A$8:$M$3476, 10, FALSE)), "", VLOOKUP(CONCATENATE($B$434, $B464), 'Airport Passengers'!$A$8:$M$3476, 10, FALSE))</f>
        <v>0</v>
      </c>
      <c r="E464" s="68">
        <f>IF(ISNA(VLOOKUP(CONCATENATE($B$434, $B464), 'Airport Passengers'!$A$8:$M$3476, 13, FALSE)), "", VLOOKUP(CONCATENATE($B$434, $B464), 'Airport Passengers'!$A$8:$M$3476, 13, FALSE))</f>
        <v>3304010</v>
      </c>
      <c r="F464" s="68"/>
      <c r="G464" s="69">
        <f t="shared" si="180"/>
        <v>4.9418438454844019E-2</v>
      </c>
      <c r="H464" s="69" t="str">
        <f t="shared" si="183"/>
        <v>..</v>
      </c>
      <c r="I464" s="69">
        <f t="shared" si="183"/>
        <v>4.9418438454844019E-2</v>
      </c>
      <c r="J464" s="69"/>
    </row>
    <row r="465" spans="1:17" x14ac:dyDescent="0.2">
      <c r="A465" s="2"/>
      <c r="B465" s="114">
        <v>2011</v>
      </c>
      <c r="C465" s="72">
        <f>IF(ISNA(VLOOKUP(CONCATENATE($B$434, $B465), 'Airport Passengers'!$A$8:$M$3476, 7, FALSE)), "", VLOOKUP(CONCATENATE($B$434, $B465), 'Airport Passengers'!$A$8:$M$3476, 7, FALSE))</f>
        <v>3208225</v>
      </c>
      <c r="D465" s="72">
        <f>IF(ISNA(VLOOKUP(CONCATENATE($B$434, $B465), 'Airport Passengers'!$A$8:$M$3476, 10, FALSE)), "", VLOOKUP(CONCATENATE($B$434, $B465), 'Airport Passengers'!$A$8:$M$3476, 10, FALSE))</f>
        <v>0</v>
      </c>
      <c r="E465" s="68">
        <f>IF(ISNA(VLOOKUP(CONCATENATE($B$434, $B465), 'Airport Passengers'!$A$8:$M$3476, 13, FALSE)), "", VLOOKUP(CONCATENATE($B$434, $B465), 'Airport Passengers'!$A$8:$M$3476, 13, FALSE))</f>
        <v>3208225</v>
      </c>
      <c r="F465" s="68"/>
      <c r="G465" s="69">
        <f t="shared" si="180"/>
        <v>-2.8990529689680116E-2</v>
      </c>
      <c r="H465" s="69" t="str">
        <f t="shared" si="183"/>
        <v>..</v>
      </c>
      <c r="I465" s="69">
        <f t="shared" si="183"/>
        <v>-2.8990529689680116E-2</v>
      </c>
      <c r="J465" s="69"/>
    </row>
    <row r="466" spans="1:17" x14ac:dyDescent="0.2">
      <c r="A466" s="2"/>
      <c r="B466" s="114">
        <v>2012</v>
      </c>
      <c r="C466" s="72">
        <f>IF(ISNA(VLOOKUP(CONCATENATE($B$434, $B466), 'Airport Passengers'!$A$8:$M$3476, 7, FALSE)), "", VLOOKUP(CONCATENATE($B$434, $B466), 'Airport Passengers'!$A$8:$M$3476, 7, FALSE))</f>
        <v>3065893</v>
      </c>
      <c r="D466" s="72">
        <f>IF(ISNA(VLOOKUP(CONCATENATE($B$434, $B466), 'Airport Passengers'!$A$8:$M$3476, 10, FALSE)), "", VLOOKUP(CONCATENATE($B$434, $B466), 'Airport Passengers'!$A$8:$M$3476, 10, FALSE))</f>
        <v>0</v>
      </c>
      <c r="E466" s="68">
        <f>IF(ISNA(VLOOKUP(CONCATENATE($B$434, $B466), 'Airport Passengers'!$A$8:$M$3476, 13, FALSE)), "", VLOOKUP(CONCATENATE($B$434, $B466), 'Airport Passengers'!$A$8:$M$3476, 13, FALSE))</f>
        <v>3065893</v>
      </c>
      <c r="F466" s="68"/>
      <c r="G466" s="69">
        <f t="shared" si="180"/>
        <v>-4.4364718808687045E-2</v>
      </c>
      <c r="H466" s="69" t="str">
        <f t="shared" si="183"/>
        <v>..</v>
      </c>
      <c r="I466" s="69">
        <f t="shared" si="183"/>
        <v>-4.4364718808687045E-2</v>
      </c>
      <c r="J466" s="69"/>
    </row>
    <row r="467" spans="1:17" x14ac:dyDescent="0.2">
      <c r="A467" s="2"/>
      <c r="B467" s="114">
        <v>2013</v>
      </c>
      <c r="C467" s="72">
        <f>IF(ISNA(VLOOKUP(CONCATENATE($B$434, $B467), 'Airport Passengers'!$A$8:$M$3476, 7, FALSE)), "", VLOOKUP(CONCATENATE($B$434, $B467), 'Airport Passengers'!$A$8:$M$3476, 7, FALSE))</f>
        <v>2956448</v>
      </c>
      <c r="D467" s="72">
        <f>IF(ISNA(VLOOKUP(CONCATENATE($B$434, $B467), 'Airport Passengers'!$A$8:$M$3476, 10, FALSE)), "", VLOOKUP(CONCATENATE($B$434, $B467), 'Airport Passengers'!$A$8:$M$3476, 10, FALSE))</f>
        <v>0</v>
      </c>
      <c r="E467" s="68">
        <f>IF(ISNA(VLOOKUP(CONCATENATE($B$434, $B467), 'Airport Passengers'!$A$8:$M$3476, 13, FALSE)), "", VLOOKUP(CONCATENATE($B$434, $B467), 'Airport Passengers'!$A$8:$M$3476, 13, FALSE))</f>
        <v>2956448</v>
      </c>
      <c r="F467" s="68"/>
      <c r="G467" s="69">
        <f t="shared" si="180"/>
        <v>-3.5697592838367161E-2</v>
      </c>
      <c r="H467" s="69" t="str">
        <f t="shared" si="183"/>
        <v>..</v>
      </c>
      <c r="I467" s="69">
        <f t="shared" si="183"/>
        <v>-3.5697592838367161E-2</v>
      </c>
      <c r="J467" s="69"/>
    </row>
    <row r="468" spans="1:17" x14ac:dyDescent="0.2">
      <c r="A468" s="2"/>
      <c r="B468" s="114">
        <v>2014</v>
      </c>
      <c r="C468" s="72">
        <f>IF(ISNA(VLOOKUP(CONCATENATE($B$434, $B468), 'Airport Passengers'!$A$8:$M$3476, 7, FALSE)), "", VLOOKUP(CONCATENATE($B$434, $B468), 'Airport Passengers'!$A$8:$M$3476, 7, FALSE))</f>
        <v>2811822</v>
      </c>
      <c r="D468" s="72">
        <f>IF(ISNA(VLOOKUP(CONCATENATE($B$434, $B468), 'Airport Passengers'!$A$8:$M$3476, 10, FALSE)), "", VLOOKUP(CONCATENATE($B$434, $B468), 'Airport Passengers'!$A$8:$M$3476, 10, FALSE))</f>
        <v>0</v>
      </c>
      <c r="E468" s="68">
        <f>IF(ISNA(VLOOKUP(CONCATENATE($B$434, $B468), 'Airport Passengers'!$A$8:$M$3476, 13, FALSE)), "", VLOOKUP(CONCATENATE($B$434, $B468), 'Airport Passengers'!$A$8:$M$3476, 13, FALSE))</f>
        <v>2811822</v>
      </c>
      <c r="F468" s="68"/>
      <c r="G468" s="69">
        <f t="shared" ref="G468:I469" si="184">IF(AND(ISNUMBER(C467),ISNUMBER(C468)), IF(OR(C467=0, C468=0), "..", (C468-C467)/C467), " ")</f>
        <v>-4.8918837740423646E-2</v>
      </c>
      <c r="H468" s="69" t="str">
        <f t="shared" si="184"/>
        <v>..</v>
      </c>
      <c r="I468" s="69">
        <f t="shared" si="184"/>
        <v>-4.8918837740423646E-2</v>
      </c>
      <c r="J468" s="69"/>
    </row>
    <row r="469" spans="1:17" x14ac:dyDescent="0.2">
      <c r="A469" s="2"/>
      <c r="B469" s="114">
        <v>2015</v>
      </c>
      <c r="C469" s="72">
        <f>IF(ISNA(VLOOKUP(CONCATENATE($B$434, $B469), 'Airport Passengers'!$A$8:$M$3476, 7, FALSE)), "", VLOOKUP(CONCATENATE($B$434, $B469), 'Airport Passengers'!$A$8:$M$3476, 7, FALSE))</f>
        <v>2805306</v>
      </c>
      <c r="D469" s="72">
        <f>IF(ISNA(VLOOKUP(CONCATENATE($B$434, $B469), 'Airport Passengers'!$A$8:$M$3476, 10, FALSE)), "", VLOOKUP(CONCATENATE($B$434, $B469), 'Airport Passengers'!$A$8:$M$3476, 10, FALSE))</f>
        <v>0</v>
      </c>
      <c r="E469" s="68">
        <f>IF(ISNA(VLOOKUP(CONCATENATE($B$434, $B469), 'Airport Passengers'!$A$8:$M$3476, 13, FALSE)), "", VLOOKUP(CONCATENATE($B$434, $B469), 'Airport Passengers'!$A$8:$M$3476, 13, FALSE))</f>
        <v>2805306</v>
      </c>
      <c r="F469" s="68"/>
      <c r="G469" s="69">
        <f t="shared" si="184"/>
        <v>-2.3173586379223151E-3</v>
      </c>
      <c r="H469" s="69" t="str">
        <f t="shared" si="184"/>
        <v>..</v>
      </c>
      <c r="I469" s="69">
        <f t="shared" si="184"/>
        <v>-2.3173586379223151E-3</v>
      </c>
      <c r="J469" s="69"/>
    </row>
    <row r="470" spans="1:17" x14ac:dyDescent="0.2">
      <c r="A470" s="2"/>
      <c r="B470" s="114">
        <v>2016</v>
      </c>
      <c r="C470" s="72">
        <f>IF(ISNA(VLOOKUP(CONCATENATE($B$434, $B470), 'Airport Passengers'!$A$8:$M$3476, 7, FALSE)), "", VLOOKUP(CONCATENATE($B$434, $B470), 'Airport Passengers'!$A$8:$M$3476, 7, FALSE))</f>
        <v>2885793</v>
      </c>
      <c r="D470" s="72">
        <f>IF(ISNA(VLOOKUP(CONCATENATE($B$434, $B470), 'Airport Passengers'!$A$8:$M$3476, 10, FALSE)), "", VLOOKUP(CONCATENATE($B$434, $B470), 'Airport Passengers'!$A$8:$M$3476, 10, FALSE))</f>
        <v>23771</v>
      </c>
      <c r="E470" s="68">
        <f>IF(ISNA(VLOOKUP(CONCATENATE($B$434, $B470), 'Airport Passengers'!$A$8:$M$3476, 13, FALSE)), "", VLOOKUP(CONCATENATE($B$434, $B470), 'Airport Passengers'!$A$8:$M$3476, 13, FALSE))</f>
        <v>2909564</v>
      </c>
      <c r="F470" s="68"/>
      <c r="G470" s="69">
        <f t="shared" ref="G470:I471" si="185">IF(AND(ISNUMBER(C469),ISNUMBER(C470)), IF(OR(C469=0, C470=0), "..", (C470-C469)/C469), " ")</f>
        <v>2.8690987721125608E-2</v>
      </c>
      <c r="H470" s="69" t="str">
        <f t="shared" si="185"/>
        <v>..</v>
      </c>
      <c r="I470" s="69">
        <f t="shared" si="185"/>
        <v>3.7164573133911236E-2</v>
      </c>
      <c r="J470" s="69"/>
    </row>
    <row r="471" spans="1:17" x14ac:dyDescent="0.2">
      <c r="A471" s="2"/>
      <c r="B471" s="114">
        <v>2017</v>
      </c>
      <c r="C471" s="72">
        <f>IF(ISNA(VLOOKUP(CONCATENATE($B$434, $B471), 'Airport Passengers'!$A$8:$M$3476, 7, FALSE)), "", VLOOKUP(CONCATENATE($B$434, $B471), 'Airport Passengers'!$A$8:$M$3476, 7, FALSE))</f>
        <v>3021340</v>
      </c>
      <c r="D471" s="72">
        <f>IF(ISNA(VLOOKUP(CONCATENATE($B$434, $B471), 'Airport Passengers'!$A$8:$M$3476, 10, FALSE)), "", VLOOKUP(CONCATENATE($B$434, $B471), 'Airport Passengers'!$A$8:$M$3476, 10, FALSE))</f>
        <v>84435</v>
      </c>
      <c r="E471" s="68">
        <f>IF(ISNA(VLOOKUP(CONCATENATE($B$434, $B471), 'Airport Passengers'!$A$8:$M$3476, 13, FALSE)), "", VLOOKUP(CONCATENATE($B$434, $B471), 'Airport Passengers'!$A$8:$M$3476, 13, FALSE))</f>
        <v>3105775</v>
      </c>
      <c r="F471" s="68"/>
      <c r="G471" s="69">
        <f t="shared" si="185"/>
        <v>4.6970451449566894E-2</v>
      </c>
      <c r="H471" s="69">
        <f t="shared" si="185"/>
        <v>2.5520171637709814</v>
      </c>
      <c r="I471" s="69">
        <f t="shared" si="185"/>
        <v>6.7436564378717909E-2</v>
      </c>
      <c r="J471" s="69"/>
    </row>
    <row r="472" spans="1:17" x14ac:dyDescent="0.2">
      <c r="A472" s="2"/>
      <c r="B472" s="114">
        <v>2018</v>
      </c>
      <c r="C472" s="72">
        <f>IF(ISNA(VLOOKUP(CONCATENATE($B$434, $B472), 'Airport Passengers'!$A$8:$M$3476, 7, FALSE)), "", VLOOKUP(CONCATENATE($B$434, $B472), 'Airport Passengers'!$A$8:$M$3476, 7, FALSE))</f>
        <v>3153143</v>
      </c>
      <c r="D472" s="72">
        <f>IF(ISNA(VLOOKUP(CONCATENATE($B$434, $B472), 'Airport Passengers'!$A$8:$M$3476, 10, FALSE)), "", VLOOKUP(CONCATENATE($B$434, $B472), 'Airport Passengers'!$A$8:$M$3476, 10, FALSE))</f>
        <v>94922</v>
      </c>
      <c r="E472" s="68">
        <f>IF(ISNA(VLOOKUP(CONCATENATE($B$434, $B472), 'Airport Passengers'!$A$8:$M$3476, 13, FALSE)), "", VLOOKUP(CONCATENATE($B$434, $B472), 'Airport Passengers'!$A$8:$M$3476, 13, FALSE))</f>
        <v>3248065</v>
      </c>
      <c r="F472" s="68"/>
      <c r="G472" s="69">
        <f t="shared" ref="G472" si="186">IF(AND(ISNUMBER(C471),ISNUMBER(C472)), IF(OR(C471=0, C472=0), "..", (C472-C471)/C471), " ")</f>
        <v>4.3624021129697418E-2</v>
      </c>
      <c r="H472" s="69">
        <f t="shared" ref="H472" si="187">IF(AND(ISNUMBER(D471),ISNUMBER(D472)), IF(OR(D471=0, D472=0), "..", (D472-D471)/D471), " ")</f>
        <v>0.12420204891336531</v>
      </c>
      <c r="I472" s="69">
        <f t="shared" ref="I472" si="188">IF(AND(ISNUMBER(E471),ISNUMBER(E472)), IF(OR(E471=0, E472=0), "..", (E472-E471)/E471), " ")</f>
        <v>4.5814651737489033E-2</v>
      </c>
      <c r="J472" s="69"/>
    </row>
    <row r="473" spans="1:17" x14ac:dyDescent="0.2">
      <c r="A473" s="2"/>
      <c r="B473" s="114">
        <v>2019</v>
      </c>
      <c r="C473" s="72">
        <f>IF(ISNA(VLOOKUP(CONCATENATE($B$434, $B473), 'Airport Passengers'!$A$8:$M$3476, 7, FALSE)), "", VLOOKUP(CONCATENATE($B$434, $B473), 'Airport Passengers'!$A$8:$M$3476, 7, FALSE))</f>
        <v>3153043</v>
      </c>
      <c r="D473" s="72">
        <f>IF(ISNA(VLOOKUP(CONCATENATE($B$434, $B473), 'Airport Passengers'!$A$8:$M$3476, 10, FALSE)), "", VLOOKUP(CONCATENATE($B$434, $B473), 'Airport Passengers'!$A$8:$M$3476, 10, FALSE))</f>
        <v>85069</v>
      </c>
      <c r="E473" s="68">
        <f>IF(ISNA(VLOOKUP(CONCATENATE($B$434, $B473), 'Airport Passengers'!$A$8:$M$3476, 13, FALSE)), "", VLOOKUP(CONCATENATE($B$434, $B473), 'Airport Passengers'!$A$8:$M$3476, 13, FALSE))</f>
        <v>3238112</v>
      </c>
      <c r="F473" s="68"/>
      <c r="G473" s="69">
        <f t="shared" ref="G473" si="189">IF(AND(ISNUMBER(C472),ISNUMBER(C473)), IF(OR(C472=0, C473=0), "..", (C473-C472)/C472), " ")</f>
        <v>-3.1714387834614543E-5</v>
      </c>
      <c r="H473" s="69">
        <f t="shared" ref="H473" si="190">IF(AND(ISNUMBER(D472),ISNUMBER(D473)), IF(OR(D472=0, D473=0), "..", (D473-D472)/D472), " ")</f>
        <v>-0.10380101557067908</v>
      </c>
      <c r="I473" s="69">
        <f t="shared" ref="I473" si="191">IF(AND(ISNUMBER(E472),ISNUMBER(E473)), IF(OR(E472=0, E473=0), "..", (E473-E472)/E472), " ")</f>
        <v>-3.0642859671835385E-3</v>
      </c>
      <c r="J473" s="69"/>
    </row>
    <row r="474" spans="1:17" x14ac:dyDescent="0.2">
      <c r="A474" s="2"/>
      <c r="B474" s="73"/>
      <c r="C474" s="73"/>
      <c r="D474" s="73"/>
      <c r="E474" s="74"/>
      <c r="F474" s="74"/>
      <c r="G474" s="74"/>
      <c r="H474" s="74"/>
      <c r="I474" s="75"/>
      <c r="J474" s="69"/>
    </row>
    <row r="475" spans="1:17" ht="15" customHeight="1" x14ac:dyDescent="0.2">
      <c r="A475" s="2"/>
      <c r="F475" s="68"/>
      <c r="G475" s="68"/>
      <c r="H475" s="68"/>
      <c r="I475" s="69"/>
      <c r="J475" s="69"/>
      <c r="O475" s="66" t="s">
        <v>144</v>
      </c>
      <c r="P475" s="66" t="s">
        <v>118</v>
      </c>
      <c r="Q475" s="66" t="s">
        <v>119</v>
      </c>
    </row>
    <row r="476" spans="1:17" x14ac:dyDescent="0.2">
      <c r="A476" s="2"/>
      <c r="F476" s="76"/>
      <c r="G476" s="76"/>
      <c r="H476" s="76"/>
      <c r="I476" s="53"/>
      <c r="J476" s="69"/>
    </row>
    <row r="477" spans="1:17" x14ac:dyDescent="0.2">
      <c r="A477" s="2"/>
      <c r="F477" s="76"/>
      <c r="G477" s="76"/>
      <c r="H477" s="76"/>
      <c r="I477" s="53"/>
      <c r="J477" s="69"/>
      <c r="K477" s="53" t="s">
        <v>176</v>
      </c>
      <c r="O477" s="77">
        <f>C473/1000000</f>
        <v>3.1530429999999998</v>
      </c>
      <c r="P477" s="77">
        <f t="shared" ref="P477" si="192">D473/1000000</f>
        <v>8.5069000000000006E-2</v>
      </c>
      <c r="Q477" s="77">
        <f t="shared" ref="Q477" si="193">E473/1000000</f>
        <v>3.2381120000000001</v>
      </c>
    </row>
    <row r="478" spans="1:17" x14ac:dyDescent="0.2">
      <c r="A478" s="2"/>
      <c r="F478" s="76"/>
      <c r="G478" s="76"/>
      <c r="H478" s="76"/>
      <c r="I478" s="53"/>
      <c r="J478" s="69"/>
      <c r="K478" s="53" t="s">
        <v>177</v>
      </c>
      <c r="O478" s="76">
        <f>G473</f>
        <v>-3.1714387834614543E-5</v>
      </c>
      <c r="P478" s="76">
        <f t="shared" ref="P478" si="194">H473</f>
        <v>-0.10380101557067908</v>
      </c>
      <c r="Q478" s="76">
        <f t="shared" ref="Q478" si="195">I473</f>
        <v>-3.0642859671835385E-3</v>
      </c>
    </row>
    <row r="479" spans="1:17" x14ac:dyDescent="0.2">
      <c r="A479" s="2"/>
      <c r="F479" s="76"/>
      <c r="G479" s="76"/>
      <c r="H479" s="76"/>
      <c r="I479" s="53"/>
      <c r="J479" s="69"/>
      <c r="K479" s="53" t="s">
        <v>121</v>
      </c>
      <c r="O479" s="76">
        <f>C473/C$42</f>
        <v>2.5897352377207361E-2</v>
      </c>
      <c r="P479" s="76">
        <f t="shared" ref="P479" si="196">D473/D$42</f>
        <v>2.0012254032756543E-3</v>
      </c>
      <c r="Q479" s="76">
        <f t="shared" ref="Q479" si="197">E473/E$42</f>
        <v>1.9713330961443429E-2</v>
      </c>
    </row>
    <row r="480" spans="1:17" x14ac:dyDescent="0.2">
      <c r="A480" s="2"/>
    </row>
    <row r="481" spans="1:21" x14ac:dyDescent="0.2">
      <c r="A481" s="2"/>
      <c r="K481" s="78" t="s">
        <v>111</v>
      </c>
      <c r="L481" s="78"/>
      <c r="M481" s="78"/>
      <c r="N481" s="78"/>
      <c r="O481" s="68"/>
    </row>
    <row r="482" spans="1:21" x14ac:dyDescent="0.2">
      <c r="A482" s="2"/>
      <c r="K482" s="50" t="s">
        <v>173</v>
      </c>
      <c r="O482" s="76">
        <f>IF(C468=0,"..",(C473/C468)^(1/5)-1)</f>
        <v>2.3171451084182948E-2</v>
      </c>
      <c r="P482" s="76" t="str">
        <f t="shared" ref="P482" si="198">IF(D468=0,"..",(D473/D468)^(1/5)-1)</f>
        <v>..</v>
      </c>
      <c r="Q482" s="76">
        <f t="shared" ref="Q482" si="199">IF(E468=0,"..",(E473/E468)^(1/5)-1)</f>
        <v>2.8633841561256368E-2</v>
      </c>
      <c r="T482" s="105"/>
    </row>
    <row r="483" spans="1:21" x14ac:dyDescent="0.2">
      <c r="A483" s="2"/>
      <c r="K483" s="50" t="s">
        <v>174</v>
      </c>
      <c r="O483" s="76">
        <f>IF(C463=0,"..",(C473/C463)^(1/10)-1)</f>
        <v>1.467386226816636E-4</v>
      </c>
      <c r="P483" s="76" t="str">
        <f t="shared" ref="P483" si="200">IF(D463=0,"..",(D473/D463)^(1/10)-1)</f>
        <v>..</v>
      </c>
      <c r="Q483" s="76">
        <f t="shared" ref="Q483" si="201">IF(E463=0,"..",(E473/E463)^(1/10)-1)</f>
        <v>2.8129192750434573E-3</v>
      </c>
      <c r="T483" s="105"/>
    </row>
    <row r="484" spans="1:21" x14ac:dyDescent="0.2">
      <c r="A484" s="2"/>
      <c r="K484" s="50" t="s">
        <v>175</v>
      </c>
      <c r="O484" s="76">
        <f>IF(C453=0,"..",(C473/C453)^(1/20)-1)</f>
        <v>2.565738669556894E-2</v>
      </c>
      <c r="P484" s="76" t="str">
        <f t="shared" ref="P484" si="202">IF(D453=0,"..",(D473/D453)^(1/20)-1)</f>
        <v>..</v>
      </c>
      <c r="Q484" s="76">
        <f t="shared" ref="Q484" si="203">IF(E453=0,"..",(E473/E453)^(1/20)-1)</f>
        <v>2.7023570146973874E-2</v>
      </c>
      <c r="T484" s="105"/>
    </row>
    <row r="485" spans="1:21" x14ac:dyDescent="0.2">
      <c r="A485" s="3"/>
    </row>
    <row r="486" spans="1:21" x14ac:dyDescent="0.2">
      <c r="A486" s="3"/>
    </row>
    <row r="487" spans="1:21" x14ac:dyDescent="0.2">
      <c r="A487" s="3"/>
    </row>
    <row r="488" spans="1:21" s="37" customFormat="1" ht="18.75" thickBot="1" x14ac:dyDescent="0.3">
      <c r="A488" s="36">
        <v>9</v>
      </c>
      <c r="B488" s="55" t="s">
        <v>68</v>
      </c>
      <c r="C488" s="55"/>
      <c r="D488"/>
      <c r="E488"/>
      <c r="F488" s="56"/>
      <c r="G488" s="56"/>
      <c r="H488" s="56"/>
      <c r="I488" s="57"/>
      <c r="J488" s="58"/>
      <c r="K488" s="124" t="str">
        <f>CONCATENATE(B488," - PASSENGER MOVEMENTS (millions) - ",UPPER($B$6))</f>
        <v>HOBART - PASSENGER MOVEMENTS (millions) - CALENDAR YEARS</v>
      </c>
      <c r="L488" s="124"/>
      <c r="M488" s="124"/>
      <c r="N488" s="124"/>
      <c r="O488" s="124"/>
      <c r="P488" s="124"/>
      <c r="Q488" s="124"/>
      <c r="R488" s="110"/>
      <c r="S488" s="38"/>
      <c r="T488" s="38"/>
      <c r="U488" s="38"/>
    </row>
    <row r="489" spans="1:21" x14ac:dyDescent="0.2">
      <c r="A489" s="1"/>
      <c r="B489" s="59"/>
      <c r="C489" s="59"/>
      <c r="D489" s="59"/>
      <c r="E489" s="60"/>
      <c r="F489" s="60"/>
      <c r="G489" s="60"/>
      <c r="H489" s="60"/>
      <c r="I489" s="61"/>
      <c r="J489" s="62"/>
    </row>
    <row r="490" spans="1:21" ht="20.100000000000001" customHeight="1" x14ac:dyDescent="0.2">
      <c r="A490" s="1"/>
      <c r="B490" s="63"/>
      <c r="C490" s="123" t="s">
        <v>116</v>
      </c>
      <c r="D490" s="123"/>
      <c r="E490" s="123"/>
      <c r="F490" s="64"/>
      <c r="G490" s="123" t="s">
        <v>120</v>
      </c>
      <c r="H490" s="123"/>
      <c r="I490" s="123"/>
      <c r="J490" s="65"/>
    </row>
    <row r="491" spans="1:21" ht="39.950000000000003" customHeight="1" x14ac:dyDescent="0.2">
      <c r="A491" s="1"/>
      <c r="B491" s="66" t="str">
        <f>B6</f>
        <v>Calendar Years</v>
      </c>
      <c r="C491" s="66" t="s">
        <v>154</v>
      </c>
      <c r="D491" s="66" t="s">
        <v>118</v>
      </c>
      <c r="E491" s="66" t="s">
        <v>119</v>
      </c>
      <c r="F491" s="66"/>
      <c r="G491" s="66" t="s">
        <v>117</v>
      </c>
      <c r="H491" s="66" t="s">
        <v>118</v>
      </c>
      <c r="I491" s="66" t="s">
        <v>119</v>
      </c>
      <c r="J491" s="67"/>
      <c r="L491" s="68"/>
      <c r="M491" s="69"/>
      <c r="N491" s="70"/>
      <c r="O491" s="69"/>
      <c r="P491" s="69"/>
      <c r="Q491" s="70"/>
    </row>
    <row r="492" spans="1:21" ht="12.75" customHeight="1" x14ac:dyDescent="0.2">
      <c r="A492" s="1"/>
      <c r="B492" s="71"/>
      <c r="C492" s="119" t="str">
        <f>C491</f>
        <v>Domestic (including Regional) Airlines</v>
      </c>
      <c r="D492" s="119" t="str">
        <f>D491</f>
        <v>International Airlines</v>
      </c>
      <c r="E492" s="71"/>
      <c r="F492" s="71"/>
      <c r="G492" s="71"/>
      <c r="H492" s="71"/>
      <c r="I492" s="71"/>
      <c r="J492" s="67"/>
      <c r="L492" s="68"/>
      <c r="M492" s="69"/>
      <c r="N492" s="70"/>
      <c r="O492" s="69"/>
      <c r="P492" s="69"/>
      <c r="Q492" s="70"/>
    </row>
    <row r="493" spans="1:21" x14ac:dyDescent="0.2">
      <c r="A493" s="1"/>
      <c r="B493" s="114">
        <v>1985</v>
      </c>
      <c r="C493" s="72">
        <f>IF(ISNA(VLOOKUP(CONCATENATE($B$488, $B493), 'Airport Passengers'!$A$8:$M$3476, 7, FALSE)), "", VLOOKUP(CONCATENATE($B$488, $B493), 'Airport Passengers'!$A$8:$M$3476, 7, FALSE))</f>
        <v>493997</v>
      </c>
      <c r="D493" s="72">
        <f>IF(ISNA(VLOOKUP(CONCATENATE($B$488, $B493), 'Airport Passengers'!$A$8:$M$3476, 10, FALSE)), "", VLOOKUP(CONCATENATE($B$488, $B493), 'Airport Passengers'!$A$8:$M$3476, 10, FALSE))</f>
        <v>15306</v>
      </c>
      <c r="E493" s="68">
        <f>IF(ISNA(VLOOKUP(CONCATENATE($B$488, $B493), 'Airport Passengers'!$A$8:$M$3476, 13, FALSE)), "", VLOOKUP(CONCATENATE($B$488, $B493), 'Airport Passengers'!$A$8:$M$3476, 13, FALSE))</f>
        <v>509303</v>
      </c>
      <c r="F493" s="68"/>
      <c r="G493" s="68"/>
      <c r="H493" s="68"/>
      <c r="I493" s="69" t="str">
        <f>IF(AND(ISNUMBER(E491),ISNUMBER(E493)), IF(OR(E491=0, E493=0), "--", (E493-E491)/E491), " ")</f>
        <v xml:space="preserve"> </v>
      </c>
      <c r="J493" s="69"/>
      <c r="L493" s="68"/>
      <c r="M493" s="69"/>
      <c r="N493" s="70"/>
      <c r="O493" s="69"/>
      <c r="P493" s="69"/>
      <c r="Q493" s="70"/>
    </row>
    <row r="494" spans="1:21" x14ac:dyDescent="0.2">
      <c r="A494" s="1"/>
      <c r="B494" s="114">
        <v>1986</v>
      </c>
      <c r="C494" s="72">
        <f>IF(ISNA(VLOOKUP(CONCATENATE($B$488, $B494), 'Airport Passengers'!$A$8:$M$3476, 7, FALSE)), "", VLOOKUP(CONCATENATE($B$488, $B494), 'Airport Passengers'!$A$8:$M$3476, 7, FALSE))</f>
        <v>481281</v>
      </c>
      <c r="D494" s="72">
        <f>IF(ISNA(VLOOKUP(CONCATENATE($B$488, $B494), 'Airport Passengers'!$A$8:$M$3476, 10, FALSE)), "", VLOOKUP(CONCATENATE($B$488, $B494), 'Airport Passengers'!$A$8:$M$3476, 10, FALSE))</f>
        <v>14144</v>
      </c>
      <c r="E494" s="68">
        <f>IF(ISNA(VLOOKUP(CONCATENATE($B$488, $B494), 'Airport Passengers'!$A$8:$M$3476, 13, FALSE)), "", VLOOKUP(CONCATENATE($B$488, $B494), 'Airport Passengers'!$A$8:$M$3476, 13, FALSE))</f>
        <v>495425</v>
      </c>
      <c r="F494" s="68"/>
      <c r="G494" s="69">
        <f t="shared" ref="G494:G521" si="204">IF(AND(ISNUMBER(C493),ISNUMBER(C494)), IF(OR(C493=0, C494=0), "..", (C494-C493)/C493), " ")</f>
        <v>-2.5741047010406946E-2</v>
      </c>
      <c r="H494" s="69">
        <f t="shared" ref="H494:H516" si="205">IF(AND(ISNUMBER(D493),ISNUMBER(D494)), IF(OR(D493=0, D494=0), "..", (D494-D493)/D493), " ")</f>
        <v>-7.5917940676858753E-2</v>
      </c>
      <c r="I494" s="69">
        <f>IF(AND(ISNUMBER(E493),ISNUMBER(E494)), IF(OR(E493=0, E494=0), "..", (E494-E493)/E493), " ")</f>
        <v>-2.7249005012733089E-2</v>
      </c>
      <c r="J494" s="53"/>
      <c r="L494" s="68"/>
      <c r="M494" s="69"/>
      <c r="N494" s="70"/>
      <c r="O494" s="69"/>
      <c r="P494" s="69"/>
      <c r="Q494" s="70"/>
    </row>
    <row r="495" spans="1:21" x14ac:dyDescent="0.2">
      <c r="A495" s="1"/>
      <c r="B495" s="114">
        <v>1987</v>
      </c>
      <c r="C495" s="72">
        <f>IF(ISNA(VLOOKUP(CONCATENATE($B$488, $B495), 'Airport Passengers'!$A$8:$M$3476, 7, FALSE)), "", VLOOKUP(CONCATENATE($B$488, $B495), 'Airport Passengers'!$A$8:$M$3476, 7, FALSE))</f>
        <v>504775</v>
      </c>
      <c r="D495" s="72">
        <f>IF(ISNA(VLOOKUP(CONCATENATE($B$488, $B495), 'Airport Passengers'!$A$8:$M$3476, 10, FALSE)), "", VLOOKUP(CONCATENATE($B$488, $B495), 'Airport Passengers'!$A$8:$M$3476, 10, FALSE))</f>
        <v>17422</v>
      </c>
      <c r="E495" s="68">
        <f>IF(ISNA(VLOOKUP(CONCATENATE($B$488, $B495), 'Airport Passengers'!$A$8:$M$3476, 13, FALSE)), "", VLOOKUP(CONCATENATE($B$488, $B495), 'Airport Passengers'!$A$8:$M$3476, 13, FALSE))</f>
        <v>522197</v>
      </c>
      <c r="F495" s="68"/>
      <c r="G495" s="69">
        <f t="shared" si="204"/>
        <v>4.8815556816080422E-2</v>
      </c>
      <c r="H495" s="69">
        <f t="shared" si="205"/>
        <v>0.23175904977375567</v>
      </c>
      <c r="I495" s="69">
        <f t="shared" ref="I495:I516" si="206">IF(AND(ISNUMBER(E494),ISNUMBER(E495)), IF(OR(E494=0, E495=0), "..", (E495-E494)/E494), " ")</f>
        <v>5.4038451834283699E-2</v>
      </c>
      <c r="J495" s="53"/>
      <c r="L495" s="68"/>
      <c r="M495" s="69"/>
      <c r="N495" s="70"/>
      <c r="O495" s="69"/>
      <c r="P495" s="69"/>
      <c r="Q495" s="70"/>
    </row>
    <row r="496" spans="1:21" x14ac:dyDescent="0.2">
      <c r="A496" s="1"/>
      <c r="B496" s="114">
        <v>1988</v>
      </c>
      <c r="C496" s="72">
        <f>IF(ISNA(VLOOKUP(CONCATENATE($B$488, $B496), 'Airport Passengers'!$A$8:$M$3476, 7, FALSE)), "", VLOOKUP(CONCATENATE($B$488, $B496), 'Airport Passengers'!$A$8:$M$3476, 7, FALSE))</f>
        <v>529813</v>
      </c>
      <c r="D496" s="72">
        <f>IF(ISNA(VLOOKUP(CONCATENATE($B$488, $B496), 'Airport Passengers'!$A$8:$M$3476, 10, FALSE)), "", VLOOKUP(CONCATENATE($B$488, $B496), 'Airport Passengers'!$A$8:$M$3476, 10, FALSE))</f>
        <v>15363</v>
      </c>
      <c r="E496" s="68">
        <f>IF(ISNA(VLOOKUP(CONCATENATE($B$488, $B496), 'Airport Passengers'!$A$8:$M$3476, 13, FALSE)), "", VLOOKUP(CONCATENATE($B$488, $B496), 'Airport Passengers'!$A$8:$M$3476, 13, FALSE))</f>
        <v>545176</v>
      </c>
      <c r="F496" s="68"/>
      <c r="G496" s="69">
        <f t="shared" si="204"/>
        <v>4.9602298053588234E-2</v>
      </c>
      <c r="H496" s="69">
        <f t="shared" si="205"/>
        <v>-0.11818390540695672</v>
      </c>
      <c r="I496" s="69">
        <f t="shared" si="206"/>
        <v>4.4004465747601001E-2</v>
      </c>
      <c r="J496" s="53"/>
      <c r="L496" s="68"/>
      <c r="M496" s="69"/>
      <c r="N496" s="70"/>
      <c r="O496" s="69"/>
      <c r="P496" s="69"/>
      <c r="Q496" s="70"/>
    </row>
    <row r="497" spans="1:17" x14ac:dyDescent="0.2">
      <c r="A497" s="1"/>
      <c r="B497" s="114">
        <v>1989</v>
      </c>
      <c r="C497" s="72">
        <f>IF(ISNA(VLOOKUP(CONCATENATE($B$488, $B497), 'Airport Passengers'!$A$8:$M$3476, 7, FALSE)), "", VLOOKUP(CONCATENATE($B$488, $B497), 'Airport Passengers'!$A$8:$M$3476, 7, FALSE))</f>
        <v>444367</v>
      </c>
      <c r="D497" s="72">
        <f>IF(ISNA(VLOOKUP(CONCATENATE($B$488, $B497), 'Airport Passengers'!$A$8:$M$3476, 10, FALSE)), "", VLOOKUP(CONCATENATE($B$488, $B497), 'Airport Passengers'!$A$8:$M$3476, 10, FALSE))</f>
        <v>15735</v>
      </c>
      <c r="E497" s="68">
        <f>IF(ISNA(VLOOKUP(CONCATENATE($B$488, $B497), 'Airport Passengers'!$A$8:$M$3476, 13, FALSE)), "", VLOOKUP(CONCATENATE($B$488, $B497), 'Airport Passengers'!$A$8:$M$3476, 13, FALSE))</f>
        <v>460102</v>
      </c>
      <c r="F497" s="68"/>
      <c r="G497" s="69">
        <f t="shared" si="204"/>
        <v>-0.16127577088519912</v>
      </c>
      <c r="H497" s="69">
        <f t="shared" si="205"/>
        <v>2.4214020699082212E-2</v>
      </c>
      <c r="I497" s="69">
        <f t="shared" si="206"/>
        <v>-0.15604868886377976</v>
      </c>
      <c r="J497" s="53"/>
      <c r="L497" s="68"/>
      <c r="M497" s="69"/>
      <c r="N497" s="70"/>
      <c r="O497" s="69"/>
      <c r="P497" s="69"/>
      <c r="Q497" s="70"/>
    </row>
    <row r="498" spans="1:17" x14ac:dyDescent="0.2">
      <c r="A498" s="1"/>
      <c r="B498" s="114">
        <v>1990</v>
      </c>
      <c r="C498" s="72">
        <f>IF(ISNA(VLOOKUP(CONCATENATE($B$488, $B498), 'Airport Passengers'!$A$8:$M$3476, 7, FALSE)), "", VLOOKUP(CONCATENATE($B$488, $B498), 'Airport Passengers'!$A$8:$M$3476, 7, FALSE))</f>
        <v>536077</v>
      </c>
      <c r="D498" s="72">
        <f>IF(ISNA(VLOOKUP(CONCATENATE($B$488, $B498), 'Airport Passengers'!$A$8:$M$3476, 10, FALSE)), "", VLOOKUP(CONCATENATE($B$488, $B498), 'Airport Passengers'!$A$8:$M$3476, 10, FALSE))</f>
        <v>17095</v>
      </c>
      <c r="E498" s="68">
        <f>IF(ISNA(VLOOKUP(CONCATENATE($B$488, $B498), 'Airport Passengers'!$A$8:$M$3476, 13, FALSE)), "", VLOOKUP(CONCATENATE($B$488, $B498), 'Airport Passengers'!$A$8:$M$3476, 13, FALSE))</f>
        <v>553172</v>
      </c>
      <c r="F498" s="68"/>
      <c r="G498" s="69">
        <f t="shared" si="204"/>
        <v>0.20638346231830895</v>
      </c>
      <c r="H498" s="69">
        <f t="shared" si="205"/>
        <v>8.6431522084524939E-2</v>
      </c>
      <c r="I498" s="69">
        <f t="shared" si="206"/>
        <v>0.20228123329174835</v>
      </c>
      <c r="J498" s="53"/>
      <c r="L498" s="68"/>
      <c r="M498" s="69"/>
      <c r="N498" s="70"/>
      <c r="O498" s="69"/>
      <c r="P498" s="69"/>
      <c r="Q498" s="70"/>
    </row>
    <row r="499" spans="1:17" x14ac:dyDescent="0.2">
      <c r="A499" s="1"/>
      <c r="B499" s="114">
        <v>1991</v>
      </c>
      <c r="C499" s="72">
        <f>IF(ISNA(VLOOKUP(CONCATENATE($B$488, $B499), 'Airport Passengers'!$A$8:$M$3476, 7, FALSE)), "", VLOOKUP(CONCATENATE($B$488, $B499), 'Airport Passengers'!$A$8:$M$3476, 7, FALSE))</f>
        <v>631437</v>
      </c>
      <c r="D499" s="72">
        <f>IF(ISNA(VLOOKUP(CONCATENATE($B$488, $B499), 'Airport Passengers'!$A$8:$M$3476, 10, FALSE)), "", VLOOKUP(CONCATENATE($B$488, $B499), 'Airport Passengers'!$A$8:$M$3476, 10, FALSE))</f>
        <v>11765</v>
      </c>
      <c r="E499" s="68">
        <f>IF(ISNA(VLOOKUP(CONCATENATE($B$488, $B499), 'Airport Passengers'!$A$8:$M$3476, 13, FALSE)), "", VLOOKUP(CONCATENATE($B$488, $B499), 'Airport Passengers'!$A$8:$M$3476, 13, FALSE))</f>
        <v>643202</v>
      </c>
      <c r="F499" s="68"/>
      <c r="G499" s="69">
        <f t="shared" si="204"/>
        <v>0.17788489340150762</v>
      </c>
      <c r="H499" s="69">
        <f t="shared" si="205"/>
        <v>-0.31178707224334601</v>
      </c>
      <c r="I499" s="69">
        <f t="shared" si="206"/>
        <v>0.16275227234928738</v>
      </c>
      <c r="J499" s="53"/>
      <c r="L499" s="68"/>
      <c r="M499" s="69"/>
      <c r="N499" s="70"/>
      <c r="O499" s="69"/>
      <c r="P499" s="69"/>
      <c r="Q499" s="70"/>
    </row>
    <row r="500" spans="1:17" x14ac:dyDescent="0.2">
      <c r="A500" s="1"/>
      <c r="B500" s="114">
        <v>1992</v>
      </c>
      <c r="C500" s="72">
        <f>IF(ISNA(VLOOKUP(CONCATENATE($B$488, $B500), 'Airport Passengers'!$A$8:$M$3476, 7, FALSE)), "", VLOOKUP(CONCATENATE($B$488, $B500), 'Airport Passengers'!$A$8:$M$3476, 7, FALSE))</f>
        <v>674416</v>
      </c>
      <c r="D500" s="72">
        <f>IF(ISNA(VLOOKUP(CONCATENATE($B$488, $B500), 'Airport Passengers'!$A$8:$M$3476, 10, FALSE)), "", VLOOKUP(CONCATENATE($B$488, $B500), 'Airport Passengers'!$A$8:$M$3476, 10, FALSE))</f>
        <v>8659</v>
      </c>
      <c r="E500" s="68">
        <f>IF(ISNA(VLOOKUP(CONCATENATE($B$488, $B500), 'Airport Passengers'!$A$8:$M$3476, 13, FALSE)), "", VLOOKUP(CONCATENATE($B$488, $B500), 'Airport Passengers'!$A$8:$M$3476, 13, FALSE))</f>
        <v>683075</v>
      </c>
      <c r="F500" s="68"/>
      <c r="G500" s="69">
        <f t="shared" si="204"/>
        <v>6.8065381027719307E-2</v>
      </c>
      <c r="H500" s="69">
        <f t="shared" si="205"/>
        <v>-0.2640033999150021</v>
      </c>
      <c r="I500" s="69">
        <f t="shared" si="206"/>
        <v>6.1991411718247146E-2</v>
      </c>
      <c r="J500" s="53"/>
      <c r="L500" s="68"/>
      <c r="M500" s="69"/>
      <c r="N500" s="70"/>
      <c r="O500" s="69"/>
      <c r="P500" s="69"/>
      <c r="Q500" s="70"/>
    </row>
    <row r="501" spans="1:17" x14ac:dyDescent="0.2">
      <c r="A501" s="1"/>
      <c r="B501" s="114">
        <v>1993</v>
      </c>
      <c r="C501" s="72">
        <f>IF(ISNA(VLOOKUP(CONCATENATE($B$488, $B501), 'Airport Passengers'!$A$8:$M$3476, 7, FALSE)), "", VLOOKUP(CONCATENATE($B$488, $B501), 'Airport Passengers'!$A$8:$M$3476, 7, FALSE))</f>
        <v>717083</v>
      </c>
      <c r="D501" s="72">
        <f>IF(ISNA(VLOOKUP(CONCATENATE($B$488, $B501), 'Airport Passengers'!$A$8:$M$3476, 10, FALSE)), "", VLOOKUP(CONCATENATE($B$488, $B501), 'Airport Passengers'!$A$8:$M$3476, 10, FALSE))</f>
        <v>8867</v>
      </c>
      <c r="E501" s="68">
        <f>IF(ISNA(VLOOKUP(CONCATENATE($B$488, $B501), 'Airport Passengers'!$A$8:$M$3476, 13, FALSE)), "", VLOOKUP(CONCATENATE($B$488, $B501), 'Airport Passengers'!$A$8:$M$3476, 13, FALSE))</f>
        <v>725950</v>
      </c>
      <c r="F501" s="68"/>
      <c r="G501" s="69">
        <f t="shared" si="204"/>
        <v>6.3265106403169555E-2</v>
      </c>
      <c r="H501" s="69">
        <f t="shared" si="205"/>
        <v>2.4021249566924589E-2</v>
      </c>
      <c r="I501" s="69">
        <f t="shared" si="206"/>
        <v>6.2767631665629695E-2</v>
      </c>
      <c r="J501" s="53"/>
      <c r="L501" s="68"/>
      <c r="M501" s="69"/>
      <c r="N501" s="70"/>
      <c r="O501" s="69"/>
      <c r="P501" s="69"/>
      <c r="Q501" s="70"/>
    </row>
    <row r="502" spans="1:17" x14ac:dyDescent="0.2">
      <c r="A502" s="1"/>
      <c r="B502" s="114">
        <v>1994</v>
      </c>
      <c r="C502" s="72">
        <f>IF(ISNA(VLOOKUP(CONCATENATE($B$488, $B502), 'Airport Passengers'!$A$8:$M$3476, 7, FALSE)), "", VLOOKUP(CONCATENATE($B$488, $B502), 'Airport Passengers'!$A$8:$M$3476, 7, FALSE))</f>
        <v>770259</v>
      </c>
      <c r="D502" s="72">
        <f>IF(ISNA(VLOOKUP(CONCATENATE($B$488, $B502), 'Airport Passengers'!$A$8:$M$3476, 10, FALSE)), "", VLOOKUP(CONCATENATE($B$488, $B502), 'Airport Passengers'!$A$8:$M$3476, 10, FALSE))</f>
        <v>7976</v>
      </c>
      <c r="E502" s="68">
        <f>IF(ISNA(VLOOKUP(CONCATENATE($B$488, $B502), 'Airport Passengers'!$A$8:$M$3476, 13, FALSE)), "", VLOOKUP(CONCATENATE($B$488, $B502), 'Airport Passengers'!$A$8:$M$3476, 13, FALSE))</f>
        <v>778235</v>
      </c>
      <c r="F502" s="68"/>
      <c r="G502" s="69">
        <f t="shared" si="204"/>
        <v>7.415599031074506E-2</v>
      </c>
      <c r="H502" s="69">
        <f t="shared" si="205"/>
        <v>-0.10048494417503101</v>
      </c>
      <c r="I502" s="69">
        <f t="shared" si="206"/>
        <v>7.2022866588608028E-2</v>
      </c>
      <c r="J502" s="53"/>
      <c r="L502" s="68"/>
      <c r="M502" s="69"/>
      <c r="N502" s="70"/>
      <c r="O502" s="69"/>
      <c r="P502" s="69"/>
      <c r="Q502" s="70"/>
    </row>
    <row r="503" spans="1:17" x14ac:dyDescent="0.2">
      <c r="A503" s="1"/>
      <c r="B503" s="114">
        <v>1995</v>
      </c>
      <c r="C503" s="72">
        <f>IF(ISNA(VLOOKUP(CONCATENATE($B$488, $B503), 'Airport Passengers'!$A$8:$M$3476, 7, FALSE)), "", VLOOKUP(CONCATENATE($B$488, $B503), 'Airport Passengers'!$A$8:$M$3476, 7, FALSE))</f>
        <v>828986</v>
      </c>
      <c r="D503" s="72">
        <f>IF(ISNA(VLOOKUP(CONCATENATE($B$488, $B503), 'Airport Passengers'!$A$8:$M$3476, 10, FALSE)), "", VLOOKUP(CONCATENATE($B$488, $B503), 'Airport Passengers'!$A$8:$M$3476, 10, FALSE))</f>
        <v>7362</v>
      </c>
      <c r="E503" s="68">
        <f>IF(ISNA(VLOOKUP(CONCATENATE($B$488, $B503), 'Airport Passengers'!$A$8:$M$3476, 13, FALSE)), "", VLOOKUP(CONCATENATE($B$488, $B503), 'Airport Passengers'!$A$8:$M$3476, 13, FALSE))</f>
        <v>836348</v>
      </c>
      <c r="F503" s="68"/>
      <c r="G503" s="69">
        <f t="shared" si="204"/>
        <v>7.6243185733629856E-2</v>
      </c>
      <c r="H503" s="69">
        <f t="shared" si="205"/>
        <v>-7.6980942828485457E-2</v>
      </c>
      <c r="I503" s="69">
        <f t="shared" si="206"/>
        <v>7.4672817336665656E-2</v>
      </c>
      <c r="J503" s="53"/>
      <c r="L503" s="68"/>
      <c r="M503" s="69"/>
      <c r="N503" s="70"/>
      <c r="O503" s="69"/>
      <c r="P503" s="69"/>
      <c r="Q503" s="70"/>
    </row>
    <row r="504" spans="1:17" x14ac:dyDescent="0.2">
      <c r="A504" s="1"/>
      <c r="B504" s="114">
        <v>1996</v>
      </c>
      <c r="C504" s="72">
        <f>IF(ISNA(VLOOKUP(CONCATENATE($B$488, $B504), 'Airport Passengers'!$A$8:$M$3476, 7, FALSE)), "", VLOOKUP(CONCATENATE($B$488, $B504), 'Airport Passengers'!$A$8:$M$3476, 7, FALSE))</f>
        <v>852506</v>
      </c>
      <c r="D504" s="72">
        <f>IF(ISNA(VLOOKUP(CONCATENATE($B$488, $B504), 'Airport Passengers'!$A$8:$M$3476, 10, FALSE)), "", VLOOKUP(CONCATENATE($B$488, $B504), 'Airport Passengers'!$A$8:$M$3476, 10, FALSE))</f>
        <v>5103</v>
      </c>
      <c r="E504" s="68">
        <f>IF(ISNA(VLOOKUP(CONCATENATE($B$488, $B504), 'Airport Passengers'!$A$8:$M$3476, 13, FALSE)), "", VLOOKUP(CONCATENATE($B$488, $B504), 'Airport Passengers'!$A$8:$M$3476, 13, FALSE))</f>
        <v>857609</v>
      </c>
      <c r="F504" s="68"/>
      <c r="G504" s="69">
        <f t="shared" si="204"/>
        <v>2.8372011107545846E-2</v>
      </c>
      <c r="H504" s="69">
        <f t="shared" si="205"/>
        <v>-0.30684596577017115</v>
      </c>
      <c r="I504" s="69">
        <f t="shared" si="206"/>
        <v>2.5421236136153848E-2</v>
      </c>
      <c r="J504" s="53"/>
      <c r="L504" s="68"/>
      <c r="M504" s="69"/>
      <c r="N504" s="70"/>
      <c r="O504" s="69"/>
      <c r="P504" s="69"/>
      <c r="Q504" s="70"/>
    </row>
    <row r="505" spans="1:17" x14ac:dyDescent="0.2">
      <c r="A505" s="1"/>
      <c r="B505" s="114">
        <v>1997</v>
      </c>
      <c r="C505" s="72">
        <f>IF(ISNA(VLOOKUP(CONCATENATE($B$488, $B505), 'Airport Passengers'!$A$8:$M$3476, 7, FALSE)), "", VLOOKUP(CONCATENATE($B$488, $B505), 'Airport Passengers'!$A$8:$M$3476, 7, FALSE))</f>
        <v>832207</v>
      </c>
      <c r="D505" s="72">
        <f>IF(ISNA(VLOOKUP(CONCATENATE($B$488, $B505), 'Airport Passengers'!$A$8:$M$3476, 10, FALSE)), "", VLOOKUP(CONCATENATE($B$488, $B505), 'Airport Passengers'!$A$8:$M$3476, 10, FALSE))</f>
        <v>3689</v>
      </c>
      <c r="E505" s="68">
        <f>IF(ISNA(VLOOKUP(CONCATENATE($B$488, $B505), 'Airport Passengers'!$A$8:$M$3476, 13, FALSE)), "", VLOOKUP(CONCATENATE($B$488, $B505), 'Airport Passengers'!$A$8:$M$3476, 13, FALSE))</f>
        <v>835896</v>
      </c>
      <c r="F505" s="68"/>
      <c r="G505" s="69">
        <f t="shared" si="204"/>
        <v>-2.3810976110432067E-2</v>
      </c>
      <c r="H505" s="69">
        <f t="shared" si="205"/>
        <v>-0.27709190672153633</v>
      </c>
      <c r="I505" s="69">
        <f t="shared" si="206"/>
        <v>-2.5318064525908662E-2</v>
      </c>
      <c r="J505" s="53"/>
      <c r="L505" s="68"/>
      <c r="M505" s="69"/>
      <c r="N505" s="70"/>
      <c r="O505" s="69"/>
      <c r="P505" s="69"/>
      <c r="Q505" s="70"/>
    </row>
    <row r="506" spans="1:17" x14ac:dyDescent="0.2">
      <c r="A506" s="1"/>
      <c r="B506" s="114">
        <v>1998</v>
      </c>
      <c r="C506" s="72">
        <f>IF(ISNA(VLOOKUP(CONCATENATE($B$488, $B506), 'Airport Passengers'!$A$8:$M$3476, 7, FALSE)), "", VLOOKUP(CONCATENATE($B$488, $B506), 'Airport Passengers'!$A$8:$M$3476, 7, FALSE))</f>
        <v>855934</v>
      </c>
      <c r="D506" s="72">
        <f>IF(ISNA(VLOOKUP(CONCATENATE($B$488, $B506), 'Airport Passengers'!$A$8:$M$3476, 10, FALSE)), "", VLOOKUP(CONCATENATE($B$488, $B506), 'Airport Passengers'!$A$8:$M$3476, 10, FALSE))</f>
        <v>2690</v>
      </c>
      <c r="E506" s="68">
        <f>IF(ISNA(VLOOKUP(CONCATENATE($B$488, $B506), 'Airport Passengers'!$A$8:$M$3476, 13, FALSE)), "", VLOOKUP(CONCATENATE($B$488, $B506), 'Airport Passengers'!$A$8:$M$3476, 13, FALSE))</f>
        <v>858624</v>
      </c>
      <c r="F506" s="68"/>
      <c r="G506" s="69">
        <f t="shared" si="204"/>
        <v>2.851093538025996E-2</v>
      </c>
      <c r="H506" s="69">
        <f t="shared" si="205"/>
        <v>-0.27080509623204119</v>
      </c>
      <c r="I506" s="69">
        <f t="shared" si="206"/>
        <v>2.7189985357030062E-2</v>
      </c>
      <c r="J506" s="53"/>
      <c r="L506" s="68"/>
      <c r="M506" s="69"/>
      <c r="N506" s="70"/>
      <c r="O506" s="69"/>
      <c r="P506" s="69"/>
      <c r="Q506" s="70"/>
    </row>
    <row r="507" spans="1:17" x14ac:dyDescent="0.2">
      <c r="A507" s="1"/>
      <c r="B507" s="114">
        <v>1999</v>
      </c>
      <c r="C507" s="72">
        <f>IF(ISNA(VLOOKUP(CONCATENATE($B$488, $B507), 'Airport Passengers'!$A$8:$M$3476, 7, FALSE)), "", VLOOKUP(CONCATENATE($B$488, $B507), 'Airport Passengers'!$A$8:$M$3476, 7, FALSE))</f>
        <v>877992</v>
      </c>
      <c r="D507" s="72">
        <f>IF(ISNA(VLOOKUP(CONCATENATE($B$488, $B507), 'Airport Passengers'!$A$8:$M$3476, 10, FALSE)), "", VLOOKUP(CONCATENATE($B$488, $B507), 'Airport Passengers'!$A$8:$M$3476, 10, FALSE))</f>
        <v>0</v>
      </c>
      <c r="E507" s="68">
        <f>IF(ISNA(VLOOKUP(CONCATENATE($B$488, $B507), 'Airport Passengers'!$A$8:$M$3476, 13, FALSE)), "", VLOOKUP(CONCATENATE($B$488, $B507), 'Airport Passengers'!$A$8:$M$3476, 13, FALSE))</f>
        <v>877992</v>
      </c>
      <c r="F507" s="68"/>
      <c r="G507" s="69">
        <f t="shared" si="204"/>
        <v>2.5770678580357833E-2</v>
      </c>
      <c r="H507" s="69" t="str">
        <f t="shared" si="205"/>
        <v>..</v>
      </c>
      <c r="I507" s="69">
        <f t="shared" si="206"/>
        <v>2.2557021466905188E-2</v>
      </c>
      <c r="J507" s="53"/>
      <c r="L507" s="68"/>
      <c r="M507" s="69"/>
      <c r="N507" s="70"/>
      <c r="O507" s="69"/>
      <c r="P507" s="69"/>
      <c r="Q507" s="70"/>
    </row>
    <row r="508" spans="1:17" x14ac:dyDescent="0.2">
      <c r="A508" s="1"/>
      <c r="B508" s="114">
        <v>2000</v>
      </c>
      <c r="C508" s="72">
        <f>IF(ISNA(VLOOKUP(CONCATENATE($B$488, $B508), 'Airport Passengers'!$A$8:$M$3476, 7, FALSE)), "", VLOOKUP(CONCATENATE($B$488, $B508), 'Airport Passengers'!$A$8:$M$3476, 7, FALSE))</f>
        <v>927957</v>
      </c>
      <c r="D508" s="72">
        <f>IF(ISNA(VLOOKUP(CONCATENATE($B$488, $B508), 'Airport Passengers'!$A$8:$M$3476, 10, FALSE)), "", VLOOKUP(CONCATENATE($B$488, $B508), 'Airport Passengers'!$A$8:$M$3476, 10, FALSE))</f>
        <v>0</v>
      </c>
      <c r="E508" s="68">
        <f>IF(ISNA(VLOOKUP(CONCATENATE($B$488, $B508), 'Airport Passengers'!$A$8:$M$3476, 13, FALSE)), "", VLOOKUP(CONCATENATE($B$488, $B508), 'Airport Passengers'!$A$8:$M$3476, 13, FALSE))</f>
        <v>927957</v>
      </c>
      <c r="F508" s="68"/>
      <c r="G508" s="69">
        <f t="shared" si="204"/>
        <v>5.690826340103327E-2</v>
      </c>
      <c r="H508" s="69" t="str">
        <f t="shared" si="205"/>
        <v>..</v>
      </c>
      <c r="I508" s="69">
        <f t="shared" si="206"/>
        <v>5.690826340103327E-2</v>
      </c>
      <c r="J508" s="53"/>
      <c r="L508" s="68"/>
      <c r="M508" s="69"/>
      <c r="N508" s="70"/>
      <c r="O508" s="69"/>
      <c r="P508" s="69"/>
      <c r="Q508" s="70"/>
    </row>
    <row r="509" spans="1:17" x14ac:dyDescent="0.2">
      <c r="A509" s="1"/>
      <c r="B509" s="114">
        <v>2001</v>
      </c>
      <c r="C509" s="72">
        <f>IF(ISNA(VLOOKUP(CONCATENATE($B$488, $B509), 'Airport Passengers'!$A$8:$M$3476, 7, FALSE)), "", VLOOKUP(CONCATENATE($B$488, $B509), 'Airport Passengers'!$A$8:$M$3476, 7, FALSE))</f>
        <v>996179</v>
      </c>
      <c r="D509" s="72">
        <f>IF(ISNA(VLOOKUP(CONCATENATE($B$488, $B509), 'Airport Passengers'!$A$8:$M$3476, 10, FALSE)), "", VLOOKUP(CONCATENATE($B$488, $B509), 'Airport Passengers'!$A$8:$M$3476, 10, FALSE))</f>
        <v>0</v>
      </c>
      <c r="E509" s="68">
        <f>IF(ISNA(VLOOKUP(CONCATENATE($B$488, $B509), 'Airport Passengers'!$A$8:$M$3476, 13, FALSE)), "", VLOOKUP(CONCATENATE($B$488, $B509), 'Airport Passengers'!$A$8:$M$3476, 13, FALSE))</f>
        <v>996179</v>
      </c>
      <c r="F509" s="68"/>
      <c r="G509" s="69">
        <f t="shared" si="204"/>
        <v>7.3518492774988495E-2</v>
      </c>
      <c r="H509" s="69" t="str">
        <f t="shared" si="205"/>
        <v>..</v>
      </c>
      <c r="I509" s="69">
        <f t="shared" si="206"/>
        <v>7.3518492774988495E-2</v>
      </c>
      <c r="J509" s="53"/>
      <c r="L509" s="68"/>
      <c r="M509" s="69"/>
      <c r="N509" s="70"/>
      <c r="O509" s="69"/>
      <c r="P509" s="69"/>
      <c r="Q509" s="70"/>
    </row>
    <row r="510" spans="1:17" x14ac:dyDescent="0.2">
      <c r="A510" s="2"/>
      <c r="B510" s="114">
        <v>2002</v>
      </c>
      <c r="C510" s="72">
        <f>IF(ISNA(VLOOKUP(CONCATENATE($B$488, $B510), 'Airport Passengers'!$A$8:$M$3476, 7, FALSE)), "", VLOOKUP(CONCATENATE($B$488, $B510), 'Airport Passengers'!$A$8:$M$3476, 7, FALSE))</f>
        <v>947682</v>
      </c>
      <c r="D510" s="72">
        <f>IF(ISNA(VLOOKUP(CONCATENATE($B$488, $B510), 'Airport Passengers'!$A$8:$M$3476, 10, FALSE)), "", VLOOKUP(CONCATENATE($B$488, $B510), 'Airport Passengers'!$A$8:$M$3476, 10, FALSE))</f>
        <v>0</v>
      </c>
      <c r="E510" s="68">
        <f>IF(ISNA(VLOOKUP(CONCATENATE($B$488, $B510), 'Airport Passengers'!$A$8:$M$3476, 13, FALSE)), "", VLOOKUP(CONCATENATE($B$488, $B510), 'Airport Passengers'!$A$8:$M$3476, 13, FALSE))</f>
        <v>947682</v>
      </c>
      <c r="F510" s="68"/>
      <c r="G510" s="69">
        <f t="shared" si="204"/>
        <v>-4.8683017811056044E-2</v>
      </c>
      <c r="H510" s="69" t="str">
        <f t="shared" si="205"/>
        <v>..</v>
      </c>
      <c r="I510" s="69">
        <f t="shared" si="206"/>
        <v>-4.8683017811056044E-2</v>
      </c>
      <c r="J510" s="53"/>
    </row>
    <row r="511" spans="1:17" x14ac:dyDescent="0.2">
      <c r="A511" s="2"/>
      <c r="B511" s="114">
        <v>2003</v>
      </c>
      <c r="C511" s="72">
        <f>IF(ISNA(VLOOKUP(CONCATENATE($B$488, $B511), 'Airport Passengers'!$A$8:$M$3476, 7, FALSE)), "", VLOOKUP(CONCATENATE($B$488, $B511), 'Airport Passengers'!$A$8:$M$3476, 7, FALSE))</f>
        <v>1101555</v>
      </c>
      <c r="D511" s="72">
        <f>IF(ISNA(VLOOKUP(CONCATENATE($B$488, $B511), 'Airport Passengers'!$A$8:$M$3476, 10, FALSE)), "", VLOOKUP(CONCATENATE($B$488, $B511), 'Airport Passengers'!$A$8:$M$3476, 10, FALSE))</f>
        <v>0</v>
      </c>
      <c r="E511" s="68">
        <f>IF(ISNA(VLOOKUP(CONCATENATE($B$488, $B511), 'Airport Passengers'!$A$8:$M$3476, 13, FALSE)), "", VLOOKUP(CONCATENATE($B$488, $B511), 'Airport Passengers'!$A$8:$M$3476, 13, FALSE))</f>
        <v>1101555</v>
      </c>
      <c r="F511" s="68"/>
      <c r="G511" s="69">
        <f t="shared" si="204"/>
        <v>0.16236775627267375</v>
      </c>
      <c r="H511" s="69" t="str">
        <f t="shared" si="205"/>
        <v>..</v>
      </c>
      <c r="I511" s="69">
        <f t="shared" si="206"/>
        <v>0.16236775627267375</v>
      </c>
      <c r="J511" s="53"/>
    </row>
    <row r="512" spans="1:17" x14ac:dyDescent="0.2">
      <c r="A512" s="2"/>
      <c r="B512" s="114">
        <v>2004</v>
      </c>
      <c r="C512" s="72">
        <f>IF(ISNA(VLOOKUP(CONCATENATE($B$488, $B512), 'Airport Passengers'!$A$8:$M$3476, 7, FALSE)), "", VLOOKUP(CONCATENATE($B$488, $B512), 'Airport Passengers'!$A$8:$M$3476, 7, FALSE))</f>
        <v>1380849</v>
      </c>
      <c r="D512" s="72">
        <f>IF(ISNA(VLOOKUP(CONCATENATE($B$488, $B512), 'Airport Passengers'!$A$8:$M$3476, 10, FALSE)), "", VLOOKUP(CONCATENATE($B$488, $B512), 'Airport Passengers'!$A$8:$M$3476, 10, FALSE))</f>
        <v>0</v>
      </c>
      <c r="E512" s="68">
        <f>IF(ISNA(VLOOKUP(CONCATENATE($B$488, $B512), 'Airport Passengers'!$A$8:$M$3476, 13, FALSE)), "", VLOOKUP(CONCATENATE($B$488, $B512), 'Airport Passengers'!$A$8:$M$3476, 13, FALSE))</f>
        <v>1380849</v>
      </c>
      <c r="F512" s="68"/>
      <c r="G512" s="69">
        <f t="shared" si="204"/>
        <v>0.253545215627</v>
      </c>
      <c r="H512" s="69" t="str">
        <f t="shared" si="205"/>
        <v>..</v>
      </c>
      <c r="I512" s="69">
        <f t="shared" si="206"/>
        <v>0.253545215627</v>
      </c>
      <c r="J512" s="53"/>
    </row>
    <row r="513" spans="1:11" x14ac:dyDescent="0.2">
      <c r="A513" s="2"/>
      <c r="B513" s="114">
        <v>2005</v>
      </c>
      <c r="C513" s="72">
        <f>IF(ISNA(VLOOKUP(CONCATENATE($B$488, $B513), 'Airport Passengers'!$A$8:$M$3476, 7, FALSE)), "", VLOOKUP(CONCATENATE($B$488, $B513), 'Airport Passengers'!$A$8:$M$3476, 7, FALSE))</f>
        <v>1600185</v>
      </c>
      <c r="D513" s="72">
        <f>IF(ISNA(VLOOKUP(CONCATENATE($B$488, $B513), 'Airport Passengers'!$A$8:$M$3476, 10, FALSE)), "", VLOOKUP(CONCATENATE($B$488, $B513), 'Airport Passengers'!$A$8:$M$3476, 10, FALSE))</f>
        <v>0</v>
      </c>
      <c r="E513" s="68">
        <f>IF(ISNA(VLOOKUP(CONCATENATE($B$488, $B513), 'Airport Passengers'!$A$8:$M$3476, 13, FALSE)), "", VLOOKUP(CONCATENATE($B$488, $B513), 'Airport Passengers'!$A$8:$M$3476, 13, FALSE))</f>
        <v>1600185</v>
      </c>
      <c r="F513" s="68"/>
      <c r="G513" s="69">
        <f t="shared" si="204"/>
        <v>0.15884140843785235</v>
      </c>
      <c r="H513" s="69" t="str">
        <f t="shared" si="205"/>
        <v>..</v>
      </c>
      <c r="I513" s="69">
        <f t="shared" si="206"/>
        <v>0.15884140843785235</v>
      </c>
      <c r="J513" s="53"/>
    </row>
    <row r="514" spans="1:11" x14ac:dyDescent="0.2">
      <c r="A514" s="2"/>
      <c r="B514" s="114">
        <v>2006</v>
      </c>
      <c r="C514" s="72">
        <f>IF(ISNA(VLOOKUP(CONCATENATE($B$488, $B514), 'Airport Passengers'!$A$8:$M$3476, 7, FALSE)), "", VLOOKUP(CONCATENATE($B$488, $B514), 'Airport Passengers'!$A$8:$M$3476, 7, FALSE))</f>
        <v>1617810</v>
      </c>
      <c r="D514" s="72">
        <f>IF(ISNA(VLOOKUP(CONCATENATE($B$488, $B514), 'Airport Passengers'!$A$8:$M$3476, 10, FALSE)), "", VLOOKUP(CONCATENATE($B$488, $B514), 'Airport Passengers'!$A$8:$M$3476, 10, FALSE))</f>
        <v>0</v>
      </c>
      <c r="E514" s="68">
        <f>IF(ISNA(VLOOKUP(CONCATENATE($B$488, $B514), 'Airport Passengers'!$A$8:$M$3476, 13, FALSE)), "", VLOOKUP(CONCATENATE($B$488, $B514), 'Airport Passengers'!$A$8:$M$3476, 13, FALSE))</f>
        <v>1617810</v>
      </c>
      <c r="F514" s="68"/>
      <c r="G514" s="69">
        <f t="shared" si="204"/>
        <v>1.1014351465611789E-2</v>
      </c>
      <c r="H514" s="69" t="str">
        <f t="shared" si="205"/>
        <v>..</v>
      </c>
      <c r="I514" s="69">
        <f t="shared" si="206"/>
        <v>1.1014351465611789E-2</v>
      </c>
      <c r="J514" s="53"/>
    </row>
    <row r="515" spans="1:11" x14ac:dyDescent="0.2">
      <c r="A515" s="2"/>
      <c r="B515" s="114">
        <v>2007</v>
      </c>
      <c r="C515" s="72">
        <f>IF(ISNA(VLOOKUP(CONCATENATE($B$488, $B515), 'Airport Passengers'!$A$8:$M$3476, 7, FALSE)), "", VLOOKUP(CONCATENATE($B$488, $B515), 'Airport Passengers'!$A$8:$M$3476, 7, FALSE))</f>
        <v>1663596</v>
      </c>
      <c r="D515" s="72">
        <f>IF(ISNA(VLOOKUP(CONCATENATE($B$488, $B515), 'Airport Passengers'!$A$8:$M$3476, 10, FALSE)), "", VLOOKUP(CONCATENATE($B$488, $B515), 'Airport Passengers'!$A$8:$M$3476, 10, FALSE))</f>
        <v>0</v>
      </c>
      <c r="E515" s="68">
        <f>IF(ISNA(VLOOKUP(CONCATENATE($B$488, $B515), 'Airport Passengers'!$A$8:$M$3476, 13, FALSE)), "", VLOOKUP(CONCATENATE($B$488, $B515), 'Airport Passengers'!$A$8:$M$3476, 13, FALSE))</f>
        <v>1663596</v>
      </c>
      <c r="F515" s="68"/>
      <c r="G515" s="69">
        <f t="shared" si="204"/>
        <v>2.8301222022363567E-2</v>
      </c>
      <c r="H515" s="69" t="str">
        <f t="shared" si="205"/>
        <v>..</v>
      </c>
      <c r="I515" s="69">
        <f t="shared" si="206"/>
        <v>2.8301222022363567E-2</v>
      </c>
      <c r="J515" s="53"/>
    </row>
    <row r="516" spans="1:11" x14ac:dyDescent="0.2">
      <c r="A516" s="2"/>
      <c r="B516" s="114">
        <v>2008</v>
      </c>
      <c r="C516" s="72">
        <f>IF(ISNA(VLOOKUP(CONCATENATE($B$488, $B516), 'Airport Passengers'!$A$8:$M$3476, 7, FALSE)), "", VLOOKUP(CONCATENATE($B$488, $B516), 'Airport Passengers'!$A$8:$M$3476, 7, FALSE))</f>
        <v>1830870</v>
      </c>
      <c r="D516" s="72">
        <f>IF(ISNA(VLOOKUP(CONCATENATE($B$488, $B516), 'Airport Passengers'!$A$8:$M$3476, 10, FALSE)), "", VLOOKUP(CONCATENATE($B$488, $B516), 'Airport Passengers'!$A$8:$M$3476, 10, FALSE))</f>
        <v>0</v>
      </c>
      <c r="E516" s="68">
        <f>IF(ISNA(VLOOKUP(CONCATENATE($B$488, $B516), 'Airport Passengers'!$A$8:$M$3476, 13, FALSE)), "", VLOOKUP(CONCATENATE($B$488, $B516), 'Airport Passengers'!$A$8:$M$3476, 13, FALSE))</f>
        <v>1830870</v>
      </c>
      <c r="F516" s="68"/>
      <c r="G516" s="69">
        <f t="shared" si="204"/>
        <v>0.10054965268009781</v>
      </c>
      <c r="H516" s="69" t="str">
        <f t="shared" si="205"/>
        <v>..</v>
      </c>
      <c r="I516" s="69">
        <f t="shared" si="206"/>
        <v>0.10054965268009781</v>
      </c>
      <c r="J516" s="69"/>
    </row>
    <row r="517" spans="1:11" x14ac:dyDescent="0.2">
      <c r="A517" s="2"/>
      <c r="B517" s="114">
        <v>2009</v>
      </c>
      <c r="C517" s="72">
        <f>IF(ISNA(VLOOKUP(CONCATENATE($B$488, $B517), 'Airport Passengers'!$A$8:$M$3476, 7, FALSE)), "", VLOOKUP(CONCATENATE($B$488, $B517), 'Airport Passengers'!$A$8:$M$3476, 7, FALSE))</f>
        <v>1874459</v>
      </c>
      <c r="D517" s="72">
        <f>IF(ISNA(VLOOKUP(CONCATENATE($B$488, $B517), 'Airport Passengers'!$A$8:$M$3476, 10, FALSE)), "", VLOOKUP(CONCATENATE($B$488, $B517), 'Airport Passengers'!$A$8:$M$3476, 10, FALSE))</f>
        <v>0</v>
      </c>
      <c r="E517" s="68">
        <f>IF(ISNA(VLOOKUP(CONCATENATE($B$488, $B517), 'Airport Passengers'!$A$8:$M$3476, 13, FALSE)), "", VLOOKUP(CONCATENATE($B$488, $B517), 'Airport Passengers'!$A$8:$M$3476, 13, FALSE))</f>
        <v>1874459</v>
      </c>
      <c r="F517" s="68"/>
      <c r="G517" s="69">
        <f t="shared" si="204"/>
        <v>2.3807807217333835E-2</v>
      </c>
      <c r="H517" s="69" t="str">
        <f t="shared" ref="H517:I521" si="207">IF(AND(ISNUMBER(D516),ISNUMBER(D517)), IF(OR(D516=0, D517=0), "..", (D517-D516)/D516), " ")</f>
        <v>..</v>
      </c>
      <c r="I517" s="69">
        <f t="shared" si="207"/>
        <v>2.3807807217333835E-2</v>
      </c>
      <c r="J517" s="69"/>
    </row>
    <row r="518" spans="1:11" x14ac:dyDescent="0.2">
      <c r="A518" s="2"/>
      <c r="B518" s="114">
        <v>2010</v>
      </c>
      <c r="C518" s="72">
        <f>IF(ISNA(VLOOKUP(CONCATENATE($B$488, $B518), 'Airport Passengers'!$A$8:$M$3476, 7, FALSE)), "", VLOOKUP(CONCATENATE($B$488, $B518), 'Airport Passengers'!$A$8:$M$3476, 7, FALSE))</f>
        <v>1882092</v>
      </c>
      <c r="D518" s="72">
        <f>IF(ISNA(VLOOKUP(CONCATENATE($B$488, $B518), 'Airport Passengers'!$A$8:$M$3476, 10, FALSE)), "", VLOOKUP(CONCATENATE($B$488, $B518), 'Airport Passengers'!$A$8:$M$3476, 10, FALSE))</f>
        <v>0</v>
      </c>
      <c r="E518" s="68">
        <f>IF(ISNA(VLOOKUP(CONCATENATE($B$488, $B518), 'Airport Passengers'!$A$8:$M$3476, 13, FALSE)), "", VLOOKUP(CONCATENATE($B$488, $B518), 'Airport Passengers'!$A$8:$M$3476, 13, FALSE))</f>
        <v>1882092</v>
      </c>
      <c r="F518" s="68"/>
      <c r="G518" s="69">
        <f t="shared" si="204"/>
        <v>4.0721082723068364E-3</v>
      </c>
      <c r="H518" s="69" t="str">
        <f t="shared" si="207"/>
        <v>..</v>
      </c>
      <c r="I518" s="69">
        <f t="shared" si="207"/>
        <v>4.0721082723068364E-3</v>
      </c>
      <c r="J518" s="69"/>
    </row>
    <row r="519" spans="1:11" x14ac:dyDescent="0.2">
      <c r="A519" s="2"/>
      <c r="B519" s="114">
        <v>2011</v>
      </c>
      <c r="C519" s="72">
        <f>IF(ISNA(VLOOKUP(CONCATENATE($B$488, $B519), 'Airport Passengers'!$A$8:$M$3476, 7, FALSE)), "", VLOOKUP(CONCATENATE($B$488, $B519), 'Airport Passengers'!$A$8:$M$3476, 7, FALSE))</f>
        <v>1844681</v>
      </c>
      <c r="D519" s="72">
        <f>IF(ISNA(VLOOKUP(CONCATENATE($B$488, $B519), 'Airport Passengers'!$A$8:$M$3476, 10, FALSE)), "", VLOOKUP(CONCATENATE($B$488, $B519), 'Airport Passengers'!$A$8:$M$3476, 10, FALSE))</f>
        <v>0</v>
      </c>
      <c r="E519" s="68">
        <f>IF(ISNA(VLOOKUP(CONCATENATE($B$488, $B519), 'Airport Passengers'!$A$8:$M$3476, 13, FALSE)), "", VLOOKUP(CONCATENATE($B$488, $B519), 'Airport Passengers'!$A$8:$M$3476, 13, FALSE))</f>
        <v>1844681</v>
      </c>
      <c r="F519" s="68"/>
      <c r="G519" s="69">
        <f t="shared" si="204"/>
        <v>-1.9877349247539439E-2</v>
      </c>
      <c r="H519" s="69" t="str">
        <f t="shared" si="207"/>
        <v>..</v>
      </c>
      <c r="I519" s="69">
        <f t="shared" si="207"/>
        <v>-1.9877349247539439E-2</v>
      </c>
      <c r="J519" s="69"/>
    </row>
    <row r="520" spans="1:11" x14ac:dyDescent="0.2">
      <c r="A520" s="2"/>
      <c r="B520" s="114">
        <v>2012</v>
      </c>
      <c r="C520" s="72">
        <f>IF(ISNA(VLOOKUP(CONCATENATE($B$488, $B520), 'Airport Passengers'!$A$8:$M$3476, 7, FALSE)), "", VLOOKUP(CONCATENATE($B$488, $B520), 'Airport Passengers'!$A$8:$M$3476, 7, FALSE))</f>
        <v>1919026</v>
      </c>
      <c r="D520" s="72">
        <f>IF(ISNA(VLOOKUP(CONCATENATE($B$488, $B520), 'Airport Passengers'!$A$8:$M$3476, 10, FALSE)), "", VLOOKUP(CONCATENATE($B$488, $B520), 'Airport Passengers'!$A$8:$M$3476, 10, FALSE))</f>
        <v>0</v>
      </c>
      <c r="E520" s="68">
        <f>IF(ISNA(VLOOKUP(CONCATENATE($B$488, $B520), 'Airport Passengers'!$A$8:$M$3476, 13, FALSE)), "", VLOOKUP(CONCATENATE($B$488, $B520), 'Airport Passengers'!$A$8:$M$3476, 13, FALSE))</f>
        <v>1919026</v>
      </c>
      <c r="F520" s="68"/>
      <c r="G520" s="69">
        <f t="shared" si="204"/>
        <v>4.0302361221262649E-2</v>
      </c>
      <c r="H520" s="69" t="str">
        <f t="shared" si="207"/>
        <v>..</v>
      </c>
      <c r="I520" s="69">
        <f t="shared" si="207"/>
        <v>4.0302361221262649E-2</v>
      </c>
      <c r="J520" s="69"/>
      <c r="K520" s="10"/>
    </row>
    <row r="521" spans="1:11" x14ac:dyDescent="0.2">
      <c r="A521" s="2"/>
      <c r="B521" s="114">
        <v>2013</v>
      </c>
      <c r="C521" s="72">
        <f>IF(ISNA(VLOOKUP(CONCATENATE($B$488, $B521), 'Airport Passengers'!$A$8:$M$3476, 7, FALSE)), "", VLOOKUP(CONCATENATE($B$488, $B521), 'Airport Passengers'!$A$8:$M$3476, 7, FALSE))</f>
        <v>2091706</v>
      </c>
      <c r="D521" s="72">
        <f>IF(ISNA(VLOOKUP(CONCATENATE($B$488, $B521), 'Airport Passengers'!$A$8:$M$3476, 10, FALSE)), "", VLOOKUP(CONCATENATE($B$488, $B521), 'Airport Passengers'!$A$8:$M$3476, 10, FALSE))</f>
        <v>0</v>
      </c>
      <c r="E521" s="68">
        <f>IF(ISNA(VLOOKUP(CONCATENATE($B$488, $B521), 'Airport Passengers'!$A$8:$M$3476, 13, FALSE)), "", VLOOKUP(CONCATENATE($B$488, $B521), 'Airport Passengers'!$A$8:$M$3476, 13, FALSE))</f>
        <v>2091706</v>
      </c>
      <c r="F521" s="68"/>
      <c r="G521" s="69">
        <f t="shared" si="204"/>
        <v>8.9983147700969143E-2</v>
      </c>
      <c r="H521" s="69" t="str">
        <f t="shared" si="207"/>
        <v>..</v>
      </c>
      <c r="I521" s="69">
        <f t="shared" si="207"/>
        <v>8.9983147700969143E-2</v>
      </c>
      <c r="J521" s="69"/>
      <c r="K521" s="10"/>
    </row>
    <row r="522" spans="1:11" x14ac:dyDescent="0.2">
      <c r="A522" s="2"/>
      <c r="B522" s="114">
        <v>2014</v>
      </c>
      <c r="C522" s="72">
        <f>IF(ISNA(VLOOKUP(CONCATENATE($B$488, $B522), 'Airport Passengers'!$A$8:$M$3476, 7, FALSE)), "", VLOOKUP(CONCATENATE($B$488, $B522), 'Airport Passengers'!$A$8:$M$3476, 7, FALSE))</f>
        <v>2127981</v>
      </c>
      <c r="D522" s="72">
        <f>IF(ISNA(VLOOKUP(CONCATENATE($B$488, $B522), 'Airport Passengers'!$A$8:$M$3476, 10, FALSE)), "", VLOOKUP(CONCATENATE($B$488, $B522), 'Airport Passengers'!$A$8:$M$3476, 10, FALSE))</f>
        <v>0</v>
      </c>
      <c r="E522" s="68">
        <f>IF(ISNA(VLOOKUP(CONCATENATE($B$488, $B522), 'Airport Passengers'!$A$8:$M$3476, 13, FALSE)), "", VLOOKUP(CONCATENATE($B$488, $B522), 'Airport Passengers'!$A$8:$M$3476, 13, FALSE))</f>
        <v>2127981</v>
      </c>
      <c r="F522" s="68"/>
      <c r="G522" s="69">
        <f t="shared" ref="G522:I523" si="208">IF(AND(ISNUMBER(C521),ISNUMBER(C522)), IF(OR(C521=0, C522=0), "..", (C522-C521)/C521), " ")</f>
        <v>1.7342303363857062E-2</v>
      </c>
      <c r="H522" s="69" t="str">
        <f t="shared" si="208"/>
        <v>..</v>
      </c>
      <c r="I522" s="69">
        <f t="shared" si="208"/>
        <v>1.7342303363857062E-2</v>
      </c>
      <c r="J522" s="69"/>
      <c r="K522" s="10"/>
    </row>
    <row r="523" spans="1:11" x14ac:dyDescent="0.2">
      <c r="A523" s="2"/>
      <c r="B523" s="114">
        <v>2015</v>
      </c>
      <c r="C523" s="72">
        <f>IF(ISNA(VLOOKUP(CONCATENATE($B$488, $B523), 'Airport Passengers'!$A$8:$M$3476, 7, FALSE)), "", VLOOKUP(CONCATENATE($B$488, $B523), 'Airport Passengers'!$A$8:$M$3476, 7, FALSE))</f>
        <v>2238432</v>
      </c>
      <c r="D523" s="72">
        <f>IF(ISNA(VLOOKUP(CONCATENATE($B$488, $B523), 'Airport Passengers'!$A$8:$M$3476, 10, FALSE)), "", VLOOKUP(CONCATENATE($B$488, $B523), 'Airport Passengers'!$A$8:$M$3476, 10, FALSE))</f>
        <v>0</v>
      </c>
      <c r="E523" s="68">
        <f>IF(ISNA(VLOOKUP(CONCATENATE($B$488, $B523), 'Airport Passengers'!$A$8:$M$3476, 13, FALSE)), "", VLOOKUP(CONCATENATE($B$488, $B523), 'Airport Passengers'!$A$8:$M$3476, 13, FALSE))</f>
        <v>2238432</v>
      </c>
      <c r="F523" s="68"/>
      <c r="G523" s="69">
        <f t="shared" si="208"/>
        <v>5.1904128843255647E-2</v>
      </c>
      <c r="H523" s="69" t="str">
        <f t="shared" si="208"/>
        <v>..</v>
      </c>
      <c r="I523" s="69">
        <f t="shared" si="208"/>
        <v>5.1904128843255647E-2</v>
      </c>
      <c r="J523" s="69"/>
      <c r="K523" s="10"/>
    </row>
    <row r="524" spans="1:11" x14ac:dyDescent="0.2">
      <c r="A524" s="2"/>
      <c r="B524" s="114">
        <v>2016</v>
      </c>
      <c r="C524" s="72">
        <f>IF(ISNA(VLOOKUP(CONCATENATE($B$488, $B524), 'Airport Passengers'!$A$8:$M$3476, 7, FALSE)), "", VLOOKUP(CONCATENATE($B$488, $B524), 'Airport Passengers'!$A$8:$M$3476, 7, FALSE))</f>
        <v>2378137</v>
      </c>
      <c r="D524" s="72">
        <f>IF(ISNA(VLOOKUP(CONCATENATE($B$488, $B524), 'Airport Passengers'!$A$8:$M$3476, 10, FALSE)), "", VLOOKUP(CONCATENATE($B$488, $B524), 'Airport Passengers'!$A$8:$M$3476, 10, FALSE))</f>
        <v>0</v>
      </c>
      <c r="E524" s="68">
        <f>IF(ISNA(VLOOKUP(CONCATENATE($B$488, $B524), 'Airport Passengers'!$A$8:$M$3476, 13, FALSE)), "", VLOOKUP(CONCATENATE($B$488, $B524), 'Airport Passengers'!$A$8:$M$3476, 13, FALSE))</f>
        <v>2378137</v>
      </c>
      <c r="F524" s="68"/>
      <c r="G524" s="69">
        <f t="shared" ref="G524:I525" si="209">IF(AND(ISNUMBER(C523),ISNUMBER(C524)), IF(OR(C523=0, C524=0), "..", (C524-C523)/C523), " ")</f>
        <v>6.2411991965804638E-2</v>
      </c>
      <c r="H524" s="69" t="str">
        <f t="shared" si="209"/>
        <v>..</v>
      </c>
      <c r="I524" s="69">
        <f t="shared" si="209"/>
        <v>6.2411991965804638E-2</v>
      </c>
      <c r="J524" s="69"/>
      <c r="K524" s="10"/>
    </row>
    <row r="525" spans="1:11" x14ac:dyDescent="0.2">
      <c r="A525" s="2"/>
      <c r="B525" s="114">
        <v>2017</v>
      </c>
      <c r="C525" s="72">
        <f>IF(ISNA(VLOOKUP(CONCATENATE($B$488, $B525), 'Airport Passengers'!$A$8:$M$3476, 7, FALSE)), "", VLOOKUP(CONCATENATE($B$488, $B525), 'Airport Passengers'!$A$8:$M$3476, 7, FALSE))</f>
        <v>2510343</v>
      </c>
      <c r="D525" s="72">
        <f>IF(ISNA(VLOOKUP(CONCATENATE($B$488, $B525), 'Airport Passengers'!$A$8:$M$3476, 10, FALSE)), "", VLOOKUP(CONCATENATE($B$488, $B525), 'Airport Passengers'!$A$8:$M$3476, 10, FALSE))</f>
        <v>0</v>
      </c>
      <c r="E525" s="68">
        <f>IF(ISNA(VLOOKUP(CONCATENATE($B$488, $B525), 'Airport Passengers'!$A$8:$M$3476, 13, FALSE)), "", VLOOKUP(CONCATENATE($B$488, $B525), 'Airport Passengers'!$A$8:$M$3476, 13, FALSE))</f>
        <v>2510343</v>
      </c>
      <c r="F525" s="68"/>
      <c r="G525" s="69">
        <f t="shared" si="209"/>
        <v>5.5592255618578744E-2</v>
      </c>
      <c r="H525" s="69" t="str">
        <f t="shared" si="209"/>
        <v>..</v>
      </c>
      <c r="I525" s="69">
        <f t="shared" si="209"/>
        <v>5.5592255618578744E-2</v>
      </c>
      <c r="J525" s="69"/>
      <c r="K525" s="10"/>
    </row>
    <row r="526" spans="1:11" x14ac:dyDescent="0.2">
      <c r="A526" s="2"/>
      <c r="B526" s="114">
        <v>2018</v>
      </c>
      <c r="C526" s="72">
        <f>IF(ISNA(VLOOKUP(CONCATENATE($B$488, $B526), 'Airport Passengers'!$A$8:$M$3476, 7, FALSE)), "", VLOOKUP(CONCATENATE($B$488, $B526), 'Airport Passengers'!$A$8:$M$3476, 7, FALSE))</f>
        <v>2676628</v>
      </c>
      <c r="D526" s="72">
        <f>IF(ISNA(VLOOKUP(CONCATENATE($B$488, $B526), 'Airport Passengers'!$A$8:$M$3476, 10, FALSE)), "", VLOOKUP(CONCATENATE($B$488, $B526), 'Airport Passengers'!$A$8:$M$3476, 10, FALSE))</f>
        <v>0</v>
      </c>
      <c r="E526" s="68">
        <f>IF(ISNA(VLOOKUP(CONCATENATE($B$488, $B526), 'Airport Passengers'!$A$8:$M$3476, 13, FALSE)), "", VLOOKUP(CONCATENATE($B$488, $B526), 'Airport Passengers'!$A$8:$M$3476, 13, FALSE))</f>
        <v>2676628</v>
      </c>
      <c r="F526" s="68"/>
      <c r="G526" s="69">
        <f t="shared" ref="G526" si="210">IF(AND(ISNUMBER(C525),ISNUMBER(C526)), IF(OR(C525=0, C526=0), "..", (C526-C525)/C525), " ")</f>
        <v>6.6239952070294775E-2</v>
      </c>
      <c r="H526" s="69" t="str">
        <f t="shared" ref="H526" si="211">IF(AND(ISNUMBER(D525),ISNUMBER(D526)), IF(OR(D525=0, D526=0), "..", (D526-D525)/D525), " ")</f>
        <v>..</v>
      </c>
      <c r="I526" s="69">
        <f t="shared" ref="I526" si="212">IF(AND(ISNUMBER(E525),ISNUMBER(E526)), IF(OR(E525=0, E526=0), "..", (E526-E525)/E525), " ")</f>
        <v>6.6239952070294775E-2</v>
      </c>
      <c r="J526" s="69"/>
      <c r="K526" s="10"/>
    </row>
    <row r="527" spans="1:11" x14ac:dyDescent="0.2">
      <c r="A527" s="2"/>
      <c r="B527" s="114">
        <v>2019</v>
      </c>
      <c r="C527" s="72">
        <f>IF(ISNA(VLOOKUP(CONCATENATE($B$488, $B527), 'Airport Passengers'!$A$8:$M$3476, 7, FALSE)), "", VLOOKUP(CONCATENATE($B$488, $B527), 'Airport Passengers'!$A$8:$M$3476, 7, FALSE))</f>
        <v>2781739</v>
      </c>
      <c r="D527" s="72">
        <f>IF(ISNA(VLOOKUP(CONCATENATE($B$488, $B527), 'Airport Passengers'!$A$8:$M$3476, 10, FALSE)), "", VLOOKUP(CONCATENATE($B$488, $B527), 'Airport Passengers'!$A$8:$M$3476, 10, FALSE))</f>
        <v>0</v>
      </c>
      <c r="E527" s="68">
        <f>IF(ISNA(VLOOKUP(CONCATENATE($B$488, $B527), 'Airport Passengers'!$A$8:$M$3476, 13, FALSE)), "", VLOOKUP(CONCATENATE($B$488, $B527), 'Airport Passengers'!$A$8:$M$3476, 13, FALSE))</f>
        <v>2781739</v>
      </c>
      <c r="F527" s="68"/>
      <c r="G527" s="69">
        <f t="shared" ref="G527" si="213">IF(AND(ISNUMBER(C526),ISNUMBER(C527)), IF(OR(C526=0, C527=0), "..", (C527-C526)/C526), " ")</f>
        <v>3.9269932168385001E-2</v>
      </c>
      <c r="H527" s="69" t="str">
        <f t="shared" ref="H527" si="214">IF(AND(ISNUMBER(D526),ISNUMBER(D527)), IF(OR(D526=0, D527=0), "..", (D527-D526)/D526), " ")</f>
        <v>..</v>
      </c>
      <c r="I527" s="69">
        <f t="shared" ref="I527" si="215">IF(AND(ISNUMBER(E526),ISNUMBER(E527)), IF(OR(E526=0, E527=0), "..", (E527-E526)/E526), " ")</f>
        <v>3.9269932168385001E-2</v>
      </c>
      <c r="J527" s="69"/>
      <c r="K527" s="10"/>
    </row>
    <row r="528" spans="1:11" x14ac:dyDescent="0.2">
      <c r="A528" s="2"/>
      <c r="B528" s="73"/>
      <c r="C528" s="73"/>
      <c r="D528" s="73"/>
      <c r="E528" s="74"/>
      <c r="F528" s="74"/>
      <c r="G528" s="74"/>
      <c r="H528" s="74"/>
      <c r="I528" s="75"/>
      <c r="J528" s="69"/>
    </row>
    <row r="529" spans="1:21" ht="15" customHeight="1" x14ac:dyDescent="0.2">
      <c r="A529" s="2"/>
      <c r="F529" s="68"/>
      <c r="G529" s="68"/>
      <c r="H529" s="68"/>
      <c r="I529" s="69"/>
      <c r="J529" s="69"/>
      <c r="O529" s="66" t="s">
        <v>144</v>
      </c>
      <c r="P529" s="66" t="s">
        <v>118</v>
      </c>
      <c r="Q529" s="66" t="s">
        <v>119</v>
      </c>
    </row>
    <row r="530" spans="1:21" x14ac:dyDescent="0.2">
      <c r="A530" s="2"/>
      <c r="F530" s="76"/>
      <c r="G530" s="76"/>
      <c r="H530" s="76"/>
      <c r="I530" s="53"/>
      <c r="J530" s="69"/>
    </row>
    <row r="531" spans="1:21" x14ac:dyDescent="0.2">
      <c r="A531" s="2"/>
      <c r="F531" s="76"/>
      <c r="G531" s="76"/>
      <c r="H531" s="76"/>
      <c r="I531" s="53"/>
      <c r="J531" s="69"/>
      <c r="K531" s="53" t="s">
        <v>176</v>
      </c>
      <c r="O531" s="77">
        <f>C527/1000000</f>
        <v>2.781739</v>
      </c>
      <c r="P531" s="77">
        <f t="shared" ref="P531" si="216">D527/1000000</f>
        <v>0</v>
      </c>
      <c r="Q531" s="77">
        <f t="shared" ref="Q531" si="217">E527/1000000</f>
        <v>2.781739</v>
      </c>
    </row>
    <row r="532" spans="1:21" x14ac:dyDescent="0.2">
      <c r="A532" s="2"/>
      <c r="F532" s="76"/>
      <c r="G532" s="76"/>
      <c r="H532" s="76"/>
      <c r="I532" s="53"/>
      <c r="J532" s="69"/>
      <c r="K532" s="53" t="s">
        <v>177</v>
      </c>
      <c r="O532" s="76">
        <f>G527</f>
        <v>3.9269932168385001E-2</v>
      </c>
      <c r="P532" s="76" t="str">
        <f t="shared" ref="P532" si="218">H527</f>
        <v>..</v>
      </c>
      <c r="Q532" s="76">
        <f t="shared" ref="Q532" si="219">I527</f>
        <v>3.9269932168385001E-2</v>
      </c>
    </row>
    <row r="533" spans="1:21" x14ac:dyDescent="0.2">
      <c r="A533" s="2"/>
      <c r="F533" s="76"/>
      <c r="G533" s="76"/>
      <c r="H533" s="76"/>
      <c r="I533" s="53"/>
      <c r="J533" s="69"/>
      <c r="K533" s="53" t="s">
        <v>121</v>
      </c>
      <c r="O533" s="76">
        <f>C527/C$42</f>
        <v>2.2847666557170465E-2</v>
      </c>
      <c r="P533" s="76">
        <f t="shared" ref="P533" si="220">D527/D$42</f>
        <v>0</v>
      </c>
      <c r="Q533" s="76">
        <f t="shared" ref="Q533" si="221">E527/E$42</f>
        <v>1.6934973699289795E-2</v>
      </c>
    </row>
    <row r="534" spans="1:21" x14ac:dyDescent="0.2">
      <c r="A534" s="2"/>
    </row>
    <row r="535" spans="1:21" x14ac:dyDescent="0.2">
      <c r="A535" s="2"/>
      <c r="K535" s="78" t="s">
        <v>111</v>
      </c>
      <c r="L535" s="78"/>
      <c r="M535" s="78"/>
      <c r="N535" s="78"/>
      <c r="O535" s="68"/>
    </row>
    <row r="536" spans="1:21" x14ac:dyDescent="0.2">
      <c r="A536" s="2"/>
      <c r="K536" s="50" t="s">
        <v>173</v>
      </c>
      <c r="O536" s="76">
        <f>IF(C522=0,"..",(C527/C522)^(1/5)-1)</f>
        <v>5.5041946408864062E-2</v>
      </c>
      <c r="P536" s="76" t="str">
        <f t="shared" ref="P536" si="222">IF(D522=0,"..",(D527/D522)^(1/5)-1)</f>
        <v>..</v>
      </c>
      <c r="Q536" s="76">
        <f t="shared" ref="Q536" si="223">IF(E522=0,"..",(E527/E522)^(1/5)-1)</f>
        <v>5.5041946408864062E-2</v>
      </c>
      <c r="T536" s="105"/>
    </row>
    <row r="537" spans="1:21" x14ac:dyDescent="0.2">
      <c r="A537" s="2"/>
      <c r="K537" s="50" t="s">
        <v>174</v>
      </c>
      <c r="O537" s="76">
        <f>IF(C517=0,"..",(C527/C517)^(1/10)-1)</f>
        <v>4.0265135585137779E-2</v>
      </c>
      <c r="P537" s="76" t="str">
        <f t="shared" ref="P537" si="224">IF(D517=0,"..",(D527/D517)^(1/10)-1)</f>
        <v>..</v>
      </c>
      <c r="Q537" s="76">
        <f t="shared" ref="Q537" si="225">IF(E517=0,"..",(E527/E517)^(1/10)-1)</f>
        <v>4.0265135585137779E-2</v>
      </c>
      <c r="T537" s="105"/>
    </row>
    <row r="538" spans="1:21" x14ac:dyDescent="0.2">
      <c r="A538" s="2"/>
      <c r="K538" s="50" t="s">
        <v>175</v>
      </c>
      <c r="O538" s="76">
        <f>IF(C507=0,"..",(C527/C507)^(1/20)-1)</f>
        <v>5.9354439689281113E-2</v>
      </c>
      <c r="P538" s="76" t="str">
        <f t="shared" ref="P538" si="226">IF(D507=0,"..",(D527/D507)^(1/20)-1)</f>
        <v>..</v>
      </c>
      <c r="Q538" s="76">
        <f t="shared" ref="Q538" si="227">IF(E507=0,"..",(E527/E507)^(1/20)-1)</f>
        <v>5.9354439689281113E-2</v>
      </c>
      <c r="T538" s="105"/>
    </row>
    <row r="539" spans="1:21" x14ac:dyDescent="0.2">
      <c r="A539" s="2"/>
    </row>
    <row r="540" spans="1:21" x14ac:dyDescent="0.2">
      <c r="A540" s="2"/>
    </row>
    <row r="541" spans="1:21" x14ac:dyDescent="0.2">
      <c r="A541" s="2"/>
    </row>
    <row r="542" spans="1:21" s="37" customFormat="1" ht="18.75" thickBot="1" x14ac:dyDescent="0.3">
      <c r="A542" s="36">
        <v>10</v>
      </c>
      <c r="B542" s="55" t="s">
        <v>8</v>
      </c>
      <c r="C542" s="55"/>
      <c r="D542"/>
      <c r="E542"/>
      <c r="F542" s="56"/>
      <c r="G542" s="56"/>
      <c r="H542" s="56"/>
      <c r="I542" s="57"/>
      <c r="J542" s="58"/>
      <c r="K542" s="124" t="str">
        <f>CONCATENATE(B542," - PASSENGER MOVEMENTS (millions) - ",UPPER($B$6))</f>
        <v>DARWIN - PASSENGER MOVEMENTS (millions) - CALENDAR YEARS</v>
      </c>
      <c r="L542" s="124"/>
      <c r="M542" s="124"/>
      <c r="N542" s="124"/>
      <c r="O542" s="124"/>
      <c r="P542" s="124"/>
      <c r="Q542" s="124"/>
      <c r="R542" s="110"/>
      <c r="S542" s="38"/>
      <c r="T542" s="38"/>
      <c r="U542" s="38"/>
    </row>
    <row r="543" spans="1:21" x14ac:dyDescent="0.2">
      <c r="A543" s="1"/>
      <c r="B543" s="59"/>
      <c r="C543" s="59"/>
      <c r="D543" s="59"/>
      <c r="E543" s="60"/>
      <c r="F543" s="60"/>
      <c r="G543" s="60"/>
      <c r="H543" s="60"/>
      <c r="I543" s="61"/>
      <c r="J543" s="62"/>
    </row>
    <row r="544" spans="1:21" ht="20.100000000000001" customHeight="1" x14ac:dyDescent="0.2">
      <c r="A544" s="1"/>
      <c r="B544" s="63"/>
      <c r="C544" s="123" t="s">
        <v>116</v>
      </c>
      <c r="D544" s="123"/>
      <c r="E544" s="123"/>
      <c r="F544" s="64"/>
      <c r="G544" s="123" t="s">
        <v>120</v>
      </c>
      <c r="H544" s="123"/>
      <c r="I544" s="123"/>
      <c r="J544" s="65"/>
    </row>
    <row r="545" spans="1:22" ht="39.950000000000003" customHeight="1" x14ac:dyDescent="0.2">
      <c r="A545" s="1"/>
      <c r="B545" s="66" t="str">
        <f>B6</f>
        <v>Calendar Years</v>
      </c>
      <c r="C545" s="66" t="s">
        <v>154</v>
      </c>
      <c r="D545" s="66" t="s">
        <v>118</v>
      </c>
      <c r="E545" s="66" t="s">
        <v>119</v>
      </c>
      <c r="F545" s="66"/>
      <c r="G545" s="66" t="s">
        <v>117</v>
      </c>
      <c r="H545" s="66" t="s">
        <v>118</v>
      </c>
      <c r="I545" s="66" t="s">
        <v>119</v>
      </c>
      <c r="J545" s="67"/>
      <c r="L545" s="68"/>
      <c r="M545" s="69"/>
      <c r="N545" s="70"/>
      <c r="O545" s="69"/>
      <c r="P545" s="69"/>
      <c r="Q545" s="70"/>
    </row>
    <row r="546" spans="1:22" ht="12.75" customHeight="1" x14ac:dyDescent="0.2">
      <c r="A546" s="1"/>
      <c r="B546" s="71"/>
      <c r="C546" s="119" t="str">
        <f>C545</f>
        <v>Domestic (including Regional) Airlines</v>
      </c>
      <c r="D546" s="119" t="str">
        <f>D545</f>
        <v>International Airlines</v>
      </c>
      <c r="E546" s="71"/>
      <c r="F546" s="71"/>
      <c r="G546" s="71"/>
      <c r="H546" s="71"/>
      <c r="I546" s="71"/>
      <c r="J546" s="67"/>
      <c r="L546" s="68"/>
      <c r="M546" s="69"/>
      <c r="N546" s="70"/>
      <c r="O546" s="69"/>
      <c r="P546" s="69"/>
      <c r="Q546" s="70"/>
    </row>
    <row r="547" spans="1:22" x14ac:dyDescent="0.2">
      <c r="A547" s="1"/>
      <c r="B547" s="114">
        <v>1985</v>
      </c>
      <c r="C547" s="72">
        <f>IF(ISNA(VLOOKUP(CONCATENATE($B$542, $B547), 'Airport Passengers'!$A$8:$M$3476, 7, FALSE)), "", VLOOKUP(CONCATENATE($B$542, $B547), 'Airport Passengers'!$A$8:$M$3476, 7, FALSE))</f>
        <v>351209</v>
      </c>
      <c r="D547" s="72">
        <f>IF(ISNA(VLOOKUP(CONCATENATE($B$542, $B547), 'Airport Passengers'!$A$8:$M$3476, 10, FALSE)), "", VLOOKUP(CONCATENATE($B$542, $B547), 'Airport Passengers'!$A$8:$M$3476, 10, FALSE))</f>
        <v>46839</v>
      </c>
      <c r="E547" s="68">
        <f>IF(ISNA(VLOOKUP(CONCATENATE($B$542, $B547), 'Airport Passengers'!$A$8:$M$3476, 13, FALSE)), "", VLOOKUP(CONCATENATE($B$542, $B547), 'Airport Passengers'!$A$8:$M$3476, 13, FALSE))</f>
        <v>398048</v>
      </c>
      <c r="F547" s="68"/>
      <c r="G547" s="68"/>
      <c r="H547" s="68"/>
      <c r="I547" s="69" t="str">
        <f>IF(AND(ISNUMBER(E545),ISNUMBER(E547)), IF(OR(E545=0, E547=0), "--", (E547-E545)/E545), " ")</f>
        <v xml:space="preserve"> </v>
      </c>
      <c r="J547" s="69"/>
      <c r="L547" s="68"/>
      <c r="M547" s="69"/>
      <c r="N547" s="70"/>
      <c r="O547" s="69"/>
      <c r="P547" s="69"/>
      <c r="Q547" s="70"/>
    </row>
    <row r="548" spans="1:22" x14ac:dyDescent="0.2">
      <c r="A548" s="1"/>
      <c r="B548" s="114">
        <v>1986</v>
      </c>
      <c r="C548" s="72">
        <f>IF(ISNA(VLOOKUP(CONCATENATE($B$542, $B548), 'Airport Passengers'!$A$8:$M$3476, 7, FALSE)), "", VLOOKUP(CONCATENATE($B$542, $B548), 'Airport Passengers'!$A$8:$M$3476, 7, FALSE))</f>
        <v>363831</v>
      </c>
      <c r="D548" s="72">
        <f>IF(ISNA(VLOOKUP(CONCATENATE($B$542, $B548), 'Airport Passengers'!$A$8:$M$3476, 10, FALSE)), "", VLOOKUP(CONCATENATE($B$542, $B548), 'Airport Passengers'!$A$8:$M$3476, 10, FALSE))</f>
        <v>48711</v>
      </c>
      <c r="E548" s="68">
        <f>IF(ISNA(VLOOKUP(CONCATENATE($B$542, $B548), 'Airport Passengers'!$A$8:$M$3476, 13, FALSE)), "", VLOOKUP(CONCATENATE($B$542, $B548), 'Airport Passengers'!$A$8:$M$3476, 13, FALSE))</f>
        <v>412542</v>
      </c>
      <c r="F548" s="68"/>
      <c r="G548" s="69">
        <f t="shared" ref="G548:G575" si="228">IF(AND(ISNUMBER(C547),ISNUMBER(C548)), IF(OR(C547=0, C548=0), "..", (C548-C547)/C547), " ")</f>
        <v>3.5938714554581461E-2</v>
      </c>
      <c r="H548" s="69">
        <f t="shared" ref="H548:H570" si="229">IF(AND(ISNUMBER(D547),ISNUMBER(D548)), IF(OR(D547=0, D548=0), "..", (D548-D547)/D547), " ")</f>
        <v>3.996669442131557E-2</v>
      </c>
      <c r="I548" s="69">
        <f>IF(AND(ISNUMBER(E547),ISNUMBER(E548)), IF(OR(E547=0, E548=0), "..", (E548-E547)/E547), " ")</f>
        <v>3.641269394645872E-2</v>
      </c>
      <c r="J548" s="53"/>
      <c r="L548" s="68"/>
      <c r="M548" s="69"/>
      <c r="N548" s="70"/>
      <c r="O548" s="69"/>
      <c r="P548" s="69"/>
      <c r="Q548" s="70"/>
      <c r="V548"/>
    </row>
    <row r="549" spans="1:22" x14ac:dyDescent="0.2">
      <c r="A549" s="1"/>
      <c r="B549" s="114">
        <v>1987</v>
      </c>
      <c r="C549" s="72">
        <f>IF(ISNA(VLOOKUP(CONCATENATE($B$542, $B549), 'Airport Passengers'!$A$8:$M$3476, 7, FALSE)), "", VLOOKUP(CONCATENATE($B$542, $B549), 'Airport Passengers'!$A$8:$M$3476, 7, FALSE))</f>
        <v>386981</v>
      </c>
      <c r="D549" s="72">
        <f>IF(ISNA(VLOOKUP(CONCATENATE($B$542, $B549), 'Airport Passengers'!$A$8:$M$3476, 10, FALSE)), "", VLOOKUP(CONCATENATE($B$542, $B549), 'Airport Passengers'!$A$8:$M$3476, 10, FALSE))</f>
        <v>61986</v>
      </c>
      <c r="E549" s="68">
        <f>IF(ISNA(VLOOKUP(CONCATENATE($B$542, $B549), 'Airport Passengers'!$A$8:$M$3476, 13, FALSE)), "", VLOOKUP(CONCATENATE($B$542, $B549), 'Airport Passengers'!$A$8:$M$3476, 13, FALSE))</f>
        <v>448967</v>
      </c>
      <c r="F549" s="68"/>
      <c r="G549" s="69">
        <f t="shared" si="228"/>
        <v>6.3628442875950653E-2</v>
      </c>
      <c r="H549" s="69">
        <f t="shared" si="229"/>
        <v>0.27252571287799471</v>
      </c>
      <c r="I549" s="69">
        <f t="shared" ref="I549:I570" si="230">IF(AND(ISNUMBER(E548),ISNUMBER(E549)), IF(OR(E548=0, E549=0), "..", (E549-E548)/E548), " ")</f>
        <v>8.829404036437502E-2</v>
      </c>
      <c r="J549" s="53"/>
      <c r="L549" s="68"/>
      <c r="M549" s="69"/>
      <c r="N549" s="70"/>
      <c r="O549" s="69"/>
      <c r="P549" s="69"/>
      <c r="Q549" s="70"/>
      <c r="V549"/>
    </row>
    <row r="550" spans="1:22" x14ac:dyDescent="0.2">
      <c r="A550" s="1"/>
      <c r="B550" s="114">
        <v>1988</v>
      </c>
      <c r="C550" s="72">
        <f>IF(ISNA(VLOOKUP(CONCATENATE($B$542, $B550), 'Airport Passengers'!$A$8:$M$3476, 7, FALSE)), "", VLOOKUP(CONCATENATE($B$542, $B550), 'Airport Passengers'!$A$8:$M$3476, 7, FALSE))</f>
        <v>411420</v>
      </c>
      <c r="D550" s="72">
        <f>IF(ISNA(VLOOKUP(CONCATENATE($B$542, $B550), 'Airport Passengers'!$A$8:$M$3476, 10, FALSE)), "", VLOOKUP(CONCATENATE($B$542, $B550), 'Airport Passengers'!$A$8:$M$3476, 10, FALSE))</f>
        <v>79325</v>
      </c>
      <c r="E550" s="68">
        <f>IF(ISNA(VLOOKUP(CONCATENATE($B$542, $B550), 'Airport Passengers'!$A$8:$M$3476, 13, FALSE)), "", VLOOKUP(CONCATENATE($B$542, $B550), 'Airport Passengers'!$A$8:$M$3476, 13, FALSE))</f>
        <v>490745</v>
      </c>
      <c r="F550" s="68"/>
      <c r="G550" s="69">
        <f t="shared" si="228"/>
        <v>6.3152971334509964E-2</v>
      </c>
      <c r="H550" s="69">
        <f t="shared" si="229"/>
        <v>0.27972445390894718</v>
      </c>
      <c r="I550" s="69">
        <f t="shared" si="230"/>
        <v>9.3053609730782E-2</v>
      </c>
      <c r="J550" s="53"/>
      <c r="L550" s="68"/>
      <c r="M550" s="69"/>
      <c r="N550" s="70"/>
      <c r="O550" s="69"/>
      <c r="P550" s="69"/>
      <c r="Q550" s="70"/>
      <c r="V550"/>
    </row>
    <row r="551" spans="1:22" x14ac:dyDescent="0.2">
      <c r="A551" s="1"/>
      <c r="B551" s="114">
        <v>1989</v>
      </c>
      <c r="C551" s="72">
        <f>IF(ISNA(VLOOKUP(CONCATENATE($B$542, $B551), 'Airport Passengers'!$A$8:$M$3476, 7, FALSE)), "", VLOOKUP(CONCATENATE($B$542, $B551), 'Airport Passengers'!$A$8:$M$3476, 7, FALSE))</f>
        <v>313053</v>
      </c>
      <c r="D551" s="72">
        <f>IF(ISNA(VLOOKUP(CONCATENATE($B$542, $B551), 'Airport Passengers'!$A$8:$M$3476, 10, FALSE)), "", VLOOKUP(CONCATENATE($B$542, $B551), 'Airport Passengers'!$A$8:$M$3476, 10, FALSE))</f>
        <v>92769</v>
      </c>
      <c r="E551" s="68">
        <f>IF(ISNA(VLOOKUP(CONCATENATE($B$542, $B551), 'Airport Passengers'!$A$8:$M$3476, 13, FALSE)), "", VLOOKUP(CONCATENATE($B$542, $B551), 'Airport Passengers'!$A$8:$M$3476, 13, FALSE))</f>
        <v>405822</v>
      </c>
      <c r="F551" s="68"/>
      <c r="G551" s="69">
        <f t="shared" si="228"/>
        <v>-0.23909143940498762</v>
      </c>
      <c r="H551" s="69">
        <f t="shared" si="229"/>
        <v>0.16947998739363379</v>
      </c>
      <c r="I551" s="69">
        <f t="shared" si="230"/>
        <v>-0.17304913957350559</v>
      </c>
      <c r="J551" s="53"/>
      <c r="L551" s="68"/>
      <c r="M551" s="69"/>
      <c r="N551" s="70"/>
      <c r="O551" s="69"/>
      <c r="P551" s="69"/>
      <c r="Q551" s="70"/>
    </row>
    <row r="552" spans="1:22" x14ac:dyDescent="0.2">
      <c r="A552" s="1"/>
      <c r="B552" s="114">
        <v>1990</v>
      </c>
      <c r="C552" s="72">
        <f>IF(ISNA(VLOOKUP(CONCATENATE($B$542, $B552), 'Airport Passengers'!$A$8:$M$3476, 7, FALSE)), "", VLOOKUP(CONCATENATE($B$542, $B552), 'Airport Passengers'!$A$8:$M$3476, 7, FALSE))</f>
        <v>390817</v>
      </c>
      <c r="D552" s="72">
        <f>IF(ISNA(VLOOKUP(CONCATENATE($B$542, $B552), 'Airport Passengers'!$A$8:$M$3476, 10, FALSE)), "", VLOOKUP(CONCATENATE($B$542, $B552), 'Airport Passengers'!$A$8:$M$3476, 10, FALSE))</f>
        <v>94289</v>
      </c>
      <c r="E552" s="68">
        <f>IF(ISNA(VLOOKUP(CONCATENATE($B$542, $B552), 'Airport Passengers'!$A$8:$M$3476, 13, FALSE)), "", VLOOKUP(CONCATENATE($B$542, $B552), 'Airport Passengers'!$A$8:$M$3476, 13, FALSE))</f>
        <v>485106</v>
      </c>
      <c r="F552" s="68"/>
      <c r="G552" s="69">
        <f t="shared" si="228"/>
        <v>0.24840522211893834</v>
      </c>
      <c r="H552" s="69">
        <f t="shared" si="229"/>
        <v>1.6384783710075564E-2</v>
      </c>
      <c r="I552" s="69">
        <f t="shared" si="230"/>
        <v>0.19536644144477136</v>
      </c>
      <c r="J552" s="53"/>
      <c r="L552" s="68"/>
      <c r="M552" s="69"/>
      <c r="N552" s="70"/>
      <c r="O552" s="69"/>
      <c r="P552" s="69"/>
      <c r="Q552" s="70"/>
    </row>
    <row r="553" spans="1:22" x14ac:dyDescent="0.2">
      <c r="A553" s="1"/>
      <c r="B553" s="114">
        <v>1991</v>
      </c>
      <c r="C553" s="72">
        <f>IF(ISNA(VLOOKUP(CONCATENATE($B$542, $B553), 'Airport Passengers'!$A$8:$M$3476, 7, FALSE)), "", VLOOKUP(CONCATENATE($B$542, $B553), 'Airport Passengers'!$A$8:$M$3476, 7, FALSE))</f>
        <v>432760</v>
      </c>
      <c r="D553" s="72">
        <f>IF(ISNA(VLOOKUP(CONCATENATE($B$542, $B553), 'Airport Passengers'!$A$8:$M$3476, 10, FALSE)), "", VLOOKUP(CONCATENATE($B$542, $B553), 'Airport Passengers'!$A$8:$M$3476, 10, FALSE))</f>
        <v>89225</v>
      </c>
      <c r="E553" s="68">
        <f>IF(ISNA(VLOOKUP(CONCATENATE($B$542, $B553), 'Airport Passengers'!$A$8:$M$3476, 13, FALSE)), "", VLOOKUP(CONCATENATE($B$542, $B553), 'Airport Passengers'!$A$8:$M$3476, 13, FALSE))</f>
        <v>521985</v>
      </c>
      <c r="F553" s="68"/>
      <c r="G553" s="69">
        <f t="shared" si="228"/>
        <v>0.1073213294201634</v>
      </c>
      <c r="H553" s="69">
        <f t="shared" si="229"/>
        <v>-5.3707219293873093E-2</v>
      </c>
      <c r="I553" s="69">
        <f t="shared" si="230"/>
        <v>7.6022560017810534E-2</v>
      </c>
      <c r="J553" s="53"/>
      <c r="L553" s="68"/>
      <c r="M553" s="69"/>
      <c r="N553" s="70"/>
      <c r="O553" s="69"/>
      <c r="P553" s="69"/>
      <c r="Q553" s="70"/>
    </row>
    <row r="554" spans="1:22" x14ac:dyDescent="0.2">
      <c r="A554" s="1"/>
      <c r="B554" s="114">
        <v>1992</v>
      </c>
      <c r="C554" s="72">
        <f>IF(ISNA(VLOOKUP(CONCATENATE($B$542, $B554), 'Airport Passengers'!$A$8:$M$3476, 7, FALSE)), "", VLOOKUP(CONCATENATE($B$542, $B554), 'Airport Passengers'!$A$8:$M$3476, 7, FALSE))</f>
        <v>493426</v>
      </c>
      <c r="D554" s="72">
        <f>IF(ISNA(VLOOKUP(CONCATENATE($B$542, $B554), 'Airport Passengers'!$A$8:$M$3476, 10, FALSE)), "", VLOOKUP(CONCATENATE($B$542, $B554), 'Airport Passengers'!$A$8:$M$3476, 10, FALSE))</f>
        <v>90808</v>
      </c>
      <c r="E554" s="68">
        <f>IF(ISNA(VLOOKUP(CONCATENATE($B$542, $B554), 'Airport Passengers'!$A$8:$M$3476, 13, FALSE)), "", VLOOKUP(CONCATENATE($B$542, $B554), 'Airport Passengers'!$A$8:$M$3476, 13, FALSE))</f>
        <v>584234</v>
      </c>
      <c r="F554" s="68"/>
      <c r="G554" s="69">
        <f t="shared" si="228"/>
        <v>0.14018393566873094</v>
      </c>
      <c r="H554" s="69">
        <f t="shared" si="229"/>
        <v>1.7741664331745587E-2</v>
      </c>
      <c r="I554" s="69">
        <f t="shared" si="230"/>
        <v>0.11925438470454132</v>
      </c>
      <c r="J554" s="53"/>
      <c r="L554" s="68"/>
      <c r="M554" s="69"/>
      <c r="N554" s="70"/>
      <c r="O554" s="69"/>
      <c r="P554" s="69"/>
      <c r="Q554" s="70"/>
    </row>
    <row r="555" spans="1:22" x14ac:dyDescent="0.2">
      <c r="A555" s="1"/>
      <c r="B555" s="114">
        <v>1993</v>
      </c>
      <c r="C555" s="72">
        <f>IF(ISNA(VLOOKUP(CONCATENATE($B$542, $B555), 'Airport Passengers'!$A$8:$M$3476, 7, FALSE)), "", VLOOKUP(CONCATENATE($B$542, $B555), 'Airport Passengers'!$A$8:$M$3476, 7, FALSE))</f>
        <v>552069</v>
      </c>
      <c r="D555" s="72">
        <f>IF(ISNA(VLOOKUP(CONCATENATE($B$542, $B555), 'Airport Passengers'!$A$8:$M$3476, 10, FALSE)), "", VLOOKUP(CONCATENATE($B$542, $B555), 'Airport Passengers'!$A$8:$M$3476, 10, FALSE))</f>
        <v>103062</v>
      </c>
      <c r="E555" s="68">
        <f>IF(ISNA(VLOOKUP(CONCATENATE($B$542, $B555), 'Airport Passengers'!$A$8:$M$3476, 13, FALSE)), "", VLOOKUP(CONCATENATE($B$542, $B555), 'Airport Passengers'!$A$8:$M$3476, 13, FALSE))</f>
        <v>655131</v>
      </c>
      <c r="F555" s="68"/>
      <c r="G555" s="69">
        <f t="shared" si="228"/>
        <v>0.11884862167781998</v>
      </c>
      <c r="H555" s="69">
        <f t="shared" si="229"/>
        <v>0.13494405779226501</v>
      </c>
      <c r="I555" s="69">
        <f t="shared" si="230"/>
        <v>0.12135034934632356</v>
      </c>
      <c r="J555" s="53"/>
      <c r="L555" s="68"/>
      <c r="M555" s="69"/>
      <c r="N555" s="70"/>
      <c r="O555" s="69"/>
      <c r="P555" s="69"/>
      <c r="Q555" s="70"/>
    </row>
    <row r="556" spans="1:22" x14ac:dyDescent="0.2">
      <c r="A556" s="1"/>
      <c r="B556" s="114">
        <v>1994</v>
      </c>
      <c r="C556" s="72">
        <f>IF(ISNA(VLOOKUP(CONCATENATE($B$542, $B556), 'Airport Passengers'!$A$8:$M$3476, 7, FALSE)), "", VLOOKUP(CONCATENATE($B$542, $B556), 'Airport Passengers'!$A$8:$M$3476, 7, FALSE))</f>
        <v>646932</v>
      </c>
      <c r="D556" s="72">
        <f>IF(ISNA(VLOOKUP(CONCATENATE($B$542, $B556), 'Airport Passengers'!$A$8:$M$3476, 10, FALSE)), "", VLOOKUP(CONCATENATE($B$542, $B556), 'Airport Passengers'!$A$8:$M$3476, 10, FALSE))</f>
        <v>131981</v>
      </c>
      <c r="E556" s="68">
        <f>IF(ISNA(VLOOKUP(CONCATENATE($B$542, $B556), 'Airport Passengers'!$A$8:$M$3476, 13, FALSE)), "", VLOOKUP(CONCATENATE($B$542, $B556), 'Airport Passengers'!$A$8:$M$3476, 13, FALSE))</f>
        <v>778913</v>
      </c>
      <c r="F556" s="68"/>
      <c r="G556" s="69">
        <f t="shared" si="228"/>
        <v>0.1718317818968281</v>
      </c>
      <c r="H556" s="69">
        <f t="shared" si="229"/>
        <v>0.28059808658865537</v>
      </c>
      <c r="I556" s="69">
        <f t="shared" si="230"/>
        <v>0.18894236419891594</v>
      </c>
      <c r="J556" s="53"/>
      <c r="L556" s="68"/>
      <c r="M556" s="69"/>
      <c r="N556" s="70"/>
      <c r="O556" s="69"/>
      <c r="P556" s="69"/>
      <c r="Q556" s="70"/>
    </row>
    <row r="557" spans="1:22" x14ac:dyDescent="0.2">
      <c r="A557" s="1"/>
      <c r="B557" s="114">
        <v>1995</v>
      </c>
      <c r="C557" s="72">
        <f>IF(ISNA(VLOOKUP(CONCATENATE($B$542, $B557), 'Airport Passengers'!$A$8:$M$3476, 7, FALSE)), "", VLOOKUP(CONCATENATE($B$542, $B557), 'Airport Passengers'!$A$8:$M$3476, 7, FALSE))</f>
        <v>743291</v>
      </c>
      <c r="D557" s="72">
        <f>IF(ISNA(VLOOKUP(CONCATENATE($B$542, $B557), 'Airport Passengers'!$A$8:$M$3476, 10, FALSE)), "", VLOOKUP(CONCATENATE($B$542, $B557), 'Airport Passengers'!$A$8:$M$3476, 10, FALSE))</f>
        <v>139637</v>
      </c>
      <c r="E557" s="68">
        <f>IF(ISNA(VLOOKUP(CONCATENATE($B$542, $B557), 'Airport Passengers'!$A$8:$M$3476, 13, FALSE)), "", VLOOKUP(CONCATENATE($B$542, $B557), 'Airport Passengers'!$A$8:$M$3476, 13, FALSE))</f>
        <v>882928</v>
      </c>
      <c r="F557" s="68"/>
      <c r="G557" s="69">
        <f t="shared" si="228"/>
        <v>0.14894764828451831</v>
      </c>
      <c r="H557" s="69">
        <f t="shared" si="229"/>
        <v>5.8008349686697325E-2</v>
      </c>
      <c r="I557" s="69">
        <f t="shared" si="230"/>
        <v>0.13353866221259628</v>
      </c>
      <c r="J557" s="53"/>
      <c r="L557" s="68"/>
      <c r="M557" s="69"/>
      <c r="N557" s="70"/>
      <c r="O557" s="69"/>
      <c r="P557" s="69"/>
      <c r="Q557" s="70"/>
    </row>
    <row r="558" spans="1:22" x14ac:dyDescent="0.2">
      <c r="A558" s="1"/>
      <c r="B558" s="114">
        <v>1996</v>
      </c>
      <c r="C558" s="72">
        <f>IF(ISNA(VLOOKUP(CONCATENATE($B$542, $B558), 'Airport Passengers'!$A$8:$M$3476, 7, FALSE)), "", VLOOKUP(CONCATENATE($B$542, $B558), 'Airport Passengers'!$A$8:$M$3476, 7, FALSE))</f>
        <v>821584</v>
      </c>
      <c r="D558" s="72">
        <f>IF(ISNA(VLOOKUP(CONCATENATE($B$542, $B558), 'Airport Passengers'!$A$8:$M$3476, 10, FALSE)), "", VLOOKUP(CONCATENATE($B$542, $B558), 'Airport Passengers'!$A$8:$M$3476, 10, FALSE))</f>
        <v>147888</v>
      </c>
      <c r="E558" s="68">
        <f>IF(ISNA(VLOOKUP(CONCATENATE($B$542, $B558), 'Airport Passengers'!$A$8:$M$3476, 13, FALSE)), "", VLOOKUP(CONCATENATE($B$542, $B558), 'Airport Passengers'!$A$8:$M$3476, 13, FALSE))</f>
        <v>969472</v>
      </c>
      <c r="F558" s="68"/>
      <c r="G558" s="69">
        <f t="shared" si="228"/>
        <v>0.10533290460936565</v>
      </c>
      <c r="H558" s="69">
        <f t="shared" si="229"/>
        <v>5.9088923422875028E-2</v>
      </c>
      <c r="I558" s="69">
        <f t="shared" si="230"/>
        <v>9.8019317543446352E-2</v>
      </c>
      <c r="J558" s="53"/>
      <c r="L558" s="68"/>
      <c r="M558" s="69"/>
      <c r="N558" s="70"/>
      <c r="O558" s="69"/>
      <c r="P558" s="69"/>
      <c r="Q558" s="70"/>
    </row>
    <row r="559" spans="1:22" x14ac:dyDescent="0.2">
      <c r="A559" s="1"/>
      <c r="B559" s="114">
        <v>1997</v>
      </c>
      <c r="C559" s="72">
        <f>IF(ISNA(VLOOKUP(CONCATENATE($B$542, $B559), 'Airport Passengers'!$A$8:$M$3476, 7, FALSE)), "", VLOOKUP(CONCATENATE($B$542, $B559), 'Airport Passengers'!$A$8:$M$3476, 7, FALSE))</f>
        <v>822583</v>
      </c>
      <c r="D559" s="72">
        <f>IF(ISNA(VLOOKUP(CONCATENATE($B$542, $B559), 'Airport Passengers'!$A$8:$M$3476, 10, FALSE)), "", VLOOKUP(CONCATENATE($B$542, $B559), 'Airport Passengers'!$A$8:$M$3476, 10, FALSE))</f>
        <v>171319</v>
      </c>
      <c r="E559" s="68">
        <f>IF(ISNA(VLOOKUP(CONCATENATE($B$542, $B559), 'Airport Passengers'!$A$8:$M$3476, 13, FALSE)), "", VLOOKUP(CONCATENATE($B$542, $B559), 'Airport Passengers'!$A$8:$M$3476, 13, FALSE))</f>
        <v>993902</v>
      </c>
      <c r="F559" s="68"/>
      <c r="G559" s="69">
        <f t="shared" si="228"/>
        <v>1.2159438353229858E-3</v>
      </c>
      <c r="H559" s="69">
        <f t="shared" si="229"/>
        <v>0.15843746619063076</v>
      </c>
      <c r="I559" s="69">
        <f t="shared" si="230"/>
        <v>2.5199283733826249E-2</v>
      </c>
      <c r="J559" s="53"/>
      <c r="L559" s="68"/>
      <c r="M559" s="69"/>
      <c r="N559" s="70"/>
      <c r="O559" s="69"/>
      <c r="P559" s="69"/>
      <c r="Q559" s="70"/>
    </row>
    <row r="560" spans="1:22" x14ac:dyDescent="0.2">
      <c r="A560" s="1"/>
      <c r="B560" s="114">
        <v>1998</v>
      </c>
      <c r="C560" s="72">
        <f>IF(ISNA(VLOOKUP(CONCATENATE($B$542, $B560), 'Airport Passengers'!$A$8:$M$3476, 7, FALSE)), "", VLOOKUP(CONCATENATE($B$542, $B560), 'Airport Passengers'!$A$8:$M$3476, 7, FALSE))</f>
        <v>853721</v>
      </c>
      <c r="D560" s="72">
        <f>IF(ISNA(VLOOKUP(CONCATENATE($B$542, $B560), 'Airport Passengers'!$A$8:$M$3476, 10, FALSE)), "", VLOOKUP(CONCATENATE($B$542, $B560), 'Airport Passengers'!$A$8:$M$3476, 10, FALSE))</f>
        <v>177773</v>
      </c>
      <c r="E560" s="68">
        <f>IF(ISNA(VLOOKUP(CONCATENATE($B$542, $B560), 'Airport Passengers'!$A$8:$M$3476, 13, FALSE)), "", VLOOKUP(CONCATENATE($B$542, $B560), 'Airport Passengers'!$A$8:$M$3476, 13, FALSE))</f>
        <v>1031494</v>
      </c>
      <c r="F560" s="68"/>
      <c r="G560" s="69">
        <f t="shared" si="228"/>
        <v>3.7853930849531293E-2</v>
      </c>
      <c r="H560" s="69">
        <f t="shared" si="229"/>
        <v>3.7672412283517885E-2</v>
      </c>
      <c r="I560" s="69">
        <f t="shared" si="230"/>
        <v>3.7822642473805262E-2</v>
      </c>
      <c r="J560" s="53"/>
      <c r="L560" s="68"/>
      <c r="M560" s="69"/>
      <c r="N560" s="70"/>
      <c r="O560" s="69"/>
      <c r="P560" s="69"/>
      <c r="Q560" s="70"/>
    </row>
    <row r="561" spans="1:17" x14ac:dyDescent="0.2">
      <c r="A561" s="1"/>
      <c r="B561" s="114">
        <v>1999</v>
      </c>
      <c r="C561" s="72">
        <f>IF(ISNA(VLOOKUP(CONCATENATE($B$542, $B561), 'Airport Passengers'!$A$8:$M$3476, 7, FALSE)), "", VLOOKUP(CONCATENATE($B$542, $B561), 'Airport Passengers'!$A$8:$M$3476, 7, FALSE))</f>
        <v>878963</v>
      </c>
      <c r="D561" s="72">
        <f>IF(ISNA(VLOOKUP(CONCATENATE($B$542, $B561), 'Airport Passengers'!$A$8:$M$3476, 10, FALSE)), "", VLOOKUP(CONCATENATE($B$542, $B561), 'Airport Passengers'!$A$8:$M$3476, 10, FALSE))</f>
        <v>156058</v>
      </c>
      <c r="E561" s="68">
        <f>IF(ISNA(VLOOKUP(CONCATENATE($B$542, $B561), 'Airport Passengers'!$A$8:$M$3476, 13, FALSE)), "", VLOOKUP(CONCATENATE($B$542, $B561), 'Airport Passengers'!$A$8:$M$3476, 13, FALSE))</f>
        <v>1035021</v>
      </c>
      <c r="F561" s="68"/>
      <c r="G561" s="69">
        <f t="shared" si="228"/>
        <v>2.9567036537697912E-2</v>
      </c>
      <c r="H561" s="69">
        <f t="shared" si="229"/>
        <v>-0.12215015778549049</v>
      </c>
      <c r="I561" s="69">
        <f t="shared" si="230"/>
        <v>3.4193121821358145E-3</v>
      </c>
      <c r="J561" s="53"/>
      <c r="L561" s="68"/>
      <c r="M561" s="69"/>
      <c r="N561" s="70"/>
      <c r="O561" s="69"/>
      <c r="P561" s="69"/>
      <c r="Q561" s="70"/>
    </row>
    <row r="562" spans="1:17" x14ac:dyDescent="0.2">
      <c r="A562" s="1"/>
      <c r="B562" s="114">
        <v>2000</v>
      </c>
      <c r="C562" s="72">
        <f>IF(ISNA(VLOOKUP(CONCATENATE($B$542, $B562), 'Airport Passengers'!$A$8:$M$3476, 7, FALSE)), "", VLOOKUP(CONCATENATE($B$542, $B562), 'Airport Passengers'!$A$8:$M$3476, 7, FALSE))</f>
        <v>906584</v>
      </c>
      <c r="D562" s="72">
        <f>IF(ISNA(VLOOKUP(CONCATENATE($B$542, $B562), 'Airport Passengers'!$A$8:$M$3476, 10, FALSE)), "", VLOOKUP(CONCATENATE($B$542, $B562), 'Airport Passengers'!$A$8:$M$3476, 10, FALSE))</f>
        <v>169496</v>
      </c>
      <c r="E562" s="68">
        <f>IF(ISNA(VLOOKUP(CONCATENATE($B$542, $B562), 'Airport Passengers'!$A$8:$M$3476, 13, FALSE)), "", VLOOKUP(CONCATENATE($B$542, $B562), 'Airport Passengers'!$A$8:$M$3476, 13, FALSE))</f>
        <v>1076080</v>
      </c>
      <c r="F562" s="68"/>
      <c r="G562" s="69">
        <f t="shared" si="228"/>
        <v>3.1424530952952515E-2</v>
      </c>
      <c r="H562" s="69">
        <f t="shared" si="229"/>
        <v>8.6109010752412563E-2</v>
      </c>
      <c r="I562" s="69">
        <f t="shared" si="230"/>
        <v>3.9669726507964576E-2</v>
      </c>
      <c r="J562" s="53"/>
      <c r="L562" s="68"/>
      <c r="M562" s="69"/>
      <c r="N562" s="70"/>
      <c r="O562" s="69"/>
      <c r="P562" s="69"/>
      <c r="Q562" s="70"/>
    </row>
    <row r="563" spans="1:17" x14ac:dyDescent="0.2">
      <c r="A563" s="1"/>
      <c r="B563" s="114">
        <v>2001</v>
      </c>
      <c r="C563" s="72">
        <f>IF(ISNA(VLOOKUP(CONCATENATE($B$542, $B563), 'Airport Passengers'!$A$8:$M$3476, 7, FALSE)), "", VLOOKUP(CONCATENATE($B$542, $B563), 'Airport Passengers'!$A$8:$M$3476, 7, FALSE))</f>
        <v>847746</v>
      </c>
      <c r="D563" s="72">
        <f>IF(ISNA(VLOOKUP(CONCATENATE($B$542, $B563), 'Airport Passengers'!$A$8:$M$3476, 10, FALSE)), "", VLOOKUP(CONCATENATE($B$542, $B563), 'Airport Passengers'!$A$8:$M$3476, 10, FALSE))</f>
        <v>151623</v>
      </c>
      <c r="E563" s="68">
        <f>IF(ISNA(VLOOKUP(CONCATENATE($B$542, $B563), 'Airport Passengers'!$A$8:$M$3476, 13, FALSE)), "", VLOOKUP(CONCATENATE($B$542, $B563), 'Airport Passengers'!$A$8:$M$3476, 13, FALSE))</f>
        <v>999369</v>
      </c>
      <c r="F563" s="68"/>
      <c r="G563" s="69">
        <f t="shared" si="228"/>
        <v>-6.490077036435675E-2</v>
      </c>
      <c r="H563" s="69">
        <f t="shared" si="229"/>
        <v>-0.10544791617501298</v>
      </c>
      <c r="I563" s="69">
        <f t="shared" si="230"/>
        <v>-7.1287450747156339E-2</v>
      </c>
      <c r="J563" s="53"/>
      <c r="L563" s="68"/>
      <c r="M563" s="69"/>
      <c r="N563" s="70"/>
      <c r="O563" s="69"/>
      <c r="P563" s="69"/>
      <c r="Q563" s="70"/>
    </row>
    <row r="564" spans="1:17" x14ac:dyDescent="0.2">
      <c r="A564" s="2"/>
      <c r="B564" s="114">
        <v>2002</v>
      </c>
      <c r="C564" s="72">
        <f>IF(ISNA(VLOOKUP(CONCATENATE($B$542, $B564), 'Airport Passengers'!$A$8:$M$3476, 7, FALSE)), "", VLOOKUP(CONCATENATE($B$542, $B564), 'Airport Passengers'!$A$8:$M$3476, 7, FALSE))</f>
        <v>894091</v>
      </c>
      <c r="D564" s="72">
        <f>IF(ISNA(VLOOKUP(CONCATENATE($B$542, $B564), 'Airport Passengers'!$A$8:$M$3476, 10, FALSE)), "", VLOOKUP(CONCATENATE($B$542, $B564), 'Airport Passengers'!$A$8:$M$3476, 10, FALSE))</f>
        <v>103211</v>
      </c>
      <c r="E564" s="68">
        <f>IF(ISNA(VLOOKUP(CONCATENATE($B$542, $B564), 'Airport Passengers'!$A$8:$M$3476, 13, FALSE)), "", VLOOKUP(CONCATENATE($B$542, $B564), 'Airport Passengers'!$A$8:$M$3476, 13, FALSE))</f>
        <v>997302</v>
      </c>
      <c r="F564" s="68"/>
      <c r="G564" s="69">
        <f t="shared" si="228"/>
        <v>5.466849740370347E-2</v>
      </c>
      <c r="H564" s="69">
        <f t="shared" si="229"/>
        <v>-0.3192919280056456</v>
      </c>
      <c r="I564" s="69">
        <f t="shared" si="230"/>
        <v>-2.0683051005184272E-3</v>
      </c>
      <c r="J564" s="53"/>
    </row>
    <row r="565" spans="1:17" x14ac:dyDescent="0.2">
      <c r="A565" s="2"/>
      <c r="B565" s="114">
        <v>2003</v>
      </c>
      <c r="C565" s="72">
        <f>IF(ISNA(VLOOKUP(CONCATENATE($B$542, $B565), 'Airport Passengers'!$A$8:$M$3476, 7, FALSE)), "", VLOOKUP(CONCATENATE($B$542, $B565), 'Airport Passengers'!$A$8:$M$3476, 7, FALSE))</f>
        <v>924159</v>
      </c>
      <c r="D565" s="72">
        <f>IF(ISNA(VLOOKUP(CONCATENATE($B$542, $B565), 'Airport Passengers'!$A$8:$M$3476, 10, FALSE)), "", VLOOKUP(CONCATENATE($B$542, $B565), 'Airport Passengers'!$A$8:$M$3476, 10, FALSE))</f>
        <v>77690</v>
      </c>
      <c r="E565" s="68">
        <f>IF(ISNA(VLOOKUP(CONCATENATE($B$542, $B565), 'Airport Passengers'!$A$8:$M$3476, 13, FALSE)), "", VLOOKUP(CONCATENATE($B$542, $B565), 'Airport Passengers'!$A$8:$M$3476, 13, FALSE))</f>
        <v>1001849</v>
      </c>
      <c r="F565" s="68"/>
      <c r="G565" s="69">
        <f t="shared" si="228"/>
        <v>3.3629686463682106E-2</v>
      </c>
      <c r="H565" s="69">
        <f t="shared" si="229"/>
        <v>-0.2472701553129027</v>
      </c>
      <c r="I565" s="69">
        <f t="shared" si="230"/>
        <v>4.5593009940820333E-3</v>
      </c>
      <c r="J565" s="53"/>
    </row>
    <row r="566" spans="1:17" x14ac:dyDescent="0.2">
      <c r="A566" s="2"/>
      <c r="B566" s="114">
        <v>2004</v>
      </c>
      <c r="C566" s="72">
        <f>IF(ISNA(VLOOKUP(CONCATENATE($B$542, $B566), 'Airport Passengers'!$A$8:$M$3476, 7, FALSE)), "", VLOOKUP(CONCATENATE($B$542, $B566), 'Airport Passengers'!$A$8:$M$3476, 7, FALSE))</f>
        <v>1061842</v>
      </c>
      <c r="D566" s="72">
        <f>IF(ISNA(VLOOKUP(CONCATENATE($B$542, $B566), 'Airport Passengers'!$A$8:$M$3476, 10, FALSE)), "", VLOOKUP(CONCATENATE($B$542, $B566), 'Airport Passengers'!$A$8:$M$3476, 10, FALSE))</f>
        <v>98374</v>
      </c>
      <c r="E566" s="68">
        <f>IF(ISNA(VLOOKUP(CONCATENATE($B$542, $B566), 'Airport Passengers'!$A$8:$M$3476, 13, FALSE)), "", VLOOKUP(CONCATENATE($B$542, $B566), 'Airport Passengers'!$A$8:$M$3476, 13, FALSE))</f>
        <v>1160216</v>
      </c>
      <c r="F566" s="68"/>
      <c r="G566" s="69">
        <f t="shared" si="228"/>
        <v>0.14898193925504161</v>
      </c>
      <c r="H566" s="69">
        <f t="shared" si="229"/>
        <v>0.26623761101814908</v>
      </c>
      <c r="I566" s="69">
        <f t="shared" si="230"/>
        <v>0.15807471984301028</v>
      </c>
      <c r="J566" s="53"/>
    </row>
    <row r="567" spans="1:17" x14ac:dyDescent="0.2">
      <c r="A567" s="2"/>
      <c r="B567" s="114">
        <v>2005</v>
      </c>
      <c r="C567" s="72">
        <f>IF(ISNA(VLOOKUP(CONCATENATE($B$542, $B567), 'Airport Passengers'!$A$8:$M$3476, 7, FALSE)), "", VLOOKUP(CONCATENATE($B$542, $B567), 'Airport Passengers'!$A$8:$M$3476, 7, FALSE))</f>
        <v>1110550</v>
      </c>
      <c r="D567" s="72">
        <f>IF(ISNA(VLOOKUP(CONCATENATE($B$542, $B567), 'Airport Passengers'!$A$8:$M$3476, 10, FALSE)), "", VLOOKUP(CONCATENATE($B$542, $B567), 'Airport Passengers'!$A$8:$M$3476, 10, FALSE))</f>
        <v>104382</v>
      </c>
      <c r="E567" s="68">
        <f>IF(ISNA(VLOOKUP(CONCATENATE($B$542, $B567), 'Airport Passengers'!$A$8:$M$3476, 13, FALSE)), "", VLOOKUP(CONCATENATE($B$542, $B567), 'Airport Passengers'!$A$8:$M$3476, 13, FALSE))</f>
        <v>1214932</v>
      </c>
      <c r="F567" s="68"/>
      <c r="G567" s="69">
        <f t="shared" si="228"/>
        <v>4.5871231313133212E-2</v>
      </c>
      <c r="H567" s="69">
        <f t="shared" si="229"/>
        <v>6.1073047756521032E-2</v>
      </c>
      <c r="I567" s="69">
        <f t="shared" si="230"/>
        <v>4.7160183965744312E-2</v>
      </c>
      <c r="J567" s="53"/>
    </row>
    <row r="568" spans="1:17" x14ac:dyDescent="0.2">
      <c r="A568" s="2"/>
      <c r="B568" s="114">
        <v>2006</v>
      </c>
      <c r="C568" s="72">
        <f>IF(ISNA(VLOOKUP(CONCATENATE($B$542, $B568), 'Airport Passengers'!$A$8:$M$3476, 7, FALSE)), "", VLOOKUP(CONCATENATE($B$542, $B568), 'Airport Passengers'!$A$8:$M$3476, 7, FALSE))</f>
        <v>1186319</v>
      </c>
      <c r="D568" s="72">
        <f>IF(ISNA(VLOOKUP(CONCATENATE($B$542, $B568), 'Airport Passengers'!$A$8:$M$3476, 10, FALSE)), "", VLOOKUP(CONCATENATE($B$542, $B568), 'Airport Passengers'!$A$8:$M$3476, 10, FALSE))</f>
        <v>126828</v>
      </c>
      <c r="E568" s="68">
        <f>IF(ISNA(VLOOKUP(CONCATENATE($B$542, $B568), 'Airport Passengers'!$A$8:$M$3476, 13, FALSE)), "", VLOOKUP(CONCATENATE($B$542, $B568), 'Airport Passengers'!$A$8:$M$3476, 13, FALSE))</f>
        <v>1313147</v>
      </c>
      <c r="F568" s="68"/>
      <c r="G568" s="69">
        <f t="shared" si="228"/>
        <v>6.8226554409977033E-2</v>
      </c>
      <c r="H568" s="69">
        <f t="shared" si="229"/>
        <v>0.21503707535782032</v>
      </c>
      <c r="I568" s="69">
        <f t="shared" si="230"/>
        <v>8.0839915320363609E-2</v>
      </c>
      <c r="J568" s="53"/>
    </row>
    <row r="569" spans="1:17" x14ac:dyDescent="0.2">
      <c r="A569" s="2"/>
      <c r="B569" s="114">
        <v>2007</v>
      </c>
      <c r="C569" s="72">
        <f>IF(ISNA(VLOOKUP(CONCATENATE($B$542, $B569), 'Airport Passengers'!$A$8:$M$3476, 7, FALSE)), "", VLOOKUP(CONCATENATE($B$542, $B569), 'Airport Passengers'!$A$8:$M$3476, 7, FALSE))</f>
        <v>1311984</v>
      </c>
      <c r="D569" s="72">
        <f>IF(ISNA(VLOOKUP(CONCATENATE($B$542, $B569), 'Airport Passengers'!$A$8:$M$3476, 10, FALSE)), "", VLOOKUP(CONCATENATE($B$542, $B569), 'Airport Passengers'!$A$8:$M$3476, 10, FALSE))</f>
        <v>151319</v>
      </c>
      <c r="E569" s="68">
        <f>IF(ISNA(VLOOKUP(CONCATENATE($B$542, $B569), 'Airport Passengers'!$A$8:$M$3476, 13, FALSE)), "", VLOOKUP(CONCATENATE($B$542, $B569), 'Airport Passengers'!$A$8:$M$3476, 13, FALSE))</f>
        <v>1463303</v>
      </c>
      <c r="F569" s="68"/>
      <c r="G569" s="69">
        <f t="shared" si="228"/>
        <v>0.10592850658212505</v>
      </c>
      <c r="H569" s="69">
        <f t="shared" si="229"/>
        <v>0.19310404642507964</v>
      </c>
      <c r="I569" s="69">
        <f t="shared" si="230"/>
        <v>0.11434820320954166</v>
      </c>
      <c r="J569" s="53"/>
    </row>
    <row r="570" spans="1:17" x14ac:dyDescent="0.2">
      <c r="A570" s="2"/>
      <c r="B570" s="114">
        <v>2008</v>
      </c>
      <c r="C570" s="72">
        <f>IF(ISNA(VLOOKUP(CONCATENATE($B$542, $B570), 'Airport Passengers'!$A$8:$M$3476, 7, FALSE)), "", VLOOKUP(CONCATENATE($B$542, $B570), 'Airport Passengers'!$A$8:$M$3476, 7, FALSE))</f>
        <v>1409316</v>
      </c>
      <c r="D570" s="72">
        <f>IF(ISNA(VLOOKUP(CONCATENATE($B$542, $B570), 'Airport Passengers'!$A$8:$M$3476, 10, FALSE)), "", VLOOKUP(CONCATENATE($B$542, $B570), 'Airport Passengers'!$A$8:$M$3476, 10, FALSE))</f>
        <v>187837</v>
      </c>
      <c r="E570" s="68">
        <f>IF(ISNA(VLOOKUP(CONCATENATE($B$542, $B570), 'Airport Passengers'!$A$8:$M$3476, 13, FALSE)), "", VLOOKUP(CONCATENATE($B$542, $B570), 'Airport Passengers'!$A$8:$M$3476, 13, FALSE))</f>
        <v>1597153</v>
      </c>
      <c r="F570" s="68"/>
      <c r="G570" s="69">
        <f t="shared" si="228"/>
        <v>7.4186880327808874E-2</v>
      </c>
      <c r="H570" s="69">
        <f t="shared" si="229"/>
        <v>0.24133122740700111</v>
      </c>
      <c r="I570" s="69">
        <f t="shared" si="230"/>
        <v>9.1471144390464582E-2</v>
      </c>
      <c r="J570" s="69"/>
    </row>
    <row r="571" spans="1:17" x14ac:dyDescent="0.2">
      <c r="A571" s="2"/>
      <c r="B571" s="114">
        <v>2009</v>
      </c>
      <c r="C571" s="72">
        <f>IF(ISNA(VLOOKUP(CONCATENATE($B$542, $B571), 'Airport Passengers'!$A$8:$M$3476, 7, FALSE)), "", VLOOKUP(CONCATENATE($B$542, $B571), 'Airport Passengers'!$A$8:$M$3476, 7, FALSE))</f>
        <v>1324799</v>
      </c>
      <c r="D571" s="72">
        <f>IF(ISNA(VLOOKUP(CONCATENATE($B$542, $B571), 'Airport Passengers'!$A$8:$M$3476, 10, FALSE)), "", VLOOKUP(CONCATENATE($B$542, $B571), 'Airport Passengers'!$A$8:$M$3476, 10, FALSE))</f>
        <v>195742</v>
      </c>
      <c r="E571" s="68">
        <f>IF(ISNA(VLOOKUP(CONCATENATE($B$542, $B571), 'Airport Passengers'!$A$8:$M$3476, 13, FALSE)), "", VLOOKUP(CONCATENATE($B$542, $B571), 'Airport Passengers'!$A$8:$M$3476, 13, FALSE))</f>
        <v>1520541</v>
      </c>
      <c r="F571" s="68"/>
      <c r="G571" s="69">
        <f t="shared" si="228"/>
        <v>-5.9970226691529793E-2</v>
      </c>
      <c r="H571" s="69">
        <f t="shared" ref="H571:I575" si="231">IF(AND(ISNUMBER(D570),ISNUMBER(D571)), IF(OR(D570=0, D571=0), "..", (D571-D570)/D570), " ")</f>
        <v>4.2084360376283693E-2</v>
      </c>
      <c r="I571" s="69">
        <f t="shared" si="231"/>
        <v>-4.7967852798072572E-2</v>
      </c>
      <c r="J571" s="69"/>
    </row>
    <row r="572" spans="1:17" x14ac:dyDescent="0.2">
      <c r="A572" s="2"/>
      <c r="B572" s="114">
        <v>2010</v>
      </c>
      <c r="C572" s="72">
        <f>IF(ISNA(VLOOKUP(CONCATENATE($B$542, $B572), 'Airport Passengers'!$A$8:$M$3476, 7, FALSE)), "", VLOOKUP(CONCATENATE($B$542, $B572), 'Airport Passengers'!$A$8:$M$3476, 7, FALSE))</f>
        <v>1405968</v>
      </c>
      <c r="D572" s="72">
        <f>IF(ISNA(VLOOKUP(CONCATENATE($B$542, $B572), 'Airport Passengers'!$A$8:$M$3476, 10, FALSE)), "", VLOOKUP(CONCATENATE($B$542, $B572), 'Airport Passengers'!$A$8:$M$3476, 10, FALSE))</f>
        <v>217005</v>
      </c>
      <c r="E572" s="68">
        <f>IF(ISNA(VLOOKUP(CONCATENATE($B$542, $B572), 'Airport Passengers'!$A$8:$M$3476, 13, FALSE)), "", VLOOKUP(CONCATENATE($B$542, $B572), 'Airport Passengers'!$A$8:$M$3476, 13, FALSE))</f>
        <v>1622973</v>
      </c>
      <c r="F572" s="68"/>
      <c r="G572" s="69">
        <f t="shared" si="228"/>
        <v>6.1268917020619734E-2</v>
      </c>
      <c r="H572" s="69">
        <f t="shared" si="231"/>
        <v>0.10862768337914193</v>
      </c>
      <c r="I572" s="69">
        <f t="shared" si="231"/>
        <v>6.7365496885647941E-2</v>
      </c>
      <c r="J572" s="69"/>
    </row>
    <row r="573" spans="1:17" x14ac:dyDescent="0.2">
      <c r="A573" s="2"/>
      <c r="B573" s="114">
        <v>2011</v>
      </c>
      <c r="C573" s="72">
        <f>IF(ISNA(VLOOKUP(CONCATENATE($B$542, $B573), 'Airport Passengers'!$A$8:$M$3476, 7, FALSE)), "", VLOOKUP(CONCATENATE($B$542, $B573), 'Airport Passengers'!$A$8:$M$3476, 7, FALSE))</f>
        <v>1559770</v>
      </c>
      <c r="D573" s="72">
        <f>IF(ISNA(VLOOKUP(CONCATENATE($B$542, $B573), 'Airport Passengers'!$A$8:$M$3476, 10, FALSE)), "", VLOOKUP(CONCATENATE($B$542, $B573), 'Airport Passengers'!$A$8:$M$3476, 10, FALSE))</f>
        <v>326935</v>
      </c>
      <c r="E573" s="68">
        <f>IF(ISNA(VLOOKUP(CONCATENATE($B$542, $B573), 'Airport Passengers'!$A$8:$M$3476, 13, FALSE)), "", VLOOKUP(CONCATENATE($B$542, $B573), 'Airport Passengers'!$A$8:$M$3476, 13, FALSE))</f>
        <v>1886705</v>
      </c>
      <c r="F573" s="68"/>
      <c r="G573" s="69">
        <f t="shared" si="228"/>
        <v>0.10939224790322397</v>
      </c>
      <c r="H573" s="69">
        <f t="shared" si="231"/>
        <v>0.50657818944263955</v>
      </c>
      <c r="I573" s="69">
        <f t="shared" si="231"/>
        <v>0.16249931452957012</v>
      </c>
      <c r="J573" s="69"/>
      <c r="K573" s="10" t="s">
        <v>143</v>
      </c>
    </row>
    <row r="574" spans="1:17" x14ac:dyDescent="0.2">
      <c r="A574" s="2"/>
      <c r="B574" s="114">
        <v>2012</v>
      </c>
      <c r="C574" s="72">
        <f>IF(ISNA(VLOOKUP(CONCATENATE($B$542, $B574), 'Airport Passengers'!$A$8:$M$3476, 7, FALSE)), "", VLOOKUP(CONCATENATE($B$542, $B574), 'Airport Passengers'!$A$8:$M$3476, 7, FALSE))</f>
        <v>1612078</v>
      </c>
      <c r="D574" s="72">
        <f>IF(ISNA(VLOOKUP(CONCATENATE($B$542, $B574), 'Airport Passengers'!$A$8:$M$3476, 10, FALSE)), "", VLOOKUP(CONCATENATE($B$542, $B574), 'Airport Passengers'!$A$8:$M$3476, 10, FALSE))</f>
        <v>328714</v>
      </c>
      <c r="E574" s="68">
        <f>IF(ISNA(VLOOKUP(CONCATENATE($B$542, $B574), 'Airport Passengers'!$A$8:$M$3476, 13, FALSE)), "", VLOOKUP(CONCATENATE($B$542, $B574), 'Airport Passengers'!$A$8:$M$3476, 13, FALSE))</f>
        <v>1940792</v>
      </c>
      <c r="F574" s="68"/>
      <c r="G574" s="69">
        <f t="shared" si="228"/>
        <v>3.3535713598799824E-2</v>
      </c>
      <c r="H574" s="69">
        <f t="shared" si="231"/>
        <v>5.4414486059920168E-3</v>
      </c>
      <c r="I574" s="69">
        <f t="shared" si="231"/>
        <v>2.8667438735785405E-2</v>
      </c>
      <c r="J574" s="69"/>
    </row>
    <row r="575" spans="1:17" x14ac:dyDescent="0.2">
      <c r="A575" s="2"/>
      <c r="B575" s="114">
        <v>2013</v>
      </c>
      <c r="C575" s="72">
        <f>IF(ISNA(VLOOKUP(CONCATENATE($B$542, $B575), 'Airport Passengers'!$A$8:$M$3476, 7, FALSE)), "", VLOOKUP(CONCATENATE($B$542, $B575), 'Airport Passengers'!$A$8:$M$3476, 7, FALSE))</f>
        <v>1643931</v>
      </c>
      <c r="D575" s="72">
        <f>IF(ISNA(VLOOKUP(CONCATENATE($B$542, $B575), 'Airport Passengers'!$A$8:$M$3476, 10, FALSE)), "", VLOOKUP(CONCATENATE($B$542, $B575), 'Airport Passengers'!$A$8:$M$3476, 10, FALSE))</f>
        <v>333217</v>
      </c>
      <c r="E575" s="68">
        <f>IF(ISNA(VLOOKUP(CONCATENATE($B$542, $B575), 'Airport Passengers'!$A$8:$M$3476, 13, FALSE)), "", VLOOKUP(CONCATENATE($B$542, $B575), 'Airport Passengers'!$A$8:$M$3476, 13, FALSE))</f>
        <v>1977148</v>
      </c>
      <c r="F575" s="68"/>
      <c r="G575" s="69">
        <f t="shared" si="228"/>
        <v>1.9758969479144309E-2</v>
      </c>
      <c r="H575" s="69">
        <f t="shared" si="231"/>
        <v>1.3698838503988269E-2</v>
      </c>
      <c r="I575" s="69">
        <f t="shared" si="231"/>
        <v>1.8732558666771093E-2</v>
      </c>
      <c r="J575" s="69"/>
    </row>
    <row r="576" spans="1:17" x14ac:dyDescent="0.2">
      <c r="A576" s="2"/>
      <c r="B576" s="114">
        <v>2014</v>
      </c>
      <c r="C576" s="72">
        <f>IF(ISNA(VLOOKUP(CONCATENATE($B$542, $B576), 'Airport Passengers'!$A$8:$M$3476, 7, FALSE)), "", VLOOKUP(CONCATENATE($B$542, $B576), 'Airport Passengers'!$A$8:$M$3476, 7, FALSE))</f>
        <v>1760539</v>
      </c>
      <c r="D576" s="72">
        <f>IF(ISNA(VLOOKUP(CONCATENATE($B$542, $B576), 'Airport Passengers'!$A$8:$M$3476, 10, FALSE)), "", VLOOKUP(CONCATENATE($B$542, $B576), 'Airport Passengers'!$A$8:$M$3476, 10, FALSE))</f>
        <v>318670</v>
      </c>
      <c r="E576" s="68">
        <f>IF(ISNA(VLOOKUP(CONCATENATE($B$542, $B576), 'Airport Passengers'!$A$8:$M$3476, 13, FALSE)), "", VLOOKUP(CONCATENATE($B$542, $B576), 'Airport Passengers'!$A$8:$M$3476, 13, FALSE))</f>
        <v>2079209</v>
      </c>
      <c r="F576" s="68"/>
      <c r="G576" s="69">
        <f t="shared" ref="G576:I577" si="232">IF(AND(ISNUMBER(C575),ISNUMBER(C576)), IF(OR(C575=0, C576=0), "..", (C576-C575)/C575), " ")</f>
        <v>7.0932417479809065E-2</v>
      </c>
      <c r="H576" s="69">
        <f t="shared" si="232"/>
        <v>-4.3656236026373203E-2</v>
      </c>
      <c r="I576" s="69">
        <f t="shared" si="232"/>
        <v>5.1620313704386321E-2</v>
      </c>
      <c r="J576" s="69"/>
    </row>
    <row r="577" spans="1:20" x14ac:dyDescent="0.2">
      <c r="A577" s="2"/>
      <c r="B577" s="114">
        <v>2015</v>
      </c>
      <c r="C577" s="72">
        <f>IF(ISNA(VLOOKUP(CONCATENATE($B$542, $B577), 'Airport Passengers'!$A$8:$M$3476, 7, FALSE)), "", VLOOKUP(CONCATENATE($B$542, $B577), 'Airport Passengers'!$A$8:$M$3476, 7, FALSE))</f>
        <v>1768761</v>
      </c>
      <c r="D577" s="72">
        <f>IF(ISNA(VLOOKUP(CONCATENATE($B$542, $B577), 'Airport Passengers'!$A$8:$M$3476, 10, FALSE)), "", VLOOKUP(CONCATENATE($B$542, $B577), 'Airport Passengers'!$A$8:$M$3476, 10, FALSE))</f>
        <v>262787</v>
      </c>
      <c r="E577" s="68">
        <f>IF(ISNA(VLOOKUP(CONCATENATE($B$542, $B577), 'Airport Passengers'!$A$8:$M$3476, 13, FALSE)), "", VLOOKUP(CONCATENATE($B$542, $B577), 'Airport Passengers'!$A$8:$M$3476, 13, FALSE))</f>
        <v>2031548</v>
      </c>
      <c r="F577" s="68"/>
      <c r="G577" s="69">
        <f t="shared" si="232"/>
        <v>4.670160672384991E-3</v>
      </c>
      <c r="H577" s="69">
        <f t="shared" si="232"/>
        <v>-0.17536322841811278</v>
      </c>
      <c r="I577" s="69">
        <f t="shared" si="232"/>
        <v>-2.2922659530619578E-2</v>
      </c>
      <c r="J577" s="69"/>
    </row>
    <row r="578" spans="1:20" x14ac:dyDescent="0.2">
      <c r="A578" s="2"/>
      <c r="B578" s="114">
        <v>2016</v>
      </c>
      <c r="C578" s="72">
        <f>IF(ISNA(VLOOKUP(CONCATENATE($B$542, $B578), 'Airport Passengers'!$A$8:$M$3476, 7, FALSE)), "", VLOOKUP(CONCATENATE($B$542, $B578), 'Airport Passengers'!$A$8:$M$3476, 7, FALSE))</f>
        <v>1803129</v>
      </c>
      <c r="D578" s="72">
        <f>IF(ISNA(VLOOKUP(CONCATENATE($B$542, $B578), 'Airport Passengers'!$A$8:$M$3476, 10, FALSE)), "", VLOOKUP(CONCATENATE($B$542, $B578), 'Airport Passengers'!$A$8:$M$3476, 10, FALSE))</f>
        <v>272069</v>
      </c>
      <c r="E578" s="68">
        <f>IF(ISNA(VLOOKUP(CONCATENATE($B$542, $B578), 'Airport Passengers'!$A$8:$M$3476, 13, FALSE)), "", VLOOKUP(CONCATENATE($B$542, $B578), 'Airport Passengers'!$A$8:$M$3476, 13, FALSE))</f>
        <v>2075198</v>
      </c>
      <c r="F578" s="68"/>
      <c r="G578" s="69">
        <f t="shared" ref="G578:I579" si="233">IF(AND(ISNUMBER(C577),ISNUMBER(C578)), IF(OR(C577=0, C578=0), "..", (C578-C577)/C577), " ")</f>
        <v>1.9430550537918916E-2</v>
      </c>
      <c r="H578" s="69">
        <f t="shared" si="233"/>
        <v>3.5321381955728405E-2</v>
      </c>
      <c r="I578" s="69">
        <f t="shared" si="233"/>
        <v>2.1486078596223177E-2</v>
      </c>
      <c r="J578" s="69"/>
    </row>
    <row r="579" spans="1:20" x14ac:dyDescent="0.2">
      <c r="A579" s="2"/>
      <c r="B579" s="114">
        <v>2017</v>
      </c>
      <c r="C579" s="72">
        <f>IF(ISNA(VLOOKUP(CONCATENATE($B$542, $B579), 'Airport Passengers'!$A$8:$M$3476, 7, FALSE)), "", VLOOKUP(CONCATENATE($B$542, $B579), 'Airport Passengers'!$A$8:$M$3476, 7, FALSE))</f>
        <v>1801998</v>
      </c>
      <c r="D579" s="72">
        <f>IF(ISNA(VLOOKUP(CONCATENATE($B$542, $B579), 'Airport Passengers'!$A$8:$M$3476, 10, FALSE)), "", VLOOKUP(CONCATENATE($B$542, $B579), 'Airport Passengers'!$A$8:$M$3476, 10, FALSE))</f>
        <v>274857</v>
      </c>
      <c r="E579" s="68">
        <f>IF(ISNA(VLOOKUP(CONCATENATE($B$542, $B579), 'Airport Passengers'!$A$8:$M$3476, 13, FALSE)), "", VLOOKUP(CONCATENATE($B$542, $B579), 'Airport Passengers'!$A$8:$M$3476, 13, FALSE))</f>
        <v>2076855</v>
      </c>
      <c r="F579" s="68"/>
      <c r="G579" s="69">
        <f t="shared" si="233"/>
        <v>-6.2724297596012269E-4</v>
      </c>
      <c r="H579" s="69">
        <f t="shared" si="233"/>
        <v>1.0247400475614642E-2</v>
      </c>
      <c r="I579" s="69">
        <f t="shared" si="233"/>
        <v>7.9847802474751809E-4</v>
      </c>
      <c r="J579" s="69"/>
    </row>
    <row r="580" spans="1:20" x14ac:dyDescent="0.2">
      <c r="A580" s="2"/>
      <c r="B580" s="114">
        <v>2018</v>
      </c>
      <c r="C580" s="72">
        <f>IF(ISNA(VLOOKUP(CONCATENATE($B$542, $B580), 'Airport Passengers'!$A$8:$M$3476, 7, FALSE)), "", VLOOKUP(CONCATENATE($B$542, $B580), 'Airport Passengers'!$A$8:$M$3476, 7, FALSE))</f>
        <v>1743792</v>
      </c>
      <c r="D580" s="72">
        <f>IF(ISNA(VLOOKUP(CONCATENATE($B$542, $B580), 'Airport Passengers'!$A$8:$M$3476, 10, FALSE)), "", VLOOKUP(CONCATENATE($B$542, $B580), 'Airport Passengers'!$A$8:$M$3476, 10, FALSE))</f>
        <v>228591</v>
      </c>
      <c r="E580" s="68">
        <f>IF(ISNA(VLOOKUP(CONCATENATE($B$542, $B580), 'Airport Passengers'!$A$8:$M$3476, 13, FALSE)), "", VLOOKUP(CONCATENATE($B$542, $B580), 'Airport Passengers'!$A$8:$M$3476, 13, FALSE))</f>
        <v>1972383</v>
      </c>
      <c r="F580" s="68"/>
      <c r="G580" s="69">
        <f t="shared" ref="G580" si="234">IF(AND(ISNUMBER(C579),ISNUMBER(C580)), IF(OR(C579=0, C580=0), "..", (C580-C579)/C579), " ")</f>
        <v>-3.2300812764498074E-2</v>
      </c>
      <c r="H580" s="69">
        <f t="shared" ref="H580" si="235">IF(AND(ISNUMBER(D579),ISNUMBER(D580)), IF(OR(D579=0, D580=0), "..", (D580-D579)/D579), " ")</f>
        <v>-0.1683275303157642</v>
      </c>
      <c r="I580" s="69">
        <f t="shared" ref="I580" si="236">IF(AND(ISNUMBER(E579),ISNUMBER(E580)), IF(OR(E579=0, E580=0), "..", (E580-E579)/E579), " ")</f>
        <v>-5.0302982153303914E-2</v>
      </c>
      <c r="J580" s="69"/>
    </row>
    <row r="581" spans="1:20" x14ac:dyDescent="0.2">
      <c r="A581" s="2"/>
      <c r="B581" s="114">
        <v>2019</v>
      </c>
      <c r="C581" s="72">
        <f>IF(ISNA(VLOOKUP(CONCATENATE($B$542, $B581), 'Airport Passengers'!$A$8:$M$3476, 7, FALSE)), "", VLOOKUP(CONCATENATE($B$542, $B581), 'Airport Passengers'!$A$8:$M$3476, 7, FALSE))</f>
        <v>1694653</v>
      </c>
      <c r="D581" s="72">
        <f>IF(ISNA(VLOOKUP(CONCATENATE($B$542, $B581), 'Airport Passengers'!$A$8:$M$3476, 10, FALSE)), "", VLOOKUP(CONCATENATE($B$542, $B581), 'Airport Passengers'!$A$8:$M$3476, 10, FALSE))</f>
        <v>256030</v>
      </c>
      <c r="E581" s="68">
        <f>IF(ISNA(VLOOKUP(CONCATENATE($B$542, $B581), 'Airport Passengers'!$A$8:$M$3476, 13, FALSE)), "", VLOOKUP(CONCATENATE($B$542, $B581), 'Airport Passengers'!$A$8:$M$3476, 13, FALSE))</f>
        <v>1950683</v>
      </c>
      <c r="F581" s="68"/>
      <c r="G581" s="69">
        <f t="shared" ref="G581" si="237">IF(AND(ISNUMBER(C580),ISNUMBER(C581)), IF(OR(C580=0, C581=0), "..", (C581-C580)/C580), " ")</f>
        <v>-2.8179392955123089E-2</v>
      </c>
      <c r="H581" s="69">
        <f t="shared" ref="H581" si="238">IF(AND(ISNUMBER(D580),ISNUMBER(D581)), IF(OR(D580=0, D581=0), "..", (D581-D580)/D580), " ")</f>
        <v>0.1200353469734154</v>
      </c>
      <c r="I581" s="69">
        <f t="shared" ref="I581" si="239">IF(AND(ISNUMBER(E580),ISNUMBER(E581)), IF(OR(E580=0, E581=0), "..", (E581-E580)/E580), " ")</f>
        <v>-1.1001920012492502E-2</v>
      </c>
      <c r="J581" s="69"/>
    </row>
    <row r="582" spans="1:20" x14ac:dyDescent="0.2">
      <c r="A582" s="2"/>
      <c r="B582" s="73"/>
      <c r="C582" s="73"/>
      <c r="D582" s="73"/>
      <c r="E582" s="74"/>
      <c r="F582" s="74"/>
      <c r="G582" s="74"/>
      <c r="H582" s="74"/>
      <c r="I582" s="75"/>
      <c r="J582" s="69"/>
    </row>
    <row r="583" spans="1:20" ht="15" customHeight="1" x14ac:dyDescent="0.2">
      <c r="A583" s="2"/>
      <c r="F583" s="68"/>
      <c r="G583" s="68"/>
      <c r="H583" s="68"/>
      <c r="I583" s="69"/>
      <c r="J583" s="69"/>
      <c r="O583" s="66" t="s">
        <v>144</v>
      </c>
      <c r="P583" s="66" t="s">
        <v>118</v>
      </c>
      <c r="Q583" s="66" t="s">
        <v>119</v>
      </c>
    </row>
    <row r="584" spans="1:20" x14ac:dyDescent="0.2">
      <c r="A584" s="2"/>
      <c r="F584" s="76"/>
      <c r="G584" s="76"/>
      <c r="H584" s="76"/>
      <c r="I584" s="53"/>
      <c r="J584" s="69"/>
    </row>
    <row r="585" spans="1:20" x14ac:dyDescent="0.2">
      <c r="A585" s="2"/>
      <c r="F585" s="76"/>
      <c r="G585" s="76"/>
      <c r="H585" s="76"/>
      <c r="I585" s="53"/>
      <c r="J585" s="69"/>
      <c r="K585" s="53" t="s">
        <v>176</v>
      </c>
      <c r="O585" s="77">
        <f>C581/1000000</f>
        <v>1.694653</v>
      </c>
      <c r="P585" s="77">
        <f t="shared" ref="P585" si="240">D581/1000000</f>
        <v>0.25602999999999998</v>
      </c>
      <c r="Q585" s="77">
        <f t="shared" ref="Q585" si="241">E581/1000000</f>
        <v>1.9506829999999999</v>
      </c>
    </row>
    <row r="586" spans="1:20" x14ac:dyDescent="0.2">
      <c r="A586" s="2"/>
      <c r="F586" s="76"/>
      <c r="G586" s="76"/>
      <c r="H586" s="76"/>
      <c r="I586" s="53"/>
      <c r="J586" s="69"/>
      <c r="K586" s="53" t="s">
        <v>177</v>
      </c>
      <c r="O586" s="76">
        <f>G581</f>
        <v>-2.8179392955123089E-2</v>
      </c>
      <c r="P586" s="76">
        <f t="shared" ref="P586" si="242">H581</f>
        <v>0.1200353469734154</v>
      </c>
      <c r="Q586" s="76">
        <f t="shared" ref="Q586" si="243">I581</f>
        <v>-1.1001920012492502E-2</v>
      </c>
    </row>
    <row r="587" spans="1:20" x14ac:dyDescent="0.2">
      <c r="A587" s="2"/>
      <c r="F587" s="76"/>
      <c r="G587" s="76"/>
      <c r="H587" s="76"/>
      <c r="I587" s="53"/>
      <c r="J587" s="69"/>
      <c r="K587" s="53" t="s">
        <v>121</v>
      </c>
      <c r="O587" s="76">
        <f>C581/C$42</f>
        <v>1.3918943033156094E-2</v>
      </c>
      <c r="P587" s="76">
        <f t="shared" ref="P587" si="244">D581/D$42</f>
        <v>6.0230370640382011E-3</v>
      </c>
      <c r="Q587" s="76">
        <f t="shared" ref="Q587" si="245">E581/E$42</f>
        <v>1.1875580455481883E-2</v>
      </c>
    </row>
    <row r="588" spans="1:20" x14ac:dyDescent="0.2">
      <c r="A588" s="2"/>
    </row>
    <row r="589" spans="1:20" x14ac:dyDescent="0.2">
      <c r="A589" s="2"/>
      <c r="K589" s="78" t="s">
        <v>111</v>
      </c>
      <c r="L589" s="78"/>
      <c r="M589" s="78"/>
      <c r="N589" s="78"/>
      <c r="O589" s="68"/>
    </row>
    <row r="590" spans="1:20" x14ac:dyDescent="0.2">
      <c r="A590" s="2"/>
      <c r="K590" s="50" t="s">
        <v>173</v>
      </c>
      <c r="O590" s="76">
        <f>IF(C576=0,"..",(C581/C576)^(1/5)-1)</f>
        <v>-7.5993799943724349E-3</v>
      </c>
      <c r="P590" s="76">
        <f t="shared" ref="P590" si="246">IF(D576=0,"..",(D581/D576)^(1/5)-1)</f>
        <v>-4.2828111541615255E-2</v>
      </c>
      <c r="Q590" s="76">
        <f t="shared" ref="Q590" si="247">IF(E576=0,"..",(E581/E576)^(1/5)-1)</f>
        <v>-1.2680509210191926E-2</v>
      </c>
      <c r="T590" s="105"/>
    </row>
    <row r="591" spans="1:20" x14ac:dyDescent="0.2">
      <c r="A591" s="2"/>
      <c r="K591" s="50" t="s">
        <v>174</v>
      </c>
      <c r="O591" s="76">
        <f>IF(C571=0,"..",(C581/C571)^(1/10)-1)</f>
        <v>2.4927342825156185E-2</v>
      </c>
      <c r="P591" s="76">
        <f t="shared" ref="P591" si="248">IF(D571=0,"..",(D581/D571)^(1/10)-1)</f>
        <v>2.7213417373713744E-2</v>
      </c>
      <c r="Q591" s="76">
        <f t="shared" ref="Q591" si="249">IF(E571=0,"..",(E581/E571)^(1/10)-1)</f>
        <v>2.5224217560096296E-2</v>
      </c>
      <c r="T591" s="105"/>
    </row>
    <row r="592" spans="1:20" x14ac:dyDescent="0.2">
      <c r="A592" s="2"/>
      <c r="K592" s="50" t="s">
        <v>175</v>
      </c>
      <c r="O592" s="76">
        <f>IF(C561=0,"..",(C581/C561)^(1/20)-1)</f>
        <v>3.3369191610091997E-2</v>
      </c>
      <c r="P592" s="76">
        <f t="shared" ref="P592" si="250">IF(D561=0,"..",(D581/D561)^(1/20)-1)</f>
        <v>2.5062252204859581E-2</v>
      </c>
      <c r="Q592" s="76">
        <f t="shared" ref="Q592" si="251">IF(E561=0,"..",(E581/E561)^(1/20)-1)</f>
        <v>3.2195299198705785E-2</v>
      </c>
      <c r="T592" s="105"/>
    </row>
    <row r="593" spans="1:21" x14ac:dyDescent="0.2">
      <c r="A593" s="2"/>
    </row>
    <row r="594" spans="1:21" x14ac:dyDescent="0.2">
      <c r="A594" s="2"/>
    </row>
    <row r="595" spans="1:21" x14ac:dyDescent="0.2">
      <c r="A595" s="2"/>
    </row>
    <row r="596" spans="1:21" s="37" customFormat="1" ht="18.75" thickBot="1" x14ac:dyDescent="0.3">
      <c r="A596" s="36"/>
      <c r="B596" s="55" t="s">
        <v>122</v>
      </c>
      <c r="C596" s="55"/>
      <c r="D596"/>
      <c r="E596"/>
      <c r="F596" s="56"/>
      <c r="G596" s="56"/>
      <c r="H596" s="56"/>
      <c r="I596" s="57"/>
      <c r="J596" s="58"/>
      <c r="K596" s="124" t="str">
        <f>CONCATENATE(B596," - PASSENGER MOVEMENTS (millions) - ",UPPER($B$6))</f>
        <v>OTHERS - PASSENGER MOVEMENTS (millions) - CALENDAR YEARS</v>
      </c>
      <c r="L596" s="124"/>
      <c r="M596" s="124"/>
      <c r="N596" s="124"/>
      <c r="O596" s="124"/>
      <c r="P596" s="124"/>
      <c r="Q596" s="124"/>
      <c r="R596" s="110"/>
      <c r="S596" s="38"/>
      <c r="T596" s="38"/>
      <c r="U596" s="38"/>
    </row>
    <row r="597" spans="1:21" x14ac:dyDescent="0.2">
      <c r="A597" s="1"/>
      <c r="B597" s="59"/>
      <c r="C597" s="59"/>
      <c r="D597" s="59"/>
      <c r="E597" s="60"/>
      <c r="F597" s="60"/>
      <c r="G597" s="60"/>
      <c r="H597" s="60"/>
      <c r="I597" s="61"/>
      <c r="J597" s="62"/>
    </row>
    <row r="598" spans="1:21" ht="20.100000000000001" customHeight="1" x14ac:dyDescent="0.2">
      <c r="A598" s="1"/>
      <c r="B598" s="63"/>
      <c r="C598" s="123" t="s">
        <v>116</v>
      </c>
      <c r="D598" s="123"/>
      <c r="E598" s="123"/>
      <c r="F598" s="64"/>
      <c r="G598" s="123" t="s">
        <v>120</v>
      </c>
      <c r="H598" s="123"/>
      <c r="I598" s="123"/>
      <c r="J598" s="65"/>
    </row>
    <row r="599" spans="1:21" ht="39.950000000000003" customHeight="1" x14ac:dyDescent="0.2">
      <c r="A599" s="1"/>
      <c r="B599" s="66" t="str">
        <f>B6</f>
        <v>Calendar Years</v>
      </c>
      <c r="C599" s="66" t="s">
        <v>154</v>
      </c>
      <c r="D599" s="66" t="s">
        <v>118</v>
      </c>
      <c r="E599" s="66" t="s">
        <v>119</v>
      </c>
      <c r="F599" s="66"/>
      <c r="G599" s="66" t="s">
        <v>117</v>
      </c>
      <c r="H599" s="66" t="s">
        <v>118</v>
      </c>
      <c r="I599" s="66" t="s">
        <v>119</v>
      </c>
      <c r="J599" s="67"/>
      <c r="L599" s="68"/>
      <c r="M599" s="69"/>
      <c r="N599" s="70"/>
      <c r="O599" s="69"/>
      <c r="P599" s="69"/>
      <c r="Q599" s="70"/>
    </row>
    <row r="600" spans="1:21" ht="12.75" customHeight="1" x14ac:dyDescent="0.2">
      <c r="A600" s="1"/>
      <c r="B600" s="71"/>
      <c r="C600" s="119" t="str">
        <f>C599</f>
        <v>Domestic (including Regional) Airlines</v>
      </c>
      <c r="D600" s="119" t="str">
        <f>D599</f>
        <v>International Airlines</v>
      </c>
      <c r="E600" s="71"/>
      <c r="F600" s="71"/>
      <c r="G600" s="71"/>
      <c r="H600" s="71"/>
      <c r="I600" s="71"/>
      <c r="J600" s="67"/>
      <c r="L600" s="68"/>
      <c r="M600" s="69"/>
      <c r="N600" s="70"/>
      <c r="O600" s="69"/>
      <c r="P600" s="69"/>
      <c r="Q600" s="70"/>
    </row>
    <row r="601" spans="1:21" x14ac:dyDescent="0.2">
      <c r="A601" s="1"/>
      <c r="B601" s="114">
        <v>1985</v>
      </c>
      <c r="C601" s="72">
        <f t="shared" ref="C601:E620" si="252">C8-C61-C115-C169-C223-C277-C331-C385-C439-C493-C547</f>
        <v>7531233</v>
      </c>
      <c r="D601" s="72">
        <f t="shared" si="252"/>
        <v>44764</v>
      </c>
      <c r="E601" s="72">
        <f t="shared" si="252"/>
        <v>7575997</v>
      </c>
      <c r="F601" s="68"/>
      <c r="G601" s="68"/>
      <c r="H601" s="68"/>
      <c r="I601" s="69" t="str">
        <f>IF(AND(ISNUMBER(E599),ISNUMBER(E601)), IF(OR(E599=0, E601=0), "--", (E601-E599)/E599), " ")</f>
        <v xml:space="preserve"> </v>
      </c>
      <c r="J601" s="69"/>
      <c r="L601" s="68"/>
      <c r="M601" s="69"/>
      <c r="N601" s="70"/>
      <c r="O601" s="69"/>
      <c r="P601" s="69"/>
      <c r="Q601" s="70"/>
    </row>
    <row r="602" spans="1:21" x14ac:dyDescent="0.2">
      <c r="A602" s="1"/>
      <c r="B602" s="114">
        <v>1986</v>
      </c>
      <c r="C602" s="72">
        <f t="shared" si="252"/>
        <v>7731244</v>
      </c>
      <c r="D602" s="72">
        <f t="shared" si="252"/>
        <v>53153</v>
      </c>
      <c r="E602" s="72">
        <f t="shared" si="252"/>
        <v>7784397</v>
      </c>
      <c r="F602" s="68"/>
      <c r="G602" s="69">
        <f t="shared" ref="G602:G629" si="253">IF(AND(ISNUMBER(C601),ISNUMBER(C602)), IF(OR(C601=0, C602=0), "..", (C602-C601)/C601), " ")</f>
        <v>2.6557537125726956E-2</v>
      </c>
      <c r="H602" s="69">
        <f t="shared" ref="H602:H620" si="254">IF(AND(ISNUMBER(D601),ISNUMBER(D602)), IF(OR(D601=0, D602=0), "..", (D602-D601)/D601), " ")</f>
        <v>0.18740505763560003</v>
      </c>
      <c r="I602" s="69">
        <f>IF(AND(ISNUMBER(E601),ISNUMBER(E602)), IF(OR(E601=0, E602=0), "..", (E602-E601)/E601), " ")</f>
        <v>2.7507930639360075E-2</v>
      </c>
      <c r="J602" s="53"/>
      <c r="L602" s="68"/>
      <c r="M602" s="69"/>
      <c r="N602" s="70"/>
      <c r="O602" s="69"/>
      <c r="P602" s="69"/>
      <c r="Q602" s="70"/>
    </row>
    <row r="603" spans="1:21" x14ac:dyDescent="0.2">
      <c r="A603" s="1"/>
      <c r="B603" s="114">
        <v>1987</v>
      </c>
      <c r="C603" s="72">
        <f t="shared" si="252"/>
        <v>7690701</v>
      </c>
      <c r="D603" s="72">
        <f t="shared" si="252"/>
        <v>50191</v>
      </c>
      <c r="E603" s="72">
        <f t="shared" si="252"/>
        <v>7740892</v>
      </c>
      <c r="F603" s="68"/>
      <c r="G603" s="69">
        <f t="shared" si="253"/>
        <v>-5.2440461069395818E-3</v>
      </c>
      <c r="H603" s="69">
        <f t="shared" si="254"/>
        <v>-5.5725923278084025E-2</v>
      </c>
      <c r="I603" s="69">
        <f t="shared" ref="I603:I620" si="255">IF(AND(ISNUMBER(E602),ISNUMBER(E603)), IF(OR(E602=0, E603=0), "..", (E603-E602)/E602), " ")</f>
        <v>-5.5887437395600453E-3</v>
      </c>
      <c r="J603" s="53"/>
      <c r="L603" s="68"/>
      <c r="M603" s="69"/>
      <c r="N603" s="70"/>
      <c r="O603" s="69"/>
      <c r="P603" s="69"/>
      <c r="Q603" s="70"/>
    </row>
    <row r="604" spans="1:21" x14ac:dyDescent="0.2">
      <c r="A604" s="1"/>
      <c r="B604" s="114">
        <v>1988</v>
      </c>
      <c r="C604" s="72">
        <f t="shared" si="252"/>
        <v>7484903</v>
      </c>
      <c r="D604" s="72">
        <f t="shared" si="252"/>
        <v>52779</v>
      </c>
      <c r="E604" s="72">
        <f t="shared" si="252"/>
        <v>7537682</v>
      </c>
      <c r="F604" s="68"/>
      <c r="G604" s="69">
        <f t="shared" si="253"/>
        <v>-2.6759329221094409E-2</v>
      </c>
      <c r="H604" s="69">
        <f t="shared" si="254"/>
        <v>5.1563029228347712E-2</v>
      </c>
      <c r="I604" s="69">
        <f t="shared" si="255"/>
        <v>-2.6251496597549738E-2</v>
      </c>
      <c r="J604" s="53"/>
      <c r="L604" s="68"/>
      <c r="M604" s="69"/>
      <c r="N604" s="70"/>
      <c r="O604" s="69"/>
      <c r="P604" s="69"/>
      <c r="Q604" s="70"/>
    </row>
    <row r="605" spans="1:21" x14ac:dyDescent="0.2">
      <c r="A605" s="1"/>
      <c r="B605" s="114">
        <v>1989</v>
      </c>
      <c r="C605" s="72">
        <f t="shared" si="252"/>
        <v>5234009</v>
      </c>
      <c r="D605" s="72">
        <f t="shared" si="252"/>
        <v>49374</v>
      </c>
      <c r="E605" s="72">
        <f t="shared" si="252"/>
        <v>5283383</v>
      </c>
      <c r="F605" s="68"/>
      <c r="G605" s="69">
        <f t="shared" si="253"/>
        <v>-0.30072453844759245</v>
      </c>
      <c r="H605" s="69">
        <f t="shared" si="254"/>
        <v>-6.4514295458420967E-2</v>
      </c>
      <c r="I605" s="69">
        <f t="shared" si="255"/>
        <v>-0.29907058960566391</v>
      </c>
      <c r="J605" s="53"/>
      <c r="L605" s="68"/>
      <c r="M605" s="69"/>
      <c r="N605" s="70"/>
      <c r="O605" s="69"/>
      <c r="P605" s="69"/>
      <c r="Q605" s="70"/>
    </row>
    <row r="606" spans="1:21" x14ac:dyDescent="0.2">
      <c r="A606" s="1"/>
      <c r="B606" s="114">
        <v>1990</v>
      </c>
      <c r="C606" s="72">
        <f t="shared" si="252"/>
        <v>5632084</v>
      </c>
      <c r="D606" s="72">
        <f t="shared" si="252"/>
        <v>45273</v>
      </c>
      <c r="E606" s="72">
        <f t="shared" si="252"/>
        <v>5677357</v>
      </c>
      <c r="F606" s="68"/>
      <c r="G606" s="69">
        <f t="shared" si="253"/>
        <v>7.6055467233625315E-2</v>
      </c>
      <c r="H606" s="69">
        <f t="shared" si="254"/>
        <v>-8.3059910074128079E-2</v>
      </c>
      <c r="I606" s="69">
        <f t="shared" si="255"/>
        <v>7.4568510365423057E-2</v>
      </c>
      <c r="J606" s="53"/>
      <c r="L606" s="68"/>
      <c r="M606" s="69"/>
      <c r="N606" s="70"/>
      <c r="O606" s="69"/>
      <c r="P606" s="69"/>
      <c r="Q606" s="70"/>
    </row>
    <row r="607" spans="1:21" x14ac:dyDescent="0.2">
      <c r="A607" s="1"/>
      <c r="B607" s="114">
        <v>1991</v>
      </c>
      <c r="C607" s="72">
        <f t="shared" si="252"/>
        <v>6044110</v>
      </c>
      <c r="D607" s="72">
        <f t="shared" si="252"/>
        <v>29049</v>
      </c>
      <c r="E607" s="72">
        <f t="shared" si="252"/>
        <v>6073159</v>
      </c>
      <c r="F607" s="68"/>
      <c r="G607" s="69">
        <f t="shared" si="253"/>
        <v>7.3156934449131086E-2</v>
      </c>
      <c r="H607" s="69">
        <f t="shared" si="254"/>
        <v>-0.35835928699224706</v>
      </c>
      <c r="I607" s="69">
        <f t="shared" si="255"/>
        <v>6.9715890686458504E-2</v>
      </c>
      <c r="J607" s="53"/>
      <c r="L607" s="68"/>
      <c r="M607" s="69"/>
      <c r="N607" s="70"/>
      <c r="O607" s="69"/>
      <c r="P607" s="69"/>
      <c r="Q607" s="70"/>
    </row>
    <row r="608" spans="1:21" x14ac:dyDescent="0.2">
      <c r="A608" s="1"/>
      <c r="B608" s="114">
        <v>1992</v>
      </c>
      <c r="C608" s="72">
        <f t="shared" si="252"/>
        <v>6443168</v>
      </c>
      <c r="D608" s="72">
        <f t="shared" si="252"/>
        <v>23944</v>
      </c>
      <c r="E608" s="72">
        <f t="shared" si="252"/>
        <v>6467112</v>
      </c>
      <c r="F608" s="68"/>
      <c r="G608" s="69">
        <f t="shared" si="253"/>
        <v>6.6024278181568502E-2</v>
      </c>
      <c r="H608" s="69">
        <f t="shared" si="254"/>
        <v>-0.17573754690350787</v>
      </c>
      <c r="I608" s="69">
        <f t="shared" si="255"/>
        <v>6.4867888359254222E-2</v>
      </c>
      <c r="J608" s="53"/>
      <c r="L608" s="68"/>
      <c r="M608" s="69"/>
      <c r="N608" s="70"/>
      <c r="O608" s="69"/>
      <c r="P608" s="69"/>
      <c r="Q608" s="70"/>
    </row>
    <row r="609" spans="1:17" x14ac:dyDescent="0.2">
      <c r="A609" s="1"/>
      <c r="B609" s="114">
        <v>1993</v>
      </c>
      <c r="C609" s="72">
        <f t="shared" si="252"/>
        <v>6985837</v>
      </c>
      <c r="D609" s="72">
        <f t="shared" si="252"/>
        <v>29528</v>
      </c>
      <c r="E609" s="72">
        <f t="shared" si="252"/>
        <v>7015365</v>
      </c>
      <c r="F609" s="68"/>
      <c r="G609" s="69">
        <f t="shared" si="253"/>
        <v>8.4223940769509661E-2</v>
      </c>
      <c r="H609" s="69">
        <f t="shared" si="254"/>
        <v>0.23321082525893752</v>
      </c>
      <c r="I609" s="69">
        <f t="shared" si="255"/>
        <v>8.4775553601050976E-2</v>
      </c>
      <c r="J609" s="53"/>
      <c r="L609" s="68"/>
      <c r="M609" s="69"/>
      <c r="N609" s="70"/>
      <c r="O609" s="69"/>
      <c r="P609" s="69"/>
      <c r="Q609" s="70"/>
    </row>
    <row r="610" spans="1:17" x14ac:dyDescent="0.2">
      <c r="A610" s="1"/>
      <c r="B610" s="114">
        <v>1994</v>
      </c>
      <c r="C610" s="72">
        <f t="shared" si="252"/>
        <v>7718885</v>
      </c>
      <c r="D610" s="72">
        <f t="shared" si="252"/>
        <v>42907</v>
      </c>
      <c r="E610" s="72">
        <f t="shared" si="252"/>
        <v>7761792</v>
      </c>
      <c r="F610" s="68"/>
      <c r="G610" s="69">
        <f t="shared" si="253"/>
        <v>0.10493345321398137</v>
      </c>
      <c r="H610" s="69">
        <f t="shared" si="254"/>
        <v>0.45309536710918452</v>
      </c>
      <c r="I610" s="69">
        <f t="shared" si="255"/>
        <v>0.10639888302319267</v>
      </c>
      <c r="J610" s="53"/>
      <c r="L610" s="68"/>
      <c r="M610" s="69"/>
      <c r="N610" s="70"/>
      <c r="O610" s="69"/>
      <c r="P610" s="69"/>
      <c r="Q610" s="70"/>
    </row>
    <row r="611" spans="1:17" x14ac:dyDescent="0.2">
      <c r="A611" s="1"/>
      <c r="B611" s="114">
        <v>1995</v>
      </c>
      <c r="C611" s="72">
        <f t="shared" si="252"/>
        <v>7997349</v>
      </c>
      <c r="D611" s="72">
        <f t="shared" si="252"/>
        <v>44422</v>
      </c>
      <c r="E611" s="72">
        <f t="shared" si="252"/>
        <v>8041771</v>
      </c>
      <c r="F611" s="68"/>
      <c r="G611" s="69">
        <f t="shared" si="253"/>
        <v>3.6075676733103294E-2</v>
      </c>
      <c r="H611" s="69">
        <f t="shared" si="254"/>
        <v>3.5308923951802733E-2</v>
      </c>
      <c r="I611" s="69">
        <f t="shared" si="255"/>
        <v>3.6071438142119758E-2</v>
      </c>
      <c r="J611" s="53"/>
      <c r="L611" s="68"/>
      <c r="M611" s="69"/>
      <c r="N611" s="70"/>
      <c r="O611" s="69"/>
      <c r="P611" s="69"/>
      <c r="Q611" s="70"/>
    </row>
    <row r="612" spans="1:17" x14ac:dyDescent="0.2">
      <c r="A612" s="1"/>
      <c r="B612" s="114">
        <v>1996</v>
      </c>
      <c r="C612" s="72">
        <f t="shared" si="252"/>
        <v>8137423</v>
      </c>
      <c r="D612" s="72">
        <f t="shared" si="252"/>
        <v>33184</v>
      </c>
      <c r="E612" s="72">
        <f t="shared" si="252"/>
        <v>8170607</v>
      </c>
      <c r="F612" s="68"/>
      <c r="G612" s="69">
        <f t="shared" si="253"/>
        <v>1.7515054051036164E-2</v>
      </c>
      <c r="H612" s="69">
        <f t="shared" si="254"/>
        <v>-0.2529827562919274</v>
      </c>
      <c r="I612" s="69">
        <f t="shared" si="255"/>
        <v>1.6020849138827752E-2</v>
      </c>
      <c r="J612" s="53"/>
      <c r="L612" s="68"/>
      <c r="M612" s="69"/>
      <c r="N612" s="70"/>
      <c r="O612" s="69"/>
      <c r="P612" s="69"/>
      <c r="Q612" s="70"/>
    </row>
    <row r="613" spans="1:17" x14ac:dyDescent="0.2">
      <c r="A613" s="1"/>
      <c r="B613" s="114">
        <v>1997</v>
      </c>
      <c r="C613" s="72">
        <f t="shared" si="252"/>
        <v>8223966</v>
      </c>
      <c r="D613" s="72">
        <f t="shared" si="252"/>
        <v>23780</v>
      </c>
      <c r="E613" s="72">
        <f t="shared" si="252"/>
        <v>8247746</v>
      </c>
      <c r="F613" s="68"/>
      <c r="G613" s="69">
        <f t="shared" si="253"/>
        <v>1.0635185119416798E-2</v>
      </c>
      <c r="H613" s="69">
        <f t="shared" si="254"/>
        <v>-0.28338958534233366</v>
      </c>
      <c r="I613" s="69">
        <f t="shared" si="255"/>
        <v>9.4410366328964296E-3</v>
      </c>
      <c r="J613" s="53"/>
      <c r="L613" s="68"/>
      <c r="M613" s="69"/>
      <c r="N613" s="70"/>
      <c r="O613" s="69"/>
      <c r="P613" s="69"/>
      <c r="Q613" s="70"/>
    </row>
    <row r="614" spans="1:17" x14ac:dyDescent="0.2">
      <c r="A614" s="1"/>
      <c r="B614" s="114">
        <v>1998</v>
      </c>
      <c r="C614" s="72">
        <f t="shared" si="252"/>
        <v>8295020</v>
      </c>
      <c r="D614" s="72">
        <f t="shared" si="252"/>
        <v>23230</v>
      </c>
      <c r="E614" s="72">
        <f t="shared" si="252"/>
        <v>8318250</v>
      </c>
      <c r="F614" s="68"/>
      <c r="G614" s="69">
        <f t="shared" si="253"/>
        <v>8.6398703496585461E-3</v>
      </c>
      <c r="H614" s="69">
        <f t="shared" si="254"/>
        <v>-2.3128679562657694E-2</v>
      </c>
      <c r="I614" s="69">
        <f t="shared" si="255"/>
        <v>8.5482748862537716E-3</v>
      </c>
      <c r="J614" s="53"/>
      <c r="L614" s="68"/>
      <c r="M614" s="69"/>
      <c r="N614" s="70"/>
      <c r="O614" s="69"/>
      <c r="P614" s="69"/>
      <c r="Q614" s="70"/>
    </row>
    <row r="615" spans="1:17" x14ac:dyDescent="0.2">
      <c r="A615" s="1"/>
      <c r="B615" s="114">
        <v>1999</v>
      </c>
      <c r="C615" s="72">
        <f t="shared" si="252"/>
        <v>8339151</v>
      </c>
      <c r="D615" s="72">
        <f t="shared" si="252"/>
        <v>18284</v>
      </c>
      <c r="E615" s="72">
        <f t="shared" si="252"/>
        <v>8357435</v>
      </c>
      <c r="F615" s="68"/>
      <c r="G615" s="69">
        <f t="shared" si="253"/>
        <v>5.3201800598431347E-3</v>
      </c>
      <c r="H615" s="69">
        <f t="shared" si="254"/>
        <v>-0.21291433491175205</v>
      </c>
      <c r="I615" s="69">
        <f t="shared" si="255"/>
        <v>4.7107264148108074E-3</v>
      </c>
      <c r="J615" s="53"/>
      <c r="L615" s="68"/>
      <c r="M615" s="69"/>
      <c r="N615" s="70"/>
      <c r="O615" s="69"/>
      <c r="P615" s="69"/>
      <c r="Q615" s="70"/>
    </row>
    <row r="616" spans="1:17" x14ac:dyDescent="0.2">
      <c r="A616" s="1"/>
      <c r="B616" s="114">
        <v>2000</v>
      </c>
      <c r="C616" s="72">
        <f t="shared" si="252"/>
        <v>8389162</v>
      </c>
      <c r="D616" s="72">
        <f t="shared" si="252"/>
        <v>16956</v>
      </c>
      <c r="E616" s="72">
        <f t="shared" si="252"/>
        <v>8406118</v>
      </c>
      <c r="F616" s="68"/>
      <c r="G616" s="69">
        <f t="shared" si="253"/>
        <v>5.9971332813136494E-3</v>
      </c>
      <c r="H616" s="69">
        <f t="shared" si="254"/>
        <v>-7.2631809232115513E-2</v>
      </c>
      <c r="I616" s="69">
        <f t="shared" si="255"/>
        <v>5.82511260931135E-3</v>
      </c>
      <c r="J616" s="53"/>
      <c r="L616" s="68"/>
      <c r="M616" s="69"/>
      <c r="N616" s="70"/>
      <c r="O616" s="69"/>
      <c r="P616" s="69"/>
      <c r="Q616" s="70"/>
    </row>
    <row r="617" spans="1:17" x14ac:dyDescent="0.2">
      <c r="A617" s="1"/>
      <c r="B617" s="114">
        <v>2001</v>
      </c>
      <c r="C617" s="72">
        <f t="shared" si="252"/>
        <v>7440754</v>
      </c>
      <c r="D617" s="72">
        <f t="shared" si="252"/>
        <v>19905</v>
      </c>
      <c r="E617" s="72">
        <f t="shared" si="252"/>
        <v>7460659</v>
      </c>
      <c r="F617" s="68"/>
      <c r="G617" s="69">
        <f t="shared" si="253"/>
        <v>-0.11305157773803867</v>
      </c>
      <c r="H617" s="69">
        <f t="shared" si="254"/>
        <v>0.17392073602264685</v>
      </c>
      <c r="I617" s="69">
        <f t="shared" si="255"/>
        <v>-0.11247272522227264</v>
      </c>
      <c r="J617" s="53"/>
      <c r="L617" s="68"/>
      <c r="M617" s="69"/>
      <c r="N617" s="70"/>
      <c r="O617" s="69"/>
      <c r="P617" s="69"/>
      <c r="Q617" s="70"/>
    </row>
    <row r="618" spans="1:17" x14ac:dyDescent="0.2">
      <c r="A618" s="2"/>
      <c r="B618" s="114">
        <v>2002</v>
      </c>
      <c r="C618" s="72">
        <f t="shared" si="252"/>
        <v>7104572</v>
      </c>
      <c r="D618" s="72">
        <f t="shared" si="252"/>
        <v>25398</v>
      </c>
      <c r="E618" s="72">
        <f t="shared" si="252"/>
        <v>7129970</v>
      </c>
      <c r="F618" s="68"/>
      <c r="G618" s="69">
        <f t="shared" si="253"/>
        <v>-4.5181173843403505E-2</v>
      </c>
      <c r="H618" s="69">
        <f t="shared" si="254"/>
        <v>0.27596081386586285</v>
      </c>
      <c r="I618" s="69">
        <f t="shared" si="255"/>
        <v>-4.4324368665020077E-2</v>
      </c>
      <c r="J618" s="53"/>
    </row>
    <row r="619" spans="1:17" x14ac:dyDescent="0.2">
      <c r="A619" s="2"/>
      <c r="B619" s="114">
        <v>2003</v>
      </c>
      <c r="C619" s="72">
        <f t="shared" si="252"/>
        <v>8000687</v>
      </c>
      <c r="D619" s="72">
        <f t="shared" si="252"/>
        <v>15252</v>
      </c>
      <c r="E619" s="72">
        <f t="shared" si="252"/>
        <v>8015939</v>
      </c>
      <c r="F619" s="68"/>
      <c r="G619" s="69">
        <f t="shared" si="253"/>
        <v>0.12613215827779634</v>
      </c>
      <c r="H619" s="69">
        <f t="shared" si="254"/>
        <v>-0.39948027403732578</v>
      </c>
      <c r="I619" s="69">
        <f t="shared" si="255"/>
        <v>0.12425984962068565</v>
      </c>
      <c r="J619" s="53"/>
    </row>
    <row r="620" spans="1:17" x14ac:dyDescent="0.2">
      <c r="A620" s="2"/>
      <c r="B620" s="114">
        <v>2004</v>
      </c>
      <c r="C620" s="72">
        <f t="shared" si="252"/>
        <v>9872226</v>
      </c>
      <c r="D620" s="72">
        <f t="shared" si="252"/>
        <v>19213</v>
      </c>
      <c r="E620" s="72">
        <f t="shared" si="252"/>
        <v>9891439</v>
      </c>
      <c r="F620" s="68"/>
      <c r="G620" s="69">
        <f t="shared" si="253"/>
        <v>0.23392228692361045</v>
      </c>
      <c r="H620" s="69">
        <f t="shared" si="254"/>
        <v>0.25970364542355101</v>
      </c>
      <c r="I620" s="69">
        <f t="shared" si="255"/>
        <v>0.23397134134878023</v>
      </c>
      <c r="J620" s="53"/>
    </row>
    <row r="621" spans="1:17" x14ac:dyDescent="0.2">
      <c r="A621" s="2"/>
      <c r="B621" s="114">
        <v>2005</v>
      </c>
      <c r="C621" s="72">
        <f t="shared" ref="C621:E640" si="256">C28-C81-C135-C189-C243-C297-C351-C405-C459-C513-C567</f>
        <v>11863789</v>
      </c>
      <c r="D621" s="72">
        <f t="shared" si="256"/>
        <v>19679</v>
      </c>
      <c r="E621" s="72">
        <f t="shared" si="256"/>
        <v>11883468</v>
      </c>
      <c r="F621" s="68"/>
      <c r="G621" s="69">
        <f t="shared" si="253"/>
        <v>0.20173393518341254</v>
      </c>
      <c r="H621" s="69">
        <f t="shared" ref="H621:H626" si="257">IF(AND(ISNUMBER(D620),ISNUMBER(D621)), IF(OR(D620=0, D621=0), "..", (D621-D620)/D620), " ")</f>
        <v>2.4254411075834072E-2</v>
      </c>
      <c r="I621" s="69">
        <f t="shared" ref="I621:I626" si="258">IF(AND(ISNUMBER(E620),ISNUMBER(E621)), IF(OR(E620=0, E621=0), "..", (E621-E620)/E620), " ")</f>
        <v>0.2013892013083233</v>
      </c>
      <c r="J621" s="53"/>
    </row>
    <row r="622" spans="1:17" x14ac:dyDescent="0.2">
      <c r="A622" s="2"/>
      <c r="B622" s="114">
        <v>2006</v>
      </c>
      <c r="C622" s="72">
        <f t="shared" si="256"/>
        <v>13435823</v>
      </c>
      <c r="D622" s="72">
        <f t="shared" si="256"/>
        <v>19166</v>
      </c>
      <c r="E622" s="72">
        <f t="shared" si="256"/>
        <v>13454989</v>
      </c>
      <c r="F622" s="68"/>
      <c r="G622" s="69">
        <f t="shared" si="253"/>
        <v>0.13250690820613886</v>
      </c>
      <c r="H622" s="69">
        <f t="shared" si="257"/>
        <v>-2.6068397784440266E-2</v>
      </c>
      <c r="I622" s="69">
        <f t="shared" si="258"/>
        <v>0.1322443078064417</v>
      </c>
      <c r="J622" s="53"/>
    </row>
    <row r="623" spans="1:17" x14ac:dyDescent="0.2">
      <c r="A623" s="2"/>
      <c r="B623" s="114">
        <v>2007</v>
      </c>
      <c r="C623" s="72">
        <f t="shared" si="256"/>
        <v>14619534</v>
      </c>
      <c r="D623" s="72">
        <f t="shared" si="256"/>
        <v>17757</v>
      </c>
      <c r="E623" s="72">
        <f t="shared" si="256"/>
        <v>14637291</v>
      </c>
      <c r="F623" s="68"/>
      <c r="G623" s="69">
        <f t="shared" si="253"/>
        <v>8.8101115949503053E-2</v>
      </c>
      <c r="H623" s="69">
        <f t="shared" si="257"/>
        <v>-7.3515600542627568E-2</v>
      </c>
      <c r="I623" s="69">
        <f t="shared" si="258"/>
        <v>8.7870900526191439E-2</v>
      </c>
      <c r="J623" s="53"/>
    </row>
    <row r="624" spans="1:17" x14ac:dyDescent="0.2">
      <c r="A624" s="2"/>
      <c r="B624" s="114">
        <v>2008</v>
      </c>
      <c r="C624" s="72">
        <f t="shared" si="256"/>
        <v>15734870</v>
      </c>
      <c r="D624" s="72">
        <f t="shared" si="256"/>
        <v>15653</v>
      </c>
      <c r="E624" s="72">
        <f t="shared" si="256"/>
        <v>15750523</v>
      </c>
      <c r="F624" s="68"/>
      <c r="G624" s="69">
        <f t="shared" si="253"/>
        <v>7.6290803797166171E-2</v>
      </c>
      <c r="H624" s="69">
        <f t="shared" si="257"/>
        <v>-0.11848848341499127</v>
      </c>
      <c r="I624" s="69">
        <f t="shared" si="258"/>
        <v>7.605451035987465E-2</v>
      </c>
      <c r="J624" s="69"/>
    </row>
    <row r="625" spans="1:17" x14ac:dyDescent="0.2">
      <c r="A625" s="2"/>
      <c r="B625" s="114">
        <v>2009</v>
      </c>
      <c r="C625" s="72">
        <f t="shared" si="256"/>
        <v>15403372</v>
      </c>
      <c r="D625" s="72">
        <f t="shared" si="256"/>
        <v>11094</v>
      </c>
      <c r="E625" s="72">
        <f t="shared" si="256"/>
        <v>15414466</v>
      </c>
      <c r="F625" s="68"/>
      <c r="G625" s="69">
        <f t="shared" si="253"/>
        <v>-2.1067730461071493E-2</v>
      </c>
      <c r="H625" s="69">
        <f t="shared" si="257"/>
        <v>-0.29125407270171855</v>
      </c>
      <c r="I625" s="69">
        <f t="shared" si="258"/>
        <v>-2.1336243882187276E-2</v>
      </c>
      <c r="J625" s="69"/>
    </row>
    <row r="626" spans="1:17" x14ac:dyDescent="0.2">
      <c r="A626" s="2"/>
      <c r="B626" s="114">
        <v>2010</v>
      </c>
      <c r="C626" s="72">
        <f t="shared" si="256"/>
        <v>16201464</v>
      </c>
      <c r="D626" s="72">
        <f t="shared" si="256"/>
        <v>14362</v>
      </c>
      <c r="E626" s="72">
        <f t="shared" si="256"/>
        <v>16215826</v>
      </c>
      <c r="F626" s="68"/>
      <c r="G626" s="69">
        <f t="shared" si="253"/>
        <v>5.1812810857259049E-2</v>
      </c>
      <c r="H626" s="69">
        <f t="shared" si="257"/>
        <v>0.29457364341085274</v>
      </c>
      <c r="I626" s="69">
        <f t="shared" si="258"/>
        <v>5.1987529117129325E-2</v>
      </c>
      <c r="J626" s="69"/>
    </row>
    <row r="627" spans="1:17" x14ac:dyDescent="0.2">
      <c r="A627" s="2"/>
      <c r="B627" s="114">
        <v>2011</v>
      </c>
      <c r="C627" s="72">
        <f t="shared" si="256"/>
        <v>16863483</v>
      </c>
      <c r="D627" s="72">
        <f t="shared" si="256"/>
        <v>21191</v>
      </c>
      <c r="E627" s="72">
        <f t="shared" si="256"/>
        <v>16884674</v>
      </c>
      <c r="F627" s="68"/>
      <c r="G627" s="69">
        <f t="shared" si="253"/>
        <v>4.086167768542398E-2</v>
      </c>
      <c r="H627" s="69">
        <f t="shared" ref="H627:I629" si="259">IF(AND(ISNUMBER(D626),ISNUMBER(D627)), IF(OR(D626=0, D627=0), "..", (D627-D626)/D626), " ")</f>
        <v>0.4754908787077009</v>
      </c>
      <c r="I627" s="69">
        <f t="shared" si="259"/>
        <v>4.1246619197813299E-2</v>
      </c>
      <c r="J627" s="69"/>
    </row>
    <row r="628" spans="1:17" x14ac:dyDescent="0.2">
      <c r="A628" s="2"/>
      <c r="B628" s="114">
        <v>2012</v>
      </c>
      <c r="C628" s="72">
        <f t="shared" si="256"/>
        <v>17528419</v>
      </c>
      <c r="D628" s="72">
        <f t="shared" si="256"/>
        <v>15802</v>
      </c>
      <c r="E628" s="72">
        <f t="shared" si="256"/>
        <v>17544221</v>
      </c>
      <c r="F628" s="68"/>
      <c r="G628" s="69">
        <f t="shared" si="253"/>
        <v>3.9430525710495275E-2</v>
      </c>
      <c r="H628" s="69">
        <f t="shared" si="259"/>
        <v>-0.25430607333301875</v>
      </c>
      <c r="I628" s="69">
        <f t="shared" si="259"/>
        <v>3.9061873507300171E-2</v>
      </c>
      <c r="J628" s="69"/>
    </row>
    <row r="629" spans="1:17" x14ac:dyDescent="0.2">
      <c r="A629" s="2"/>
      <c r="B629" s="114">
        <v>2013</v>
      </c>
      <c r="C629" s="72">
        <f t="shared" si="256"/>
        <v>17685503</v>
      </c>
      <c r="D629" s="72">
        <f t="shared" si="256"/>
        <v>19709</v>
      </c>
      <c r="E629" s="72">
        <f t="shared" si="256"/>
        <v>17705212</v>
      </c>
      <c r="F629" s="68"/>
      <c r="G629" s="69">
        <f t="shared" si="253"/>
        <v>8.9616753228000771E-3</v>
      </c>
      <c r="H629" s="69">
        <f t="shared" si="259"/>
        <v>0.24724718390077205</v>
      </c>
      <c r="I629" s="69">
        <f t="shared" si="259"/>
        <v>9.1762979957901811E-3</v>
      </c>
      <c r="J629" s="69"/>
    </row>
    <row r="630" spans="1:17" x14ac:dyDescent="0.2">
      <c r="A630" s="2"/>
      <c r="B630" s="114">
        <v>2014</v>
      </c>
      <c r="C630" s="72">
        <f t="shared" si="256"/>
        <v>17172960</v>
      </c>
      <c r="D630" s="72">
        <f t="shared" si="256"/>
        <v>21583</v>
      </c>
      <c r="E630" s="72">
        <f t="shared" si="256"/>
        <v>17194543</v>
      </c>
      <c r="F630" s="68"/>
      <c r="G630" s="69">
        <f t="shared" ref="G630:I631" si="260">IF(AND(ISNUMBER(C629),ISNUMBER(C630)), IF(OR(C629=0, C630=0), "..", (C630-C629)/C629), " ")</f>
        <v>-2.8980968197511826E-2</v>
      </c>
      <c r="H630" s="69">
        <f t="shared" si="260"/>
        <v>9.5083464407123647E-2</v>
      </c>
      <c r="I630" s="69">
        <f t="shared" si="260"/>
        <v>-2.8842862768319294E-2</v>
      </c>
      <c r="J630" s="69"/>
    </row>
    <row r="631" spans="1:17" x14ac:dyDescent="0.2">
      <c r="A631" s="2"/>
      <c r="B631" s="114">
        <v>2015</v>
      </c>
      <c r="C631" s="72">
        <f t="shared" si="256"/>
        <v>16543350</v>
      </c>
      <c r="D631" s="72">
        <f t="shared" si="256"/>
        <v>41875</v>
      </c>
      <c r="E631" s="72">
        <f t="shared" si="256"/>
        <v>16585225</v>
      </c>
      <c r="F631" s="68"/>
      <c r="G631" s="69">
        <f t="shared" si="260"/>
        <v>-3.6662870000279506E-2</v>
      </c>
      <c r="H631" s="69">
        <f t="shared" si="260"/>
        <v>0.94018440439234585</v>
      </c>
      <c r="I631" s="69">
        <f t="shared" si="260"/>
        <v>-3.54367080299837E-2</v>
      </c>
      <c r="J631" s="69"/>
    </row>
    <row r="632" spans="1:17" x14ac:dyDescent="0.2">
      <c r="A632" s="2"/>
      <c r="B632" s="114">
        <v>2016</v>
      </c>
      <c r="C632" s="72">
        <f t="shared" si="256"/>
        <v>16779686</v>
      </c>
      <c r="D632" s="72">
        <f t="shared" si="256"/>
        <v>77401</v>
      </c>
      <c r="E632" s="72">
        <f t="shared" si="256"/>
        <v>16857087</v>
      </c>
      <c r="F632" s="68"/>
      <c r="G632" s="69">
        <f t="shared" ref="G632:I633" si="261">IF(AND(ISNUMBER(C631),ISNUMBER(C632)), IF(OR(C631=0, C632=0), "..", (C632-C631)/C631), " ")</f>
        <v>1.428586108617662E-2</v>
      </c>
      <c r="H632" s="69">
        <f t="shared" si="261"/>
        <v>0.84838208955223882</v>
      </c>
      <c r="I632" s="69">
        <f t="shared" si="261"/>
        <v>1.6391818621694913E-2</v>
      </c>
      <c r="J632" s="69"/>
    </row>
    <row r="633" spans="1:17" x14ac:dyDescent="0.2">
      <c r="A633" s="2"/>
      <c r="B633" s="114">
        <v>2017</v>
      </c>
      <c r="C633" s="72">
        <f t="shared" si="256"/>
        <v>17204648</v>
      </c>
      <c r="D633" s="72">
        <f t="shared" si="256"/>
        <v>74393</v>
      </c>
      <c r="E633" s="72">
        <f t="shared" si="256"/>
        <v>17279041</v>
      </c>
      <c r="F633" s="68"/>
      <c r="G633" s="69">
        <f t="shared" si="261"/>
        <v>2.5325980474247254E-2</v>
      </c>
      <c r="H633" s="69">
        <f t="shared" si="261"/>
        <v>-3.8862546995516854E-2</v>
      </c>
      <c r="I633" s="69">
        <f t="shared" si="261"/>
        <v>2.503125243406527E-2</v>
      </c>
      <c r="J633" s="69"/>
    </row>
    <row r="634" spans="1:17" x14ac:dyDescent="0.2">
      <c r="A634" s="2"/>
      <c r="B634" s="114">
        <v>2018</v>
      </c>
      <c r="C634" s="72">
        <f t="shared" si="256"/>
        <v>17731649</v>
      </c>
      <c r="D634" s="72">
        <f t="shared" si="256"/>
        <v>73516</v>
      </c>
      <c r="E634" s="72">
        <f t="shared" si="256"/>
        <v>17805165</v>
      </c>
      <c r="F634" s="68"/>
      <c r="G634" s="69">
        <f t="shared" ref="G634" si="262">IF(AND(ISNUMBER(C633),ISNUMBER(C634)), IF(OR(C633=0, C634=0), "..", (C634-C633)/C633), " ")</f>
        <v>3.0631315444524063E-2</v>
      </c>
      <c r="H634" s="69">
        <f t="shared" ref="H634" si="263">IF(AND(ISNUMBER(D633),ISNUMBER(D634)), IF(OR(D633=0, D634=0), "..", (D634-D633)/D633), " ")</f>
        <v>-1.1788743564582689E-2</v>
      </c>
      <c r="I634" s="69">
        <f t="shared" ref="I634" si="264">IF(AND(ISNUMBER(E633),ISNUMBER(E634)), IF(OR(E633=0, E634=0), "..", (E634-E633)/E633), " ")</f>
        <v>3.0448680572029433E-2</v>
      </c>
      <c r="J634" s="69"/>
    </row>
    <row r="635" spans="1:17" x14ac:dyDescent="0.2">
      <c r="A635" s="2"/>
      <c r="B635" s="114">
        <v>2019</v>
      </c>
      <c r="C635" s="72">
        <f t="shared" si="256"/>
        <v>17978328</v>
      </c>
      <c r="D635" s="72">
        <f t="shared" si="256"/>
        <v>448116</v>
      </c>
      <c r="E635" s="72">
        <f t="shared" si="256"/>
        <v>18426444</v>
      </c>
      <c r="F635" s="68"/>
      <c r="G635" s="69">
        <f t="shared" ref="G635" si="265">IF(AND(ISNUMBER(C634),ISNUMBER(C635)), IF(OR(C634=0, C635=0), "..", (C635-C634)/C634), " ")</f>
        <v>1.3911791283484125E-2</v>
      </c>
      <c r="H635" s="69">
        <f t="shared" ref="H635" si="266">IF(AND(ISNUMBER(D634),ISNUMBER(D635)), IF(OR(D634=0, D635=0), "..", (D635-D634)/D634), " ")</f>
        <v>5.0954894172697101</v>
      </c>
      <c r="I635" s="69">
        <f t="shared" ref="I635" si="267">IF(AND(ISNUMBER(E634),ISNUMBER(E635)), IF(OR(E634=0, E635=0), "..", (E635-E634)/E634), " ")</f>
        <v>3.4893189700853658E-2</v>
      </c>
      <c r="J635" s="69"/>
    </row>
    <row r="636" spans="1:17" x14ac:dyDescent="0.2">
      <c r="A636" s="2"/>
      <c r="B636" s="73"/>
      <c r="C636" s="73"/>
      <c r="D636" s="73"/>
      <c r="E636" s="74"/>
      <c r="F636" s="74"/>
      <c r="G636" s="74"/>
      <c r="H636" s="74"/>
      <c r="I636" s="75"/>
      <c r="J636" s="69"/>
    </row>
    <row r="637" spans="1:17" ht="15" customHeight="1" x14ac:dyDescent="0.2">
      <c r="A637" s="2"/>
      <c r="F637" s="68"/>
      <c r="G637" s="68"/>
      <c r="H637" s="68"/>
      <c r="I637" s="69"/>
      <c r="J637" s="69"/>
      <c r="O637" s="66" t="s">
        <v>144</v>
      </c>
      <c r="P637" s="66" t="s">
        <v>118</v>
      </c>
      <c r="Q637" s="66" t="s">
        <v>119</v>
      </c>
    </row>
    <row r="638" spans="1:17" x14ac:dyDescent="0.2">
      <c r="A638" s="2"/>
      <c r="F638" s="76"/>
      <c r="G638" s="76"/>
      <c r="H638" s="76"/>
      <c r="I638" s="53"/>
      <c r="J638" s="69"/>
    </row>
    <row r="639" spans="1:17" x14ac:dyDescent="0.2">
      <c r="A639" s="2"/>
      <c r="F639" s="76"/>
      <c r="G639" s="76"/>
      <c r="H639" s="76"/>
      <c r="I639" s="53"/>
      <c r="J639" s="69"/>
      <c r="K639" s="53" t="s">
        <v>176</v>
      </c>
      <c r="O639" s="77">
        <f>C635/1000000</f>
        <v>17.978328000000001</v>
      </c>
      <c r="P639" s="77">
        <f t="shared" ref="P639" si="268">D635/1000000</f>
        <v>0.44811600000000001</v>
      </c>
      <c r="Q639" s="77">
        <f t="shared" ref="Q639" si="269">E635/1000000</f>
        <v>18.426444</v>
      </c>
    </row>
    <row r="640" spans="1:17" x14ac:dyDescent="0.2">
      <c r="A640" s="2"/>
      <c r="F640" s="76"/>
      <c r="G640" s="76"/>
      <c r="H640" s="76"/>
      <c r="I640" s="53"/>
      <c r="J640" s="69"/>
      <c r="K640" s="53" t="s">
        <v>177</v>
      </c>
      <c r="O640" s="76">
        <f>G635</f>
        <v>1.3911791283484125E-2</v>
      </c>
      <c r="P640" s="76">
        <f t="shared" ref="P640" si="270">H635</f>
        <v>5.0954894172697101</v>
      </c>
      <c r="Q640" s="76">
        <f t="shared" ref="Q640" si="271">I635</f>
        <v>3.4893189700853658E-2</v>
      </c>
    </row>
    <row r="641" spans="1:17" x14ac:dyDescent="0.2">
      <c r="A641" s="2"/>
      <c r="F641" s="76"/>
      <c r="G641" s="76"/>
      <c r="H641" s="76"/>
      <c r="I641" s="53"/>
      <c r="J641" s="69"/>
      <c r="K641" s="53" t="s">
        <v>121</v>
      </c>
      <c r="O641" s="76">
        <f>C635/C$42</f>
        <v>0.14766404878367143</v>
      </c>
      <c r="P641" s="76">
        <f t="shared" ref="P641" si="272">D635/D$42</f>
        <v>1.054180868253151E-2</v>
      </c>
      <c r="Q641" s="76">
        <f t="shared" ref="Q641" si="273">E635/E$42</f>
        <v>0.11217851297747067</v>
      </c>
    </row>
    <row r="642" spans="1:17" x14ac:dyDescent="0.2">
      <c r="A642" s="2"/>
    </row>
    <row r="643" spans="1:17" x14ac:dyDescent="0.2">
      <c r="A643" s="2"/>
      <c r="K643" s="78" t="s">
        <v>111</v>
      </c>
      <c r="L643" s="78"/>
      <c r="M643" s="78"/>
      <c r="N643" s="78"/>
      <c r="O643" s="68"/>
    </row>
    <row r="644" spans="1:17" x14ac:dyDescent="0.2">
      <c r="A644" s="2"/>
      <c r="K644" s="50" t="s">
        <v>173</v>
      </c>
      <c r="O644" s="76">
        <f>IF(C630=0,"..",(C635/C630)^(1/5)-1)</f>
        <v>9.2083339718362911E-3</v>
      </c>
      <c r="P644" s="76">
        <f t="shared" ref="P644" si="274">IF(D630=0,"..",(D635/D630)^(1/5)-1)</f>
        <v>0.834238175227626</v>
      </c>
      <c r="Q644" s="76">
        <f t="shared" ref="Q644" si="275">IF(E630=0,"..",(E635/E630)^(1/5)-1)</f>
        <v>1.3935149655443402E-2</v>
      </c>
    </row>
    <row r="645" spans="1:17" x14ac:dyDescent="0.2">
      <c r="A645" s="2"/>
      <c r="K645" s="50" t="s">
        <v>174</v>
      </c>
      <c r="O645" s="76">
        <f>IF(C625=0,"..",(C635/C625)^(1/10)-1)</f>
        <v>1.5578152397138334E-2</v>
      </c>
      <c r="P645" s="76">
        <f t="shared" ref="P645" si="276">IF(D625=0,"..",(D635/D625)^(1/10)-1)</f>
        <v>0.44753885159320972</v>
      </c>
      <c r="Q645" s="76">
        <f t="shared" ref="Q645" si="277">IF(E625=0,"..",(E635/E625)^(1/10)-1)</f>
        <v>1.8008266839329545E-2</v>
      </c>
    </row>
    <row r="646" spans="1:17" x14ac:dyDescent="0.2">
      <c r="A646" s="2"/>
      <c r="K646" s="50" t="s">
        <v>175</v>
      </c>
      <c r="O646" s="76">
        <f>IF(C615=0,"..",(C635/C615)^(1/20)-1)</f>
        <v>3.9157491998155658E-2</v>
      </c>
      <c r="P646" s="76">
        <f t="shared" ref="P646" si="278">IF(D615=0,"..",(D635/D615)^(1/20)-1)</f>
        <v>0.17345370873327748</v>
      </c>
      <c r="Q646" s="76">
        <f t="shared" ref="Q646" si="279">IF(E615=0,"..",(E635/E615)^(1/20)-1)</f>
        <v>4.032354137377081E-2</v>
      </c>
    </row>
    <row r="647" spans="1:17" x14ac:dyDescent="0.2">
      <c r="A647" s="3"/>
    </row>
    <row r="648" spans="1:17" x14ac:dyDescent="0.2">
      <c r="A648" s="3"/>
    </row>
    <row r="649" spans="1:17" x14ac:dyDescent="0.2">
      <c r="A649" s="3"/>
    </row>
    <row r="650" spans="1:17" x14ac:dyDescent="0.2">
      <c r="A650" s="3"/>
    </row>
    <row r="651" spans="1:17" x14ac:dyDescent="0.2">
      <c r="A651" s="3"/>
    </row>
    <row r="652" spans="1:17" x14ac:dyDescent="0.2">
      <c r="A652" s="3"/>
    </row>
    <row r="653" spans="1:17" x14ac:dyDescent="0.2">
      <c r="A653" s="3"/>
    </row>
    <row r="654" spans="1:17" x14ac:dyDescent="0.2">
      <c r="A654" s="3"/>
    </row>
    <row r="655" spans="1:17" x14ac:dyDescent="0.2">
      <c r="A655" s="3"/>
    </row>
    <row r="656" spans="1:17" x14ac:dyDescent="0.2">
      <c r="A656" s="3"/>
    </row>
    <row r="657" spans="1:1" x14ac:dyDescent="0.2">
      <c r="A657" s="3"/>
    </row>
    <row r="658" spans="1:1" x14ac:dyDescent="0.2">
      <c r="A658" s="3"/>
    </row>
    <row r="659" spans="1:1" x14ac:dyDescent="0.2">
      <c r="A659" s="3"/>
    </row>
    <row r="660" spans="1:1" x14ac:dyDescent="0.2">
      <c r="A660" s="3"/>
    </row>
    <row r="661" spans="1:1" x14ac:dyDescent="0.2">
      <c r="A661" s="3"/>
    </row>
    <row r="662" spans="1:1" x14ac:dyDescent="0.2">
      <c r="A662" s="3"/>
    </row>
    <row r="663" spans="1:1" x14ac:dyDescent="0.2">
      <c r="A663" s="3"/>
    </row>
    <row r="664" spans="1:1" x14ac:dyDescent="0.2">
      <c r="A664" s="3"/>
    </row>
    <row r="665" spans="1:1" x14ac:dyDescent="0.2">
      <c r="A665" s="3"/>
    </row>
    <row r="666" spans="1:1" x14ac:dyDescent="0.2">
      <c r="A666" s="3"/>
    </row>
    <row r="667" spans="1:1" x14ac:dyDescent="0.2">
      <c r="A667" s="3"/>
    </row>
    <row r="668" spans="1:1" x14ac:dyDescent="0.2">
      <c r="A668" s="3"/>
    </row>
    <row r="669" spans="1:1" x14ac:dyDescent="0.2">
      <c r="A669" s="3"/>
    </row>
    <row r="670" spans="1:1" x14ac:dyDescent="0.2">
      <c r="A670" s="3"/>
    </row>
    <row r="671" spans="1:1" x14ac:dyDescent="0.2">
      <c r="A671" s="3"/>
    </row>
    <row r="672" spans="1:1" x14ac:dyDescent="0.2">
      <c r="A672" s="3"/>
    </row>
    <row r="673" spans="1:1" x14ac:dyDescent="0.2">
      <c r="A673" s="3"/>
    </row>
    <row r="674" spans="1:1" x14ac:dyDescent="0.2">
      <c r="A674" s="3"/>
    </row>
    <row r="675" spans="1:1" x14ac:dyDescent="0.2">
      <c r="A675" s="3"/>
    </row>
    <row r="676" spans="1:1" x14ac:dyDescent="0.2">
      <c r="A676" s="3"/>
    </row>
    <row r="677" spans="1:1" x14ac:dyDescent="0.2">
      <c r="A677" s="3"/>
    </row>
    <row r="678" spans="1:1" x14ac:dyDescent="0.2">
      <c r="A678" s="3"/>
    </row>
    <row r="679" spans="1:1" x14ac:dyDescent="0.2">
      <c r="A679" s="3"/>
    </row>
    <row r="680" spans="1:1" x14ac:dyDescent="0.2">
      <c r="A680" s="3"/>
    </row>
    <row r="681" spans="1:1" x14ac:dyDescent="0.2">
      <c r="A681" s="3"/>
    </row>
    <row r="682" spans="1:1" x14ac:dyDescent="0.2">
      <c r="A682" s="3"/>
    </row>
    <row r="683" spans="1:1" x14ac:dyDescent="0.2">
      <c r="A683" s="3"/>
    </row>
    <row r="684" spans="1:1" x14ac:dyDescent="0.2">
      <c r="A684" s="3"/>
    </row>
    <row r="685" spans="1:1" x14ac:dyDescent="0.2">
      <c r="A685" s="3"/>
    </row>
    <row r="686" spans="1:1" x14ac:dyDescent="0.2">
      <c r="A686" s="3"/>
    </row>
    <row r="687" spans="1:1" x14ac:dyDescent="0.2">
      <c r="A687" s="3"/>
    </row>
    <row r="688" spans="1:1" x14ac:dyDescent="0.2">
      <c r="A688" s="3"/>
    </row>
    <row r="689" spans="1:1" x14ac:dyDescent="0.2">
      <c r="A689" s="3"/>
    </row>
    <row r="690" spans="1:1" x14ac:dyDescent="0.2">
      <c r="A690" s="3"/>
    </row>
    <row r="691" spans="1:1" x14ac:dyDescent="0.2">
      <c r="A691" s="3"/>
    </row>
    <row r="692" spans="1:1" x14ac:dyDescent="0.2">
      <c r="A692" s="3"/>
    </row>
    <row r="693" spans="1:1" x14ac:dyDescent="0.2">
      <c r="A693" s="3"/>
    </row>
    <row r="694" spans="1:1" x14ac:dyDescent="0.2">
      <c r="A694" s="3"/>
    </row>
    <row r="695" spans="1:1" x14ac:dyDescent="0.2">
      <c r="A695" s="3"/>
    </row>
    <row r="696" spans="1:1" x14ac:dyDescent="0.2">
      <c r="A696" s="3"/>
    </row>
    <row r="697" spans="1:1" x14ac:dyDescent="0.2">
      <c r="A697" s="3"/>
    </row>
    <row r="698" spans="1:1" x14ac:dyDescent="0.2">
      <c r="A698" s="3"/>
    </row>
    <row r="699" spans="1:1" x14ac:dyDescent="0.2">
      <c r="A699" s="3"/>
    </row>
    <row r="700" spans="1:1" x14ac:dyDescent="0.2">
      <c r="A700" s="3"/>
    </row>
    <row r="701" spans="1:1" x14ac:dyDescent="0.2">
      <c r="A701" s="3"/>
    </row>
    <row r="702" spans="1:1" x14ac:dyDescent="0.2">
      <c r="A702" s="3"/>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3"/>
    </row>
    <row r="791" spans="1:1" x14ac:dyDescent="0.2">
      <c r="A791" s="3"/>
    </row>
    <row r="792" spans="1:1" x14ac:dyDescent="0.2">
      <c r="A792" s="3"/>
    </row>
    <row r="793" spans="1:1" x14ac:dyDescent="0.2">
      <c r="A793" s="3"/>
    </row>
    <row r="794" spans="1:1" x14ac:dyDescent="0.2">
      <c r="A794" s="3"/>
    </row>
    <row r="795" spans="1:1" x14ac:dyDescent="0.2">
      <c r="A795" s="3"/>
    </row>
    <row r="796" spans="1:1" x14ac:dyDescent="0.2">
      <c r="A796" s="3"/>
    </row>
    <row r="797" spans="1:1" x14ac:dyDescent="0.2">
      <c r="A797" s="3"/>
    </row>
    <row r="798" spans="1:1" x14ac:dyDescent="0.2">
      <c r="A798" s="3"/>
    </row>
    <row r="799" spans="1:1" x14ac:dyDescent="0.2">
      <c r="A799" s="3"/>
    </row>
    <row r="800" spans="1:1" x14ac:dyDescent="0.2">
      <c r="A800" s="3"/>
    </row>
    <row r="801" spans="1:1" x14ac:dyDescent="0.2">
      <c r="A801" s="6"/>
    </row>
    <row r="802" spans="1:1" x14ac:dyDescent="0.2">
      <c r="A802" s="3"/>
    </row>
    <row r="803" spans="1:1" x14ac:dyDescent="0.2">
      <c r="A803" s="3"/>
    </row>
    <row r="804" spans="1:1" x14ac:dyDescent="0.2">
      <c r="A804" s="3"/>
    </row>
    <row r="805" spans="1:1" x14ac:dyDescent="0.2">
      <c r="A805" s="3"/>
    </row>
    <row r="806" spans="1:1" x14ac:dyDescent="0.2">
      <c r="A806" s="3"/>
    </row>
    <row r="807" spans="1:1" x14ac:dyDescent="0.2">
      <c r="A807" s="3"/>
    </row>
    <row r="808" spans="1:1" x14ac:dyDescent="0.2">
      <c r="A808" s="3"/>
    </row>
    <row r="809" spans="1:1" x14ac:dyDescent="0.2">
      <c r="A809" s="3"/>
    </row>
    <row r="810" spans="1:1" x14ac:dyDescent="0.2">
      <c r="A810" s="3"/>
    </row>
    <row r="811" spans="1:1" x14ac:dyDescent="0.2">
      <c r="A811" s="3"/>
    </row>
    <row r="812" spans="1:1" x14ac:dyDescent="0.2">
      <c r="A812" s="3"/>
    </row>
    <row r="813" spans="1:1" x14ac:dyDescent="0.2">
      <c r="A813" s="3"/>
    </row>
    <row r="814" spans="1:1" x14ac:dyDescent="0.2">
      <c r="A814" s="3"/>
    </row>
    <row r="815" spans="1:1" x14ac:dyDescent="0.2">
      <c r="A815" s="3"/>
    </row>
    <row r="816" spans="1:1" x14ac:dyDescent="0.2">
      <c r="A816" s="3"/>
    </row>
    <row r="817" spans="1:1" x14ac:dyDescent="0.2">
      <c r="A817" s="3"/>
    </row>
    <row r="818" spans="1:1" x14ac:dyDescent="0.2">
      <c r="A818" s="3"/>
    </row>
    <row r="819" spans="1:1" x14ac:dyDescent="0.2">
      <c r="A819" s="3"/>
    </row>
    <row r="820" spans="1:1" x14ac:dyDescent="0.2">
      <c r="A820" s="3"/>
    </row>
    <row r="821" spans="1:1" x14ac:dyDescent="0.2">
      <c r="A821" s="3"/>
    </row>
    <row r="822" spans="1:1" x14ac:dyDescent="0.2">
      <c r="A822" s="3"/>
    </row>
    <row r="823" spans="1:1" x14ac:dyDescent="0.2">
      <c r="A823" s="3"/>
    </row>
    <row r="824" spans="1:1" x14ac:dyDescent="0.2">
      <c r="A824" s="3"/>
    </row>
    <row r="825" spans="1:1" x14ac:dyDescent="0.2">
      <c r="A825" s="3"/>
    </row>
    <row r="826" spans="1:1" x14ac:dyDescent="0.2">
      <c r="A826" s="3"/>
    </row>
    <row r="827" spans="1:1" x14ac:dyDescent="0.2">
      <c r="A827" s="3"/>
    </row>
    <row r="828" spans="1:1" x14ac:dyDescent="0.2">
      <c r="A828" s="3"/>
    </row>
    <row r="829" spans="1:1" x14ac:dyDescent="0.2">
      <c r="A829" s="3"/>
    </row>
    <row r="830" spans="1:1" x14ac:dyDescent="0.2">
      <c r="A830" s="3"/>
    </row>
    <row r="831" spans="1:1" x14ac:dyDescent="0.2">
      <c r="A831" s="3"/>
    </row>
    <row r="832" spans="1:1" x14ac:dyDescent="0.2">
      <c r="A832" s="3"/>
    </row>
    <row r="833" spans="1:1" x14ac:dyDescent="0.2">
      <c r="A833" s="3"/>
    </row>
    <row r="834" spans="1:1" x14ac:dyDescent="0.2">
      <c r="A834" s="3"/>
    </row>
    <row r="835" spans="1:1" x14ac:dyDescent="0.2">
      <c r="A835" s="3"/>
    </row>
    <row r="836" spans="1:1" x14ac:dyDescent="0.2">
      <c r="A836" s="3"/>
    </row>
    <row r="837" spans="1:1" x14ac:dyDescent="0.2">
      <c r="A837" s="3"/>
    </row>
    <row r="838" spans="1:1" x14ac:dyDescent="0.2">
      <c r="A838" s="3"/>
    </row>
    <row r="839" spans="1:1" x14ac:dyDescent="0.2">
      <c r="A839" s="3"/>
    </row>
    <row r="840" spans="1:1" x14ac:dyDescent="0.2">
      <c r="A840" s="3"/>
    </row>
    <row r="841" spans="1:1" x14ac:dyDescent="0.2">
      <c r="A841" s="3"/>
    </row>
    <row r="842" spans="1:1" x14ac:dyDescent="0.2">
      <c r="A842" s="3"/>
    </row>
    <row r="843" spans="1:1" x14ac:dyDescent="0.2">
      <c r="A843" s="3"/>
    </row>
    <row r="844" spans="1:1" x14ac:dyDescent="0.2">
      <c r="A844" s="3"/>
    </row>
    <row r="845" spans="1:1" x14ac:dyDescent="0.2">
      <c r="A845" s="3"/>
    </row>
    <row r="846" spans="1:1" x14ac:dyDescent="0.2">
      <c r="A846" s="3"/>
    </row>
    <row r="847" spans="1:1" x14ac:dyDescent="0.2">
      <c r="A847" s="3"/>
    </row>
    <row r="848" spans="1:1" x14ac:dyDescent="0.2">
      <c r="A848" s="3"/>
    </row>
    <row r="849" spans="1:1" x14ac:dyDescent="0.2">
      <c r="A849" s="3"/>
    </row>
    <row r="850" spans="1:1" x14ac:dyDescent="0.2">
      <c r="A850" s="3"/>
    </row>
    <row r="851" spans="1:1" x14ac:dyDescent="0.2">
      <c r="A851" s="3"/>
    </row>
    <row r="852" spans="1:1" x14ac:dyDescent="0.2">
      <c r="A852" s="3"/>
    </row>
    <row r="853" spans="1:1" x14ac:dyDescent="0.2">
      <c r="A853" s="3"/>
    </row>
    <row r="854" spans="1:1" x14ac:dyDescent="0.2">
      <c r="A854" s="3"/>
    </row>
    <row r="855" spans="1:1" x14ac:dyDescent="0.2">
      <c r="A855" s="3"/>
    </row>
    <row r="856" spans="1:1" x14ac:dyDescent="0.2">
      <c r="A856" s="3"/>
    </row>
    <row r="857" spans="1:1" x14ac:dyDescent="0.2">
      <c r="A857" s="3"/>
    </row>
    <row r="858" spans="1:1" x14ac:dyDescent="0.2">
      <c r="A858" s="3"/>
    </row>
    <row r="859" spans="1:1" x14ac:dyDescent="0.2">
      <c r="A859" s="3"/>
    </row>
    <row r="860" spans="1:1" x14ac:dyDescent="0.2">
      <c r="A860" s="3"/>
    </row>
    <row r="861" spans="1:1" x14ac:dyDescent="0.2">
      <c r="A861" s="3"/>
    </row>
    <row r="862" spans="1:1" x14ac:dyDescent="0.2">
      <c r="A862" s="3"/>
    </row>
    <row r="863" spans="1:1" x14ac:dyDescent="0.2">
      <c r="A863" s="3"/>
    </row>
    <row r="864" spans="1:1" x14ac:dyDescent="0.2">
      <c r="A864" s="3"/>
    </row>
    <row r="865" spans="1:1" x14ac:dyDescent="0.2">
      <c r="A865" s="3"/>
    </row>
    <row r="866" spans="1:1" x14ac:dyDescent="0.2">
      <c r="A866" s="3"/>
    </row>
    <row r="867" spans="1:1" x14ac:dyDescent="0.2">
      <c r="A867" s="3"/>
    </row>
    <row r="868" spans="1:1" x14ac:dyDescent="0.2">
      <c r="A868" s="3"/>
    </row>
    <row r="869" spans="1:1" x14ac:dyDescent="0.2">
      <c r="A869" s="3"/>
    </row>
    <row r="870" spans="1:1" x14ac:dyDescent="0.2">
      <c r="A870" s="3"/>
    </row>
    <row r="871" spans="1:1" x14ac:dyDescent="0.2">
      <c r="A871" s="3"/>
    </row>
    <row r="872" spans="1:1" x14ac:dyDescent="0.2">
      <c r="A872" s="3"/>
    </row>
    <row r="873" spans="1:1" x14ac:dyDescent="0.2">
      <c r="A873" s="3"/>
    </row>
    <row r="874" spans="1:1" x14ac:dyDescent="0.2">
      <c r="A874" s="3"/>
    </row>
    <row r="875" spans="1:1" x14ac:dyDescent="0.2">
      <c r="A875" s="3"/>
    </row>
    <row r="876" spans="1:1" x14ac:dyDescent="0.2">
      <c r="A876" s="3"/>
    </row>
    <row r="877" spans="1:1" x14ac:dyDescent="0.2">
      <c r="A877" s="3"/>
    </row>
    <row r="878" spans="1:1" x14ac:dyDescent="0.2">
      <c r="A878" s="3"/>
    </row>
    <row r="879" spans="1:1" x14ac:dyDescent="0.2">
      <c r="A879" s="3"/>
    </row>
    <row r="880" spans="1:1" x14ac:dyDescent="0.2">
      <c r="A880" s="3"/>
    </row>
    <row r="881" spans="1:1" x14ac:dyDescent="0.2">
      <c r="A881" s="3"/>
    </row>
    <row r="882" spans="1:1" x14ac:dyDescent="0.2">
      <c r="A882" s="3"/>
    </row>
    <row r="883" spans="1:1" x14ac:dyDescent="0.2">
      <c r="A883" s="3"/>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3"/>
    </row>
    <row r="972" spans="1:1" x14ac:dyDescent="0.2">
      <c r="A972" s="3"/>
    </row>
    <row r="973" spans="1:1" x14ac:dyDescent="0.2">
      <c r="A973" s="3"/>
    </row>
    <row r="974" spans="1:1" x14ac:dyDescent="0.2">
      <c r="A974" s="3"/>
    </row>
    <row r="975" spans="1:1" x14ac:dyDescent="0.2">
      <c r="A975" s="3"/>
    </row>
    <row r="976" spans="1:1" x14ac:dyDescent="0.2">
      <c r="A976" s="3"/>
    </row>
    <row r="977" spans="1:1" x14ac:dyDescent="0.2">
      <c r="A977" s="3"/>
    </row>
    <row r="978" spans="1:1" x14ac:dyDescent="0.2">
      <c r="A978" s="3"/>
    </row>
    <row r="979" spans="1:1" x14ac:dyDescent="0.2">
      <c r="A979" s="3"/>
    </row>
    <row r="980" spans="1:1" x14ac:dyDescent="0.2">
      <c r="A980" s="3"/>
    </row>
    <row r="981" spans="1:1" x14ac:dyDescent="0.2">
      <c r="A981" s="3"/>
    </row>
    <row r="982" spans="1:1" x14ac:dyDescent="0.2">
      <c r="A982" s="6"/>
    </row>
    <row r="983" spans="1:1" x14ac:dyDescent="0.2">
      <c r="A983" s="3"/>
    </row>
    <row r="984" spans="1:1" x14ac:dyDescent="0.2">
      <c r="A984" s="3"/>
    </row>
    <row r="985" spans="1:1" x14ac:dyDescent="0.2">
      <c r="A985" s="3"/>
    </row>
    <row r="986" spans="1:1" x14ac:dyDescent="0.2">
      <c r="A986" s="3"/>
    </row>
    <row r="987" spans="1:1" x14ac:dyDescent="0.2">
      <c r="A987" s="3"/>
    </row>
    <row r="988" spans="1:1" x14ac:dyDescent="0.2">
      <c r="A988" s="3"/>
    </row>
    <row r="989" spans="1:1" x14ac:dyDescent="0.2">
      <c r="A989" s="3"/>
    </row>
    <row r="990" spans="1:1" x14ac:dyDescent="0.2">
      <c r="A990" s="3"/>
    </row>
    <row r="991" spans="1:1" x14ac:dyDescent="0.2">
      <c r="A991" s="3"/>
    </row>
    <row r="992" spans="1:1" x14ac:dyDescent="0.2">
      <c r="A992" s="3"/>
    </row>
    <row r="993" spans="1:1" x14ac:dyDescent="0.2">
      <c r="A993" s="3"/>
    </row>
    <row r="994" spans="1:1" x14ac:dyDescent="0.2">
      <c r="A994" s="3"/>
    </row>
    <row r="995" spans="1:1" x14ac:dyDescent="0.2">
      <c r="A995" s="3"/>
    </row>
    <row r="996" spans="1:1" x14ac:dyDescent="0.2">
      <c r="A996" s="3"/>
    </row>
    <row r="997" spans="1:1" x14ac:dyDescent="0.2">
      <c r="A997" s="3"/>
    </row>
    <row r="998" spans="1:1" x14ac:dyDescent="0.2">
      <c r="A998" s="3"/>
    </row>
    <row r="999" spans="1:1" x14ac:dyDescent="0.2">
      <c r="A999" s="3"/>
    </row>
    <row r="1000" spans="1:1" x14ac:dyDescent="0.2">
      <c r="A1000" s="3"/>
    </row>
    <row r="1001" spans="1:1" x14ac:dyDescent="0.2">
      <c r="A1001" s="3"/>
    </row>
    <row r="1002" spans="1:1" x14ac:dyDescent="0.2">
      <c r="A1002" s="3"/>
    </row>
    <row r="1003" spans="1:1" x14ac:dyDescent="0.2">
      <c r="A1003" s="3"/>
    </row>
    <row r="1004" spans="1:1" x14ac:dyDescent="0.2">
      <c r="A1004" s="3"/>
    </row>
    <row r="1005" spans="1:1" x14ac:dyDescent="0.2">
      <c r="A1005" s="3"/>
    </row>
    <row r="1006" spans="1:1" x14ac:dyDescent="0.2">
      <c r="A1006" s="3"/>
    </row>
    <row r="1007" spans="1:1" x14ac:dyDescent="0.2">
      <c r="A1007" s="3"/>
    </row>
    <row r="1008" spans="1:1" x14ac:dyDescent="0.2">
      <c r="A1008" s="3"/>
    </row>
    <row r="1009" spans="1:1" x14ac:dyDescent="0.2">
      <c r="A1009" s="3"/>
    </row>
    <row r="1010" spans="1:1" x14ac:dyDescent="0.2">
      <c r="A1010" s="3"/>
    </row>
    <row r="1011" spans="1:1" x14ac:dyDescent="0.2">
      <c r="A1011" s="3"/>
    </row>
    <row r="1012" spans="1:1" x14ac:dyDescent="0.2">
      <c r="A1012" s="3"/>
    </row>
    <row r="1013" spans="1:1" x14ac:dyDescent="0.2">
      <c r="A1013" s="3"/>
    </row>
    <row r="1014" spans="1:1" x14ac:dyDescent="0.2">
      <c r="A1014" s="3"/>
    </row>
    <row r="1015" spans="1:1" x14ac:dyDescent="0.2">
      <c r="A1015" s="3"/>
    </row>
    <row r="1016" spans="1:1" x14ac:dyDescent="0.2">
      <c r="A1016" s="3"/>
    </row>
    <row r="1017" spans="1:1" x14ac:dyDescent="0.2">
      <c r="A1017" s="3"/>
    </row>
    <row r="1018" spans="1:1" x14ac:dyDescent="0.2">
      <c r="A1018" s="3"/>
    </row>
    <row r="1019" spans="1:1" x14ac:dyDescent="0.2">
      <c r="A1019" s="3"/>
    </row>
    <row r="1020" spans="1:1" x14ac:dyDescent="0.2">
      <c r="A1020" s="3"/>
    </row>
    <row r="1021" spans="1:1" x14ac:dyDescent="0.2">
      <c r="A1021" s="3"/>
    </row>
    <row r="1022" spans="1:1" x14ac:dyDescent="0.2">
      <c r="A1022" s="3"/>
    </row>
    <row r="1023" spans="1:1" x14ac:dyDescent="0.2">
      <c r="A1023" s="3"/>
    </row>
    <row r="1024" spans="1:1" x14ac:dyDescent="0.2">
      <c r="A1024" s="3"/>
    </row>
    <row r="1025" spans="1:1" x14ac:dyDescent="0.2">
      <c r="A1025" s="3"/>
    </row>
    <row r="1026" spans="1:1" x14ac:dyDescent="0.2">
      <c r="A1026" s="3"/>
    </row>
    <row r="1027" spans="1:1" x14ac:dyDescent="0.2">
      <c r="A1027" s="3"/>
    </row>
    <row r="1028" spans="1:1" x14ac:dyDescent="0.2">
      <c r="A1028" s="3"/>
    </row>
    <row r="1029" spans="1:1" x14ac:dyDescent="0.2">
      <c r="A1029" s="3"/>
    </row>
    <row r="1030" spans="1:1" x14ac:dyDescent="0.2">
      <c r="A1030" s="3"/>
    </row>
    <row r="1031" spans="1:1" x14ac:dyDescent="0.2">
      <c r="A1031" s="3"/>
    </row>
    <row r="1032" spans="1:1" x14ac:dyDescent="0.2">
      <c r="A1032" s="3"/>
    </row>
    <row r="1033" spans="1:1" x14ac:dyDescent="0.2">
      <c r="A1033" s="3"/>
    </row>
    <row r="1034" spans="1:1" x14ac:dyDescent="0.2">
      <c r="A1034" s="3"/>
    </row>
    <row r="1035" spans="1:1" x14ac:dyDescent="0.2">
      <c r="A1035" s="3"/>
    </row>
    <row r="1036" spans="1:1" x14ac:dyDescent="0.2">
      <c r="A1036" s="3"/>
    </row>
    <row r="1037" spans="1:1" x14ac:dyDescent="0.2">
      <c r="A1037" s="3"/>
    </row>
    <row r="1038" spans="1:1" x14ac:dyDescent="0.2">
      <c r="A1038" s="3"/>
    </row>
    <row r="1039" spans="1:1" x14ac:dyDescent="0.2">
      <c r="A1039" s="3"/>
    </row>
    <row r="1040" spans="1:1" x14ac:dyDescent="0.2">
      <c r="A1040" s="3"/>
    </row>
    <row r="1041" spans="1:1" x14ac:dyDescent="0.2">
      <c r="A1041" s="3"/>
    </row>
    <row r="1042" spans="1:1" x14ac:dyDescent="0.2">
      <c r="A1042" s="3"/>
    </row>
    <row r="1043" spans="1:1" x14ac:dyDescent="0.2">
      <c r="A1043" s="3"/>
    </row>
    <row r="1044" spans="1:1" x14ac:dyDescent="0.2">
      <c r="A1044" s="3"/>
    </row>
    <row r="1045" spans="1:1" x14ac:dyDescent="0.2">
      <c r="A1045" s="3"/>
    </row>
    <row r="1046" spans="1:1" x14ac:dyDescent="0.2">
      <c r="A1046" s="3"/>
    </row>
    <row r="1047" spans="1:1" x14ac:dyDescent="0.2">
      <c r="A1047" s="3"/>
    </row>
    <row r="1048" spans="1:1" x14ac:dyDescent="0.2">
      <c r="A1048" s="3"/>
    </row>
    <row r="1049" spans="1:1" x14ac:dyDescent="0.2">
      <c r="A1049" s="3"/>
    </row>
    <row r="1050" spans="1:1" x14ac:dyDescent="0.2">
      <c r="A1050" s="3"/>
    </row>
    <row r="1051" spans="1:1" x14ac:dyDescent="0.2">
      <c r="A1051" s="3"/>
    </row>
    <row r="1052" spans="1:1" x14ac:dyDescent="0.2">
      <c r="A1052" s="3"/>
    </row>
    <row r="1053" spans="1:1" x14ac:dyDescent="0.2">
      <c r="A1053" s="3"/>
    </row>
    <row r="1054" spans="1:1" x14ac:dyDescent="0.2">
      <c r="A1054" s="3"/>
    </row>
    <row r="1055" spans="1:1" x14ac:dyDescent="0.2">
      <c r="A1055" s="3"/>
    </row>
    <row r="1056" spans="1:1" x14ac:dyDescent="0.2">
      <c r="A1056" s="3"/>
    </row>
    <row r="1057" spans="1:1" x14ac:dyDescent="0.2">
      <c r="A1057" s="3"/>
    </row>
    <row r="1058" spans="1:1" x14ac:dyDescent="0.2">
      <c r="A1058" s="3"/>
    </row>
    <row r="1059" spans="1:1" x14ac:dyDescent="0.2">
      <c r="A1059" s="3"/>
    </row>
    <row r="1060" spans="1:1" x14ac:dyDescent="0.2">
      <c r="A1060" s="3"/>
    </row>
    <row r="1061" spans="1:1" x14ac:dyDescent="0.2">
      <c r="A1061" s="3"/>
    </row>
    <row r="1062" spans="1:1" x14ac:dyDescent="0.2">
      <c r="A1062" s="3"/>
    </row>
    <row r="1063" spans="1:1" x14ac:dyDescent="0.2">
      <c r="A1063" s="3"/>
    </row>
    <row r="1064" spans="1:1" x14ac:dyDescent="0.2">
      <c r="A1064" s="3"/>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3"/>
    </row>
    <row r="1153" spans="1:1" x14ac:dyDescent="0.2">
      <c r="A1153" s="3"/>
    </row>
    <row r="1154" spans="1:1" x14ac:dyDescent="0.2">
      <c r="A1154" s="3"/>
    </row>
    <row r="1155" spans="1:1" x14ac:dyDescent="0.2">
      <c r="A1155" s="3"/>
    </row>
    <row r="1156" spans="1:1" x14ac:dyDescent="0.2">
      <c r="A1156" s="3"/>
    </row>
    <row r="1157" spans="1:1" x14ac:dyDescent="0.2">
      <c r="A1157" s="3"/>
    </row>
    <row r="1158" spans="1:1" x14ac:dyDescent="0.2">
      <c r="A1158" s="3"/>
    </row>
    <row r="1159" spans="1:1" x14ac:dyDescent="0.2">
      <c r="A1159" s="3"/>
    </row>
    <row r="1160" spans="1:1" x14ac:dyDescent="0.2">
      <c r="A1160" s="3"/>
    </row>
    <row r="1161" spans="1:1" x14ac:dyDescent="0.2">
      <c r="A1161" s="3"/>
    </row>
    <row r="1162" spans="1:1" x14ac:dyDescent="0.2">
      <c r="A1162" s="3"/>
    </row>
    <row r="1163" spans="1:1" x14ac:dyDescent="0.2">
      <c r="A1163" s="6"/>
    </row>
    <row r="1164" spans="1:1" x14ac:dyDescent="0.2">
      <c r="A1164" s="3"/>
    </row>
    <row r="1165" spans="1:1" x14ac:dyDescent="0.2">
      <c r="A1165" s="3"/>
    </row>
    <row r="1166" spans="1:1" x14ac:dyDescent="0.2">
      <c r="A1166" s="3"/>
    </row>
    <row r="1167" spans="1:1" x14ac:dyDescent="0.2">
      <c r="A1167" s="3"/>
    </row>
    <row r="1168" spans="1:1" x14ac:dyDescent="0.2">
      <c r="A1168" s="3"/>
    </row>
    <row r="1169" spans="1:1" x14ac:dyDescent="0.2">
      <c r="A1169" s="3"/>
    </row>
    <row r="1170" spans="1:1" x14ac:dyDescent="0.2">
      <c r="A1170" s="3"/>
    </row>
    <row r="1171" spans="1:1" x14ac:dyDescent="0.2">
      <c r="A1171" s="3"/>
    </row>
    <row r="1172" spans="1:1" x14ac:dyDescent="0.2">
      <c r="A1172" s="3"/>
    </row>
    <row r="1173" spans="1:1" x14ac:dyDescent="0.2">
      <c r="A1173" s="3"/>
    </row>
    <row r="1174" spans="1:1" x14ac:dyDescent="0.2">
      <c r="A1174" s="3"/>
    </row>
    <row r="1175" spans="1:1" x14ac:dyDescent="0.2">
      <c r="A1175" s="3"/>
    </row>
    <row r="1176" spans="1:1" x14ac:dyDescent="0.2">
      <c r="A1176" s="3"/>
    </row>
    <row r="1177" spans="1:1" x14ac:dyDescent="0.2">
      <c r="A1177" s="3"/>
    </row>
    <row r="1178" spans="1:1" x14ac:dyDescent="0.2">
      <c r="A1178" s="3"/>
    </row>
    <row r="1179" spans="1:1" x14ac:dyDescent="0.2">
      <c r="A1179" s="3"/>
    </row>
    <row r="1180" spans="1:1" x14ac:dyDescent="0.2">
      <c r="A1180" s="3"/>
    </row>
    <row r="1181" spans="1:1" x14ac:dyDescent="0.2">
      <c r="A1181" s="3"/>
    </row>
    <row r="1182" spans="1:1" x14ac:dyDescent="0.2">
      <c r="A1182" s="3"/>
    </row>
    <row r="1183" spans="1:1" x14ac:dyDescent="0.2">
      <c r="A1183" s="3"/>
    </row>
    <row r="1184" spans="1:1" x14ac:dyDescent="0.2">
      <c r="A1184" s="3"/>
    </row>
    <row r="1185" spans="1:1" x14ac:dyDescent="0.2">
      <c r="A1185" s="3"/>
    </row>
    <row r="1186" spans="1:1" x14ac:dyDescent="0.2">
      <c r="A1186" s="3"/>
    </row>
    <row r="1187" spans="1:1" x14ac:dyDescent="0.2">
      <c r="A1187" s="3"/>
    </row>
    <row r="1188" spans="1:1" x14ac:dyDescent="0.2">
      <c r="A1188" s="3"/>
    </row>
    <row r="1189" spans="1:1" x14ac:dyDescent="0.2">
      <c r="A1189" s="3"/>
    </row>
    <row r="1190" spans="1:1" x14ac:dyDescent="0.2">
      <c r="A1190" s="3"/>
    </row>
    <row r="1191" spans="1:1" x14ac:dyDescent="0.2">
      <c r="A1191" s="3"/>
    </row>
    <row r="1192" spans="1:1" x14ac:dyDescent="0.2">
      <c r="A1192" s="3"/>
    </row>
    <row r="1193" spans="1:1" x14ac:dyDescent="0.2">
      <c r="A1193" s="3"/>
    </row>
    <row r="1194" spans="1:1" x14ac:dyDescent="0.2">
      <c r="A1194" s="3"/>
    </row>
    <row r="1195" spans="1:1" x14ac:dyDescent="0.2">
      <c r="A1195" s="3"/>
    </row>
    <row r="1196" spans="1:1" x14ac:dyDescent="0.2">
      <c r="A1196" s="3"/>
    </row>
    <row r="1197" spans="1:1" x14ac:dyDescent="0.2">
      <c r="A1197" s="3"/>
    </row>
    <row r="1198" spans="1:1" x14ac:dyDescent="0.2">
      <c r="A1198" s="3"/>
    </row>
    <row r="1199" spans="1:1" x14ac:dyDescent="0.2">
      <c r="A1199" s="3"/>
    </row>
    <row r="1200" spans="1:1" x14ac:dyDescent="0.2">
      <c r="A1200" s="3"/>
    </row>
    <row r="1201" spans="1:1" x14ac:dyDescent="0.2">
      <c r="A1201" s="3"/>
    </row>
    <row r="1202" spans="1:1" x14ac:dyDescent="0.2">
      <c r="A1202" s="3"/>
    </row>
    <row r="1203" spans="1:1" x14ac:dyDescent="0.2">
      <c r="A1203" s="3"/>
    </row>
    <row r="1204" spans="1:1" x14ac:dyDescent="0.2">
      <c r="A1204" s="3"/>
    </row>
    <row r="1205" spans="1:1" x14ac:dyDescent="0.2">
      <c r="A1205" s="3"/>
    </row>
    <row r="1206" spans="1:1" x14ac:dyDescent="0.2">
      <c r="A1206" s="3"/>
    </row>
    <row r="1207" spans="1:1" x14ac:dyDescent="0.2">
      <c r="A1207" s="3"/>
    </row>
    <row r="1208" spans="1:1" x14ac:dyDescent="0.2">
      <c r="A1208" s="3"/>
    </row>
    <row r="1209" spans="1:1" x14ac:dyDescent="0.2">
      <c r="A1209" s="3"/>
    </row>
    <row r="1210" spans="1:1" x14ac:dyDescent="0.2">
      <c r="A1210" s="3"/>
    </row>
    <row r="1211" spans="1:1" x14ac:dyDescent="0.2">
      <c r="A1211" s="3"/>
    </row>
    <row r="1212" spans="1:1" x14ac:dyDescent="0.2">
      <c r="A1212" s="3"/>
    </row>
    <row r="1213" spans="1:1" x14ac:dyDescent="0.2">
      <c r="A1213" s="3"/>
    </row>
    <row r="1214" spans="1:1" x14ac:dyDescent="0.2">
      <c r="A1214" s="3"/>
    </row>
    <row r="1215" spans="1:1" x14ac:dyDescent="0.2">
      <c r="A1215" s="3"/>
    </row>
    <row r="1216" spans="1:1" x14ac:dyDescent="0.2">
      <c r="A1216" s="3"/>
    </row>
    <row r="1217" spans="1:1" x14ac:dyDescent="0.2">
      <c r="A1217" s="3"/>
    </row>
    <row r="1218" spans="1:1" x14ac:dyDescent="0.2">
      <c r="A1218" s="3"/>
    </row>
    <row r="1219" spans="1:1" x14ac:dyDescent="0.2">
      <c r="A1219" s="3"/>
    </row>
    <row r="1220" spans="1:1" x14ac:dyDescent="0.2">
      <c r="A1220" s="3"/>
    </row>
    <row r="1221" spans="1:1" x14ac:dyDescent="0.2">
      <c r="A1221" s="3"/>
    </row>
    <row r="1222" spans="1:1" x14ac:dyDescent="0.2">
      <c r="A1222" s="3"/>
    </row>
    <row r="1223" spans="1:1" x14ac:dyDescent="0.2">
      <c r="A1223" s="3"/>
    </row>
    <row r="1224" spans="1:1" x14ac:dyDescent="0.2">
      <c r="A1224" s="3"/>
    </row>
    <row r="1225" spans="1:1" x14ac:dyDescent="0.2">
      <c r="A1225" s="3"/>
    </row>
    <row r="1226" spans="1:1" x14ac:dyDescent="0.2">
      <c r="A1226" s="3"/>
    </row>
    <row r="1227" spans="1:1" x14ac:dyDescent="0.2">
      <c r="A1227" s="3"/>
    </row>
    <row r="1228" spans="1:1" x14ac:dyDescent="0.2">
      <c r="A1228" s="3"/>
    </row>
    <row r="1229" spans="1:1" x14ac:dyDescent="0.2">
      <c r="A1229" s="3"/>
    </row>
    <row r="1230" spans="1:1" x14ac:dyDescent="0.2">
      <c r="A1230" s="3"/>
    </row>
    <row r="1231" spans="1:1" x14ac:dyDescent="0.2">
      <c r="A1231" s="3"/>
    </row>
    <row r="1232" spans="1:1" x14ac:dyDescent="0.2">
      <c r="A1232" s="3"/>
    </row>
    <row r="1233" spans="1:1" x14ac:dyDescent="0.2">
      <c r="A1233" s="3"/>
    </row>
    <row r="1234" spans="1:1" x14ac:dyDescent="0.2">
      <c r="A1234" s="3"/>
    </row>
    <row r="1235" spans="1:1" x14ac:dyDescent="0.2">
      <c r="A1235" s="3"/>
    </row>
    <row r="1236" spans="1:1" x14ac:dyDescent="0.2">
      <c r="A1236" s="3"/>
    </row>
    <row r="1237" spans="1:1" x14ac:dyDescent="0.2">
      <c r="A1237" s="3"/>
    </row>
    <row r="1238" spans="1:1" x14ac:dyDescent="0.2">
      <c r="A1238" s="3"/>
    </row>
    <row r="1239" spans="1:1" x14ac:dyDescent="0.2">
      <c r="A1239" s="3"/>
    </row>
    <row r="1240" spans="1:1" x14ac:dyDescent="0.2">
      <c r="A1240" s="3"/>
    </row>
    <row r="1241" spans="1:1" x14ac:dyDescent="0.2">
      <c r="A1241" s="3"/>
    </row>
    <row r="1242" spans="1:1" x14ac:dyDescent="0.2">
      <c r="A1242" s="3"/>
    </row>
    <row r="1243" spans="1:1" x14ac:dyDescent="0.2">
      <c r="A1243" s="3"/>
    </row>
    <row r="1244" spans="1:1" x14ac:dyDescent="0.2">
      <c r="A1244" s="3"/>
    </row>
    <row r="1245" spans="1:1" x14ac:dyDescent="0.2">
      <c r="A1245" s="3"/>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3"/>
    </row>
    <row r="1334" spans="1:1" x14ac:dyDescent="0.2">
      <c r="A1334" s="3"/>
    </row>
    <row r="1335" spans="1:1" x14ac:dyDescent="0.2">
      <c r="A1335" s="3"/>
    </row>
    <row r="1336" spans="1:1" x14ac:dyDescent="0.2">
      <c r="A1336" s="3"/>
    </row>
    <row r="1337" spans="1:1" x14ac:dyDescent="0.2">
      <c r="A1337" s="3"/>
    </row>
    <row r="1338" spans="1:1" x14ac:dyDescent="0.2">
      <c r="A1338" s="3"/>
    </row>
    <row r="1339" spans="1:1" x14ac:dyDescent="0.2">
      <c r="A1339" s="3"/>
    </row>
    <row r="1340" spans="1:1" x14ac:dyDescent="0.2">
      <c r="A1340" s="3"/>
    </row>
    <row r="1341" spans="1:1" x14ac:dyDescent="0.2">
      <c r="A1341" s="3"/>
    </row>
    <row r="1342" spans="1:1" x14ac:dyDescent="0.2">
      <c r="A1342" s="3"/>
    </row>
    <row r="1343" spans="1:1" x14ac:dyDescent="0.2">
      <c r="A1343" s="3"/>
    </row>
    <row r="1344" spans="1:1" x14ac:dyDescent="0.2">
      <c r="A1344" s="6"/>
    </row>
    <row r="1345" spans="1:1" x14ac:dyDescent="0.2">
      <c r="A1345" s="3"/>
    </row>
    <row r="1346" spans="1:1" x14ac:dyDescent="0.2">
      <c r="A1346" s="3"/>
    </row>
    <row r="1347" spans="1:1" x14ac:dyDescent="0.2">
      <c r="A1347" s="3"/>
    </row>
    <row r="1348" spans="1:1" x14ac:dyDescent="0.2">
      <c r="A1348" s="3"/>
    </row>
    <row r="1349" spans="1:1" x14ac:dyDescent="0.2">
      <c r="A1349" s="3"/>
    </row>
    <row r="1350" spans="1:1" x14ac:dyDescent="0.2">
      <c r="A1350" s="3"/>
    </row>
    <row r="1351" spans="1:1" x14ac:dyDescent="0.2">
      <c r="A1351" s="3"/>
    </row>
    <row r="1352" spans="1:1" x14ac:dyDescent="0.2">
      <c r="A1352" s="3"/>
    </row>
    <row r="1353" spans="1:1" x14ac:dyDescent="0.2">
      <c r="A1353" s="3"/>
    </row>
    <row r="1354" spans="1:1" x14ac:dyDescent="0.2">
      <c r="A1354" s="3"/>
    </row>
    <row r="1355" spans="1:1" x14ac:dyDescent="0.2">
      <c r="A1355" s="3"/>
    </row>
    <row r="1356" spans="1:1" x14ac:dyDescent="0.2">
      <c r="A1356" s="3"/>
    </row>
    <row r="1357" spans="1:1" x14ac:dyDescent="0.2">
      <c r="A1357" s="3"/>
    </row>
    <row r="1358" spans="1:1" x14ac:dyDescent="0.2">
      <c r="A1358" s="3"/>
    </row>
    <row r="1359" spans="1:1" x14ac:dyDescent="0.2">
      <c r="A1359" s="3"/>
    </row>
    <row r="1360" spans="1:1" x14ac:dyDescent="0.2">
      <c r="A1360" s="3"/>
    </row>
    <row r="1361" spans="1:1" x14ac:dyDescent="0.2">
      <c r="A1361" s="3"/>
    </row>
    <row r="1362" spans="1:1" x14ac:dyDescent="0.2">
      <c r="A1362" s="3"/>
    </row>
    <row r="1363" spans="1:1" x14ac:dyDescent="0.2">
      <c r="A1363" s="3"/>
    </row>
    <row r="1364" spans="1:1" x14ac:dyDescent="0.2">
      <c r="A1364" s="3"/>
    </row>
    <row r="1365" spans="1:1" x14ac:dyDescent="0.2">
      <c r="A1365" s="3"/>
    </row>
    <row r="1366" spans="1:1" x14ac:dyDescent="0.2">
      <c r="A1366" s="3"/>
    </row>
    <row r="1367" spans="1:1" x14ac:dyDescent="0.2">
      <c r="A1367" s="3"/>
    </row>
    <row r="1368" spans="1:1" x14ac:dyDescent="0.2">
      <c r="A1368" s="3"/>
    </row>
    <row r="1369" spans="1:1" x14ac:dyDescent="0.2">
      <c r="A1369" s="3"/>
    </row>
    <row r="1370" spans="1:1" x14ac:dyDescent="0.2">
      <c r="A1370" s="3"/>
    </row>
    <row r="1371" spans="1:1" x14ac:dyDescent="0.2">
      <c r="A1371" s="3"/>
    </row>
    <row r="1372" spans="1:1" x14ac:dyDescent="0.2">
      <c r="A1372" s="3"/>
    </row>
    <row r="1373" spans="1:1" x14ac:dyDescent="0.2">
      <c r="A1373" s="3"/>
    </row>
    <row r="1374" spans="1:1" x14ac:dyDescent="0.2">
      <c r="A1374" s="3"/>
    </row>
    <row r="1375" spans="1:1" x14ac:dyDescent="0.2">
      <c r="A1375" s="3"/>
    </row>
    <row r="1376" spans="1:1" x14ac:dyDescent="0.2">
      <c r="A1376" s="3"/>
    </row>
    <row r="1377" spans="1:1" x14ac:dyDescent="0.2">
      <c r="A1377" s="3"/>
    </row>
    <row r="1378" spans="1:1" x14ac:dyDescent="0.2">
      <c r="A1378" s="3"/>
    </row>
    <row r="1379" spans="1:1" x14ac:dyDescent="0.2">
      <c r="A1379" s="3"/>
    </row>
    <row r="1380" spans="1:1" x14ac:dyDescent="0.2">
      <c r="A1380" s="3"/>
    </row>
    <row r="1381" spans="1:1" x14ac:dyDescent="0.2">
      <c r="A1381" s="3"/>
    </row>
    <row r="1382" spans="1:1" x14ac:dyDescent="0.2">
      <c r="A1382" s="3"/>
    </row>
    <row r="1383" spans="1:1" x14ac:dyDescent="0.2">
      <c r="A1383" s="3"/>
    </row>
    <row r="1384" spans="1:1" x14ac:dyDescent="0.2">
      <c r="A1384" s="3"/>
    </row>
    <row r="1385" spans="1:1" x14ac:dyDescent="0.2">
      <c r="A1385" s="3"/>
    </row>
    <row r="1386" spans="1:1" x14ac:dyDescent="0.2">
      <c r="A1386" s="3"/>
    </row>
    <row r="1387" spans="1:1" x14ac:dyDescent="0.2">
      <c r="A1387" s="3"/>
    </row>
    <row r="1388" spans="1:1" x14ac:dyDescent="0.2">
      <c r="A1388" s="3"/>
    </row>
    <row r="1389" spans="1:1" x14ac:dyDescent="0.2">
      <c r="A1389" s="3"/>
    </row>
    <row r="1390" spans="1:1" x14ac:dyDescent="0.2">
      <c r="A1390" s="3"/>
    </row>
    <row r="1391" spans="1:1" x14ac:dyDescent="0.2">
      <c r="A1391" s="3"/>
    </row>
    <row r="1392" spans="1:1" x14ac:dyDescent="0.2">
      <c r="A1392" s="3"/>
    </row>
    <row r="1393" spans="1:1" x14ac:dyDescent="0.2">
      <c r="A1393" s="3"/>
    </row>
    <row r="1394" spans="1:1" x14ac:dyDescent="0.2">
      <c r="A1394" s="3"/>
    </row>
    <row r="1395" spans="1:1" x14ac:dyDescent="0.2">
      <c r="A1395" s="3"/>
    </row>
    <row r="1396" spans="1:1" x14ac:dyDescent="0.2">
      <c r="A1396" s="3"/>
    </row>
    <row r="1397" spans="1:1" x14ac:dyDescent="0.2">
      <c r="A1397" s="3"/>
    </row>
    <row r="1398" spans="1:1" x14ac:dyDescent="0.2">
      <c r="A1398" s="3"/>
    </row>
    <row r="1399" spans="1:1" x14ac:dyDescent="0.2">
      <c r="A1399" s="3"/>
    </row>
    <row r="1400" spans="1:1" x14ac:dyDescent="0.2">
      <c r="A1400" s="3"/>
    </row>
    <row r="1401" spans="1:1" x14ac:dyDescent="0.2">
      <c r="A1401" s="3"/>
    </row>
    <row r="1402" spans="1:1" x14ac:dyDescent="0.2">
      <c r="A1402" s="3"/>
    </row>
    <row r="1403" spans="1:1" x14ac:dyDescent="0.2">
      <c r="A1403" s="3"/>
    </row>
    <row r="1404" spans="1:1" x14ac:dyDescent="0.2">
      <c r="A1404" s="3"/>
    </row>
    <row r="1405" spans="1:1" x14ac:dyDescent="0.2">
      <c r="A1405" s="3"/>
    </row>
    <row r="1406" spans="1:1" x14ac:dyDescent="0.2">
      <c r="A1406" s="3"/>
    </row>
    <row r="1407" spans="1:1" x14ac:dyDescent="0.2">
      <c r="A1407" s="3"/>
    </row>
    <row r="1408" spans="1:1" x14ac:dyDescent="0.2">
      <c r="A1408" s="3"/>
    </row>
    <row r="1409" spans="1:1" x14ac:dyDescent="0.2">
      <c r="A1409" s="3"/>
    </row>
    <row r="1410" spans="1:1" x14ac:dyDescent="0.2">
      <c r="A1410" s="3"/>
    </row>
    <row r="1411" spans="1:1" x14ac:dyDescent="0.2">
      <c r="A1411" s="3"/>
    </row>
    <row r="1412" spans="1:1" x14ac:dyDescent="0.2">
      <c r="A1412" s="3"/>
    </row>
    <row r="1413" spans="1:1" x14ac:dyDescent="0.2">
      <c r="A1413" s="3"/>
    </row>
    <row r="1414" spans="1:1" x14ac:dyDescent="0.2">
      <c r="A1414" s="3"/>
    </row>
    <row r="1415" spans="1:1" x14ac:dyDescent="0.2">
      <c r="A1415" s="3"/>
    </row>
    <row r="1416" spans="1:1" x14ac:dyDescent="0.2">
      <c r="A1416" s="3"/>
    </row>
    <row r="1417" spans="1:1" x14ac:dyDescent="0.2">
      <c r="A1417" s="3"/>
    </row>
    <row r="1418" spans="1:1" x14ac:dyDescent="0.2">
      <c r="A1418" s="3"/>
    </row>
    <row r="1419" spans="1:1" x14ac:dyDescent="0.2">
      <c r="A1419" s="3"/>
    </row>
    <row r="1420" spans="1:1" x14ac:dyDescent="0.2">
      <c r="A1420" s="3"/>
    </row>
    <row r="1421" spans="1:1" x14ac:dyDescent="0.2">
      <c r="A1421" s="3"/>
    </row>
    <row r="1422" spans="1:1" x14ac:dyDescent="0.2">
      <c r="A1422" s="3"/>
    </row>
    <row r="1423" spans="1:1" x14ac:dyDescent="0.2">
      <c r="A1423" s="3"/>
    </row>
    <row r="1424" spans="1:1" x14ac:dyDescent="0.2">
      <c r="A1424" s="3"/>
    </row>
    <row r="1425" spans="1:1" x14ac:dyDescent="0.2">
      <c r="A1425" s="3"/>
    </row>
    <row r="1426" spans="1:1" x14ac:dyDescent="0.2">
      <c r="A1426" s="3"/>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3"/>
    </row>
    <row r="1515" spans="1:1" x14ac:dyDescent="0.2">
      <c r="A1515" s="3"/>
    </row>
    <row r="1516" spans="1:1" x14ac:dyDescent="0.2">
      <c r="A1516" s="3"/>
    </row>
    <row r="1517" spans="1:1" x14ac:dyDescent="0.2">
      <c r="A1517" s="3"/>
    </row>
    <row r="1518" spans="1:1" x14ac:dyDescent="0.2">
      <c r="A1518" s="3"/>
    </row>
    <row r="1519" spans="1:1" x14ac:dyDescent="0.2">
      <c r="A1519" s="3"/>
    </row>
    <row r="1520" spans="1:1" x14ac:dyDescent="0.2">
      <c r="A1520" s="3"/>
    </row>
    <row r="1521" spans="1:1" x14ac:dyDescent="0.2">
      <c r="A1521" s="3"/>
    </row>
    <row r="1522" spans="1:1" x14ac:dyDescent="0.2">
      <c r="A1522" s="3"/>
    </row>
    <row r="1523" spans="1:1" x14ac:dyDescent="0.2">
      <c r="A1523" s="3"/>
    </row>
    <row r="1524" spans="1:1" x14ac:dyDescent="0.2">
      <c r="A1524" s="3"/>
    </row>
    <row r="1525" spans="1:1" x14ac:dyDescent="0.2">
      <c r="A1525" s="6"/>
    </row>
    <row r="1526" spans="1:1" x14ac:dyDescent="0.2">
      <c r="A1526" s="3"/>
    </row>
    <row r="1527" spans="1:1" x14ac:dyDescent="0.2">
      <c r="A1527" s="3"/>
    </row>
    <row r="1528" spans="1:1" x14ac:dyDescent="0.2">
      <c r="A1528" s="3"/>
    </row>
    <row r="1529" spans="1:1" x14ac:dyDescent="0.2">
      <c r="A1529" s="3"/>
    </row>
    <row r="1530" spans="1:1" x14ac:dyDescent="0.2">
      <c r="A1530" s="3"/>
    </row>
    <row r="1531" spans="1:1" x14ac:dyDescent="0.2">
      <c r="A1531" s="3"/>
    </row>
    <row r="1532" spans="1:1" x14ac:dyDescent="0.2">
      <c r="A1532" s="3"/>
    </row>
    <row r="1533" spans="1:1" x14ac:dyDescent="0.2">
      <c r="A1533" s="3"/>
    </row>
    <row r="1534" spans="1:1" x14ac:dyDescent="0.2">
      <c r="A1534" s="3"/>
    </row>
    <row r="1535" spans="1:1" x14ac:dyDescent="0.2">
      <c r="A1535" s="3"/>
    </row>
    <row r="1536" spans="1:1" x14ac:dyDescent="0.2">
      <c r="A1536" s="3"/>
    </row>
    <row r="1537" spans="1:1" x14ac:dyDescent="0.2">
      <c r="A1537" s="3"/>
    </row>
    <row r="1538" spans="1:1" x14ac:dyDescent="0.2">
      <c r="A1538" s="3"/>
    </row>
    <row r="1539" spans="1:1" x14ac:dyDescent="0.2">
      <c r="A1539" s="3"/>
    </row>
    <row r="1540" spans="1:1" x14ac:dyDescent="0.2">
      <c r="A1540" s="3"/>
    </row>
    <row r="1541" spans="1:1" x14ac:dyDescent="0.2">
      <c r="A1541" s="3"/>
    </row>
    <row r="1542" spans="1:1" x14ac:dyDescent="0.2">
      <c r="A1542" s="3"/>
    </row>
    <row r="1543" spans="1:1" x14ac:dyDescent="0.2">
      <c r="A1543" s="3"/>
    </row>
    <row r="1544" spans="1:1" x14ac:dyDescent="0.2">
      <c r="A1544" s="3"/>
    </row>
    <row r="1545" spans="1:1" x14ac:dyDescent="0.2">
      <c r="A1545" s="3"/>
    </row>
    <row r="1546" spans="1:1" x14ac:dyDescent="0.2">
      <c r="A1546" s="3"/>
    </row>
    <row r="1547" spans="1:1" x14ac:dyDescent="0.2">
      <c r="A1547" s="3"/>
    </row>
    <row r="1548" spans="1:1" x14ac:dyDescent="0.2">
      <c r="A1548" s="3"/>
    </row>
    <row r="1549" spans="1:1" x14ac:dyDescent="0.2">
      <c r="A1549" s="3"/>
    </row>
    <row r="1550" spans="1:1" x14ac:dyDescent="0.2">
      <c r="A1550" s="3"/>
    </row>
    <row r="1551" spans="1:1" x14ac:dyDescent="0.2">
      <c r="A1551" s="3"/>
    </row>
    <row r="1552" spans="1:1" x14ac:dyDescent="0.2">
      <c r="A1552" s="3"/>
    </row>
    <row r="1553" spans="1:1" x14ac:dyDescent="0.2">
      <c r="A1553" s="3"/>
    </row>
    <row r="1554" spans="1:1" x14ac:dyDescent="0.2">
      <c r="A1554" s="3"/>
    </row>
    <row r="1555" spans="1:1" x14ac:dyDescent="0.2">
      <c r="A1555" s="3"/>
    </row>
    <row r="1556" spans="1:1" x14ac:dyDescent="0.2">
      <c r="A1556" s="3"/>
    </row>
    <row r="1557" spans="1:1" x14ac:dyDescent="0.2">
      <c r="A1557" s="3"/>
    </row>
    <row r="1558" spans="1:1" x14ac:dyDescent="0.2">
      <c r="A1558" s="3"/>
    </row>
    <row r="1559" spans="1:1" x14ac:dyDescent="0.2">
      <c r="A1559" s="3"/>
    </row>
    <row r="1560" spans="1:1" x14ac:dyDescent="0.2">
      <c r="A1560" s="3"/>
    </row>
    <row r="1561" spans="1:1" x14ac:dyDescent="0.2">
      <c r="A1561" s="3"/>
    </row>
    <row r="1562" spans="1:1" x14ac:dyDescent="0.2">
      <c r="A1562" s="3"/>
    </row>
    <row r="1563" spans="1:1" x14ac:dyDescent="0.2">
      <c r="A1563" s="3"/>
    </row>
    <row r="1564" spans="1:1" x14ac:dyDescent="0.2">
      <c r="A1564" s="3"/>
    </row>
    <row r="1565" spans="1:1" x14ac:dyDescent="0.2">
      <c r="A1565" s="3"/>
    </row>
    <row r="1566" spans="1:1" x14ac:dyDescent="0.2">
      <c r="A1566" s="3"/>
    </row>
    <row r="1567" spans="1:1" x14ac:dyDescent="0.2">
      <c r="A1567" s="3"/>
    </row>
    <row r="1568" spans="1:1" x14ac:dyDescent="0.2">
      <c r="A1568" s="3"/>
    </row>
    <row r="1569" spans="1:1" x14ac:dyDescent="0.2">
      <c r="A1569" s="3"/>
    </row>
    <row r="1570" spans="1:1" x14ac:dyDescent="0.2">
      <c r="A1570" s="3"/>
    </row>
    <row r="1571" spans="1:1" x14ac:dyDescent="0.2">
      <c r="A1571" s="3"/>
    </row>
    <row r="1572" spans="1:1" x14ac:dyDescent="0.2">
      <c r="A1572" s="3"/>
    </row>
    <row r="1573" spans="1:1" x14ac:dyDescent="0.2">
      <c r="A1573" s="3"/>
    </row>
    <row r="1574" spans="1:1" x14ac:dyDescent="0.2">
      <c r="A1574" s="3"/>
    </row>
    <row r="1575" spans="1:1" x14ac:dyDescent="0.2">
      <c r="A1575" s="3"/>
    </row>
    <row r="1576" spans="1:1" x14ac:dyDescent="0.2">
      <c r="A1576" s="3"/>
    </row>
    <row r="1577" spans="1:1" x14ac:dyDescent="0.2">
      <c r="A1577" s="3"/>
    </row>
    <row r="1578" spans="1:1" x14ac:dyDescent="0.2">
      <c r="A1578" s="3"/>
    </row>
    <row r="1579" spans="1:1" x14ac:dyDescent="0.2">
      <c r="A1579" s="3"/>
    </row>
    <row r="1580" spans="1:1" x14ac:dyDescent="0.2">
      <c r="A1580" s="3"/>
    </row>
    <row r="1581" spans="1:1" x14ac:dyDescent="0.2">
      <c r="A1581" s="3"/>
    </row>
    <row r="1582" spans="1:1" x14ac:dyDescent="0.2">
      <c r="A1582" s="3"/>
    </row>
    <row r="1583" spans="1:1" x14ac:dyDescent="0.2">
      <c r="A1583" s="3"/>
    </row>
    <row r="1584" spans="1:1" x14ac:dyDescent="0.2">
      <c r="A1584" s="3"/>
    </row>
    <row r="1585" spans="1:1" x14ac:dyDescent="0.2">
      <c r="A1585" s="3"/>
    </row>
    <row r="1586" spans="1:1" x14ac:dyDescent="0.2">
      <c r="A1586" s="3"/>
    </row>
    <row r="1587" spans="1:1" x14ac:dyDescent="0.2">
      <c r="A1587" s="3"/>
    </row>
    <row r="1588" spans="1:1" x14ac:dyDescent="0.2">
      <c r="A1588" s="3"/>
    </row>
    <row r="1589" spans="1:1" x14ac:dyDescent="0.2">
      <c r="A1589" s="3"/>
    </row>
    <row r="1590" spans="1:1" x14ac:dyDescent="0.2">
      <c r="A1590" s="3"/>
    </row>
    <row r="1591" spans="1:1" x14ac:dyDescent="0.2">
      <c r="A1591" s="3"/>
    </row>
    <row r="1592" spans="1:1" x14ac:dyDescent="0.2">
      <c r="A1592" s="3"/>
    </row>
    <row r="1593" spans="1:1" x14ac:dyDescent="0.2">
      <c r="A1593" s="3"/>
    </row>
    <row r="1594" spans="1:1" x14ac:dyDescent="0.2">
      <c r="A1594" s="3"/>
    </row>
    <row r="1595" spans="1:1" x14ac:dyDescent="0.2">
      <c r="A1595" s="3"/>
    </row>
    <row r="1596" spans="1:1" x14ac:dyDescent="0.2">
      <c r="A1596" s="3"/>
    </row>
    <row r="1597" spans="1:1" x14ac:dyDescent="0.2">
      <c r="A1597" s="3"/>
    </row>
    <row r="1598" spans="1:1" x14ac:dyDescent="0.2">
      <c r="A1598" s="3"/>
    </row>
    <row r="1599" spans="1:1" x14ac:dyDescent="0.2">
      <c r="A1599" s="3"/>
    </row>
    <row r="1600" spans="1:1" x14ac:dyDescent="0.2">
      <c r="A1600" s="3"/>
    </row>
    <row r="1601" spans="1:1" x14ac:dyDescent="0.2">
      <c r="A1601" s="3"/>
    </row>
    <row r="1602" spans="1:1" x14ac:dyDescent="0.2">
      <c r="A1602" s="3"/>
    </row>
    <row r="1603" spans="1:1" x14ac:dyDescent="0.2">
      <c r="A1603" s="3"/>
    </row>
    <row r="1604" spans="1:1" x14ac:dyDescent="0.2">
      <c r="A1604" s="3"/>
    </row>
    <row r="1605" spans="1:1" x14ac:dyDescent="0.2">
      <c r="A1605" s="3"/>
    </row>
    <row r="1606" spans="1:1" x14ac:dyDescent="0.2">
      <c r="A1606" s="3"/>
    </row>
    <row r="1607" spans="1:1" x14ac:dyDescent="0.2">
      <c r="A1607" s="3"/>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3"/>
    </row>
    <row r="1696" spans="1:1" x14ac:dyDescent="0.2">
      <c r="A1696" s="3"/>
    </row>
    <row r="1697" spans="1:1" x14ac:dyDescent="0.2">
      <c r="A1697" s="3"/>
    </row>
    <row r="1698" spans="1:1" x14ac:dyDescent="0.2">
      <c r="A1698" s="3"/>
    </row>
    <row r="1699" spans="1:1" x14ac:dyDescent="0.2">
      <c r="A1699" s="3"/>
    </row>
    <row r="1700" spans="1:1" x14ac:dyDescent="0.2">
      <c r="A1700" s="3"/>
    </row>
    <row r="1701" spans="1:1" x14ac:dyDescent="0.2">
      <c r="A1701" s="3"/>
    </row>
    <row r="1702" spans="1:1" x14ac:dyDescent="0.2">
      <c r="A1702" s="3"/>
    </row>
    <row r="1703" spans="1:1" x14ac:dyDescent="0.2">
      <c r="A1703" s="3"/>
    </row>
    <row r="1704" spans="1:1" x14ac:dyDescent="0.2">
      <c r="A1704" s="3"/>
    </row>
    <row r="1705" spans="1:1" x14ac:dyDescent="0.2">
      <c r="A1705" s="3"/>
    </row>
    <row r="1706" spans="1:1" x14ac:dyDescent="0.2">
      <c r="A1706" s="6"/>
    </row>
    <row r="1707" spans="1:1" x14ac:dyDescent="0.2">
      <c r="A1707" s="3"/>
    </row>
    <row r="1708" spans="1:1" x14ac:dyDescent="0.2">
      <c r="A1708" s="3"/>
    </row>
    <row r="1709" spans="1:1" x14ac:dyDescent="0.2">
      <c r="A1709" s="3"/>
    </row>
    <row r="1710" spans="1:1" x14ac:dyDescent="0.2">
      <c r="A1710" s="3"/>
    </row>
    <row r="1711" spans="1:1" x14ac:dyDescent="0.2">
      <c r="A1711" s="3"/>
    </row>
    <row r="1712" spans="1:1" x14ac:dyDescent="0.2">
      <c r="A1712" s="3"/>
    </row>
    <row r="1713" spans="1:1" x14ac:dyDescent="0.2">
      <c r="A1713" s="3"/>
    </row>
    <row r="1714" spans="1:1" x14ac:dyDescent="0.2">
      <c r="A1714" s="3"/>
    </row>
    <row r="1715" spans="1:1" x14ac:dyDescent="0.2">
      <c r="A1715" s="3"/>
    </row>
    <row r="1716" spans="1:1" x14ac:dyDescent="0.2">
      <c r="A1716" s="3"/>
    </row>
    <row r="1717" spans="1:1" x14ac:dyDescent="0.2">
      <c r="A1717" s="3"/>
    </row>
    <row r="1718" spans="1:1" x14ac:dyDescent="0.2">
      <c r="A1718" s="3"/>
    </row>
    <row r="1719" spans="1:1" x14ac:dyDescent="0.2">
      <c r="A1719" s="3"/>
    </row>
    <row r="1720" spans="1:1" x14ac:dyDescent="0.2">
      <c r="A1720" s="3"/>
    </row>
    <row r="1721" spans="1:1" x14ac:dyDescent="0.2">
      <c r="A1721" s="3"/>
    </row>
    <row r="1722" spans="1:1" x14ac:dyDescent="0.2">
      <c r="A1722" s="3"/>
    </row>
    <row r="1723" spans="1:1" x14ac:dyDescent="0.2">
      <c r="A1723" s="3"/>
    </row>
    <row r="1724" spans="1:1" x14ac:dyDescent="0.2">
      <c r="A1724" s="3"/>
    </row>
    <row r="1725" spans="1:1" x14ac:dyDescent="0.2">
      <c r="A1725" s="3"/>
    </row>
    <row r="1726" spans="1:1" x14ac:dyDescent="0.2">
      <c r="A1726" s="3"/>
    </row>
    <row r="1727" spans="1:1" x14ac:dyDescent="0.2">
      <c r="A1727" s="3"/>
    </row>
    <row r="1728" spans="1:1" x14ac:dyDescent="0.2">
      <c r="A1728" s="3"/>
    </row>
    <row r="1729" spans="1:1" x14ac:dyDescent="0.2">
      <c r="A1729" s="3"/>
    </row>
    <row r="1730" spans="1:1" x14ac:dyDescent="0.2">
      <c r="A1730" s="3"/>
    </row>
    <row r="1731" spans="1:1" x14ac:dyDescent="0.2">
      <c r="A1731" s="3"/>
    </row>
    <row r="1732" spans="1:1" x14ac:dyDescent="0.2">
      <c r="A1732" s="3"/>
    </row>
    <row r="1733" spans="1:1" x14ac:dyDescent="0.2">
      <c r="A1733" s="3"/>
    </row>
    <row r="1734" spans="1:1" x14ac:dyDescent="0.2">
      <c r="A1734" s="3"/>
    </row>
    <row r="1735" spans="1:1" x14ac:dyDescent="0.2">
      <c r="A1735" s="3"/>
    </row>
    <row r="1736" spans="1:1" x14ac:dyDescent="0.2">
      <c r="A1736" s="3"/>
    </row>
    <row r="1737" spans="1:1" x14ac:dyDescent="0.2">
      <c r="A1737" s="3"/>
    </row>
    <row r="1738" spans="1:1" x14ac:dyDescent="0.2">
      <c r="A1738" s="3"/>
    </row>
    <row r="1739" spans="1:1" x14ac:dyDescent="0.2">
      <c r="A1739" s="3"/>
    </row>
    <row r="1740" spans="1:1" x14ac:dyDescent="0.2">
      <c r="A1740" s="3"/>
    </row>
    <row r="1741" spans="1:1" x14ac:dyDescent="0.2">
      <c r="A1741" s="3"/>
    </row>
    <row r="1742" spans="1:1" x14ac:dyDescent="0.2">
      <c r="A1742" s="3"/>
    </row>
    <row r="1743" spans="1:1" x14ac:dyDescent="0.2">
      <c r="A1743" s="3"/>
    </row>
    <row r="1744" spans="1:1" x14ac:dyDescent="0.2">
      <c r="A1744" s="3"/>
    </row>
    <row r="1745" spans="1:1" x14ac:dyDescent="0.2">
      <c r="A1745" s="3"/>
    </row>
    <row r="1746" spans="1:1" x14ac:dyDescent="0.2">
      <c r="A1746" s="3"/>
    </row>
    <row r="1747" spans="1:1" x14ac:dyDescent="0.2">
      <c r="A1747" s="3"/>
    </row>
    <row r="1748" spans="1:1" x14ac:dyDescent="0.2">
      <c r="A1748" s="3"/>
    </row>
    <row r="1749" spans="1:1" x14ac:dyDescent="0.2">
      <c r="A1749" s="3"/>
    </row>
    <row r="1750" spans="1:1" x14ac:dyDescent="0.2">
      <c r="A1750" s="3"/>
    </row>
    <row r="1751" spans="1:1" x14ac:dyDescent="0.2">
      <c r="A1751" s="3"/>
    </row>
    <row r="1752" spans="1:1" x14ac:dyDescent="0.2">
      <c r="A1752" s="3"/>
    </row>
    <row r="1753" spans="1:1" x14ac:dyDescent="0.2">
      <c r="A1753" s="3"/>
    </row>
    <row r="1754" spans="1:1" x14ac:dyDescent="0.2">
      <c r="A1754" s="3"/>
    </row>
    <row r="1755" spans="1:1" x14ac:dyDescent="0.2">
      <c r="A1755" s="3"/>
    </row>
    <row r="1756" spans="1:1" x14ac:dyDescent="0.2">
      <c r="A1756" s="3"/>
    </row>
    <row r="1757" spans="1:1" x14ac:dyDescent="0.2">
      <c r="A1757" s="3"/>
    </row>
    <row r="1758" spans="1:1" x14ac:dyDescent="0.2">
      <c r="A1758" s="3"/>
    </row>
    <row r="1759" spans="1:1" x14ac:dyDescent="0.2">
      <c r="A1759" s="3"/>
    </row>
    <row r="1760" spans="1:1" x14ac:dyDescent="0.2">
      <c r="A1760" s="3"/>
    </row>
    <row r="1761" spans="1:1" x14ac:dyDescent="0.2">
      <c r="A1761" s="3"/>
    </row>
    <row r="1762" spans="1:1" x14ac:dyDescent="0.2">
      <c r="A1762" s="3"/>
    </row>
    <row r="1763" spans="1:1" x14ac:dyDescent="0.2">
      <c r="A1763" s="3"/>
    </row>
    <row r="1764" spans="1:1" x14ac:dyDescent="0.2">
      <c r="A1764" s="3"/>
    </row>
    <row r="1765" spans="1:1" x14ac:dyDescent="0.2">
      <c r="A1765" s="3"/>
    </row>
    <row r="1766" spans="1:1" x14ac:dyDescent="0.2">
      <c r="A1766" s="3"/>
    </row>
    <row r="1767" spans="1:1" x14ac:dyDescent="0.2">
      <c r="A1767" s="3"/>
    </row>
    <row r="1768" spans="1:1" x14ac:dyDescent="0.2">
      <c r="A1768" s="3"/>
    </row>
    <row r="1769" spans="1:1" x14ac:dyDescent="0.2">
      <c r="A1769" s="3"/>
    </row>
    <row r="1770" spans="1:1" x14ac:dyDescent="0.2">
      <c r="A1770" s="3"/>
    </row>
    <row r="1771" spans="1:1" x14ac:dyDescent="0.2">
      <c r="A1771" s="3"/>
    </row>
    <row r="1772" spans="1:1" x14ac:dyDescent="0.2">
      <c r="A1772" s="3"/>
    </row>
    <row r="1773" spans="1:1" x14ac:dyDescent="0.2">
      <c r="A1773" s="3"/>
    </row>
    <row r="1774" spans="1:1" x14ac:dyDescent="0.2">
      <c r="A1774" s="3"/>
    </row>
    <row r="1775" spans="1:1" x14ac:dyDescent="0.2">
      <c r="A1775" s="3"/>
    </row>
    <row r="1776" spans="1:1" x14ac:dyDescent="0.2">
      <c r="A1776" s="3"/>
    </row>
    <row r="1777" spans="1:1" x14ac:dyDescent="0.2">
      <c r="A1777" s="3"/>
    </row>
    <row r="1778" spans="1:1" x14ac:dyDescent="0.2">
      <c r="A1778" s="3"/>
    </row>
    <row r="1779" spans="1:1" x14ac:dyDescent="0.2">
      <c r="A1779" s="3"/>
    </row>
    <row r="1780" spans="1:1" x14ac:dyDescent="0.2">
      <c r="A1780" s="3"/>
    </row>
    <row r="1781" spans="1:1" x14ac:dyDescent="0.2">
      <c r="A1781" s="3"/>
    </row>
    <row r="1782" spans="1:1" x14ac:dyDescent="0.2">
      <c r="A1782" s="3"/>
    </row>
    <row r="1783" spans="1:1" x14ac:dyDescent="0.2">
      <c r="A1783" s="3"/>
    </row>
    <row r="1784" spans="1:1" x14ac:dyDescent="0.2">
      <c r="A1784" s="3"/>
    </row>
    <row r="1785" spans="1:1" x14ac:dyDescent="0.2">
      <c r="A1785" s="3"/>
    </row>
    <row r="1786" spans="1:1" x14ac:dyDescent="0.2">
      <c r="A1786" s="3"/>
    </row>
    <row r="1787" spans="1:1" x14ac:dyDescent="0.2">
      <c r="A1787" s="3"/>
    </row>
    <row r="1788" spans="1:1" x14ac:dyDescent="0.2">
      <c r="A1788" s="3"/>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3"/>
    </row>
    <row r="1877" spans="1:1" x14ac:dyDescent="0.2">
      <c r="A1877" s="3"/>
    </row>
    <row r="1878" spans="1:1" x14ac:dyDescent="0.2">
      <c r="A1878" s="3"/>
    </row>
    <row r="1879" spans="1:1" x14ac:dyDescent="0.2">
      <c r="A1879" s="3"/>
    </row>
    <row r="1880" spans="1:1" x14ac:dyDescent="0.2">
      <c r="A1880" s="3"/>
    </row>
    <row r="1881" spans="1:1" x14ac:dyDescent="0.2">
      <c r="A1881" s="3"/>
    </row>
    <row r="1882" spans="1:1" x14ac:dyDescent="0.2">
      <c r="A1882" s="3"/>
    </row>
    <row r="1883" spans="1:1" x14ac:dyDescent="0.2">
      <c r="A1883" s="3"/>
    </row>
    <row r="1884" spans="1:1" x14ac:dyDescent="0.2">
      <c r="A1884" s="3"/>
    </row>
    <row r="1885" spans="1:1" x14ac:dyDescent="0.2">
      <c r="A1885" s="3"/>
    </row>
    <row r="1886" spans="1:1" x14ac:dyDescent="0.2">
      <c r="A1886" s="3"/>
    </row>
    <row r="1887" spans="1:1" x14ac:dyDescent="0.2">
      <c r="A1887" s="6"/>
    </row>
    <row r="1888" spans="1:1" x14ac:dyDescent="0.2">
      <c r="A1888" s="3"/>
    </row>
    <row r="1889" spans="1:1" x14ac:dyDescent="0.2">
      <c r="A1889" s="3"/>
    </row>
    <row r="1890" spans="1:1" x14ac:dyDescent="0.2">
      <c r="A1890" s="3"/>
    </row>
    <row r="1891" spans="1:1" x14ac:dyDescent="0.2">
      <c r="A1891" s="3"/>
    </row>
    <row r="1892" spans="1:1" x14ac:dyDescent="0.2">
      <c r="A1892" s="3"/>
    </row>
    <row r="1893" spans="1:1" x14ac:dyDescent="0.2">
      <c r="A1893" s="3"/>
    </row>
    <row r="1894" spans="1:1" x14ac:dyDescent="0.2">
      <c r="A1894" s="3"/>
    </row>
    <row r="1895" spans="1:1" x14ac:dyDescent="0.2">
      <c r="A1895" s="3"/>
    </row>
    <row r="1896" spans="1:1" x14ac:dyDescent="0.2">
      <c r="A1896" s="3"/>
    </row>
    <row r="1897" spans="1:1" x14ac:dyDescent="0.2">
      <c r="A1897" s="3"/>
    </row>
    <row r="1898" spans="1:1" x14ac:dyDescent="0.2">
      <c r="A1898" s="3"/>
    </row>
    <row r="1899" spans="1:1" x14ac:dyDescent="0.2">
      <c r="A1899" s="3"/>
    </row>
    <row r="1900" spans="1:1" x14ac:dyDescent="0.2">
      <c r="A1900" s="3"/>
    </row>
    <row r="1901" spans="1:1" x14ac:dyDescent="0.2">
      <c r="A1901" s="3"/>
    </row>
    <row r="1902" spans="1:1" x14ac:dyDescent="0.2">
      <c r="A1902" s="3"/>
    </row>
    <row r="1903" spans="1:1" x14ac:dyDescent="0.2">
      <c r="A1903" s="3"/>
    </row>
    <row r="1904" spans="1:1" x14ac:dyDescent="0.2">
      <c r="A1904" s="3"/>
    </row>
    <row r="1905" spans="1:1" x14ac:dyDescent="0.2">
      <c r="A1905" s="3"/>
    </row>
    <row r="1906" spans="1:1" x14ac:dyDescent="0.2">
      <c r="A1906" s="3"/>
    </row>
    <row r="1907" spans="1:1" x14ac:dyDescent="0.2">
      <c r="A1907" s="3"/>
    </row>
    <row r="1908" spans="1:1" x14ac:dyDescent="0.2">
      <c r="A1908" s="3"/>
    </row>
    <row r="1909" spans="1:1" x14ac:dyDescent="0.2">
      <c r="A1909" s="3"/>
    </row>
    <row r="1910" spans="1:1" x14ac:dyDescent="0.2">
      <c r="A1910" s="3"/>
    </row>
    <row r="1911" spans="1:1" x14ac:dyDescent="0.2">
      <c r="A1911" s="3"/>
    </row>
    <row r="1912" spans="1:1" x14ac:dyDescent="0.2">
      <c r="A1912" s="3"/>
    </row>
    <row r="1913" spans="1:1" x14ac:dyDescent="0.2">
      <c r="A1913" s="3"/>
    </row>
    <row r="1914" spans="1:1" x14ac:dyDescent="0.2">
      <c r="A1914" s="3"/>
    </row>
    <row r="1915" spans="1:1" x14ac:dyDescent="0.2">
      <c r="A1915" s="3"/>
    </row>
    <row r="1916" spans="1:1" x14ac:dyDescent="0.2">
      <c r="A1916" s="3"/>
    </row>
    <row r="1917" spans="1:1" x14ac:dyDescent="0.2">
      <c r="A1917" s="3"/>
    </row>
    <row r="1918" spans="1:1" x14ac:dyDescent="0.2">
      <c r="A1918" s="3"/>
    </row>
    <row r="1919" spans="1:1" x14ac:dyDescent="0.2">
      <c r="A1919" s="3"/>
    </row>
    <row r="1920" spans="1:1" x14ac:dyDescent="0.2">
      <c r="A1920" s="3"/>
    </row>
    <row r="1921" spans="1:1" x14ac:dyDescent="0.2">
      <c r="A1921" s="3"/>
    </row>
    <row r="1922" spans="1:1" x14ac:dyDescent="0.2">
      <c r="A1922" s="3"/>
    </row>
    <row r="1923" spans="1:1" x14ac:dyDescent="0.2">
      <c r="A1923" s="3"/>
    </row>
    <row r="1924" spans="1:1" x14ac:dyDescent="0.2">
      <c r="A1924" s="3"/>
    </row>
    <row r="1925" spans="1:1" x14ac:dyDescent="0.2">
      <c r="A1925" s="3"/>
    </row>
    <row r="1926" spans="1:1" x14ac:dyDescent="0.2">
      <c r="A1926" s="3"/>
    </row>
    <row r="1927" spans="1:1" x14ac:dyDescent="0.2">
      <c r="A1927" s="3"/>
    </row>
    <row r="1928" spans="1:1" x14ac:dyDescent="0.2">
      <c r="A1928" s="3"/>
    </row>
    <row r="1929" spans="1:1" x14ac:dyDescent="0.2">
      <c r="A1929" s="3"/>
    </row>
    <row r="1930" spans="1:1" x14ac:dyDescent="0.2">
      <c r="A1930" s="3"/>
    </row>
    <row r="1931" spans="1:1" x14ac:dyDescent="0.2">
      <c r="A1931" s="3"/>
    </row>
    <row r="1932" spans="1:1" x14ac:dyDescent="0.2">
      <c r="A1932" s="3"/>
    </row>
    <row r="1933" spans="1:1" x14ac:dyDescent="0.2">
      <c r="A1933" s="3"/>
    </row>
    <row r="1934" spans="1:1" x14ac:dyDescent="0.2">
      <c r="A1934" s="3"/>
    </row>
    <row r="1935" spans="1:1" x14ac:dyDescent="0.2">
      <c r="A1935" s="3"/>
    </row>
    <row r="1936" spans="1:1" x14ac:dyDescent="0.2">
      <c r="A1936" s="3"/>
    </row>
    <row r="1937" spans="1:1" x14ac:dyDescent="0.2">
      <c r="A1937" s="3"/>
    </row>
    <row r="1938" spans="1:1" x14ac:dyDescent="0.2">
      <c r="A1938" s="3"/>
    </row>
    <row r="1939" spans="1:1" x14ac:dyDescent="0.2">
      <c r="A1939" s="3"/>
    </row>
    <row r="1940" spans="1:1" x14ac:dyDescent="0.2">
      <c r="A1940" s="3"/>
    </row>
    <row r="1941" spans="1:1" x14ac:dyDescent="0.2">
      <c r="A1941" s="3"/>
    </row>
    <row r="1942" spans="1:1" x14ac:dyDescent="0.2">
      <c r="A1942" s="3"/>
    </row>
    <row r="1943" spans="1:1" x14ac:dyDescent="0.2">
      <c r="A1943" s="3"/>
    </row>
    <row r="1944" spans="1:1" x14ac:dyDescent="0.2">
      <c r="A1944" s="3"/>
    </row>
    <row r="1945" spans="1:1" x14ac:dyDescent="0.2">
      <c r="A1945" s="3"/>
    </row>
    <row r="1946" spans="1:1" x14ac:dyDescent="0.2">
      <c r="A1946" s="3"/>
    </row>
    <row r="1947" spans="1:1" x14ac:dyDescent="0.2">
      <c r="A1947" s="3"/>
    </row>
    <row r="1948" spans="1:1" x14ac:dyDescent="0.2">
      <c r="A1948" s="3"/>
    </row>
    <row r="1949" spans="1:1" x14ac:dyDescent="0.2">
      <c r="A1949" s="3"/>
    </row>
    <row r="1950" spans="1:1" x14ac:dyDescent="0.2">
      <c r="A1950" s="3"/>
    </row>
    <row r="1951" spans="1:1" x14ac:dyDescent="0.2">
      <c r="A1951" s="3"/>
    </row>
    <row r="1952" spans="1:1" x14ac:dyDescent="0.2">
      <c r="A1952" s="3"/>
    </row>
    <row r="1953" spans="1:1" x14ac:dyDescent="0.2">
      <c r="A1953" s="3"/>
    </row>
    <row r="1954" spans="1:1" x14ac:dyDescent="0.2">
      <c r="A1954" s="3"/>
    </row>
    <row r="1955" spans="1:1" x14ac:dyDescent="0.2">
      <c r="A1955" s="3"/>
    </row>
    <row r="1956" spans="1:1" x14ac:dyDescent="0.2">
      <c r="A1956" s="3"/>
    </row>
    <row r="1957" spans="1:1" x14ac:dyDescent="0.2">
      <c r="A1957" s="3"/>
    </row>
    <row r="1958" spans="1:1" x14ac:dyDescent="0.2">
      <c r="A1958" s="3"/>
    </row>
    <row r="1959" spans="1:1" x14ac:dyDescent="0.2">
      <c r="A1959" s="3"/>
    </row>
    <row r="1960" spans="1:1" x14ac:dyDescent="0.2">
      <c r="A1960" s="3"/>
    </row>
    <row r="1961" spans="1:1" x14ac:dyDescent="0.2">
      <c r="A1961" s="3"/>
    </row>
    <row r="1962" spans="1:1" x14ac:dyDescent="0.2">
      <c r="A1962" s="3"/>
    </row>
    <row r="1963" spans="1:1" x14ac:dyDescent="0.2">
      <c r="A1963" s="3"/>
    </row>
    <row r="1964" spans="1:1" x14ac:dyDescent="0.2">
      <c r="A1964" s="3"/>
    </row>
    <row r="1965" spans="1:1" x14ac:dyDescent="0.2">
      <c r="A1965" s="3"/>
    </row>
    <row r="1966" spans="1:1" x14ac:dyDescent="0.2">
      <c r="A1966" s="3"/>
    </row>
    <row r="1967" spans="1:1" x14ac:dyDescent="0.2">
      <c r="A1967" s="3"/>
    </row>
    <row r="1968" spans="1:1" x14ac:dyDescent="0.2">
      <c r="A1968" s="3"/>
    </row>
    <row r="1969" spans="1:1" x14ac:dyDescent="0.2">
      <c r="A1969" s="3"/>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3"/>
    </row>
    <row r="2058" spans="1:1" x14ac:dyDescent="0.2">
      <c r="A2058" s="3"/>
    </row>
    <row r="2059" spans="1:1" x14ac:dyDescent="0.2">
      <c r="A2059" s="3"/>
    </row>
    <row r="2060" spans="1:1" x14ac:dyDescent="0.2">
      <c r="A2060" s="3"/>
    </row>
    <row r="2061" spans="1:1" x14ac:dyDescent="0.2">
      <c r="A2061" s="3"/>
    </row>
    <row r="2062" spans="1:1" x14ac:dyDescent="0.2">
      <c r="A2062" s="3"/>
    </row>
    <row r="2063" spans="1:1" x14ac:dyDescent="0.2">
      <c r="A2063" s="3"/>
    </row>
    <row r="2064" spans="1:1" x14ac:dyDescent="0.2">
      <c r="A2064" s="3"/>
    </row>
    <row r="2065" spans="1:1" x14ac:dyDescent="0.2">
      <c r="A2065" s="3"/>
    </row>
    <row r="2066" spans="1:1" x14ac:dyDescent="0.2">
      <c r="A2066" s="3"/>
    </row>
    <row r="2067" spans="1:1" x14ac:dyDescent="0.2">
      <c r="A2067" s="3"/>
    </row>
    <row r="2068" spans="1:1" x14ac:dyDescent="0.2">
      <c r="A2068" s="6"/>
    </row>
    <row r="2069" spans="1:1" x14ac:dyDescent="0.2">
      <c r="A2069" s="3"/>
    </row>
    <row r="2070" spans="1:1" x14ac:dyDescent="0.2">
      <c r="A2070" s="3"/>
    </row>
    <row r="2071" spans="1:1" x14ac:dyDescent="0.2">
      <c r="A2071" s="3"/>
    </row>
    <row r="2072" spans="1:1" x14ac:dyDescent="0.2">
      <c r="A2072" s="3"/>
    </row>
    <row r="2073" spans="1:1" x14ac:dyDescent="0.2">
      <c r="A2073" s="3"/>
    </row>
    <row r="2074" spans="1:1" x14ac:dyDescent="0.2">
      <c r="A2074" s="3"/>
    </row>
    <row r="2075" spans="1:1" x14ac:dyDescent="0.2">
      <c r="A2075" s="3"/>
    </row>
    <row r="2076" spans="1:1" x14ac:dyDescent="0.2">
      <c r="A2076" s="3"/>
    </row>
    <row r="2077" spans="1:1" x14ac:dyDescent="0.2">
      <c r="A2077" s="3"/>
    </row>
    <row r="2078" spans="1:1" x14ac:dyDescent="0.2">
      <c r="A2078" s="3"/>
    </row>
    <row r="2079" spans="1:1" x14ac:dyDescent="0.2">
      <c r="A2079" s="3"/>
    </row>
    <row r="2080" spans="1:1" x14ac:dyDescent="0.2">
      <c r="A2080" s="3"/>
    </row>
    <row r="2081" spans="1:1" x14ac:dyDescent="0.2">
      <c r="A2081" s="3"/>
    </row>
    <row r="2082" spans="1:1" x14ac:dyDescent="0.2">
      <c r="A2082" s="3"/>
    </row>
    <row r="2083" spans="1:1" x14ac:dyDescent="0.2">
      <c r="A2083" s="3"/>
    </row>
    <row r="2084" spans="1:1" x14ac:dyDescent="0.2">
      <c r="A2084" s="3"/>
    </row>
    <row r="2085" spans="1:1" x14ac:dyDescent="0.2">
      <c r="A2085" s="3"/>
    </row>
    <row r="2086" spans="1:1" x14ac:dyDescent="0.2">
      <c r="A2086" s="3"/>
    </row>
    <row r="2087" spans="1:1" x14ac:dyDescent="0.2">
      <c r="A2087" s="3"/>
    </row>
    <row r="2088" spans="1:1" x14ac:dyDescent="0.2">
      <c r="A2088" s="3"/>
    </row>
    <row r="2089" spans="1:1" x14ac:dyDescent="0.2">
      <c r="A2089" s="3"/>
    </row>
    <row r="2090" spans="1:1" x14ac:dyDescent="0.2">
      <c r="A2090" s="3"/>
    </row>
    <row r="2091" spans="1:1" x14ac:dyDescent="0.2">
      <c r="A2091" s="3"/>
    </row>
    <row r="2092" spans="1:1" x14ac:dyDescent="0.2">
      <c r="A2092" s="3"/>
    </row>
    <row r="2093" spans="1:1" x14ac:dyDescent="0.2">
      <c r="A2093" s="3"/>
    </row>
    <row r="2094" spans="1:1" x14ac:dyDescent="0.2">
      <c r="A2094" s="3"/>
    </row>
    <row r="2095" spans="1:1" x14ac:dyDescent="0.2">
      <c r="A2095" s="3"/>
    </row>
    <row r="2096" spans="1:1" x14ac:dyDescent="0.2">
      <c r="A2096" s="3"/>
    </row>
    <row r="2097" spans="1:1" x14ac:dyDescent="0.2">
      <c r="A2097" s="3"/>
    </row>
    <row r="2098" spans="1:1" x14ac:dyDescent="0.2">
      <c r="A2098" s="3"/>
    </row>
    <row r="2099" spans="1:1" x14ac:dyDescent="0.2">
      <c r="A2099" s="3"/>
    </row>
    <row r="2100" spans="1:1" x14ac:dyDescent="0.2">
      <c r="A2100" s="3"/>
    </row>
    <row r="2101" spans="1:1" x14ac:dyDescent="0.2">
      <c r="A2101" s="3"/>
    </row>
    <row r="2102" spans="1:1" x14ac:dyDescent="0.2">
      <c r="A2102" s="3"/>
    </row>
    <row r="2103" spans="1:1" x14ac:dyDescent="0.2">
      <c r="A2103" s="3"/>
    </row>
    <row r="2104" spans="1:1" x14ac:dyDescent="0.2">
      <c r="A2104" s="3"/>
    </row>
    <row r="2105" spans="1:1" x14ac:dyDescent="0.2">
      <c r="A2105" s="3"/>
    </row>
    <row r="2106" spans="1:1" x14ac:dyDescent="0.2">
      <c r="A2106" s="3"/>
    </row>
    <row r="2107" spans="1:1" x14ac:dyDescent="0.2">
      <c r="A2107" s="3"/>
    </row>
    <row r="2108" spans="1:1" x14ac:dyDescent="0.2">
      <c r="A2108" s="3"/>
    </row>
    <row r="2109" spans="1:1" x14ac:dyDescent="0.2">
      <c r="A2109" s="3"/>
    </row>
    <row r="2110" spans="1:1" x14ac:dyDescent="0.2">
      <c r="A2110" s="3"/>
    </row>
    <row r="2111" spans="1:1" x14ac:dyDescent="0.2">
      <c r="A2111" s="3"/>
    </row>
    <row r="2112" spans="1:1" x14ac:dyDescent="0.2">
      <c r="A2112" s="3"/>
    </row>
    <row r="2113" spans="1:1" x14ac:dyDescent="0.2">
      <c r="A2113" s="3"/>
    </row>
    <row r="2114" spans="1:1" x14ac:dyDescent="0.2">
      <c r="A2114" s="3"/>
    </row>
    <row r="2115" spans="1:1" x14ac:dyDescent="0.2">
      <c r="A2115" s="3"/>
    </row>
    <row r="2116" spans="1:1" x14ac:dyDescent="0.2">
      <c r="A2116" s="3"/>
    </row>
    <row r="2117" spans="1:1" x14ac:dyDescent="0.2">
      <c r="A2117" s="3"/>
    </row>
    <row r="2118" spans="1:1" x14ac:dyDescent="0.2">
      <c r="A2118" s="3"/>
    </row>
    <row r="2119" spans="1:1" x14ac:dyDescent="0.2">
      <c r="A2119" s="3"/>
    </row>
    <row r="2120" spans="1:1" x14ac:dyDescent="0.2">
      <c r="A2120" s="3"/>
    </row>
    <row r="2121" spans="1:1" x14ac:dyDescent="0.2">
      <c r="A2121" s="3"/>
    </row>
    <row r="2122" spans="1:1" x14ac:dyDescent="0.2">
      <c r="A2122" s="3"/>
    </row>
    <row r="2123" spans="1:1" x14ac:dyDescent="0.2">
      <c r="A2123" s="3"/>
    </row>
    <row r="2124" spans="1:1" x14ac:dyDescent="0.2">
      <c r="A2124" s="3"/>
    </row>
    <row r="2125" spans="1:1" x14ac:dyDescent="0.2">
      <c r="A2125" s="3"/>
    </row>
    <row r="2126" spans="1:1" x14ac:dyDescent="0.2">
      <c r="A2126" s="3"/>
    </row>
    <row r="2127" spans="1:1" x14ac:dyDescent="0.2">
      <c r="A2127" s="3"/>
    </row>
    <row r="2128" spans="1:1" x14ac:dyDescent="0.2">
      <c r="A2128" s="3"/>
    </row>
    <row r="2129" spans="1:1" x14ac:dyDescent="0.2">
      <c r="A2129" s="3"/>
    </row>
    <row r="2130" spans="1:1" x14ac:dyDescent="0.2">
      <c r="A2130" s="3"/>
    </row>
    <row r="2131" spans="1:1" x14ac:dyDescent="0.2">
      <c r="A2131" s="3"/>
    </row>
    <row r="2132" spans="1:1" x14ac:dyDescent="0.2">
      <c r="A2132" s="3"/>
    </row>
    <row r="2133" spans="1:1" x14ac:dyDescent="0.2">
      <c r="A2133" s="3"/>
    </row>
    <row r="2134" spans="1:1" x14ac:dyDescent="0.2">
      <c r="A2134" s="3"/>
    </row>
    <row r="2135" spans="1:1" x14ac:dyDescent="0.2">
      <c r="A2135" s="3"/>
    </row>
    <row r="2136" spans="1:1" x14ac:dyDescent="0.2">
      <c r="A2136" s="3"/>
    </row>
    <row r="2137" spans="1:1" x14ac:dyDescent="0.2">
      <c r="A2137" s="3"/>
    </row>
    <row r="2138" spans="1:1" x14ac:dyDescent="0.2">
      <c r="A2138" s="3"/>
    </row>
    <row r="2139" spans="1:1" x14ac:dyDescent="0.2">
      <c r="A2139" s="3"/>
    </row>
    <row r="2140" spans="1:1" x14ac:dyDescent="0.2">
      <c r="A2140" s="3"/>
    </row>
    <row r="2141" spans="1:1" x14ac:dyDescent="0.2">
      <c r="A2141" s="3"/>
    </row>
    <row r="2142" spans="1:1" x14ac:dyDescent="0.2">
      <c r="A2142" s="3"/>
    </row>
    <row r="2143" spans="1:1" x14ac:dyDescent="0.2">
      <c r="A2143" s="3"/>
    </row>
    <row r="2144" spans="1:1" x14ac:dyDescent="0.2">
      <c r="A2144" s="3"/>
    </row>
    <row r="2145" spans="1:1" x14ac:dyDescent="0.2">
      <c r="A2145" s="3"/>
    </row>
    <row r="2146" spans="1:1" x14ac:dyDescent="0.2">
      <c r="A2146" s="3"/>
    </row>
    <row r="2147" spans="1:1" x14ac:dyDescent="0.2">
      <c r="A2147" s="3"/>
    </row>
    <row r="2148" spans="1:1" x14ac:dyDescent="0.2">
      <c r="A2148" s="3"/>
    </row>
    <row r="2149" spans="1:1" x14ac:dyDescent="0.2">
      <c r="A2149" s="3"/>
    </row>
    <row r="2150" spans="1:1" x14ac:dyDescent="0.2">
      <c r="A2150" s="3"/>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3"/>
    </row>
    <row r="2239" spans="1:1" x14ac:dyDescent="0.2">
      <c r="A2239" s="3"/>
    </row>
    <row r="2240" spans="1:1" x14ac:dyDescent="0.2">
      <c r="A2240" s="3"/>
    </row>
    <row r="2241" spans="1:1" x14ac:dyDescent="0.2">
      <c r="A2241" s="3"/>
    </row>
    <row r="2242" spans="1:1" x14ac:dyDescent="0.2">
      <c r="A2242" s="3"/>
    </row>
    <row r="2243" spans="1:1" x14ac:dyDescent="0.2">
      <c r="A2243" s="3"/>
    </row>
    <row r="2244" spans="1:1" x14ac:dyDescent="0.2">
      <c r="A2244" s="3"/>
    </row>
    <row r="2245" spans="1:1" x14ac:dyDescent="0.2">
      <c r="A2245" s="3"/>
    </row>
    <row r="2246" spans="1:1" x14ac:dyDescent="0.2">
      <c r="A2246" s="3"/>
    </row>
    <row r="2247" spans="1:1" x14ac:dyDescent="0.2">
      <c r="A2247" s="3"/>
    </row>
    <row r="2248" spans="1:1" x14ac:dyDescent="0.2">
      <c r="A2248" s="3"/>
    </row>
    <row r="2249" spans="1:1" x14ac:dyDescent="0.2">
      <c r="A2249" s="6"/>
    </row>
    <row r="2250" spans="1:1" x14ac:dyDescent="0.2">
      <c r="A2250" s="3"/>
    </row>
    <row r="2251" spans="1:1" x14ac:dyDescent="0.2">
      <c r="A2251" s="3"/>
    </row>
    <row r="2252" spans="1:1" x14ac:dyDescent="0.2">
      <c r="A2252" s="3"/>
    </row>
    <row r="2253" spans="1:1" x14ac:dyDescent="0.2">
      <c r="A2253" s="9"/>
    </row>
    <row r="2254" spans="1:1" x14ac:dyDescent="0.2">
      <c r="A2254" s="9"/>
    </row>
    <row r="2255" spans="1:1" x14ac:dyDescent="0.2">
      <c r="A2255" s="9"/>
    </row>
    <row r="2256" spans="1:1" x14ac:dyDescent="0.2">
      <c r="A2256" s="9"/>
    </row>
    <row r="2257" spans="1:1" x14ac:dyDescent="0.2">
      <c r="A2257" s="9"/>
    </row>
    <row r="2258" spans="1:1" x14ac:dyDescent="0.2">
      <c r="A2258" s="9"/>
    </row>
    <row r="2259" spans="1:1" x14ac:dyDescent="0.2">
      <c r="A2259" s="9"/>
    </row>
    <row r="2260" spans="1:1" x14ac:dyDescent="0.2">
      <c r="A2260" s="9"/>
    </row>
    <row r="2261" spans="1:1" x14ac:dyDescent="0.2">
      <c r="A2261" s="9"/>
    </row>
    <row r="2262" spans="1:1" x14ac:dyDescent="0.2">
      <c r="A2262" s="9"/>
    </row>
    <row r="2263" spans="1:1" x14ac:dyDescent="0.2">
      <c r="A2263" s="9"/>
    </row>
    <row r="2264" spans="1:1" x14ac:dyDescent="0.2">
      <c r="A2264" s="9"/>
    </row>
    <row r="2265" spans="1:1" x14ac:dyDescent="0.2">
      <c r="A2265" s="9"/>
    </row>
    <row r="2266" spans="1:1" x14ac:dyDescent="0.2">
      <c r="A2266" s="9"/>
    </row>
    <row r="2267" spans="1:1" x14ac:dyDescent="0.2">
      <c r="A2267" s="9"/>
    </row>
    <row r="2268" spans="1:1" x14ac:dyDescent="0.2">
      <c r="A2268" s="9"/>
    </row>
    <row r="2269" spans="1:1" x14ac:dyDescent="0.2">
      <c r="A2269" s="9"/>
    </row>
    <row r="2270" spans="1:1" x14ac:dyDescent="0.2">
      <c r="A2270" s="9"/>
    </row>
    <row r="2271" spans="1:1" x14ac:dyDescent="0.2">
      <c r="A2271" s="9"/>
    </row>
    <row r="2272" spans="1:1" x14ac:dyDescent="0.2">
      <c r="A2272" s="9"/>
    </row>
    <row r="2273" spans="1:1" x14ac:dyDescent="0.2">
      <c r="A2273" s="9"/>
    </row>
    <row r="2274" spans="1:1" x14ac:dyDescent="0.2">
      <c r="A2274" s="9"/>
    </row>
    <row r="2275" spans="1:1" x14ac:dyDescent="0.2">
      <c r="A2275" s="9"/>
    </row>
    <row r="2276" spans="1:1" x14ac:dyDescent="0.2">
      <c r="A2276" s="9"/>
    </row>
    <row r="2277" spans="1:1" x14ac:dyDescent="0.2">
      <c r="A2277" s="3"/>
    </row>
    <row r="2278" spans="1:1" x14ac:dyDescent="0.2">
      <c r="A2278" s="3"/>
    </row>
    <row r="2279" spans="1:1" x14ac:dyDescent="0.2">
      <c r="A2279" s="3"/>
    </row>
    <row r="2280" spans="1:1" x14ac:dyDescent="0.2">
      <c r="A2280" s="3"/>
    </row>
    <row r="2281" spans="1:1" x14ac:dyDescent="0.2">
      <c r="A2281" s="3"/>
    </row>
    <row r="2282" spans="1:1" x14ac:dyDescent="0.2">
      <c r="A2282" s="3"/>
    </row>
    <row r="2283" spans="1:1" x14ac:dyDescent="0.2">
      <c r="A2283" s="3"/>
    </row>
    <row r="2284" spans="1:1" x14ac:dyDescent="0.2">
      <c r="A2284" s="3"/>
    </row>
    <row r="2285" spans="1:1" x14ac:dyDescent="0.2">
      <c r="A2285" s="3"/>
    </row>
    <row r="2286" spans="1:1" x14ac:dyDescent="0.2">
      <c r="A2286" s="3"/>
    </row>
    <row r="2287" spans="1:1" x14ac:dyDescent="0.2">
      <c r="A2287" s="3"/>
    </row>
    <row r="2288" spans="1:1" x14ac:dyDescent="0.2">
      <c r="A2288" s="3"/>
    </row>
    <row r="2289" spans="1:1" x14ac:dyDescent="0.2">
      <c r="A2289" s="3"/>
    </row>
    <row r="2290" spans="1:1" x14ac:dyDescent="0.2">
      <c r="A2290" s="3"/>
    </row>
    <row r="2291" spans="1:1" x14ac:dyDescent="0.2">
      <c r="A2291" s="3"/>
    </row>
    <row r="2292" spans="1:1" x14ac:dyDescent="0.2">
      <c r="A2292" s="3"/>
    </row>
    <row r="2293" spans="1:1" x14ac:dyDescent="0.2">
      <c r="A2293" s="3"/>
    </row>
    <row r="2294" spans="1:1" x14ac:dyDescent="0.2">
      <c r="A2294" s="3"/>
    </row>
    <row r="2295" spans="1:1" x14ac:dyDescent="0.2">
      <c r="A2295" s="3"/>
    </row>
    <row r="2296" spans="1:1" x14ac:dyDescent="0.2">
      <c r="A2296" s="3"/>
    </row>
    <row r="2297" spans="1:1" x14ac:dyDescent="0.2">
      <c r="A2297" s="3"/>
    </row>
    <row r="2298" spans="1:1" x14ac:dyDescent="0.2">
      <c r="A2298" s="3"/>
    </row>
    <row r="2299" spans="1:1" x14ac:dyDescent="0.2">
      <c r="A2299" s="3"/>
    </row>
    <row r="2300" spans="1:1" x14ac:dyDescent="0.2">
      <c r="A2300" s="3"/>
    </row>
    <row r="2301" spans="1:1" x14ac:dyDescent="0.2">
      <c r="A2301" s="3"/>
    </row>
    <row r="2302" spans="1:1" x14ac:dyDescent="0.2">
      <c r="A2302" s="3"/>
    </row>
    <row r="2303" spans="1:1" x14ac:dyDescent="0.2">
      <c r="A2303" s="3"/>
    </row>
    <row r="2304" spans="1:1" x14ac:dyDescent="0.2">
      <c r="A2304" s="3"/>
    </row>
    <row r="2305" spans="1:1" x14ac:dyDescent="0.2">
      <c r="A2305" s="3"/>
    </row>
    <row r="2306" spans="1:1" x14ac:dyDescent="0.2">
      <c r="A2306" s="3"/>
    </row>
    <row r="2307" spans="1:1" x14ac:dyDescent="0.2">
      <c r="A2307" s="3"/>
    </row>
    <row r="2308" spans="1:1" x14ac:dyDescent="0.2">
      <c r="A2308" s="3"/>
    </row>
    <row r="2309" spans="1:1" x14ac:dyDescent="0.2">
      <c r="A2309" s="3"/>
    </row>
    <row r="2310" spans="1:1" x14ac:dyDescent="0.2">
      <c r="A2310" s="3"/>
    </row>
    <row r="2311" spans="1:1" x14ac:dyDescent="0.2">
      <c r="A2311" s="3"/>
    </row>
    <row r="2312" spans="1:1" x14ac:dyDescent="0.2">
      <c r="A2312" s="3"/>
    </row>
    <row r="2313" spans="1:1" x14ac:dyDescent="0.2">
      <c r="A2313" s="3"/>
    </row>
    <row r="2314" spans="1:1" x14ac:dyDescent="0.2">
      <c r="A2314" s="3"/>
    </row>
    <row r="2315" spans="1:1" x14ac:dyDescent="0.2">
      <c r="A2315" s="3"/>
    </row>
    <row r="2316" spans="1:1" x14ac:dyDescent="0.2">
      <c r="A2316" s="3"/>
    </row>
    <row r="2317" spans="1:1" x14ac:dyDescent="0.2">
      <c r="A2317" s="3"/>
    </row>
    <row r="2318" spans="1:1" x14ac:dyDescent="0.2">
      <c r="A2318" s="3"/>
    </row>
    <row r="2319" spans="1:1" x14ac:dyDescent="0.2">
      <c r="A2319" s="3"/>
    </row>
    <row r="2320" spans="1:1" x14ac:dyDescent="0.2">
      <c r="A2320" s="3"/>
    </row>
    <row r="2321" spans="1:1" x14ac:dyDescent="0.2">
      <c r="A2321" s="3"/>
    </row>
    <row r="2322" spans="1:1" x14ac:dyDescent="0.2">
      <c r="A2322" s="3"/>
    </row>
    <row r="2323" spans="1:1" x14ac:dyDescent="0.2">
      <c r="A2323" s="3"/>
    </row>
    <row r="2324" spans="1:1" x14ac:dyDescent="0.2">
      <c r="A2324" s="3"/>
    </row>
    <row r="2325" spans="1:1" x14ac:dyDescent="0.2">
      <c r="A2325" s="3"/>
    </row>
    <row r="2326" spans="1:1" x14ac:dyDescent="0.2">
      <c r="A2326" s="3"/>
    </row>
    <row r="2327" spans="1:1" x14ac:dyDescent="0.2">
      <c r="A2327" s="3"/>
    </row>
    <row r="2328" spans="1:1" x14ac:dyDescent="0.2">
      <c r="A2328" s="3"/>
    </row>
    <row r="2329" spans="1:1" x14ac:dyDescent="0.2">
      <c r="A2329" s="3"/>
    </row>
    <row r="2330" spans="1:1" x14ac:dyDescent="0.2">
      <c r="A2330" s="3"/>
    </row>
    <row r="2331" spans="1:1" x14ac:dyDescent="0.2">
      <c r="A2331" s="3"/>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3"/>
    </row>
    <row r="2365" spans="1:1" x14ac:dyDescent="0.2">
      <c r="A2365" s="3"/>
    </row>
    <row r="2366" spans="1:1" x14ac:dyDescent="0.2">
      <c r="A2366" s="3"/>
    </row>
    <row r="2367" spans="1:1" x14ac:dyDescent="0.2">
      <c r="A2367" s="3"/>
    </row>
    <row r="2368" spans="1:1" x14ac:dyDescent="0.2">
      <c r="A2368" s="3"/>
    </row>
    <row r="2369" spans="1:1" x14ac:dyDescent="0.2">
      <c r="A2369" s="3"/>
    </row>
    <row r="2370" spans="1:1" x14ac:dyDescent="0.2">
      <c r="A2370" s="3"/>
    </row>
    <row r="2371" spans="1:1" x14ac:dyDescent="0.2">
      <c r="A2371" s="3"/>
    </row>
    <row r="2372" spans="1:1" x14ac:dyDescent="0.2">
      <c r="A2372" s="3"/>
    </row>
    <row r="2373" spans="1:1" x14ac:dyDescent="0.2">
      <c r="A2373" s="3"/>
    </row>
    <row r="2374" spans="1:1" x14ac:dyDescent="0.2">
      <c r="A2374" s="3"/>
    </row>
    <row r="2375" spans="1:1" x14ac:dyDescent="0.2">
      <c r="A2375" s="3"/>
    </row>
    <row r="2376" spans="1:1" x14ac:dyDescent="0.2">
      <c r="A2376" s="3"/>
    </row>
    <row r="2377" spans="1:1" x14ac:dyDescent="0.2">
      <c r="A2377" s="3"/>
    </row>
    <row r="2378" spans="1:1" x14ac:dyDescent="0.2">
      <c r="A2378" s="3"/>
    </row>
    <row r="2379" spans="1:1" x14ac:dyDescent="0.2">
      <c r="A2379" s="3"/>
    </row>
    <row r="2380" spans="1:1" x14ac:dyDescent="0.2">
      <c r="A2380" s="3"/>
    </row>
    <row r="2381" spans="1:1" x14ac:dyDescent="0.2">
      <c r="A2381" s="3"/>
    </row>
    <row r="2382" spans="1:1" x14ac:dyDescent="0.2">
      <c r="A2382" s="3"/>
    </row>
    <row r="2383" spans="1:1" x14ac:dyDescent="0.2">
      <c r="A2383" s="3"/>
    </row>
    <row r="2384" spans="1:1" x14ac:dyDescent="0.2">
      <c r="A2384" s="3"/>
    </row>
    <row r="2385" spans="1:1" x14ac:dyDescent="0.2">
      <c r="A2385" s="3"/>
    </row>
    <row r="2386" spans="1:1" x14ac:dyDescent="0.2">
      <c r="A2386" s="3"/>
    </row>
    <row r="2387" spans="1:1" x14ac:dyDescent="0.2">
      <c r="A2387" s="3"/>
    </row>
    <row r="2388" spans="1:1" x14ac:dyDescent="0.2">
      <c r="A2388" s="3"/>
    </row>
    <row r="2389" spans="1:1" x14ac:dyDescent="0.2">
      <c r="A2389" s="3"/>
    </row>
    <row r="2390" spans="1:1" x14ac:dyDescent="0.2">
      <c r="A2390" s="3"/>
    </row>
    <row r="2391" spans="1:1" x14ac:dyDescent="0.2">
      <c r="A2391" s="3"/>
    </row>
    <row r="2392" spans="1:1" x14ac:dyDescent="0.2">
      <c r="A2392" s="3"/>
    </row>
    <row r="2393" spans="1:1" x14ac:dyDescent="0.2">
      <c r="A2393" s="3"/>
    </row>
    <row r="2394" spans="1:1" x14ac:dyDescent="0.2">
      <c r="A2394" s="3"/>
    </row>
    <row r="2395" spans="1:1" x14ac:dyDescent="0.2">
      <c r="A2395" s="3"/>
    </row>
    <row r="2396" spans="1:1" x14ac:dyDescent="0.2">
      <c r="A2396" s="3"/>
    </row>
    <row r="2397" spans="1:1" x14ac:dyDescent="0.2">
      <c r="A2397" s="3"/>
    </row>
    <row r="2398" spans="1:1" x14ac:dyDescent="0.2">
      <c r="A2398" s="3"/>
    </row>
    <row r="2399" spans="1:1" x14ac:dyDescent="0.2">
      <c r="A2399" s="3"/>
    </row>
    <row r="2400" spans="1:1" x14ac:dyDescent="0.2">
      <c r="A2400" s="3"/>
    </row>
    <row r="2401" spans="1:1" x14ac:dyDescent="0.2">
      <c r="A2401" s="3"/>
    </row>
    <row r="2402" spans="1:1" x14ac:dyDescent="0.2">
      <c r="A2402" s="3"/>
    </row>
    <row r="2403" spans="1:1" x14ac:dyDescent="0.2">
      <c r="A2403" s="3"/>
    </row>
    <row r="2404" spans="1:1" x14ac:dyDescent="0.2">
      <c r="A2404" s="3"/>
    </row>
    <row r="2405" spans="1:1" x14ac:dyDescent="0.2">
      <c r="A2405" s="3"/>
    </row>
    <row r="2406" spans="1:1" x14ac:dyDescent="0.2">
      <c r="A2406" s="3"/>
    </row>
    <row r="2407" spans="1:1" x14ac:dyDescent="0.2">
      <c r="A2407" s="3"/>
    </row>
    <row r="2408" spans="1:1" x14ac:dyDescent="0.2">
      <c r="A2408" s="3"/>
    </row>
    <row r="2409" spans="1:1" x14ac:dyDescent="0.2">
      <c r="A2409" s="3"/>
    </row>
    <row r="2410" spans="1:1" x14ac:dyDescent="0.2">
      <c r="A2410" s="3"/>
    </row>
    <row r="2411" spans="1:1" x14ac:dyDescent="0.2">
      <c r="A2411" s="3"/>
    </row>
    <row r="2412" spans="1:1" x14ac:dyDescent="0.2">
      <c r="A2412" s="3"/>
    </row>
    <row r="2413" spans="1:1" x14ac:dyDescent="0.2">
      <c r="A2413" s="3"/>
    </row>
    <row r="2414" spans="1:1" x14ac:dyDescent="0.2">
      <c r="A2414" s="3"/>
    </row>
    <row r="2415" spans="1:1" x14ac:dyDescent="0.2">
      <c r="A2415" s="3"/>
    </row>
    <row r="2416" spans="1:1" x14ac:dyDescent="0.2">
      <c r="A2416" s="3"/>
    </row>
    <row r="2417" spans="1:1" x14ac:dyDescent="0.2">
      <c r="A2417" s="3"/>
    </row>
    <row r="2418" spans="1:1" x14ac:dyDescent="0.2">
      <c r="A2418" s="3"/>
    </row>
    <row r="2419" spans="1:1" x14ac:dyDescent="0.2">
      <c r="A2419" s="3"/>
    </row>
    <row r="2420" spans="1:1" x14ac:dyDescent="0.2">
      <c r="A2420" s="3"/>
    </row>
    <row r="2421" spans="1:1" x14ac:dyDescent="0.2">
      <c r="A2421" s="3"/>
    </row>
    <row r="2422" spans="1:1" x14ac:dyDescent="0.2">
      <c r="A2422" s="3"/>
    </row>
    <row r="2423" spans="1:1" x14ac:dyDescent="0.2">
      <c r="A2423" s="3"/>
    </row>
    <row r="2424" spans="1:1" x14ac:dyDescent="0.2">
      <c r="A2424" s="3"/>
    </row>
    <row r="2425" spans="1:1" x14ac:dyDescent="0.2">
      <c r="A2425" s="3"/>
    </row>
    <row r="2426" spans="1:1" x14ac:dyDescent="0.2">
      <c r="A2426" s="3"/>
    </row>
    <row r="2427" spans="1:1" x14ac:dyDescent="0.2">
      <c r="A2427" s="3"/>
    </row>
    <row r="2428" spans="1:1" x14ac:dyDescent="0.2">
      <c r="A2428" s="3"/>
    </row>
    <row r="2429" spans="1:1" x14ac:dyDescent="0.2">
      <c r="A2429" s="3"/>
    </row>
    <row r="2430" spans="1:1" x14ac:dyDescent="0.2">
      <c r="A2430" s="3"/>
    </row>
    <row r="2431" spans="1:1" x14ac:dyDescent="0.2">
      <c r="A2431" s="3"/>
    </row>
    <row r="2432" spans="1:1" x14ac:dyDescent="0.2">
      <c r="A2432" s="3"/>
    </row>
    <row r="2433" spans="1:1" x14ac:dyDescent="0.2">
      <c r="A2433" s="3"/>
    </row>
    <row r="2434" spans="1:1" x14ac:dyDescent="0.2">
      <c r="A2434" s="3"/>
    </row>
    <row r="2435" spans="1:1" x14ac:dyDescent="0.2">
      <c r="A2435" s="3"/>
    </row>
    <row r="2436" spans="1:1" x14ac:dyDescent="0.2">
      <c r="A2436" s="3"/>
    </row>
    <row r="2437" spans="1:1" x14ac:dyDescent="0.2">
      <c r="A2437" s="3"/>
    </row>
    <row r="2438" spans="1:1" x14ac:dyDescent="0.2">
      <c r="A2438" s="3"/>
    </row>
    <row r="2439" spans="1:1" x14ac:dyDescent="0.2">
      <c r="A2439" s="3"/>
    </row>
    <row r="2440" spans="1:1" x14ac:dyDescent="0.2">
      <c r="A2440" s="3"/>
    </row>
    <row r="2441" spans="1:1" x14ac:dyDescent="0.2">
      <c r="A2441" s="3"/>
    </row>
    <row r="2442" spans="1:1" x14ac:dyDescent="0.2">
      <c r="A2442" s="3"/>
    </row>
    <row r="2443" spans="1:1" x14ac:dyDescent="0.2">
      <c r="A2443" s="3"/>
    </row>
    <row r="2444" spans="1:1" x14ac:dyDescent="0.2">
      <c r="A2444" s="3"/>
    </row>
    <row r="2445" spans="1:1" x14ac:dyDescent="0.2">
      <c r="A2445" s="3"/>
    </row>
    <row r="2446" spans="1:1" x14ac:dyDescent="0.2">
      <c r="A2446" s="3"/>
    </row>
    <row r="2447" spans="1:1" x14ac:dyDescent="0.2">
      <c r="A2447" s="3"/>
    </row>
    <row r="2448" spans="1:1" x14ac:dyDescent="0.2">
      <c r="A2448" s="3"/>
    </row>
    <row r="2449" spans="1:1" x14ac:dyDescent="0.2">
      <c r="A2449" s="3"/>
    </row>
    <row r="2450" spans="1:1" x14ac:dyDescent="0.2">
      <c r="A2450" s="3"/>
    </row>
    <row r="2451" spans="1:1" x14ac:dyDescent="0.2">
      <c r="A2451" s="3"/>
    </row>
    <row r="2452" spans="1:1" x14ac:dyDescent="0.2">
      <c r="A2452" s="3"/>
    </row>
    <row r="2453" spans="1:1" x14ac:dyDescent="0.2">
      <c r="A2453" s="3"/>
    </row>
    <row r="2454" spans="1:1" x14ac:dyDescent="0.2">
      <c r="A2454" s="3"/>
    </row>
    <row r="2455" spans="1:1" x14ac:dyDescent="0.2">
      <c r="A2455" s="3"/>
    </row>
    <row r="2456" spans="1:1" x14ac:dyDescent="0.2">
      <c r="A2456" s="3"/>
    </row>
    <row r="2457" spans="1:1" x14ac:dyDescent="0.2">
      <c r="A2457" s="3"/>
    </row>
    <row r="2458" spans="1:1" x14ac:dyDescent="0.2">
      <c r="A2458" s="3"/>
    </row>
    <row r="2459" spans="1:1" x14ac:dyDescent="0.2">
      <c r="A2459" s="3"/>
    </row>
    <row r="2460" spans="1:1" x14ac:dyDescent="0.2">
      <c r="A2460" s="3"/>
    </row>
    <row r="2461" spans="1:1" x14ac:dyDescent="0.2">
      <c r="A2461" s="3"/>
    </row>
    <row r="2462" spans="1:1" x14ac:dyDescent="0.2">
      <c r="A2462" s="3"/>
    </row>
    <row r="2463" spans="1:1" x14ac:dyDescent="0.2">
      <c r="A2463" s="3"/>
    </row>
    <row r="2464" spans="1:1" x14ac:dyDescent="0.2">
      <c r="A2464" s="3"/>
    </row>
    <row r="2465" spans="1:1" x14ac:dyDescent="0.2">
      <c r="A2465" s="3"/>
    </row>
    <row r="2466" spans="1:1" x14ac:dyDescent="0.2">
      <c r="A2466" s="3"/>
    </row>
    <row r="2467" spans="1:1" x14ac:dyDescent="0.2">
      <c r="A2467" s="3"/>
    </row>
    <row r="2468" spans="1:1" x14ac:dyDescent="0.2">
      <c r="A2468" s="3"/>
    </row>
    <row r="2469" spans="1:1" x14ac:dyDescent="0.2">
      <c r="A2469" s="3"/>
    </row>
    <row r="2470" spans="1:1" x14ac:dyDescent="0.2">
      <c r="A2470" s="3"/>
    </row>
    <row r="2471" spans="1:1" x14ac:dyDescent="0.2">
      <c r="A2471" s="3"/>
    </row>
    <row r="2472" spans="1:1" x14ac:dyDescent="0.2">
      <c r="A2472" s="3"/>
    </row>
    <row r="2473" spans="1:1" x14ac:dyDescent="0.2">
      <c r="A2473" s="3"/>
    </row>
    <row r="2474" spans="1:1" x14ac:dyDescent="0.2">
      <c r="A2474" s="3"/>
    </row>
    <row r="2475" spans="1:1" x14ac:dyDescent="0.2">
      <c r="A2475" s="3"/>
    </row>
    <row r="2476" spans="1:1" x14ac:dyDescent="0.2">
      <c r="A2476" s="3"/>
    </row>
    <row r="2477" spans="1:1" x14ac:dyDescent="0.2">
      <c r="A2477" s="3"/>
    </row>
    <row r="2478" spans="1:1" x14ac:dyDescent="0.2">
      <c r="A2478" s="3"/>
    </row>
    <row r="2479" spans="1:1" x14ac:dyDescent="0.2">
      <c r="A2479" s="3"/>
    </row>
    <row r="2480" spans="1:1" x14ac:dyDescent="0.2">
      <c r="A2480" s="3"/>
    </row>
    <row r="2481" spans="1:1" x14ac:dyDescent="0.2">
      <c r="A2481" s="3"/>
    </row>
    <row r="2482" spans="1:1" x14ac:dyDescent="0.2">
      <c r="A2482" s="3"/>
    </row>
    <row r="2483" spans="1:1" x14ac:dyDescent="0.2">
      <c r="A2483" s="3"/>
    </row>
    <row r="2484" spans="1:1" x14ac:dyDescent="0.2">
      <c r="A2484" s="3"/>
    </row>
    <row r="2485" spans="1:1" x14ac:dyDescent="0.2">
      <c r="A2485" s="3"/>
    </row>
    <row r="2486" spans="1:1" x14ac:dyDescent="0.2">
      <c r="A2486" s="3"/>
    </row>
    <row r="2487" spans="1:1" x14ac:dyDescent="0.2">
      <c r="A2487" s="3"/>
    </row>
    <row r="2488" spans="1:1" x14ac:dyDescent="0.2">
      <c r="A2488" s="3"/>
    </row>
    <row r="2489" spans="1:1" x14ac:dyDescent="0.2">
      <c r="A2489" s="3"/>
    </row>
    <row r="2490" spans="1:1" x14ac:dyDescent="0.2">
      <c r="A2490" s="3"/>
    </row>
    <row r="2491" spans="1:1" x14ac:dyDescent="0.2">
      <c r="A2491" s="3"/>
    </row>
    <row r="2492" spans="1:1" x14ac:dyDescent="0.2">
      <c r="A2492" s="3"/>
    </row>
    <row r="2493" spans="1:1" x14ac:dyDescent="0.2">
      <c r="A2493" s="3"/>
    </row>
    <row r="2494" spans="1:1" x14ac:dyDescent="0.2">
      <c r="A2494" s="3"/>
    </row>
    <row r="2495" spans="1:1" x14ac:dyDescent="0.2">
      <c r="A2495" s="3"/>
    </row>
    <row r="2496" spans="1:1" x14ac:dyDescent="0.2">
      <c r="A2496" s="3"/>
    </row>
    <row r="2497" spans="1:1" x14ac:dyDescent="0.2">
      <c r="A2497" s="3"/>
    </row>
    <row r="2498" spans="1:1" x14ac:dyDescent="0.2">
      <c r="A2498" s="3"/>
    </row>
    <row r="2499" spans="1:1" x14ac:dyDescent="0.2">
      <c r="A2499" s="3"/>
    </row>
    <row r="2500" spans="1:1" x14ac:dyDescent="0.2">
      <c r="A2500" s="3"/>
    </row>
    <row r="2501" spans="1:1" x14ac:dyDescent="0.2">
      <c r="A2501" s="3"/>
    </row>
    <row r="2502" spans="1:1" x14ac:dyDescent="0.2">
      <c r="A2502" s="3"/>
    </row>
    <row r="2503" spans="1:1" x14ac:dyDescent="0.2">
      <c r="A2503" s="3"/>
    </row>
    <row r="2504" spans="1:1" x14ac:dyDescent="0.2">
      <c r="A2504" s="3"/>
    </row>
    <row r="2505" spans="1:1" x14ac:dyDescent="0.2">
      <c r="A2505" s="3"/>
    </row>
    <row r="2506" spans="1:1" x14ac:dyDescent="0.2">
      <c r="A2506" s="3"/>
    </row>
    <row r="2507" spans="1:1" x14ac:dyDescent="0.2">
      <c r="A2507" s="3"/>
    </row>
    <row r="2508" spans="1:1" x14ac:dyDescent="0.2">
      <c r="A2508" s="3"/>
    </row>
    <row r="2509" spans="1:1" x14ac:dyDescent="0.2">
      <c r="A2509" s="3"/>
    </row>
    <row r="2510" spans="1:1" x14ac:dyDescent="0.2">
      <c r="A2510" s="3"/>
    </row>
    <row r="2511" spans="1:1" x14ac:dyDescent="0.2">
      <c r="A2511" s="3"/>
    </row>
    <row r="2512" spans="1:1" x14ac:dyDescent="0.2">
      <c r="A2512" s="3"/>
    </row>
    <row r="2513" spans="1:1" x14ac:dyDescent="0.2">
      <c r="A2513" s="3"/>
    </row>
    <row r="2514" spans="1:1" x14ac:dyDescent="0.2">
      <c r="A2514" s="3"/>
    </row>
    <row r="2515" spans="1:1" x14ac:dyDescent="0.2">
      <c r="A2515" s="3"/>
    </row>
    <row r="2516" spans="1:1" x14ac:dyDescent="0.2">
      <c r="A2516" s="3"/>
    </row>
    <row r="2517" spans="1:1" x14ac:dyDescent="0.2">
      <c r="A2517" s="3"/>
    </row>
    <row r="2518" spans="1:1" x14ac:dyDescent="0.2">
      <c r="A2518" s="3"/>
    </row>
    <row r="2519" spans="1:1" x14ac:dyDescent="0.2">
      <c r="A2519" s="3"/>
    </row>
    <row r="2520" spans="1:1" x14ac:dyDescent="0.2">
      <c r="A2520" s="3"/>
    </row>
    <row r="2521" spans="1:1" x14ac:dyDescent="0.2">
      <c r="A2521" s="3"/>
    </row>
    <row r="2522" spans="1:1" x14ac:dyDescent="0.2">
      <c r="A2522" s="3"/>
    </row>
    <row r="2523" spans="1:1" x14ac:dyDescent="0.2">
      <c r="A2523" s="3"/>
    </row>
    <row r="2524" spans="1:1" x14ac:dyDescent="0.2">
      <c r="A2524" s="3"/>
    </row>
    <row r="2525" spans="1:1" x14ac:dyDescent="0.2">
      <c r="A2525" s="3"/>
    </row>
    <row r="2526" spans="1:1" x14ac:dyDescent="0.2">
      <c r="A2526" s="3"/>
    </row>
    <row r="2527" spans="1:1" x14ac:dyDescent="0.2">
      <c r="A2527" s="3"/>
    </row>
    <row r="2528" spans="1:1" x14ac:dyDescent="0.2">
      <c r="A2528" s="3"/>
    </row>
    <row r="2529" spans="1:1" x14ac:dyDescent="0.2">
      <c r="A2529" s="3"/>
    </row>
    <row r="2530" spans="1:1" x14ac:dyDescent="0.2">
      <c r="A2530" s="3"/>
    </row>
    <row r="2531" spans="1:1" x14ac:dyDescent="0.2">
      <c r="A2531" s="3"/>
    </row>
    <row r="2532" spans="1:1" x14ac:dyDescent="0.2">
      <c r="A2532" s="3"/>
    </row>
    <row r="2533" spans="1:1" x14ac:dyDescent="0.2">
      <c r="A2533" s="3"/>
    </row>
    <row r="2534" spans="1:1" x14ac:dyDescent="0.2">
      <c r="A2534" s="3"/>
    </row>
    <row r="2535" spans="1:1" x14ac:dyDescent="0.2">
      <c r="A2535" s="3"/>
    </row>
    <row r="2536" spans="1:1" x14ac:dyDescent="0.2">
      <c r="A2536" s="3"/>
    </row>
    <row r="2537" spans="1:1" x14ac:dyDescent="0.2">
      <c r="A2537" s="3"/>
    </row>
    <row r="2538" spans="1:1" x14ac:dyDescent="0.2">
      <c r="A2538" s="3"/>
    </row>
    <row r="2539" spans="1:1" x14ac:dyDescent="0.2">
      <c r="A2539" s="3"/>
    </row>
    <row r="2540" spans="1:1" x14ac:dyDescent="0.2">
      <c r="A2540" s="3"/>
    </row>
    <row r="2541" spans="1:1" x14ac:dyDescent="0.2">
      <c r="A2541" s="3"/>
    </row>
    <row r="2542" spans="1:1" x14ac:dyDescent="0.2">
      <c r="A2542" s="3"/>
    </row>
    <row r="2543" spans="1:1" x14ac:dyDescent="0.2">
      <c r="A2543" s="3"/>
    </row>
    <row r="2544" spans="1:1" x14ac:dyDescent="0.2">
      <c r="A2544" s="3"/>
    </row>
    <row r="2545" spans="1:1" x14ac:dyDescent="0.2">
      <c r="A2545" s="3"/>
    </row>
    <row r="2546" spans="1:1" x14ac:dyDescent="0.2">
      <c r="A2546" s="3"/>
    </row>
    <row r="2547" spans="1:1" x14ac:dyDescent="0.2">
      <c r="A2547" s="3"/>
    </row>
    <row r="2548" spans="1:1" x14ac:dyDescent="0.2">
      <c r="A2548" s="3"/>
    </row>
    <row r="2549" spans="1:1" x14ac:dyDescent="0.2">
      <c r="A2549" s="3"/>
    </row>
    <row r="2550" spans="1:1" x14ac:dyDescent="0.2">
      <c r="A2550" s="3"/>
    </row>
    <row r="2551" spans="1:1" x14ac:dyDescent="0.2">
      <c r="A2551" s="3"/>
    </row>
    <row r="2552" spans="1:1" x14ac:dyDescent="0.2">
      <c r="A2552" s="3"/>
    </row>
    <row r="2553" spans="1:1" x14ac:dyDescent="0.2">
      <c r="A2553" s="3"/>
    </row>
    <row r="2554" spans="1:1" x14ac:dyDescent="0.2">
      <c r="A2554" s="3"/>
    </row>
    <row r="2555" spans="1:1" x14ac:dyDescent="0.2">
      <c r="A2555" s="3"/>
    </row>
    <row r="2556" spans="1:1" x14ac:dyDescent="0.2">
      <c r="A2556" s="3"/>
    </row>
    <row r="2557" spans="1:1" x14ac:dyDescent="0.2">
      <c r="A2557" s="3"/>
    </row>
    <row r="2558" spans="1:1" x14ac:dyDescent="0.2">
      <c r="A2558" s="3"/>
    </row>
    <row r="2559" spans="1:1" x14ac:dyDescent="0.2">
      <c r="A2559" s="3"/>
    </row>
    <row r="2560" spans="1:1" x14ac:dyDescent="0.2">
      <c r="A2560" s="3"/>
    </row>
    <row r="2561" spans="1:1" x14ac:dyDescent="0.2">
      <c r="A2561" s="3"/>
    </row>
    <row r="2562" spans="1:1" x14ac:dyDescent="0.2">
      <c r="A2562" s="3"/>
    </row>
    <row r="2563" spans="1:1" x14ac:dyDescent="0.2">
      <c r="A2563" s="3"/>
    </row>
    <row r="2564" spans="1:1" x14ac:dyDescent="0.2">
      <c r="A2564" s="3"/>
    </row>
    <row r="2565" spans="1:1" x14ac:dyDescent="0.2">
      <c r="A2565" s="3"/>
    </row>
    <row r="2566" spans="1:1" x14ac:dyDescent="0.2">
      <c r="A2566" s="3"/>
    </row>
    <row r="2567" spans="1:1" x14ac:dyDescent="0.2">
      <c r="A2567" s="3"/>
    </row>
    <row r="2568" spans="1:1" x14ac:dyDescent="0.2">
      <c r="A2568" s="3"/>
    </row>
    <row r="2569" spans="1:1" x14ac:dyDescent="0.2">
      <c r="A2569" s="3"/>
    </row>
    <row r="2570" spans="1:1" x14ac:dyDescent="0.2">
      <c r="A2570" s="3"/>
    </row>
    <row r="2571" spans="1:1" x14ac:dyDescent="0.2">
      <c r="A2571" s="3"/>
    </row>
    <row r="2572" spans="1:1" x14ac:dyDescent="0.2">
      <c r="A2572" s="3"/>
    </row>
    <row r="2573" spans="1:1" x14ac:dyDescent="0.2">
      <c r="A2573" s="3"/>
    </row>
    <row r="2574" spans="1:1" x14ac:dyDescent="0.2">
      <c r="A2574" s="3"/>
    </row>
    <row r="2575" spans="1:1" x14ac:dyDescent="0.2">
      <c r="A2575" s="3"/>
    </row>
    <row r="2576" spans="1:1" x14ac:dyDescent="0.2">
      <c r="A2576" s="3"/>
    </row>
    <row r="2577" spans="1:1" x14ac:dyDescent="0.2">
      <c r="A2577" s="3"/>
    </row>
    <row r="2578" spans="1:1" x14ac:dyDescent="0.2">
      <c r="A2578" s="3"/>
    </row>
    <row r="2579" spans="1:1" x14ac:dyDescent="0.2">
      <c r="A2579" s="3"/>
    </row>
    <row r="2580" spans="1:1" x14ac:dyDescent="0.2">
      <c r="A2580" s="3"/>
    </row>
    <row r="2581" spans="1:1" x14ac:dyDescent="0.2">
      <c r="A2581" s="3"/>
    </row>
    <row r="2582" spans="1:1" x14ac:dyDescent="0.2">
      <c r="A2582" s="3"/>
    </row>
    <row r="2583" spans="1:1" x14ac:dyDescent="0.2">
      <c r="A2583" s="3"/>
    </row>
    <row r="2584" spans="1:1" x14ac:dyDescent="0.2">
      <c r="A2584" s="3"/>
    </row>
    <row r="2585" spans="1:1" x14ac:dyDescent="0.2">
      <c r="A2585" s="3"/>
    </row>
    <row r="2586" spans="1:1" x14ac:dyDescent="0.2">
      <c r="A2586" s="3"/>
    </row>
    <row r="2587" spans="1:1" x14ac:dyDescent="0.2">
      <c r="A2587" s="3"/>
    </row>
    <row r="2588" spans="1:1" x14ac:dyDescent="0.2">
      <c r="A2588" s="3"/>
    </row>
    <row r="2589" spans="1:1" x14ac:dyDescent="0.2">
      <c r="A2589" s="3"/>
    </row>
    <row r="2590" spans="1:1" x14ac:dyDescent="0.2">
      <c r="A2590" s="3"/>
    </row>
    <row r="2591" spans="1:1" x14ac:dyDescent="0.2">
      <c r="A2591" s="3"/>
    </row>
    <row r="2592" spans="1:1" x14ac:dyDescent="0.2">
      <c r="A2592" s="3"/>
    </row>
    <row r="2593" spans="1:1" x14ac:dyDescent="0.2">
      <c r="A2593" s="3"/>
    </row>
    <row r="2594" spans="1:1" x14ac:dyDescent="0.2">
      <c r="A2594" s="3"/>
    </row>
    <row r="2595" spans="1:1" x14ac:dyDescent="0.2">
      <c r="A2595" s="3"/>
    </row>
    <row r="2596" spans="1:1" x14ac:dyDescent="0.2">
      <c r="A2596" s="3"/>
    </row>
    <row r="2597" spans="1:1" x14ac:dyDescent="0.2">
      <c r="A2597" s="3"/>
    </row>
    <row r="2598" spans="1:1" x14ac:dyDescent="0.2">
      <c r="A2598" s="3"/>
    </row>
    <row r="2599" spans="1:1" x14ac:dyDescent="0.2">
      <c r="A2599" s="3"/>
    </row>
    <row r="2600" spans="1:1" x14ac:dyDescent="0.2">
      <c r="A2600" s="3"/>
    </row>
    <row r="2601" spans="1:1" x14ac:dyDescent="0.2">
      <c r="A2601" s="3"/>
    </row>
    <row r="2602" spans="1:1" x14ac:dyDescent="0.2">
      <c r="A2602" s="3"/>
    </row>
    <row r="2603" spans="1:1" x14ac:dyDescent="0.2">
      <c r="A2603" s="3"/>
    </row>
    <row r="2604" spans="1:1" x14ac:dyDescent="0.2">
      <c r="A2604" s="3"/>
    </row>
    <row r="2605" spans="1:1" x14ac:dyDescent="0.2">
      <c r="A2605" s="3"/>
    </row>
    <row r="2606" spans="1:1" x14ac:dyDescent="0.2">
      <c r="A2606" s="3"/>
    </row>
    <row r="2607" spans="1:1" x14ac:dyDescent="0.2">
      <c r="A2607" s="3"/>
    </row>
    <row r="2608" spans="1:1" x14ac:dyDescent="0.2">
      <c r="A2608" s="3"/>
    </row>
    <row r="2609" spans="1:1" x14ac:dyDescent="0.2">
      <c r="A2609" s="3"/>
    </row>
    <row r="2610" spans="1:1" x14ac:dyDescent="0.2">
      <c r="A2610" s="3"/>
    </row>
    <row r="2611" spans="1:1" x14ac:dyDescent="0.2">
      <c r="A2611" s="3"/>
    </row>
    <row r="2612" spans="1:1" x14ac:dyDescent="0.2">
      <c r="A2612" s="3"/>
    </row>
    <row r="2613" spans="1:1" x14ac:dyDescent="0.2">
      <c r="A2613" s="3"/>
    </row>
    <row r="2614" spans="1:1" x14ac:dyDescent="0.2">
      <c r="A2614" s="3"/>
    </row>
    <row r="2615" spans="1:1" x14ac:dyDescent="0.2">
      <c r="A2615" s="3"/>
    </row>
    <row r="2616" spans="1:1" x14ac:dyDescent="0.2">
      <c r="A2616" s="3"/>
    </row>
    <row r="2617" spans="1:1" x14ac:dyDescent="0.2">
      <c r="A2617" s="3"/>
    </row>
    <row r="2618" spans="1:1" x14ac:dyDescent="0.2">
      <c r="A2618" s="3"/>
    </row>
    <row r="2619" spans="1:1" x14ac:dyDescent="0.2">
      <c r="A2619" s="3"/>
    </row>
    <row r="2620" spans="1:1" x14ac:dyDescent="0.2">
      <c r="A2620" s="3"/>
    </row>
    <row r="2621" spans="1:1" x14ac:dyDescent="0.2">
      <c r="A2621" s="3"/>
    </row>
    <row r="2622" spans="1:1" x14ac:dyDescent="0.2">
      <c r="A2622" s="3"/>
    </row>
    <row r="2623" spans="1:1" x14ac:dyDescent="0.2">
      <c r="A2623" s="3"/>
    </row>
    <row r="2624" spans="1:1" x14ac:dyDescent="0.2">
      <c r="A2624" s="3"/>
    </row>
    <row r="2625" spans="1:1" x14ac:dyDescent="0.2">
      <c r="A2625" s="3"/>
    </row>
    <row r="2626" spans="1:1" x14ac:dyDescent="0.2">
      <c r="A2626" s="3"/>
    </row>
    <row r="2627" spans="1:1" x14ac:dyDescent="0.2">
      <c r="A2627" s="3"/>
    </row>
    <row r="2628" spans="1:1" x14ac:dyDescent="0.2">
      <c r="A2628" s="3"/>
    </row>
    <row r="2629" spans="1:1" x14ac:dyDescent="0.2">
      <c r="A2629" s="3"/>
    </row>
    <row r="2630" spans="1:1" x14ac:dyDescent="0.2">
      <c r="A2630" s="3"/>
    </row>
    <row r="2631" spans="1:1" x14ac:dyDescent="0.2">
      <c r="A2631" s="3"/>
    </row>
    <row r="2632" spans="1:1" x14ac:dyDescent="0.2">
      <c r="A2632" s="3"/>
    </row>
    <row r="2633" spans="1:1" x14ac:dyDescent="0.2">
      <c r="A2633" s="3"/>
    </row>
    <row r="2634" spans="1:1" x14ac:dyDescent="0.2">
      <c r="A2634" s="3"/>
    </row>
    <row r="2635" spans="1:1" x14ac:dyDescent="0.2">
      <c r="A2635" s="3"/>
    </row>
    <row r="2636" spans="1:1" x14ac:dyDescent="0.2">
      <c r="A2636" s="3"/>
    </row>
    <row r="2637" spans="1:1" x14ac:dyDescent="0.2">
      <c r="A2637" s="3"/>
    </row>
    <row r="2638" spans="1:1" x14ac:dyDescent="0.2">
      <c r="A2638" s="3"/>
    </row>
    <row r="2639" spans="1:1" x14ac:dyDescent="0.2">
      <c r="A2639" s="3"/>
    </row>
    <row r="2640" spans="1:1" x14ac:dyDescent="0.2">
      <c r="A2640" s="3"/>
    </row>
    <row r="2641" spans="1:1" x14ac:dyDescent="0.2">
      <c r="A2641" s="3"/>
    </row>
    <row r="2642" spans="1:1" x14ac:dyDescent="0.2">
      <c r="A2642" s="3"/>
    </row>
    <row r="2643" spans="1:1" x14ac:dyDescent="0.2">
      <c r="A2643" s="3"/>
    </row>
    <row r="2644" spans="1:1" x14ac:dyDescent="0.2">
      <c r="A2644" s="3"/>
    </row>
    <row r="2645" spans="1:1" x14ac:dyDescent="0.2">
      <c r="A2645" s="3"/>
    </row>
    <row r="2646" spans="1:1" x14ac:dyDescent="0.2">
      <c r="A2646" s="3"/>
    </row>
    <row r="2647" spans="1:1" x14ac:dyDescent="0.2">
      <c r="A2647" s="3"/>
    </row>
    <row r="2648" spans="1:1" x14ac:dyDescent="0.2">
      <c r="A2648" s="3"/>
    </row>
    <row r="2649" spans="1:1" x14ac:dyDescent="0.2">
      <c r="A2649" s="3"/>
    </row>
    <row r="2650" spans="1:1" x14ac:dyDescent="0.2">
      <c r="A2650" s="3"/>
    </row>
    <row r="2651" spans="1:1" x14ac:dyDescent="0.2">
      <c r="A2651" s="3"/>
    </row>
    <row r="2652" spans="1:1" x14ac:dyDescent="0.2">
      <c r="A2652" s="3"/>
    </row>
    <row r="2653" spans="1:1" x14ac:dyDescent="0.2">
      <c r="A2653" s="3"/>
    </row>
    <row r="2654" spans="1:1" x14ac:dyDescent="0.2">
      <c r="A2654" s="3"/>
    </row>
    <row r="2655" spans="1:1" x14ac:dyDescent="0.2">
      <c r="A2655" s="3"/>
    </row>
    <row r="2656" spans="1:1" x14ac:dyDescent="0.2">
      <c r="A2656" s="3"/>
    </row>
    <row r="2657" spans="1:1" x14ac:dyDescent="0.2">
      <c r="A2657" s="3"/>
    </row>
    <row r="2658" spans="1:1" x14ac:dyDescent="0.2">
      <c r="A2658" s="3"/>
    </row>
    <row r="2659" spans="1:1" x14ac:dyDescent="0.2">
      <c r="A2659" s="3"/>
    </row>
    <row r="2660" spans="1:1" x14ac:dyDescent="0.2">
      <c r="A2660" s="3"/>
    </row>
    <row r="2661" spans="1:1" x14ac:dyDescent="0.2">
      <c r="A2661" s="3"/>
    </row>
    <row r="2662" spans="1:1" x14ac:dyDescent="0.2">
      <c r="A2662" s="3"/>
    </row>
    <row r="2663" spans="1:1" x14ac:dyDescent="0.2">
      <c r="A2663" s="3"/>
    </row>
    <row r="2664" spans="1:1" x14ac:dyDescent="0.2">
      <c r="A2664" s="3"/>
    </row>
    <row r="2665" spans="1:1" x14ac:dyDescent="0.2">
      <c r="A2665" s="3"/>
    </row>
    <row r="2666" spans="1:1" x14ac:dyDescent="0.2">
      <c r="A2666" s="3"/>
    </row>
    <row r="2667" spans="1:1" x14ac:dyDescent="0.2">
      <c r="A2667" s="3"/>
    </row>
    <row r="2668" spans="1:1" x14ac:dyDescent="0.2">
      <c r="A2668" s="3"/>
    </row>
    <row r="2669" spans="1:1" x14ac:dyDescent="0.2">
      <c r="A2669" s="3"/>
    </row>
    <row r="2670" spans="1:1" x14ac:dyDescent="0.2">
      <c r="A2670" s="3"/>
    </row>
    <row r="2671" spans="1:1" x14ac:dyDescent="0.2">
      <c r="A2671" s="3"/>
    </row>
    <row r="2672" spans="1:1" x14ac:dyDescent="0.2">
      <c r="A2672" s="3"/>
    </row>
    <row r="2673" spans="1:1" x14ac:dyDescent="0.2">
      <c r="A2673" s="3"/>
    </row>
    <row r="2674" spans="1:1" x14ac:dyDescent="0.2">
      <c r="A2674" s="3"/>
    </row>
    <row r="2675" spans="1:1" x14ac:dyDescent="0.2">
      <c r="A2675" s="3"/>
    </row>
    <row r="2676" spans="1:1" x14ac:dyDescent="0.2">
      <c r="A2676" s="3"/>
    </row>
    <row r="2677" spans="1:1" x14ac:dyDescent="0.2">
      <c r="A2677" s="3"/>
    </row>
    <row r="2678" spans="1:1" x14ac:dyDescent="0.2">
      <c r="A2678" s="3"/>
    </row>
    <row r="2679" spans="1:1" x14ac:dyDescent="0.2">
      <c r="A2679" s="3"/>
    </row>
    <row r="2680" spans="1:1" x14ac:dyDescent="0.2">
      <c r="A2680" s="3"/>
    </row>
    <row r="2681" spans="1:1" x14ac:dyDescent="0.2">
      <c r="A2681" s="3"/>
    </row>
    <row r="2682" spans="1:1" x14ac:dyDescent="0.2">
      <c r="A2682" s="3"/>
    </row>
    <row r="2683" spans="1:1" x14ac:dyDescent="0.2">
      <c r="A2683" s="3"/>
    </row>
    <row r="2684" spans="1:1" x14ac:dyDescent="0.2">
      <c r="A2684" s="3"/>
    </row>
    <row r="2685" spans="1:1" x14ac:dyDescent="0.2">
      <c r="A2685" s="3"/>
    </row>
    <row r="2686" spans="1:1" x14ac:dyDescent="0.2">
      <c r="A2686" s="3"/>
    </row>
    <row r="2687" spans="1:1" x14ac:dyDescent="0.2">
      <c r="A2687" s="3"/>
    </row>
    <row r="2688" spans="1:1" x14ac:dyDescent="0.2">
      <c r="A2688" s="3"/>
    </row>
    <row r="2689" spans="1:1" x14ac:dyDescent="0.2">
      <c r="A2689" s="3"/>
    </row>
    <row r="2690" spans="1:1" x14ac:dyDescent="0.2">
      <c r="A2690" s="3"/>
    </row>
    <row r="2691" spans="1:1" x14ac:dyDescent="0.2">
      <c r="A2691" s="3"/>
    </row>
    <row r="2692" spans="1:1" x14ac:dyDescent="0.2">
      <c r="A2692" s="3"/>
    </row>
    <row r="2693" spans="1:1" x14ac:dyDescent="0.2">
      <c r="A2693" s="3"/>
    </row>
    <row r="2694" spans="1:1" x14ac:dyDescent="0.2">
      <c r="A2694" s="3"/>
    </row>
    <row r="2695" spans="1:1" x14ac:dyDescent="0.2">
      <c r="A2695" s="3"/>
    </row>
    <row r="2696" spans="1:1" x14ac:dyDescent="0.2">
      <c r="A2696" s="3"/>
    </row>
    <row r="2697" spans="1:1" x14ac:dyDescent="0.2">
      <c r="A2697" s="3"/>
    </row>
    <row r="2698" spans="1:1" x14ac:dyDescent="0.2">
      <c r="A2698" s="3"/>
    </row>
    <row r="2699" spans="1:1" x14ac:dyDescent="0.2">
      <c r="A2699" s="3"/>
    </row>
    <row r="2700" spans="1:1" x14ac:dyDescent="0.2">
      <c r="A2700" s="3"/>
    </row>
    <row r="2701" spans="1:1" x14ac:dyDescent="0.2">
      <c r="A2701" s="3"/>
    </row>
    <row r="2702" spans="1:1" x14ac:dyDescent="0.2">
      <c r="A2702" s="3"/>
    </row>
    <row r="2703" spans="1:1" x14ac:dyDescent="0.2">
      <c r="A2703" s="3"/>
    </row>
    <row r="2704" spans="1:1" x14ac:dyDescent="0.2">
      <c r="A2704" s="3"/>
    </row>
    <row r="2705" spans="1:1" x14ac:dyDescent="0.2">
      <c r="A2705" s="3"/>
    </row>
    <row r="2706" spans="1:1" x14ac:dyDescent="0.2">
      <c r="A2706" s="3"/>
    </row>
    <row r="2707" spans="1:1" x14ac:dyDescent="0.2">
      <c r="A2707" s="3"/>
    </row>
    <row r="2708" spans="1:1" x14ac:dyDescent="0.2">
      <c r="A2708" s="3"/>
    </row>
    <row r="2709" spans="1:1" x14ac:dyDescent="0.2">
      <c r="A2709" s="3"/>
    </row>
    <row r="2710" spans="1:1" x14ac:dyDescent="0.2">
      <c r="A2710" s="3"/>
    </row>
    <row r="2711" spans="1:1" x14ac:dyDescent="0.2">
      <c r="A2711" s="3"/>
    </row>
    <row r="2712" spans="1:1" x14ac:dyDescent="0.2">
      <c r="A2712" s="3"/>
    </row>
    <row r="2713" spans="1:1" x14ac:dyDescent="0.2">
      <c r="A2713" s="3"/>
    </row>
    <row r="2714" spans="1:1" x14ac:dyDescent="0.2">
      <c r="A2714" s="3"/>
    </row>
    <row r="2715" spans="1:1" x14ac:dyDescent="0.2">
      <c r="A2715" s="3"/>
    </row>
    <row r="2716" spans="1:1" x14ac:dyDescent="0.2">
      <c r="A2716" s="3"/>
    </row>
    <row r="2717" spans="1:1" x14ac:dyDescent="0.2">
      <c r="A2717" s="3"/>
    </row>
    <row r="2718" spans="1:1" x14ac:dyDescent="0.2">
      <c r="A2718" s="3"/>
    </row>
    <row r="2719" spans="1:1" x14ac:dyDescent="0.2">
      <c r="A2719" s="3"/>
    </row>
    <row r="2720" spans="1:1" x14ac:dyDescent="0.2">
      <c r="A2720" s="3"/>
    </row>
    <row r="2721" spans="1:1" x14ac:dyDescent="0.2">
      <c r="A2721" s="3"/>
    </row>
    <row r="2722" spans="1:1" x14ac:dyDescent="0.2">
      <c r="A2722" s="3"/>
    </row>
    <row r="2723" spans="1:1" x14ac:dyDescent="0.2">
      <c r="A2723" s="3"/>
    </row>
    <row r="2724" spans="1:1" x14ac:dyDescent="0.2">
      <c r="A2724" s="3"/>
    </row>
    <row r="2725" spans="1:1" x14ac:dyDescent="0.2">
      <c r="A2725" s="3"/>
    </row>
    <row r="2726" spans="1:1" x14ac:dyDescent="0.2">
      <c r="A2726" s="3"/>
    </row>
    <row r="2727" spans="1:1" x14ac:dyDescent="0.2">
      <c r="A2727" s="3"/>
    </row>
    <row r="2728" spans="1:1" x14ac:dyDescent="0.2">
      <c r="A2728" s="3"/>
    </row>
    <row r="2729" spans="1:1" x14ac:dyDescent="0.2">
      <c r="A2729" s="3"/>
    </row>
    <row r="2730" spans="1:1" x14ac:dyDescent="0.2">
      <c r="A2730" s="3"/>
    </row>
    <row r="2731" spans="1:1" x14ac:dyDescent="0.2">
      <c r="A2731" s="3"/>
    </row>
    <row r="2732" spans="1:1" x14ac:dyDescent="0.2">
      <c r="A2732" s="3"/>
    </row>
    <row r="2733" spans="1:1" x14ac:dyDescent="0.2">
      <c r="A2733" s="3"/>
    </row>
    <row r="2734" spans="1:1" x14ac:dyDescent="0.2">
      <c r="A2734" s="3"/>
    </row>
    <row r="2735" spans="1:1" x14ac:dyDescent="0.2">
      <c r="A2735" s="3"/>
    </row>
    <row r="2736" spans="1:1" x14ac:dyDescent="0.2">
      <c r="A2736" s="3"/>
    </row>
    <row r="2737" spans="1:1" x14ac:dyDescent="0.2">
      <c r="A2737" s="3"/>
    </row>
    <row r="2738" spans="1:1" x14ac:dyDescent="0.2">
      <c r="A2738" s="3"/>
    </row>
    <row r="2739" spans="1:1" x14ac:dyDescent="0.2">
      <c r="A2739" s="3"/>
    </row>
    <row r="2740" spans="1:1" x14ac:dyDescent="0.2">
      <c r="A2740" s="3"/>
    </row>
    <row r="2741" spans="1:1" x14ac:dyDescent="0.2">
      <c r="A2741" s="3"/>
    </row>
    <row r="2742" spans="1:1" x14ac:dyDescent="0.2">
      <c r="A2742" s="3"/>
    </row>
    <row r="2743" spans="1:1" x14ac:dyDescent="0.2">
      <c r="A2743" s="3"/>
    </row>
    <row r="2744" spans="1:1" x14ac:dyDescent="0.2">
      <c r="A2744" s="3"/>
    </row>
    <row r="2745" spans="1:1" x14ac:dyDescent="0.2">
      <c r="A2745" s="3"/>
    </row>
    <row r="2746" spans="1:1" x14ac:dyDescent="0.2">
      <c r="A2746" s="3"/>
    </row>
    <row r="2747" spans="1:1" x14ac:dyDescent="0.2">
      <c r="A2747" s="3"/>
    </row>
    <row r="2748" spans="1:1" x14ac:dyDescent="0.2">
      <c r="A2748" s="3"/>
    </row>
    <row r="2749" spans="1:1" x14ac:dyDescent="0.2">
      <c r="A2749" s="3"/>
    </row>
    <row r="2750" spans="1:1" x14ac:dyDescent="0.2">
      <c r="A2750" s="3"/>
    </row>
    <row r="2751" spans="1:1" x14ac:dyDescent="0.2">
      <c r="A2751" s="3"/>
    </row>
    <row r="2752" spans="1:1" x14ac:dyDescent="0.2">
      <c r="A2752" s="3"/>
    </row>
    <row r="2753" spans="1:1" x14ac:dyDescent="0.2">
      <c r="A2753" s="3"/>
    </row>
    <row r="2754" spans="1:1" x14ac:dyDescent="0.2">
      <c r="A2754" s="3"/>
    </row>
    <row r="2755" spans="1:1" x14ac:dyDescent="0.2">
      <c r="A2755" s="3"/>
    </row>
    <row r="2756" spans="1:1" x14ac:dyDescent="0.2">
      <c r="A2756" s="3"/>
    </row>
    <row r="2757" spans="1:1" x14ac:dyDescent="0.2">
      <c r="A2757" s="3"/>
    </row>
    <row r="2758" spans="1:1" x14ac:dyDescent="0.2">
      <c r="A2758" s="3"/>
    </row>
    <row r="2759" spans="1:1" x14ac:dyDescent="0.2">
      <c r="A2759" s="3"/>
    </row>
    <row r="2760" spans="1:1" x14ac:dyDescent="0.2">
      <c r="A2760" s="3"/>
    </row>
    <row r="2761" spans="1:1" x14ac:dyDescent="0.2">
      <c r="A2761" s="3"/>
    </row>
    <row r="2762" spans="1:1" x14ac:dyDescent="0.2">
      <c r="A2762" s="3"/>
    </row>
    <row r="2763" spans="1:1" x14ac:dyDescent="0.2">
      <c r="A2763" s="3"/>
    </row>
    <row r="2764" spans="1:1" x14ac:dyDescent="0.2">
      <c r="A2764" s="3"/>
    </row>
    <row r="2765" spans="1:1" x14ac:dyDescent="0.2">
      <c r="A2765" s="3"/>
    </row>
    <row r="2766" spans="1:1" x14ac:dyDescent="0.2">
      <c r="A2766" s="3"/>
    </row>
    <row r="2767" spans="1:1" x14ac:dyDescent="0.2">
      <c r="A2767" s="3"/>
    </row>
    <row r="2768" spans="1:1" x14ac:dyDescent="0.2">
      <c r="A2768" s="3"/>
    </row>
    <row r="2769" spans="1:1" x14ac:dyDescent="0.2">
      <c r="A2769" s="3"/>
    </row>
    <row r="2770" spans="1:1" x14ac:dyDescent="0.2">
      <c r="A2770" s="3"/>
    </row>
    <row r="2771" spans="1:1" x14ac:dyDescent="0.2">
      <c r="A2771" s="3"/>
    </row>
    <row r="2772" spans="1:1" x14ac:dyDescent="0.2">
      <c r="A2772" s="3"/>
    </row>
    <row r="2773" spans="1:1" x14ac:dyDescent="0.2">
      <c r="A2773" s="3"/>
    </row>
    <row r="2774" spans="1:1" x14ac:dyDescent="0.2">
      <c r="A2774" s="3"/>
    </row>
    <row r="2775" spans="1:1" x14ac:dyDescent="0.2">
      <c r="A2775" s="3"/>
    </row>
    <row r="2776" spans="1:1" x14ac:dyDescent="0.2">
      <c r="A2776" s="3"/>
    </row>
    <row r="2777" spans="1:1" x14ac:dyDescent="0.2">
      <c r="A2777" s="3"/>
    </row>
    <row r="2778" spans="1:1" x14ac:dyDescent="0.2">
      <c r="A2778" s="3"/>
    </row>
    <row r="2779" spans="1:1" x14ac:dyDescent="0.2">
      <c r="A2779" s="3"/>
    </row>
    <row r="2780" spans="1:1" x14ac:dyDescent="0.2">
      <c r="A2780" s="3"/>
    </row>
    <row r="2781" spans="1:1" x14ac:dyDescent="0.2">
      <c r="A2781" s="3"/>
    </row>
    <row r="2782" spans="1:1" x14ac:dyDescent="0.2">
      <c r="A2782" s="3"/>
    </row>
    <row r="2783" spans="1:1" x14ac:dyDescent="0.2">
      <c r="A2783" s="3"/>
    </row>
    <row r="2784" spans="1:1" x14ac:dyDescent="0.2">
      <c r="A2784" s="3"/>
    </row>
    <row r="2785" spans="1:1" x14ac:dyDescent="0.2">
      <c r="A2785" s="3"/>
    </row>
    <row r="2786" spans="1:1" x14ac:dyDescent="0.2">
      <c r="A2786" s="3"/>
    </row>
    <row r="2787" spans="1:1" x14ac:dyDescent="0.2">
      <c r="A2787" s="3"/>
    </row>
    <row r="2788" spans="1:1" x14ac:dyDescent="0.2">
      <c r="A2788" s="3"/>
    </row>
    <row r="2789" spans="1:1" x14ac:dyDescent="0.2">
      <c r="A2789" s="3"/>
    </row>
    <row r="2790" spans="1:1" x14ac:dyDescent="0.2">
      <c r="A2790" s="3"/>
    </row>
    <row r="2791" spans="1:1" x14ac:dyDescent="0.2">
      <c r="A2791" s="3"/>
    </row>
    <row r="2792" spans="1:1" x14ac:dyDescent="0.2">
      <c r="A2792" s="3"/>
    </row>
    <row r="2793" spans="1:1" x14ac:dyDescent="0.2">
      <c r="A2793" s="3"/>
    </row>
    <row r="2794" spans="1:1" x14ac:dyDescent="0.2">
      <c r="A2794" s="3"/>
    </row>
    <row r="2795" spans="1:1" x14ac:dyDescent="0.2">
      <c r="A2795" s="3"/>
    </row>
    <row r="2796" spans="1:1" x14ac:dyDescent="0.2">
      <c r="A2796" s="3"/>
    </row>
    <row r="2797" spans="1:1" x14ac:dyDescent="0.2">
      <c r="A2797" s="3"/>
    </row>
    <row r="2798" spans="1:1" x14ac:dyDescent="0.2">
      <c r="A2798" s="3"/>
    </row>
    <row r="2799" spans="1:1" x14ac:dyDescent="0.2">
      <c r="A2799" s="3"/>
    </row>
    <row r="2800" spans="1:1" x14ac:dyDescent="0.2">
      <c r="A2800" s="3"/>
    </row>
    <row r="2801" spans="1:1" x14ac:dyDescent="0.2">
      <c r="A2801" s="3"/>
    </row>
    <row r="2802" spans="1:1" x14ac:dyDescent="0.2">
      <c r="A2802" s="3"/>
    </row>
    <row r="2803" spans="1:1" x14ac:dyDescent="0.2">
      <c r="A2803" s="3"/>
    </row>
    <row r="2804" spans="1:1" x14ac:dyDescent="0.2">
      <c r="A2804" s="3"/>
    </row>
    <row r="2805" spans="1:1" x14ac:dyDescent="0.2">
      <c r="A2805" s="3"/>
    </row>
    <row r="2806" spans="1:1" x14ac:dyDescent="0.2">
      <c r="A2806" s="3"/>
    </row>
    <row r="2807" spans="1:1" x14ac:dyDescent="0.2">
      <c r="A2807" s="3"/>
    </row>
    <row r="2808" spans="1:1" x14ac:dyDescent="0.2">
      <c r="A2808" s="3"/>
    </row>
    <row r="2809" spans="1:1" x14ac:dyDescent="0.2">
      <c r="A2809" s="3"/>
    </row>
    <row r="2810" spans="1:1" x14ac:dyDescent="0.2">
      <c r="A2810" s="3"/>
    </row>
    <row r="2811" spans="1:1" x14ac:dyDescent="0.2">
      <c r="A2811" s="3"/>
    </row>
    <row r="2812" spans="1:1" x14ac:dyDescent="0.2">
      <c r="A2812" s="3"/>
    </row>
    <row r="2813" spans="1:1" x14ac:dyDescent="0.2">
      <c r="A2813" s="3"/>
    </row>
    <row r="2814" spans="1:1" x14ac:dyDescent="0.2">
      <c r="A2814" s="3"/>
    </row>
    <row r="2815" spans="1:1" x14ac:dyDescent="0.2">
      <c r="A2815" s="3"/>
    </row>
    <row r="2816" spans="1:1" x14ac:dyDescent="0.2">
      <c r="A2816" s="3"/>
    </row>
    <row r="2817" spans="1:1" x14ac:dyDescent="0.2">
      <c r="A2817" s="3"/>
    </row>
    <row r="2818" spans="1:1" x14ac:dyDescent="0.2">
      <c r="A2818" s="3"/>
    </row>
    <row r="2819" spans="1:1" x14ac:dyDescent="0.2">
      <c r="A2819" s="3"/>
    </row>
    <row r="2820" spans="1:1" x14ac:dyDescent="0.2">
      <c r="A2820" s="3"/>
    </row>
    <row r="2821" spans="1:1" x14ac:dyDescent="0.2">
      <c r="A2821" s="3"/>
    </row>
    <row r="2822" spans="1:1" x14ac:dyDescent="0.2">
      <c r="A2822" s="3"/>
    </row>
    <row r="2823" spans="1:1" x14ac:dyDescent="0.2">
      <c r="A2823" s="3"/>
    </row>
    <row r="2824" spans="1:1" x14ac:dyDescent="0.2">
      <c r="A2824" s="3"/>
    </row>
    <row r="2825" spans="1:1" x14ac:dyDescent="0.2">
      <c r="A2825" s="3"/>
    </row>
    <row r="2826" spans="1:1" x14ac:dyDescent="0.2">
      <c r="A2826" s="3"/>
    </row>
    <row r="2827" spans="1:1" x14ac:dyDescent="0.2">
      <c r="A2827" s="3"/>
    </row>
    <row r="2828" spans="1:1" x14ac:dyDescent="0.2">
      <c r="A2828" s="3"/>
    </row>
    <row r="2829" spans="1:1" x14ac:dyDescent="0.2">
      <c r="A2829" s="3"/>
    </row>
    <row r="2830" spans="1:1" x14ac:dyDescent="0.2">
      <c r="A2830" s="3"/>
    </row>
    <row r="2831" spans="1:1" x14ac:dyDescent="0.2">
      <c r="A2831" s="3"/>
    </row>
    <row r="2832" spans="1:1" x14ac:dyDescent="0.2">
      <c r="A2832" s="3"/>
    </row>
    <row r="2833" spans="1:1" x14ac:dyDescent="0.2">
      <c r="A2833" s="3"/>
    </row>
    <row r="2834" spans="1:1" x14ac:dyDescent="0.2">
      <c r="A2834" s="3"/>
    </row>
    <row r="2835" spans="1:1" x14ac:dyDescent="0.2">
      <c r="A2835" s="3"/>
    </row>
    <row r="2836" spans="1:1" x14ac:dyDescent="0.2">
      <c r="A2836" s="3"/>
    </row>
    <row r="2837" spans="1:1" x14ac:dyDescent="0.2">
      <c r="A2837" s="3"/>
    </row>
    <row r="2838" spans="1:1" x14ac:dyDescent="0.2">
      <c r="A2838" s="3"/>
    </row>
    <row r="2839" spans="1:1" x14ac:dyDescent="0.2">
      <c r="A2839" s="3"/>
    </row>
    <row r="2840" spans="1:1" x14ac:dyDescent="0.2">
      <c r="A2840" s="3"/>
    </row>
    <row r="2841" spans="1:1" x14ac:dyDescent="0.2">
      <c r="A2841" s="3"/>
    </row>
    <row r="2842" spans="1:1" x14ac:dyDescent="0.2">
      <c r="A2842" s="3"/>
    </row>
    <row r="2843" spans="1:1" x14ac:dyDescent="0.2">
      <c r="A2843" s="3"/>
    </row>
    <row r="2844" spans="1:1" x14ac:dyDescent="0.2">
      <c r="A2844" s="3"/>
    </row>
    <row r="2845" spans="1:1" x14ac:dyDescent="0.2">
      <c r="A2845" s="3"/>
    </row>
    <row r="2846" spans="1:1" x14ac:dyDescent="0.2">
      <c r="A2846" s="3"/>
    </row>
    <row r="2847" spans="1:1" x14ac:dyDescent="0.2">
      <c r="A2847" s="3"/>
    </row>
    <row r="2848" spans="1:1" x14ac:dyDescent="0.2">
      <c r="A2848" s="3"/>
    </row>
    <row r="2849" spans="1:1" x14ac:dyDescent="0.2">
      <c r="A2849" s="3"/>
    </row>
    <row r="2850" spans="1:1" x14ac:dyDescent="0.2">
      <c r="A2850" s="3"/>
    </row>
    <row r="2851" spans="1:1" x14ac:dyDescent="0.2">
      <c r="A2851" s="3"/>
    </row>
    <row r="2852" spans="1:1" x14ac:dyDescent="0.2">
      <c r="A2852" s="3"/>
    </row>
    <row r="2853" spans="1:1" x14ac:dyDescent="0.2">
      <c r="A2853" s="3"/>
    </row>
    <row r="2854" spans="1:1" x14ac:dyDescent="0.2">
      <c r="A2854" s="3"/>
    </row>
    <row r="2855" spans="1:1" x14ac:dyDescent="0.2">
      <c r="A2855" s="3"/>
    </row>
    <row r="2856" spans="1:1" x14ac:dyDescent="0.2">
      <c r="A2856" s="3"/>
    </row>
    <row r="2857" spans="1:1" x14ac:dyDescent="0.2">
      <c r="A2857" s="3"/>
    </row>
    <row r="2858" spans="1:1" x14ac:dyDescent="0.2">
      <c r="A2858" s="3"/>
    </row>
    <row r="2859" spans="1:1" x14ac:dyDescent="0.2">
      <c r="A2859" s="3"/>
    </row>
    <row r="2860" spans="1:1" x14ac:dyDescent="0.2">
      <c r="A2860" s="3"/>
    </row>
    <row r="2861" spans="1:1" x14ac:dyDescent="0.2">
      <c r="A2861" s="3"/>
    </row>
    <row r="2862" spans="1:1" x14ac:dyDescent="0.2">
      <c r="A2862" s="3"/>
    </row>
    <row r="2863" spans="1:1" x14ac:dyDescent="0.2">
      <c r="A2863" s="3"/>
    </row>
    <row r="2864" spans="1:1" x14ac:dyDescent="0.2">
      <c r="A2864" s="3"/>
    </row>
    <row r="2865" spans="1:1" x14ac:dyDescent="0.2">
      <c r="A2865" s="3"/>
    </row>
    <row r="2866" spans="1:1" x14ac:dyDescent="0.2">
      <c r="A2866" s="3"/>
    </row>
    <row r="2867" spans="1:1" x14ac:dyDescent="0.2">
      <c r="A2867" s="3"/>
    </row>
    <row r="2868" spans="1:1" x14ac:dyDescent="0.2">
      <c r="A2868" s="3"/>
    </row>
    <row r="2869" spans="1:1" x14ac:dyDescent="0.2">
      <c r="A2869" s="3"/>
    </row>
    <row r="2870" spans="1:1" x14ac:dyDescent="0.2">
      <c r="A2870" s="3"/>
    </row>
    <row r="2871" spans="1:1" x14ac:dyDescent="0.2">
      <c r="A2871" s="3"/>
    </row>
    <row r="2872" spans="1:1" x14ac:dyDescent="0.2">
      <c r="A2872" s="3"/>
    </row>
    <row r="2873" spans="1:1" x14ac:dyDescent="0.2">
      <c r="A2873" s="3"/>
    </row>
    <row r="2874" spans="1:1" x14ac:dyDescent="0.2">
      <c r="A2874" s="3"/>
    </row>
    <row r="2875" spans="1:1" x14ac:dyDescent="0.2">
      <c r="A2875" s="3"/>
    </row>
    <row r="2876" spans="1:1" x14ac:dyDescent="0.2">
      <c r="A2876" s="3"/>
    </row>
    <row r="2877" spans="1:1" x14ac:dyDescent="0.2">
      <c r="A2877" s="3"/>
    </row>
    <row r="2878" spans="1:1" x14ac:dyDescent="0.2">
      <c r="A2878" s="3"/>
    </row>
    <row r="2879" spans="1:1" x14ac:dyDescent="0.2">
      <c r="A2879" s="3"/>
    </row>
    <row r="2880" spans="1:1" x14ac:dyDescent="0.2">
      <c r="A2880" s="3"/>
    </row>
    <row r="2881" spans="1:1" x14ac:dyDescent="0.2">
      <c r="A2881" s="3"/>
    </row>
    <row r="2882" spans="1:1" x14ac:dyDescent="0.2">
      <c r="A2882" s="3"/>
    </row>
    <row r="2883" spans="1:1" x14ac:dyDescent="0.2">
      <c r="A2883" s="3"/>
    </row>
    <row r="2884" spans="1:1" x14ac:dyDescent="0.2">
      <c r="A2884" s="3"/>
    </row>
    <row r="2885" spans="1:1" x14ac:dyDescent="0.2">
      <c r="A2885" s="3"/>
    </row>
    <row r="2886" spans="1:1" x14ac:dyDescent="0.2">
      <c r="A2886" s="3"/>
    </row>
    <row r="2887" spans="1:1" x14ac:dyDescent="0.2">
      <c r="A2887" s="3"/>
    </row>
    <row r="2888" spans="1:1" x14ac:dyDescent="0.2">
      <c r="A2888" s="3"/>
    </row>
    <row r="2889" spans="1:1" x14ac:dyDescent="0.2">
      <c r="A2889" s="3"/>
    </row>
    <row r="2890" spans="1:1" x14ac:dyDescent="0.2">
      <c r="A2890" s="3"/>
    </row>
    <row r="2891" spans="1:1" x14ac:dyDescent="0.2">
      <c r="A2891" s="3"/>
    </row>
    <row r="2892" spans="1:1" x14ac:dyDescent="0.2">
      <c r="A2892" s="3"/>
    </row>
    <row r="2893" spans="1:1" x14ac:dyDescent="0.2">
      <c r="A2893" s="3"/>
    </row>
    <row r="2894" spans="1:1" x14ac:dyDescent="0.2">
      <c r="A2894" s="3"/>
    </row>
    <row r="2895" spans="1:1" x14ac:dyDescent="0.2">
      <c r="A2895" s="3"/>
    </row>
    <row r="2896" spans="1:1" x14ac:dyDescent="0.2">
      <c r="A2896" s="3"/>
    </row>
    <row r="2897" spans="1:1" x14ac:dyDescent="0.2">
      <c r="A2897" s="3"/>
    </row>
    <row r="2898" spans="1:1" x14ac:dyDescent="0.2">
      <c r="A2898" s="3"/>
    </row>
    <row r="2899" spans="1:1" x14ac:dyDescent="0.2">
      <c r="A2899" s="3"/>
    </row>
    <row r="2900" spans="1:1" x14ac:dyDescent="0.2">
      <c r="A2900" s="3"/>
    </row>
    <row r="2901" spans="1:1" x14ac:dyDescent="0.2">
      <c r="A2901" s="3"/>
    </row>
    <row r="2902" spans="1:1" x14ac:dyDescent="0.2">
      <c r="A2902" s="3"/>
    </row>
    <row r="2903" spans="1:1" x14ac:dyDescent="0.2">
      <c r="A2903" s="3"/>
    </row>
    <row r="2904" spans="1:1" x14ac:dyDescent="0.2">
      <c r="A2904" s="3"/>
    </row>
    <row r="2905" spans="1:1" x14ac:dyDescent="0.2">
      <c r="A2905" s="3"/>
    </row>
    <row r="2906" spans="1:1" x14ac:dyDescent="0.2">
      <c r="A2906" s="3"/>
    </row>
    <row r="2907" spans="1:1" x14ac:dyDescent="0.2">
      <c r="A2907" s="3"/>
    </row>
    <row r="2908" spans="1:1" x14ac:dyDescent="0.2">
      <c r="A2908" s="3"/>
    </row>
    <row r="2909" spans="1:1" x14ac:dyDescent="0.2">
      <c r="A2909" s="3"/>
    </row>
    <row r="2910" spans="1:1" x14ac:dyDescent="0.2">
      <c r="A2910" s="3"/>
    </row>
    <row r="2911" spans="1:1" x14ac:dyDescent="0.2">
      <c r="A2911" s="3"/>
    </row>
    <row r="2912" spans="1:1" x14ac:dyDescent="0.2">
      <c r="A2912" s="3"/>
    </row>
    <row r="2913" spans="1:1" x14ac:dyDescent="0.2">
      <c r="A2913" s="3"/>
    </row>
    <row r="2914" spans="1:1" x14ac:dyDescent="0.2">
      <c r="A2914" s="3"/>
    </row>
    <row r="2915" spans="1:1" x14ac:dyDescent="0.2">
      <c r="A2915" s="3"/>
    </row>
    <row r="2916" spans="1:1" x14ac:dyDescent="0.2">
      <c r="A2916" s="3"/>
    </row>
    <row r="2917" spans="1:1" x14ac:dyDescent="0.2">
      <c r="A2917" s="3"/>
    </row>
    <row r="2918" spans="1:1" x14ac:dyDescent="0.2">
      <c r="A2918" s="3"/>
    </row>
    <row r="2919" spans="1:1" x14ac:dyDescent="0.2">
      <c r="A2919" s="3"/>
    </row>
    <row r="2920" spans="1:1" x14ac:dyDescent="0.2">
      <c r="A2920" s="3"/>
    </row>
    <row r="2921" spans="1:1" x14ac:dyDescent="0.2">
      <c r="A2921" s="3"/>
    </row>
    <row r="2922" spans="1:1" x14ac:dyDescent="0.2">
      <c r="A2922" s="3"/>
    </row>
    <row r="2923" spans="1:1" x14ac:dyDescent="0.2">
      <c r="A2923" s="3"/>
    </row>
    <row r="2924" spans="1:1" x14ac:dyDescent="0.2">
      <c r="A2924" s="3"/>
    </row>
    <row r="2925" spans="1:1" x14ac:dyDescent="0.2">
      <c r="A2925" s="3"/>
    </row>
    <row r="2926" spans="1:1" x14ac:dyDescent="0.2">
      <c r="A2926" s="3"/>
    </row>
    <row r="2927" spans="1:1" x14ac:dyDescent="0.2">
      <c r="A2927" s="3"/>
    </row>
    <row r="2928" spans="1:1" x14ac:dyDescent="0.2">
      <c r="A2928" s="3"/>
    </row>
    <row r="2929" spans="1:1" x14ac:dyDescent="0.2">
      <c r="A2929" s="3"/>
    </row>
    <row r="2930" spans="1:1" x14ac:dyDescent="0.2">
      <c r="A2930" s="3"/>
    </row>
    <row r="2931" spans="1:1" x14ac:dyDescent="0.2">
      <c r="A2931" s="3"/>
    </row>
    <row r="2932" spans="1:1" x14ac:dyDescent="0.2">
      <c r="A2932" s="3"/>
    </row>
    <row r="2933" spans="1:1" x14ac:dyDescent="0.2">
      <c r="A2933" s="3"/>
    </row>
    <row r="2934" spans="1:1" x14ac:dyDescent="0.2">
      <c r="A2934" s="3"/>
    </row>
    <row r="2935" spans="1:1" x14ac:dyDescent="0.2">
      <c r="A2935" s="3"/>
    </row>
    <row r="2936" spans="1:1" x14ac:dyDescent="0.2">
      <c r="A2936" s="3"/>
    </row>
    <row r="2937" spans="1:1" x14ac:dyDescent="0.2">
      <c r="A2937" s="3"/>
    </row>
    <row r="2938" spans="1:1" x14ac:dyDescent="0.2">
      <c r="A2938" s="3"/>
    </row>
    <row r="2939" spans="1:1" x14ac:dyDescent="0.2">
      <c r="A2939" s="3"/>
    </row>
    <row r="2940" spans="1:1" x14ac:dyDescent="0.2">
      <c r="A2940" s="3"/>
    </row>
    <row r="2941" spans="1:1" x14ac:dyDescent="0.2">
      <c r="A2941" s="3"/>
    </row>
    <row r="2942" spans="1:1" x14ac:dyDescent="0.2">
      <c r="A2942" s="3"/>
    </row>
    <row r="2943" spans="1:1" x14ac:dyDescent="0.2">
      <c r="A2943" s="3"/>
    </row>
    <row r="2944" spans="1:1" x14ac:dyDescent="0.2">
      <c r="A2944" s="3"/>
    </row>
    <row r="2945" spans="1:1" x14ac:dyDescent="0.2">
      <c r="A2945" s="3"/>
    </row>
    <row r="2946" spans="1:1" x14ac:dyDescent="0.2">
      <c r="A2946" s="3"/>
    </row>
    <row r="2947" spans="1:1" x14ac:dyDescent="0.2">
      <c r="A2947" s="3"/>
    </row>
    <row r="2948" spans="1:1" x14ac:dyDescent="0.2">
      <c r="A2948" s="3"/>
    </row>
    <row r="2949" spans="1:1" x14ac:dyDescent="0.2">
      <c r="A2949" s="3"/>
    </row>
    <row r="2950" spans="1:1" x14ac:dyDescent="0.2">
      <c r="A2950" s="3"/>
    </row>
    <row r="2951" spans="1:1" x14ac:dyDescent="0.2">
      <c r="A2951" s="3"/>
    </row>
    <row r="2952" spans="1:1" x14ac:dyDescent="0.2">
      <c r="A2952" s="3"/>
    </row>
    <row r="2953" spans="1:1" x14ac:dyDescent="0.2">
      <c r="A2953" s="3"/>
    </row>
    <row r="2954" spans="1:1" x14ac:dyDescent="0.2">
      <c r="A2954" s="3"/>
    </row>
    <row r="2955" spans="1:1" x14ac:dyDescent="0.2">
      <c r="A2955" s="3"/>
    </row>
    <row r="2956" spans="1:1" x14ac:dyDescent="0.2">
      <c r="A2956" s="3"/>
    </row>
    <row r="2957" spans="1:1" x14ac:dyDescent="0.2">
      <c r="A2957" s="3"/>
    </row>
    <row r="2958" spans="1:1" x14ac:dyDescent="0.2">
      <c r="A2958" s="3"/>
    </row>
    <row r="2959" spans="1:1" x14ac:dyDescent="0.2">
      <c r="A2959" s="3"/>
    </row>
    <row r="2960" spans="1:1" x14ac:dyDescent="0.2">
      <c r="A2960" s="3"/>
    </row>
    <row r="2961" spans="1:1" x14ac:dyDescent="0.2">
      <c r="A2961" s="3"/>
    </row>
    <row r="2962" spans="1:1" x14ac:dyDescent="0.2">
      <c r="A2962" s="3"/>
    </row>
    <row r="2963" spans="1:1" x14ac:dyDescent="0.2">
      <c r="A2963" s="3"/>
    </row>
    <row r="2964" spans="1:1" x14ac:dyDescent="0.2">
      <c r="A2964" s="3"/>
    </row>
    <row r="2965" spans="1:1" x14ac:dyDescent="0.2">
      <c r="A2965" s="3"/>
    </row>
    <row r="2966" spans="1:1" x14ac:dyDescent="0.2">
      <c r="A2966" s="3"/>
    </row>
    <row r="2967" spans="1:1" x14ac:dyDescent="0.2">
      <c r="A2967" s="3"/>
    </row>
    <row r="2968" spans="1:1" x14ac:dyDescent="0.2">
      <c r="A2968" s="3"/>
    </row>
    <row r="2969" spans="1:1" x14ac:dyDescent="0.2">
      <c r="A2969" s="3"/>
    </row>
    <row r="2970" spans="1:1" x14ac:dyDescent="0.2">
      <c r="A2970" s="3"/>
    </row>
    <row r="2971" spans="1:1" x14ac:dyDescent="0.2">
      <c r="A2971" s="3"/>
    </row>
    <row r="2972" spans="1:1" x14ac:dyDescent="0.2">
      <c r="A2972" s="3"/>
    </row>
    <row r="2973" spans="1:1" x14ac:dyDescent="0.2">
      <c r="A2973" s="3"/>
    </row>
    <row r="2974" spans="1:1" x14ac:dyDescent="0.2">
      <c r="A2974" s="3"/>
    </row>
    <row r="2975" spans="1:1" x14ac:dyDescent="0.2">
      <c r="A2975" s="3"/>
    </row>
    <row r="2976" spans="1:1" x14ac:dyDescent="0.2">
      <c r="A2976" s="3"/>
    </row>
    <row r="2977" spans="1:1" x14ac:dyDescent="0.2">
      <c r="A2977" s="3"/>
    </row>
    <row r="2978" spans="1:1" x14ac:dyDescent="0.2">
      <c r="A2978" s="3"/>
    </row>
    <row r="2979" spans="1:1" x14ac:dyDescent="0.2">
      <c r="A2979" s="3"/>
    </row>
    <row r="2980" spans="1:1" x14ac:dyDescent="0.2">
      <c r="A2980" s="3"/>
    </row>
    <row r="2981" spans="1:1" x14ac:dyDescent="0.2">
      <c r="A2981" s="3"/>
    </row>
    <row r="2982" spans="1:1" x14ac:dyDescent="0.2">
      <c r="A2982" s="3"/>
    </row>
    <row r="2983" spans="1:1" x14ac:dyDescent="0.2">
      <c r="A2983" s="3"/>
    </row>
    <row r="2984" spans="1:1" x14ac:dyDescent="0.2">
      <c r="A2984" s="3"/>
    </row>
    <row r="2985" spans="1:1" x14ac:dyDescent="0.2">
      <c r="A2985" s="3"/>
    </row>
    <row r="2986" spans="1:1" x14ac:dyDescent="0.2">
      <c r="A2986" s="3"/>
    </row>
    <row r="2987" spans="1:1" x14ac:dyDescent="0.2">
      <c r="A2987" s="3"/>
    </row>
    <row r="2988" spans="1:1" x14ac:dyDescent="0.2">
      <c r="A2988" s="3"/>
    </row>
    <row r="2989" spans="1:1" x14ac:dyDescent="0.2">
      <c r="A2989" s="3"/>
    </row>
    <row r="2990" spans="1:1" x14ac:dyDescent="0.2">
      <c r="A2990" s="3"/>
    </row>
    <row r="2991" spans="1:1" x14ac:dyDescent="0.2">
      <c r="A2991" s="3"/>
    </row>
    <row r="2992" spans="1:1" x14ac:dyDescent="0.2">
      <c r="A2992" s="3"/>
    </row>
    <row r="2993" spans="1:1" x14ac:dyDescent="0.2">
      <c r="A2993" s="3"/>
    </row>
    <row r="2994" spans="1:1" x14ac:dyDescent="0.2">
      <c r="A2994" s="3"/>
    </row>
    <row r="2995" spans="1:1" x14ac:dyDescent="0.2">
      <c r="A2995" s="3"/>
    </row>
    <row r="2996" spans="1:1" x14ac:dyDescent="0.2">
      <c r="A2996" s="3"/>
    </row>
    <row r="2997" spans="1:1" x14ac:dyDescent="0.2">
      <c r="A2997" s="3"/>
    </row>
    <row r="2998" spans="1:1" x14ac:dyDescent="0.2">
      <c r="A2998" s="3"/>
    </row>
    <row r="2999" spans="1:1" x14ac:dyDescent="0.2">
      <c r="A2999" s="3"/>
    </row>
    <row r="3000" spans="1:1" x14ac:dyDescent="0.2">
      <c r="A3000" s="3"/>
    </row>
    <row r="3001" spans="1:1" x14ac:dyDescent="0.2">
      <c r="A3001" s="3"/>
    </row>
    <row r="3002" spans="1:1" x14ac:dyDescent="0.2">
      <c r="A3002" s="3"/>
    </row>
    <row r="3003" spans="1:1" x14ac:dyDescent="0.2">
      <c r="A3003" s="3"/>
    </row>
    <row r="3004" spans="1:1" x14ac:dyDescent="0.2">
      <c r="A3004" s="3"/>
    </row>
    <row r="3005" spans="1:1" x14ac:dyDescent="0.2">
      <c r="A3005" s="3"/>
    </row>
    <row r="3006" spans="1:1" x14ac:dyDescent="0.2">
      <c r="A3006" s="3"/>
    </row>
    <row r="3007" spans="1:1" x14ac:dyDescent="0.2">
      <c r="A3007" s="3"/>
    </row>
    <row r="3008" spans="1:1" x14ac:dyDescent="0.2">
      <c r="A3008" s="3"/>
    </row>
    <row r="3009" spans="1:1" x14ac:dyDescent="0.2">
      <c r="A3009" s="3"/>
    </row>
    <row r="3010" spans="1:1" x14ac:dyDescent="0.2">
      <c r="A3010" s="3"/>
    </row>
    <row r="3011" spans="1:1" x14ac:dyDescent="0.2">
      <c r="A3011" s="3"/>
    </row>
    <row r="3012" spans="1:1" x14ac:dyDescent="0.2">
      <c r="A3012" s="3"/>
    </row>
    <row r="3013" spans="1:1" x14ac:dyDescent="0.2">
      <c r="A3013" s="3"/>
    </row>
    <row r="3014" spans="1:1" x14ac:dyDescent="0.2">
      <c r="A3014" s="3"/>
    </row>
    <row r="3015" spans="1:1" x14ac:dyDescent="0.2">
      <c r="A3015" s="3"/>
    </row>
    <row r="3016" spans="1:1" x14ac:dyDescent="0.2">
      <c r="A3016" s="3"/>
    </row>
    <row r="3017" spans="1:1" x14ac:dyDescent="0.2">
      <c r="A3017" s="3"/>
    </row>
    <row r="3018" spans="1:1" x14ac:dyDescent="0.2">
      <c r="A3018" s="3"/>
    </row>
    <row r="3019" spans="1:1" x14ac:dyDescent="0.2">
      <c r="A3019" s="3"/>
    </row>
    <row r="3020" spans="1:1" x14ac:dyDescent="0.2">
      <c r="A3020" s="3"/>
    </row>
    <row r="3021" spans="1:1" x14ac:dyDescent="0.2">
      <c r="A3021" s="3"/>
    </row>
    <row r="3022" spans="1:1" x14ac:dyDescent="0.2">
      <c r="A3022" s="3"/>
    </row>
    <row r="3023" spans="1:1" x14ac:dyDescent="0.2">
      <c r="A3023" s="3"/>
    </row>
    <row r="3024" spans="1:1" x14ac:dyDescent="0.2">
      <c r="A3024" s="3"/>
    </row>
    <row r="3025" spans="1:1" x14ac:dyDescent="0.2">
      <c r="A3025" s="3"/>
    </row>
    <row r="3026" spans="1:1" x14ac:dyDescent="0.2">
      <c r="A3026" s="3"/>
    </row>
    <row r="3027" spans="1:1" x14ac:dyDescent="0.2">
      <c r="A3027" s="3"/>
    </row>
    <row r="3028" spans="1:1" x14ac:dyDescent="0.2">
      <c r="A3028" s="3"/>
    </row>
    <row r="3029" spans="1:1" x14ac:dyDescent="0.2">
      <c r="A3029" s="3"/>
    </row>
    <row r="3030" spans="1:1" x14ac:dyDescent="0.2">
      <c r="A3030" s="3"/>
    </row>
    <row r="3031" spans="1:1" x14ac:dyDescent="0.2">
      <c r="A3031" s="3"/>
    </row>
    <row r="3032" spans="1:1" x14ac:dyDescent="0.2">
      <c r="A3032" s="3"/>
    </row>
    <row r="3033" spans="1:1" x14ac:dyDescent="0.2">
      <c r="A3033" s="3"/>
    </row>
    <row r="3034" spans="1:1" x14ac:dyDescent="0.2">
      <c r="A3034" s="3"/>
    </row>
    <row r="3035" spans="1:1" x14ac:dyDescent="0.2">
      <c r="A3035" s="3"/>
    </row>
    <row r="3036" spans="1:1" x14ac:dyDescent="0.2">
      <c r="A3036" s="3"/>
    </row>
    <row r="3037" spans="1:1" x14ac:dyDescent="0.2">
      <c r="A3037" s="3"/>
    </row>
    <row r="3038" spans="1:1" x14ac:dyDescent="0.2">
      <c r="A3038" s="3"/>
    </row>
    <row r="3039" spans="1:1" x14ac:dyDescent="0.2">
      <c r="A3039" s="3"/>
    </row>
    <row r="3040" spans="1:1" x14ac:dyDescent="0.2">
      <c r="A3040" s="3"/>
    </row>
    <row r="3041" spans="1:1" x14ac:dyDescent="0.2">
      <c r="A3041" s="3"/>
    </row>
    <row r="3042" spans="1:1" x14ac:dyDescent="0.2">
      <c r="A3042" s="3"/>
    </row>
    <row r="3043" spans="1:1" x14ac:dyDescent="0.2">
      <c r="A3043" s="3"/>
    </row>
    <row r="3044" spans="1:1" x14ac:dyDescent="0.2">
      <c r="A3044" s="3"/>
    </row>
    <row r="3045" spans="1:1" x14ac:dyDescent="0.2">
      <c r="A3045" s="3"/>
    </row>
    <row r="3046" spans="1:1" x14ac:dyDescent="0.2">
      <c r="A3046" s="3"/>
    </row>
    <row r="3047" spans="1:1" x14ac:dyDescent="0.2">
      <c r="A3047" s="3"/>
    </row>
    <row r="3048" spans="1:1" x14ac:dyDescent="0.2">
      <c r="A3048" s="3"/>
    </row>
    <row r="3049" spans="1:1" x14ac:dyDescent="0.2">
      <c r="A3049" s="3"/>
    </row>
    <row r="3050" spans="1:1" x14ac:dyDescent="0.2">
      <c r="A3050" s="3"/>
    </row>
    <row r="3051" spans="1:1" x14ac:dyDescent="0.2">
      <c r="A3051" s="3"/>
    </row>
    <row r="3052" spans="1:1" x14ac:dyDescent="0.2">
      <c r="A3052" s="3"/>
    </row>
    <row r="3053" spans="1:1" x14ac:dyDescent="0.2">
      <c r="A3053" s="3"/>
    </row>
    <row r="3054" spans="1:1" x14ac:dyDescent="0.2">
      <c r="A3054" s="3"/>
    </row>
    <row r="3055" spans="1:1" x14ac:dyDescent="0.2">
      <c r="A3055" s="3"/>
    </row>
    <row r="3056" spans="1:1" x14ac:dyDescent="0.2">
      <c r="A3056" s="3"/>
    </row>
    <row r="3057" spans="1:1" x14ac:dyDescent="0.2">
      <c r="A3057" s="3"/>
    </row>
    <row r="3058" spans="1:1" x14ac:dyDescent="0.2">
      <c r="A3058" s="3"/>
    </row>
    <row r="3059" spans="1:1" x14ac:dyDescent="0.2">
      <c r="A3059" s="3"/>
    </row>
    <row r="3060" spans="1:1" x14ac:dyDescent="0.2">
      <c r="A3060" s="3"/>
    </row>
    <row r="3061" spans="1:1" x14ac:dyDescent="0.2">
      <c r="A3061" s="3"/>
    </row>
    <row r="3062" spans="1:1" x14ac:dyDescent="0.2">
      <c r="A3062" s="3"/>
    </row>
    <row r="3063" spans="1:1" x14ac:dyDescent="0.2">
      <c r="A3063" s="3"/>
    </row>
    <row r="3064" spans="1:1" x14ac:dyDescent="0.2">
      <c r="A3064" s="3"/>
    </row>
    <row r="3065" spans="1:1" x14ac:dyDescent="0.2">
      <c r="A3065" s="3"/>
    </row>
    <row r="3066" spans="1:1" x14ac:dyDescent="0.2">
      <c r="A3066" s="3"/>
    </row>
    <row r="3067" spans="1:1" x14ac:dyDescent="0.2">
      <c r="A3067" s="3"/>
    </row>
    <row r="3068" spans="1:1" x14ac:dyDescent="0.2">
      <c r="A3068" s="3"/>
    </row>
    <row r="3069" spans="1:1" x14ac:dyDescent="0.2">
      <c r="A3069" s="3"/>
    </row>
    <row r="3070" spans="1:1" x14ac:dyDescent="0.2">
      <c r="A3070" s="3"/>
    </row>
    <row r="3071" spans="1:1" x14ac:dyDescent="0.2">
      <c r="A3071" s="3"/>
    </row>
    <row r="3072" spans="1:1" x14ac:dyDescent="0.2">
      <c r="A3072" s="3"/>
    </row>
    <row r="3073" spans="1:1" x14ac:dyDescent="0.2">
      <c r="A3073" s="3"/>
    </row>
    <row r="3074" spans="1:1" x14ac:dyDescent="0.2">
      <c r="A3074" s="3"/>
    </row>
    <row r="3075" spans="1:1" x14ac:dyDescent="0.2">
      <c r="A3075" s="3"/>
    </row>
    <row r="3076" spans="1:1" x14ac:dyDescent="0.2">
      <c r="A3076" s="3"/>
    </row>
    <row r="3077" spans="1:1" x14ac:dyDescent="0.2">
      <c r="A3077" s="3"/>
    </row>
    <row r="3078" spans="1:1" x14ac:dyDescent="0.2">
      <c r="A3078" s="3"/>
    </row>
    <row r="3079" spans="1:1" x14ac:dyDescent="0.2">
      <c r="A3079" s="3"/>
    </row>
    <row r="3080" spans="1:1" x14ac:dyDescent="0.2">
      <c r="A3080" s="3"/>
    </row>
    <row r="3081" spans="1:1" x14ac:dyDescent="0.2">
      <c r="A3081" s="3"/>
    </row>
    <row r="3082" spans="1:1" x14ac:dyDescent="0.2">
      <c r="A3082" s="3"/>
    </row>
    <row r="3083" spans="1:1" x14ac:dyDescent="0.2">
      <c r="A3083" s="3"/>
    </row>
    <row r="3084" spans="1:1" x14ac:dyDescent="0.2">
      <c r="A3084" s="3"/>
    </row>
    <row r="3085" spans="1:1" x14ac:dyDescent="0.2">
      <c r="A3085" s="3"/>
    </row>
    <row r="3086" spans="1:1" x14ac:dyDescent="0.2">
      <c r="A3086" s="3"/>
    </row>
    <row r="3087" spans="1:1" x14ac:dyDescent="0.2">
      <c r="A3087" s="3"/>
    </row>
    <row r="3088" spans="1:1" x14ac:dyDescent="0.2">
      <c r="A3088" s="3"/>
    </row>
    <row r="3089" spans="1:1" x14ac:dyDescent="0.2">
      <c r="A3089" s="3"/>
    </row>
    <row r="3090" spans="1:1" x14ac:dyDescent="0.2">
      <c r="A3090" s="3"/>
    </row>
    <row r="3091" spans="1:1" x14ac:dyDescent="0.2">
      <c r="A3091" s="3"/>
    </row>
    <row r="3092" spans="1:1" x14ac:dyDescent="0.2">
      <c r="A3092" s="3"/>
    </row>
    <row r="3093" spans="1:1" x14ac:dyDescent="0.2">
      <c r="A3093" s="3"/>
    </row>
    <row r="3094" spans="1:1" x14ac:dyDescent="0.2">
      <c r="A3094" s="3"/>
    </row>
    <row r="3095" spans="1:1" x14ac:dyDescent="0.2">
      <c r="A3095" s="3"/>
    </row>
    <row r="3096" spans="1:1" x14ac:dyDescent="0.2">
      <c r="A3096" s="3"/>
    </row>
    <row r="3097" spans="1:1" x14ac:dyDescent="0.2">
      <c r="A3097" s="3"/>
    </row>
    <row r="3098" spans="1:1" x14ac:dyDescent="0.2">
      <c r="A3098" s="3"/>
    </row>
    <row r="3099" spans="1:1" x14ac:dyDescent="0.2">
      <c r="A3099" s="3"/>
    </row>
    <row r="3100" spans="1:1" x14ac:dyDescent="0.2">
      <c r="A3100" s="3"/>
    </row>
    <row r="3101" spans="1:1" x14ac:dyDescent="0.2">
      <c r="A3101" s="3"/>
    </row>
    <row r="3102" spans="1:1" x14ac:dyDescent="0.2">
      <c r="A3102" s="3"/>
    </row>
    <row r="3103" spans="1:1" x14ac:dyDescent="0.2">
      <c r="A3103" s="3"/>
    </row>
    <row r="3104" spans="1:1" x14ac:dyDescent="0.2">
      <c r="A3104" s="3"/>
    </row>
    <row r="3105" spans="1:1" x14ac:dyDescent="0.2">
      <c r="A3105" s="3"/>
    </row>
    <row r="3106" spans="1:1" x14ac:dyDescent="0.2">
      <c r="A3106" s="3"/>
    </row>
    <row r="3107" spans="1:1" x14ac:dyDescent="0.2">
      <c r="A3107" s="3"/>
    </row>
    <row r="3108" spans="1:1" x14ac:dyDescent="0.2">
      <c r="A3108" s="3"/>
    </row>
    <row r="3109" spans="1:1" x14ac:dyDescent="0.2">
      <c r="A3109" s="3"/>
    </row>
    <row r="3110" spans="1:1" x14ac:dyDescent="0.2">
      <c r="A3110" s="3"/>
    </row>
    <row r="3111" spans="1:1" x14ac:dyDescent="0.2">
      <c r="A3111" s="3"/>
    </row>
    <row r="3112" spans="1:1" x14ac:dyDescent="0.2">
      <c r="A3112" s="3"/>
    </row>
    <row r="3113" spans="1:1" x14ac:dyDescent="0.2">
      <c r="A3113" s="3"/>
    </row>
    <row r="3114" spans="1:1" x14ac:dyDescent="0.2">
      <c r="A3114" s="3"/>
    </row>
    <row r="3115" spans="1:1" x14ac:dyDescent="0.2">
      <c r="A3115" s="3"/>
    </row>
    <row r="3116" spans="1:1" x14ac:dyDescent="0.2">
      <c r="A3116" s="3"/>
    </row>
    <row r="3117" spans="1:1" x14ac:dyDescent="0.2">
      <c r="A3117" s="3"/>
    </row>
    <row r="3118" spans="1:1" x14ac:dyDescent="0.2">
      <c r="A3118" s="3"/>
    </row>
    <row r="3119" spans="1:1" x14ac:dyDescent="0.2">
      <c r="A3119" s="3"/>
    </row>
    <row r="3120" spans="1:1" x14ac:dyDescent="0.2">
      <c r="A3120" s="3"/>
    </row>
    <row r="3121" spans="1:1" x14ac:dyDescent="0.2">
      <c r="A3121" s="3"/>
    </row>
    <row r="3122" spans="1:1" x14ac:dyDescent="0.2">
      <c r="A3122" s="3"/>
    </row>
    <row r="3123" spans="1:1" x14ac:dyDescent="0.2">
      <c r="A3123" s="3"/>
    </row>
    <row r="3124" spans="1:1" x14ac:dyDescent="0.2">
      <c r="A3124" s="3"/>
    </row>
    <row r="3125" spans="1:1" x14ac:dyDescent="0.2">
      <c r="A3125" s="3"/>
    </row>
    <row r="3126" spans="1:1" x14ac:dyDescent="0.2">
      <c r="A3126" s="3"/>
    </row>
    <row r="3127" spans="1:1" x14ac:dyDescent="0.2">
      <c r="A3127" s="3"/>
    </row>
    <row r="3128" spans="1:1" x14ac:dyDescent="0.2">
      <c r="A3128" s="3"/>
    </row>
    <row r="3129" spans="1:1" x14ac:dyDescent="0.2">
      <c r="A3129" s="3"/>
    </row>
    <row r="3130" spans="1:1" x14ac:dyDescent="0.2">
      <c r="A3130" s="3"/>
    </row>
    <row r="3131" spans="1:1" x14ac:dyDescent="0.2">
      <c r="A3131" s="3"/>
    </row>
    <row r="3132" spans="1:1" x14ac:dyDescent="0.2">
      <c r="A3132" s="3"/>
    </row>
    <row r="3133" spans="1:1" x14ac:dyDescent="0.2">
      <c r="A3133" s="3"/>
    </row>
    <row r="3134" spans="1:1" x14ac:dyDescent="0.2">
      <c r="A3134" s="3"/>
    </row>
    <row r="3135" spans="1:1" x14ac:dyDescent="0.2">
      <c r="A3135" s="3"/>
    </row>
    <row r="3136" spans="1:1" x14ac:dyDescent="0.2">
      <c r="A3136" s="3"/>
    </row>
    <row r="3137" spans="1:1" x14ac:dyDescent="0.2">
      <c r="A3137" s="3"/>
    </row>
    <row r="3138" spans="1:1" x14ac:dyDescent="0.2">
      <c r="A3138" s="3"/>
    </row>
    <row r="3139" spans="1:1" x14ac:dyDescent="0.2">
      <c r="A3139" s="3"/>
    </row>
    <row r="3140" spans="1:1" x14ac:dyDescent="0.2">
      <c r="A3140" s="3"/>
    </row>
    <row r="3141" spans="1:1" x14ac:dyDescent="0.2">
      <c r="A3141" s="3"/>
    </row>
    <row r="3142" spans="1:1" x14ac:dyDescent="0.2">
      <c r="A3142" s="3"/>
    </row>
    <row r="3143" spans="1:1" x14ac:dyDescent="0.2">
      <c r="A3143" s="3"/>
    </row>
    <row r="3144" spans="1:1" x14ac:dyDescent="0.2">
      <c r="A3144" s="3"/>
    </row>
    <row r="3145" spans="1:1" x14ac:dyDescent="0.2">
      <c r="A3145" s="3"/>
    </row>
    <row r="3146" spans="1:1" x14ac:dyDescent="0.2">
      <c r="A3146" s="3"/>
    </row>
    <row r="3147" spans="1:1" x14ac:dyDescent="0.2">
      <c r="A3147" s="3"/>
    </row>
    <row r="3148" spans="1:1" x14ac:dyDescent="0.2">
      <c r="A3148" s="3"/>
    </row>
    <row r="3149" spans="1:1" x14ac:dyDescent="0.2">
      <c r="A3149" s="3"/>
    </row>
    <row r="3150" spans="1:1" x14ac:dyDescent="0.2">
      <c r="A3150" s="3"/>
    </row>
    <row r="3151" spans="1:1" x14ac:dyDescent="0.2">
      <c r="A3151" s="3"/>
    </row>
    <row r="3152" spans="1:1" x14ac:dyDescent="0.2">
      <c r="A3152" s="3"/>
    </row>
    <row r="3153" spans="1:1" x14ac:dyDescent="0.2">
      <c r="A3153" s="3"/>
    </row>
    <row r="3154" spans="1:1" x14ac:dyDescent="0.2">
      <c r="A3154" s="3"/>
    </row>
    <row r="3155" spans="1:1" x14ac:dyDescent="0.2">
      <c r="A3155" s="3"/>
    </row>
    <row r="3156" spans="1:1" x14ac:dyDescent="0.2">
      <c r="A3156" s="3"/>
    </row>
    <row r="3157" spans="1:1" x14ac:dyDescent="0.2">
      <c r="A3157" s="3"/>
    </row>
    <row r="3158" spans="1:1" x14ac:dyDescent="0.2">
      <c r="A3158" s="3"/>
    </row>
    <row r="3159" spans="1:1" x14ac:dyDescent="0.2">
      <c r="A3159" s="3"/>
    </row>
    <row r="3160" spans="1:1" x14ac:dyDescent="0.2">
      <c r="A3160" s="3"/>
    </row>
    <row r="3161" spans="1:1" x14ac:dyDescent="0.2">
      <c r="A3161" s="3"/>
    </row>
    <row r="3162" spans="1:1" x14ac:dyDescent="0.2">
      <c r="A3162" s="3"/>
    </row>
    <row r="3163" spans="1:1" x14ac:dyDescent="0.2">
      <c r="A3163" s="3"/>
    </row>
    <row r="3164" spans="1:1" x14ac:dyDescent="0.2">
      <c r="A3164" s="3"/>
    </row>
    <row r="3165" spans="1:1" x14ac:dyDescent="0.2">
      <c r="A3165" s="3"/>
    </row>
    <row r="3166" spans="1:1" x14ac:dyDescent="0.2">
      <c r="A3166" s="3"/>
    </row>
    <row r="3167" spans="1:1" x14ac:dyDescent="0.2">
      <c r="A3167" s="3"/>
    </row>
    <row r="3168" spans="1:1" x14ac:dyDescent="0.2">
      <c r="A3168" s="3"/>
    </row>
    <row r="3169" spans="1:1" x14ac:dyDescent="0.2">
      <c r="A3169" s="3"/>
    </row>
    <row r="3170" spans="1:1" x14ac:dyDescent="0.2">
      <c r="A3170" s="3"/>
    </row>
    <row r="3171" spans="1:1" x14ac:dyDescent="0.2">
      <c r="A3171" s="3"/>
    </row>
    <row r="3172" spans="1:1" x14ac:dyDescent="0.2">
      <c r="A3172" s="3"/>
    </row>
    <row r="3173" spans="1:1" x14ac:dyDescent="0.2">
      <c r="A3173" s="3"/>
    </row>
    <row r="3174" spans="1:1" x14ac:dyDescent="0.2">
      <c r="A3174" s="3"/>
    </row>
    <row r="3175" spans="1:1" x14ac:dyDescent="0.2">
      <c r="A3175" s="3"/>
    </row>
    <row r="3176" spans="1:1" x14ac:dyDescent="0.2">
      <c r="A3176" s="3"/>
    </row>
    <row r="3177" spans="1:1" x14ac:dyDescent="0.2">
      <c r="A3177" s="3"/>
    </row>
    <row r="3178" spans="1:1" x14ac:dyDescent="0.2">
      <c r="A3178" s="3"/>
    </row>
    <row r="3179" spans="1:1" x14ac:dyDescent="0.2">
      <c r="A3179" s="3"/>
    </row>
    <row r="3180" spans="1:1" x14ac:dyDescent="0.2">
      <c r="A3180" s="3"/>
    </row>
    <row r="3181" spans="1:1" x14ac:dyDescent="0.2">
      <c r="A3181" s="3"/>
    </row>
    <row r="3182" spans="1:1" x14ac:dyDescent="0.2">
      <c r="A3182" s="3"/>
    </row>
    <row r="3183" spans="1:1" x14ac:dyDescent="0.2">
      <c r="A3183" s="3"/>
    </row>
    <row r="3184" spans="1:1" x14ac:dyDescent="0.2">
      <c r="A3184" s="3"/>
    </row>
    <row r="3185" spans="1:1" x14ac:dyDescent="0.2">
      <c r="A3185" s="3"/>
    </row>
    <row r="3186" spans="1:1" x14ac:dyDescent="0.2">
      <c r="A3186" s="3"/>
    </row>
    <row r="3187" spans="1:1" x14ac:dyDescent="0.2">
      <c r="A3187" s="3"/>
    </row>
    <row r="3188" spans="1:1" x14ac:dyDescent="0.2">
      <c r="A3188" s="3"/>
    </row>
    <row r="3189" spans="1:1" x14ac:dyDescent="0.2">
      <c r="A3189" s="3"/>
    </row>
    <row r="3190" spans="1:1" x14ac:dyDescent="0.2">
      <c r="A3190" s="3"/>
    </row>
    <row r="3191" spans="1:1" x14ac:dyDescent="0.2">
      <c r="A3191" s="3"/>
    </row>
    <row r="3192" spans="1:1" x14ac:dyDescent="0.2">
      <c r="A3192" s="3"/>
    </row>
    <row r="3193" spans="1:1" x14ac:dyDescent="0.2">
      <c r="A3193" s="3"/>
    </row>
    <row r="3194" spans="1:1" x14ac:dyDescent="0.2">
      <c r="A3194" s="3"/>
    </row>
    <row r="3195" spans="1:1" x14ac:dyDescent="0.2">
      <c r="A3195" s="3"/>
    </row>
    <row r="3196" spans="1:1" x14ac:dyDescent="0.2">
      <c r="A3196" s="3"/>
    </row>
    <row r="3197" spans="1:1" x14ac:dyDescent="0.2">
      <c r="A3197" s="3"/>
    </row>
    <row r="3198" spans="1:1" x14ac:dyDescent="0.2">
      <c r="A3198" s="3"/>
    </row>
    <row r="3199" spans="1:1" x14ac:dyDescent="0.2">
      <c r="A3199" s="3"/>
    </row>
    <row r="3200" spans="1:1" x14ac:dyDescent="0.2">
      <c r="A3200" s="3"/>
    </row>
    <row r="3201" spans="1:1" x14ac:dyDescent="0.2">
      <c r="A3201" s="3"/>
    </row>
    <row r="3202" spans="1:1" x14ac:dyDescent="0.2">
      <c r="A3202" s="3"/>
    </row>
    <row r="3203" spans="1:1" x14ac:dyDescent="0.2">
      <c r="A3203" s="3"/>
    </row>
    <row r="3204" spans="1:1" x14ac:dyDescent="0.2">
      <c r="A3204" s="3"/>
    </row>
    <row r="3205" spans="1:1" x14ac:dyDescent="0.2">
      <c r="A3205" s="3"/>
    </row>
    <row r="3206" spans="1:1" x14ac:dyDescent="0.2">
      <c r="A3206" s="3"/>
    </row>
    <row r="3207" spans="1:1" x14ac:dyDescent="0.2">
      <c r="A3207" s="3"/>
    </row>
    <row r="3208" spans="1:1" x14ac:dyDescent="0.2">
      <c r="A3208" s="3"/>
    </row>
    <row r="3209" spans="1:1" x14ac:dyDescent="0.2">
      <c r="A3209" s="3"/>
    </row>
    <row r="3210" spans="1:1" x14ac:dyDescent="0.2">
      <c r="A3210" s="3"/>
    </row>
    <row r="3211" spans="1:1" x14ac:dyDescent="0.2">
      <c r="A3211" s="3"/>
    </row>
    <row r="3212" spans="1:1" x14ac:dyDescent="0.2">
      <c r="A3212" s="3"/>
    </row>
    <row r="3213" spans="1:1" x14ac:dyDescent="0.2">
      <c r="A3213" s="3"/>
    </row>
    <row r="3214" spans="1:1" x14ac:dyDescent="0.2">
      <c r="A3214" s="3"/>
    </row>
    <row r="3215" spans="1:1" x14ac:dyDescent="0.2">
      <c r="A3215" s="3"/>
    </row>
    <row r="3216" spans="1:1" x14ac:dyDescent="0.2">
      <c r="A3216" s="3"/>
    </row>
    <row r="3217" spans="1:1" x14ac:dyDescent="0.2">
      <c r="A3217" s="3"/>
    </row>
    <row r="3218" spans="1:1" x14ac:dyDescent="0.2">
      <c r="A3218" s="3"/>
    </row>
    <row r="3219" spans="1:1" x14ac:dyDescent="0.2">
      <c r="A3219" s="3"/>
    </row>
    <row r="3220" spans="1:1" x14ac:dyDescent="0.2">
      <c r="A3220" s="3"/>
    </row>
    <row r="3221" spans="1:1" x14ac:dyDescent="0.2">
      <c r="A3221" s="3"/>
    </row>
    <row r="3222" spans="1:1" x14ac:dyDescent="0.2">
      <c r="A3222" s="3"/>
    </row>
    <row r="3223" spans="1:1" x14ac:dyDescent="0.2">
      <c r="A3223" s="3"/>
    </row>
    <row r="3224" spans="1:1" x14ac:dyDescent="0.2">
      <c r="A3224" s="3"/>
    </row>
    <row r="3225" spans="1:1" x14ac:dyDescent="0.2">
      <c r="A3225" s="3"/>
    </row>
    <row r="3226" spans="1:1" x14ac:dyDescent="0.2">
      <c r="A3226" s="3"/>
    </row>
    <row r="3227" spans="1:1" x14ac:dyDescent="0.2">
      <c r="A3227" s="3"/>
    </row>
    <row r="3228" spans="1:1" x14ac:dyDescent="0.2">
      <c r="A3228" s="3"/>
    </row>
    <row r="3229" spans="1:1" x14ac:dyDescent="0.2">
      <c r="A3229" s="3"/>
    </row>
    <row r="3230" spans="1:1" x14ac:dyDescent="0.2">
      <c r="A3230" s="3"/>
    </row>
    <row r="3231" spans="1:1" x14ac:dyDescent="0.2">
      <c r="A3231" s="3"/>
    </row>
    <row r="3232" spans="1:1" x14ac:dyDescent="0.2">
      <c r="A3232" s="3"/>
    </row>
    <row r="3233" spans="1:1" x14ac:dyDescent="0.2">
      <c r="A3233" s="3"/>
    </row>
    <row r="3234" spans="1:1" x14ac:dyDescent="0.2">
      <c r="A3234" s="3"/>
    </row>
    <row r="3235" spans="1:1" x14ac:dyDescent="0.2">
      <c r="A3235" s="3"/>
    </row>
    <row r="3236" spans="1:1" x14ac:dyDescent="0.2">
      <c r="A3236" s="3"/>
    </row>
    <row r="3237" spans="1:1" x14ac:dyDescent="0.2">
      <c r="A3237" s="3"/>
    </row>
    <row r="3238" spans="1:1" x14ac:dyDescent="0.2">
      <c r="A3238" s="3"/>
    </row>
    <row r="3239" spans="1:1" x14ac:dyDescent="0.2">
      <c r="A3239" s="3"/>
    </row>
    <row r="3240" spans="1:1" x14ac:dyDescent="0.2">
      <c r="A3240" s="3"/>
    </row>
    <row r="3241" spans="1:1" x14ac:dyDescent="0.2">
      <c r="A3241" s="3"/>
    </row>
    <row r="3242" spans="1:1" x14ac:dyDescent="0.2">
      <c r="A3242" s="3"/>
    </row>
    <row r="3243" spans="1:1" x14ac:dyDescent="0.2">
      <c r="A3243" s="3"/>
    </row>
    <row r="3244" spans="1:1" x14ac:dyDescent="0.2">
      <c r="A3244" s="3"/>
    </row>
    <row r="3245" spans="1:1" x14ac:dyDescent="0.2">
      <c r="A3245" s="3"/>
    </row>
    <row r="3246" spans="1:1" x14ac:dyDescent="0.2">
      <c r="A3246" s="3"/>
    </row>
    <row r="3247" spans="1:1" x14ac:dyDescent="0.2">
      <c r="A3247" s="3"/>
    </row>
    <row r="3248" spans="1:1" x14ac:dyDescent="0.2">
      <c r="A3248" s="3"/>
    </row>
    <row r="3249" spans="1:1" x14ac:dyDescent="0.2">
      <c r="A3249" s="3"/>
    </row>
    <row r="3250" spans="1:1" x14ac:dyDescent="0.2">
      <c r="A3250" s="3"/>
    </row>
    <row r="3251" spans="1:1" x14ac:dyDescent="0.2">
      <c r="A3251" s="3"/>
    </row>
    <row r="3252" spans="1:1" x14ac:dyDescent="0.2">
      <c r="A3252" s="3"/>
    </row>
    <row r="3253" spans="1:1" x14ac:dyDescent="0.2">
      <c r="A3253" s="3"/>
    </row>
    <row r="3254" spans="1:1" x14ac:dyDescent="0.2">
      <c r="A3254" s="3"/>
    </row>
    <row r="3255" spans="1:1" x14ac:dyDescent="0.2">
      <c r="A3255" s="3"/>
    </row>
    <row r="3256" spans="1:1" x14ac:dyDescent="0.2">
      <c r="A3256" s="3"/>
    </row>
    <row r="3257" spans="1:1" x14ac:dyDescent="0.2">
      <c r="A3257" s="3"/>
    </row>
    <row r="3258" spans="1:1" x14ac:dyDescent="0.2">
      <c r="A3258" s="3"/>
    </row>
    <row r="3259" spans="1:1" x14ac:dyDescent="0.2">
      <c r="A3259" s="3"/>
    </row>
    <row r="3260" spans="1:1" x14ac:dyDescent="0.2">
      <c r="A3260" s="3"/>
    </row>
    <row r="3261" spans="1:1" x14ac:dyDescent="0.2">
      <c r="A3261" s="3"/>
    </row>
    <row r="3262" spans="1:1" x14ac:dyDescent="0.2">
      <c r="A3262" s="3"/>
    </row>
    <row r="3263" spans="1:1" x14ac:dyDescent="0.2">
      <c r="A3263" s="3"/>
    </row>
    <row r="3264" spans="1:1" x14ac:dyDescent="0.2">
      <c r="A3264" s="3"/>
    </row>
    <row r="3265" spans="1:1" x14ac:dyDescent="0.2">
      <c r="A3265" s="3"/>
    </row>
    <row r="3266" spans="1:1" x14ac:dyDescent="0.2">
      <c r="A3266" s="3"/>
    </row>
    <row r="3267" spans="1:1" x14ac:dyDescent="0.2">
      <c r="A3267" s="3"/>
    </row>
    <row r="3268" spans="1:1" x14ac:dyDescent="0.2">
      <c r="A3268" s="3"/>
    </row>
    <row r="3269" spans="1:1" x14ac:dyDescent="0.2">
      <c r="A3269" s="3"/>
    </row>
    <row r="3270" spans="1:1" x14ac:dyDescent="0.2">
      <c r="A3270" s="3"/>
    </row>
    <row r="3271" spans="1:1" x14ac:dyDescent="0.2">
      <c r="A3271" s="3"/>
    </row>
    <row r="3272" spans="1:1" x14ac:dyDescent="0.2">
      <c r="A3272" s="3"/>
    </row>
    <row r="3273" spans="1:1" x14ac:dyDescent="0.2">
      <c r="A3273" s="3"/>
    </row>
    <row r="3274" spans="1:1" x14ac:dyDescent="0.2">
      <c r="A3274" s="3"/>
    </row>
    <row r="3275" spans="1:1" x14ac:dyDescent="0.2">
      <c r="A3275" s="3"/>
    </row>
    <row r="3276" spans="1:1" x14ac:dyDescent="0.2">
      <c r="A3276" s="3"/>
    </row>
    <row r="3277" spans="1:1" x14ac:dyDescent="0.2">
      <c r="A3277" s="3"/>
    </row>
    <row r="3278" spans="1:1" x14ac:dyDescent="0.2">
      <c r="A3278" s="3"/>
    </row>
    <row r="3279" spans="1:1" x14ac:dyDescent="0.2">
      <c r="A3279" s="3"/>
    </row>
    <row r="3280" spans="1:1" x14ac:dyDescent="0.2">
      <c r="A3280" s="3"/>
    </row>
    <row r="3281" spans="1:1" x14ac:dyDescent="0.2">
      <c r="A3281" s="3"/>
    </row>
    <row r="3282" spans="1:1" x14ac:dyDescent="0.2">
      <c r="A3282" s="3"/>
    </row>
    <row r="3283" spans="1:1" x14ac:dyDescent="0.2">
      <c r="A3283" s="3"/>
    </row>
    <row r="3284" spans="1:1" x14ac:dyDescent="0.2">
      <c r="A3284" s="3"/>
    </row>
    <row r="3285" spans="1:1" x14ac:dyDescent="0.2">
      <c r="A3285" s="3"/>
    </row>
    <row r="3286" spans="1:1" x14ac:dyDescent="0.2">
      <c r="A3286" s="3"/>
    </row>
    <row r="3287" spans="1:1" x14ac:dyDescent="0.2">
      <c r="A3287" s="3"/>
    </row>
    <row r="3288" spans="1:1" x14ac:dyDescent="0.2">
      <c r="A3288" s="3"/>
    </row>
    <row r="3289" spans="1:1" x14ac:dyDescent="0.2">
      <c r="A3289" s="3"/>
    </row>
    <row r="3290" spans="1:1" x14ac:dyDescent="0.2">
      <c r="A3290" s="3"/>
    </row>
    <row r="3291" spans="1:1" x14ac:dyDescent="0.2">
      <c r="A3291" s="3"/>
    </row>
    <row r="3292" spans="1:1" x14ac:dyDescent="0.2">
      <c r="A3292" s="3"/>
    </row>
    <row r="3293" spans="1:1" x14ac:dyDescent="0.2">
      <c r="A3293" s="3"/>
    </row>
    <row r="3294" spans="1:1" x14ac:dyDescent="0.2">
      <c r="A3294" s="3"/>
    </row>
    <row r="3295" spans="1:1" x14ac:dyDescent="0.2">
      <c r="A3295" s="3"/>
    </row>
    <row r="3296" spans="1:1" x14ac:dyDescent="0.2">
      <c r="A3296" s="3"/>
    </row>
    <row r="3297" spans="1:1" x14ac:dyDescent="0.2">
      <c r="A3297" s="3"/>
    </row>
    <row r="3298" spans="1:1" x14ac:dyDescent="0.2">
      <c r="A3298" s="3"/>
    </row>
    <row r="3299" spans="1:1" x14ac:dyDescent="0.2">
      <c r="A3299" s="3"/>
    </row>
    <row r="3300" spans="1:1" x14ac:dyDescent="0.2">
      <c r="A3300" s="3"/>
    </row>
    <row r="3301" spans="1:1" x14ac:dyDescent="0.2">
      <c r="A3301" s="3"/>
    </row>
    <row r="3302" spans="1:1" x14ac:dyDescent="0.2">
      <c r="A3302" s="3"/>
    </row>
    <row r="3303" spans="1:1" x14ac:dyDescent="0.2">
      <c r="A3303" s="3"/>
    </row>
    <row r="3304" spans="1:1" x14ac:dyDescent="0.2">
      <c r="A3304" s="3"/>
    </row>
    <row r="3305" spans="1:1" x14ac:dyDescent="0.2">
      <c r="A3305" s="3"/>
    </row>
    <row r="3306" spans="1:1" x14ac:dyDescent="0.2">
      <c r="A3306" s="3"/>
    </row>
    <row r="3307" spans="1:1" x14ac:dyDescent="0.2">
      <c r="A3307" s="3"/>
    </row>
    <row r="3308" spans="1:1" x14ac:dyDescent="0.2">
      <c r="A3308" s="3"/>
    </row>
    <row r="3309" spans="1:1" x14ac:dyDescent="0.2">
      <c r="A3309" s="3"/>
    </row>
    <row r="3310" spans="1:1" x14ac:dyDescent="0.2">
      <c r="A3310" s="3"/>
    </row>
    <row r="3311" spans="1:1" x14ac:dyDescent="0.2">
      <c r="A3311" s="3"/>
    </row>
    <row r="3312" spans="1:1" x14ac:dyDescent="0.2">
      <c r="A3312" s="3"/>
    </row>
    <row r="3313" spans="1:1" x14ac:dyDescent="0.2">
      <c r="A3313" s="3"/>
    </row>
    <row r="3314" spans="1:1" x14ac:dyDescent="0.2">
      <c r="A3314" s="3"/>
    </row>
    <row r="3315" spans="1:1" x14ac:dyDescent="0.2">
      <c r="A3315" s="3"/>
    </row>
    <row r="3316" spans="1:1" x14ac:dyDescent="0.2">
      <c r="A3316" s="3"/>
    </row>
    <row r="3317" spans="1:1" x14ac:dyDescent="0.2">
      <c r="A3317" s="3"/>
    </row>
    <row r="3318" spans="1:1" x14ac:dyDescent="0.2">
      <c r="A3318" s="3"/>
    </row>
    <row r="3319" spans="1:1" x14ac:dyDescent="0.2">
      <c r="A3319" s="3"/>
    </row>
    <row r="3320" spans="1:1" x14ac:dyDescent="0.2">
      <c r="A3320" s="3"/>
    </row>
    <row r="3321" spans="1:1" x14ac:dyDescent="0.2">
      <c r="A3321" s="3"/>
    </row>
    <row r="3322" spans="1:1" x14ac:dyDescent="0.2">
      <c r="A3322" s="3"/>
    </row>
    <row r="3323" spans="1:1" x14ac:dyDescent="0.2">
      <c r="A3323" s="3"/>
    </row>
    <row r="3324" spans="1:1" x14ac:dyDescent="0.2">
      <c r="A3324" s="3"/>
    </row>
    <row r="3325" spans="1:1" x14ac:dyDescent="0.2">
      <c r="A3325" s="3"/>
    </row>
    <row r="3326" spans="1:1" x14ac:dyDescent="0.2">
      <c r="A3326" s="3"/>
    </row>
    <row r="3327" spans="1:1" x14ac:dyDescent="0.2">
      <c r="A3327" s="3"/>
    </row>
    <row r="3328" spans="1:1" x14ac:dyDescent="0.2">
      <c r="A3328" s="3"/>
    </row>
    <row r="3329" spans="1:1" x14ac:dyDescent="0.2">
      <c r="A3329" s="3"/>
    </row>
    <row r="3330" spans="1:1" x14ac:dyDescent="0.2">
      <c r="A3330" s="3"/>
    </row>
    <row r="3331" spans="1:1" x14ac:dyDescent="0.2">
      <c r="A3331" s="3"/>
    </row>
    <row r="3332" spans="1:1" x14ac:dyDescent="0.2">
      <c r="A3332" s="3"/>
    </row>
    <row r="3333" spans="1:1" x14ac:dyDescent="0.2">
      <c r="A3333" s="3"/>
    </row>
    <row r="3334" spans="1:1" x14ac:dyDescent="0.2">
      <c r="A3334" s="3"/>
    </row>
    <row r="3335" spans="1:1" x14ac:dyDescent="0.2">
      <c r="A3335" s="3"/>
    </row>
    <row r="3336" spans="1:1" x14ac:dyDescent="0.2">
      <c r="A3336" s="3"/>
    </row>
    <row r="3337" spans="1:1" x14ac:dyDescent="0.2">
      <c r="A3337" s="3"/>
    </row>
    <row r="3338" spans="1:1" x14ac:dyDescent="0.2">
      <c r="A3338" s="3"/>
    </row>
    <row r="3339" spans="1:1" x14ac:dyDescent="0.2">
      <c r="A3339" s="3"/>
    </row>
    <row r="3340" spans="1:1" x14ac:dyDescent="0.2">
      <c r="A3340" s="3"/>
    </row>
    <row r="3341" spans="1:1" x14ac:dyDescent="0.2">
      <c r="A3341" s="3"/>
    </row>
    <row r="3342" spans="1:1" x14ac:dyDescent="0.2">
      <c r="A3342" s="3"/>
    </row>
    <row r="3343" spans="1:1" x14ac:dyDescent="0.2">
      <c r="A3343" s="3"/>
    </row>
    <row r="3344" spans="1:1" x14ac:dyDescent="0.2">
      <c r="A3344" s="3"/>
    </row>
    <row r="3345" spans="1:1" x14ac:dyDescent="0.2">
      <c r="A3345" s="3"/>
    </row>
    <row r="3346" spans="1:1" x14ac:dyDescent="0.2">
      <c r="A3346" s="3"/>
    </row>
    <row r="3347" spans="1:1" x14ac:dyDescent="0.2">
      <c r="A3347" s="3"/>
    </row>
    <row r="3348" spans="1:1" x14ac:dyDescent="0.2">
      <c r="A3348" s="3"/>
    </row>
    <row r="3349" spans="1:1" x14ac:dyDescent="0.2">
      <c r="A3349" s="3"/>
    </row>
    <row r="3350" spans="1:1" x14ac:dyDescent="0.2">
      <c r="A3350" s="3"/>
    </row>
    <row r="3351" spans="1:1" x14ac:dyDescent="0.2">
      <c r="A3351" s="3"/>
    </row>
    <row r="3352" spans="1:1" x14ac:dyDescent="0.2">
      <c r="A3352" s="3"/>
    </row>
    <row r="3353" spans="1:1" x14ac:dyDescent="0.2">
      <c r="A3353" s="3"/>
    </row>
    <row r="3354" spans="1:1" x14ac:dyDescent="0.2">
      <c r="A3354" s="3"/>
    </row>
    <row r="3355" spans="1:1" x14ac:dyDescent="0.2">
      <c r="A3355" s="3"/>
    </row>
    <row r="3356" spans="1:1" x14ac:dyDescent="0.2">
      <c r="A3356" s="3"/>
    </row>
    <row r="3357" spans="1:1" x14ac:dyDescent="0.2">
      <c r="A3357" s="3"/>
    </row>
    <row r="3358" spans="1:1" x14ac:dyDescent="0.2">
      <c r="A3358" s="3"/>
    </row>
    <row r="3359" spans="1:1" x14ac:dyDescent="0.2">
      <c r="A3359" s="3"/>
    </row>
    <row r="3360" spans="1:1" x14ac:dyDescent="0.2">
      <c r="A3360" s="3"/>
    </row>
    <row r="3361" spans="1:1" x14ac:dyDescent="0.2">
      <c r="A3361" s="3"/>
    </row>
    <row r="3362" spans="1:1" x14ac:dyDescent="0.2">
      <c r="A3362" s="3"/>
    </row>
    <row r="3363" spans="1:1" x14ac:dyDescent="0.2">
      <c r="A3363" s="3"/>
    </row>
    <row r="3364" spans="1:1" x14ac:dyDescent="0.2">
      <c r="A3364" s="3"/>
    </row>
    <row r="3365" spans="1:1" x14ac:dyDescent="0.2">
      <c r="A3365" s="3"/>
    </row>
    <row r="3366" spans="1:1" x14ac:dyDescent="0.2">
      <c r="A3366" s="3"/>
    </row>
    <row r="3367" spans="1:1" x14ac:dyDescent="0.2">
      <c r="A3367" s="3"/>
    </row>
    <row r="3368" spans="1:1" x14ac:dyDescent="0.2">
      <c r="A3368" s="3"/>
    </row>
    <row r="3369" spans="1:1" x14ac:dyDescent="0.2">
      <c r="A3369" s="3"/>
    </row>
    <row r="3370" spans="1:1" x14ac:dyDescent="0.2">
      <c r="A3370" s="3"/>
    </row>
    <row r="3371" spans="1:1" x14ac:dyDescent="0.2">
      <c r="A3371" s="3"/>
    </row>
    <row r="3372" spans="1:1" x14ac:dyDescent="0.2">
      <c r="A3372" s="3"/>
    </row>
    <row r="3373" spans="1:1" x14ac:dyDescent="0.2">
      <c r="A3373" s="3"/>
    </row>
    <row r="3374" spans="1:1" x14ac:dyDescent="0.2">
      <c r="A3374" s="3"/>
    </row>
    <row r="3375" spans="1:1" x14ac:dyDescent="0.2">
      <c r="A3375" s="3"/>
    </row>
    <row r="3376" spans="1:1" x14ac:dyDescent="0.2">
      <c r="A3376" s="3"/>
    </row>
    <row r="3377" spans="1:1" x14ac:dyDescent="0.2">
      <c r="A3377" s="3"/>
    </row>
    <row r="3378" spans="1:1" x14ac:dyDescent="0.2">
      <c r="A3378" s="3"/>
    </row>
    <row r="3379" spans="1:1" x14ac:dyDescent="0.2">
      <c r="A3379" s="3"/>
    </row>
    <row r="3380" spans="1:1" x14ac:dyDescent="0.2">
      <c r="A3380" s="3"/>
    </row>
    <row r="3381" spans="1:1" x14ac:dyDescent="0.2">
      <c r="A3381" s="3"/>
    </row>
    <row r="3382" spans="1:1" x14ac:dyDescent="0.2">
      <c r="A3382" s="3"/>
    </row>
    <row r="3383" spans="1:1" x14ac:dyDescent="0.2">
      <c r="A3383" s="3"/>
    </row>
    <row r="3384" spans="1:1" x14ac:dyDescent="0.2">
      <c r="A3384" s="3"/>
    </row>
    <row r="3385" spans="1:1" x14ac:dyDescent="0.2">
      <c r="A3385" s="3"/>
    </row>
    <row r="3386" spans="1:1" x14ac:dyDescent="0.2">
      <c r="A3386" s="3"/>
    </row>
    <row r="3387" spans="1:1" x14ac:dyDescent="0.2">
      <c r="A3387" s="3"/>
    </row>
    <row r="3388" spans="1:1" x14ac:dyDescent="0.2">
      <c r="A3388" s="3"/>
    </row>
    <row r="3389" spans="1:1" x14ac:dyDescent="0.2">
      <c r="A3389" s="3"/>
    </row>
    <row r="3390" spans="1:1" x14ac:dyDescent="0.2">
      <c r="A3390" s="3"/>
    </row>
    <row r="3391" spans="1:1" x14ac:dyDescent="0.2">
      <c r="A3391" s="3"/>
    </row>
    <row r="3392" spans="1:1" x14ac:dyDescent="0.2">
      <c r="A3392" s="3"/>
    </row>
    <row r="3393" spans="1:1" x14ac:dyDescent="0.2">
      <c r="A3393" s="3"/>
    </row>
    <row r="3394" spans="1:1" x14ac:dyDescent="0.2">
      <c r="A3394" s="3"/>
    </row>
    <row r="3395" spans="1:1" x14ac:dyDescent="0.2">
      <c r="A3395" s="3"/>
    </row>
    <row r="3396" spans="1:1" x14ac:dyDescent="0.2">
      <c r="A3396" s="3"/>
    </row>
    <row r="3397" spans="1:1" x14ac:dyDescent="0.2">
      <c r="A3397" s="3"/>
    </row>
    <row r="3398" spans="1:1" x14ac:dyDescent="0.2">
      <c r="A3398" s="3"/>
    </row>
    <row r="3399" spans="1:1" x14ac:dyDescent="0.2">
      <c r="A3399" s="3"/>
    </row>
    <row r="3400" spans="1:1" x14ac:dyDescent="0.2">
      <c r="A3400" s="3"/>
    </row>
    <row r="3401" spans="1:1" x14ac:dyDescent="0.2">
      <c r="A3401" s="3"/>
    </row>
    <row r="3402" spans="1:1" x14ac:dyDescent="0.2">
      <c r="A3402" s="3"/>
    </row>
    <row r="3403" spans="1:1" x14ac:dyDescent="0.2">
      <c r="A3403" s="3"/>
    </row>
    <row r="3404" spans="1:1" x14ac:dyDescent="0.2">
      <c r="A3404" s="3"/>
    </row>
    <row r="3405" spans="1:1" x14ac:dyDescent="0.2">
      <c r="A3405" s="3"/>
    </row>
    <row r="3406" spans="1:1" x14ac:dyDescent="0.2">
      <c r="A3406" s="3"/>
    </row>
    <row r="3407" spans="1:1" x14ac:dyDescent="0.2">
      <c r="A3407" s="3"/>
    </row>
    <row r="3408" spans="1:1" x14ac:dyDescent="0.2">
      <c r="A3408" s="3"/>
    </row>
    <row r="3409" spans="1:1" x14ac:dyDescent="0.2">
      <c r="A3409" s="3"/>
    </row>
    <row r="3410" spans="1:1" x14ac:dyDescent="0.2">
      <c r="A3410" s="3"/>
    </row>
    <row r="3411" spans="1:1" x14ac:dyDescent="0.2">
      <c r="A3411" s="3"/>
    </row>
    <row r="3412" spans="1:1" x14ac:dyDescent="0.2">
      <c r="A3412" s="3"/>
    </row>
    <row r="3413" spans="1:1" x14ac:dyDescent="0.2">
      <c r="A3413" s="3"/>
    </row>
    <row r="3414" spans="1:1" x14ac:dyDescent="0.2">
      <c r="A3414" s="3"/>
    </row>
    <row r="3415" spans="1:1" x14ac:dyDescent="0.2">
      <c r="A3415" s="3"/>
    </row>
    <row r="3416" spans="1:1" x14ac:dyDescent="0.2">
      <c r="A3416" s="3"/>
    </row>
    <row r="3417" spans="1:1" x14ac:dyDescent="0.2">
      <c r="A3417" s="3"/>
    </row>
    <row r="3418" spans="1:1" x14ac:dyDescent="0.2">
      <c r="A3418" s="3"/>
    </row>
    <row r="3419" spans="1:1" x14ac:dyDescent="0.2">
      <c r="A3419" s="3"/>
    </row>
    <row r="3420" spans="1:1" x14ac:dyDescent="0.2">
      <c r="A3420" s="3"/>
    </row>
    <row r="3421" spans="1:1" x14ac:dyDescent="0.2">
      <c r="A3421" s="3"/>
    </row>
    <row r="3422" spans="1:1" x14ac:dyDescent="0.2">
      <c r="A3422" s="3"/>
    </row>
    <row r="3423" spans="1:1" x14ac:dyDescent="0.2">
      <c r="A3423" s="3"/>
    </row>
    <row r="3424" spans="1:1" x14ac:dyDescent="0.2">
      <c r="A3424" s="3"/>
    </row>
    <row r="3425" spans="1:1" x14ac:dyDescent="0.2">
      <c r="A3425" s="3"/>
    </row>
    <row r="3426" spans="1:1" x14ac:dyDescent="0.2">
      <c r="A3426" s="3"/>
    </row>
    <row r="3427" spans="1:1" x14ac:dyDescent="0.2">
      <c r="A3427" s="3"/>
    </row>
    <row r="3428" spans="1:1" x14ac:dyDescent="0.2">
      <c r="A3428" s="3"/>
    </row>
    <row r="3429" spans="1:1" x14ac:dyDescent="0.2">
      <c r="A3429" s="3"/>
    </row>
    <row r="3430" spans="1:1" x14ac:dyDescent="0.2">
      <c r="A3430" s="3"/>
    </row>
    <row r="3431" spans="1:1" x14ac:dyDescent="0.2">
      <c r="A3431" s="3"/>
    </row>
    <row r="3432" spans="1:1" x14ac:dyDescent="0.2">
      <c r="A3432" s="3"/>
    </row>
    <row r="3433" spans="1:1" x14ac:dyDescent="0.2">
      <c r="A3433" s="3"/>
    </row>
    <row r="3434" spans="1:1" x14ac:dyDescent="0.2">
      <c r="A3434" s="3"/>
    </row>
    <row r="3435" spans="1:1" x14ac:dyDescent="0.2">
      <c r="A3435" s="3"/>
    </row>
    <row r="3436" spans="1:1" x14ac:dyDescent="0.2">
      <c r="A3436" s="3"/>
    </row>
    <row r="3437" spans="1:1" x14ac:dyDescent="0.2">
      <c r="A3437" s="3"/>
    </row>
    <row r="3438" spans="1:1" x14ac:dyDescent="0.2">
      <c r="A3438" s="3"/>
    </row>
    <row r="3439" spans="1:1" x14ac:dyDescent="0.2">
      <c r="A3439" s="3"/>
    </row>
    <row r="3440" spans="1:1" x14ac:dyDescent="0.2">
      <c r="A3440" s="3"/>
    </row>
    <row r="3441" spans="1:1" x14ac:dyDescent="0.2">
      <c r="A3441" s="3"/>
    </row>
    <row r="3442" spans="1:1" x14ac:dyDescent="0.2">
      <c r="A3442" s="3"/>
    </row>
    <row r="3443" spans="1:1" x14ac:dyDescent="0.2">
      <c r="A3443" s="3"/>
    </row>
    <row r="3444" spans="1:1" x14ac:dyDescent="0.2">
      <c r="A3444" s="3"/>
    </row>
    <row r="3445" spans="1:1" x14ac:dyDescent="0.2">
      <c r="A3445" s="3"/>
    </row>
    <row r="3446" spans="1:1" x14ac:dyDescent="0.2">
      <c r="A3446" s="3"/>
    </row>
    <row r="3447" spans="1:1" x14ac:dyDescent="0.2">
      <c r="A3447" s="3"/>
    </row>
    <row r="3448" spans="1:1" x14ac:dyDescent="0.2">
      <c r="A3448" s="3"/>
    </row>
    <row r="3449" spans="1:1" x14ac:dyDescent="0.2">
      <c r="A3449" s="3"/>
    </row>
    <row r="3450" spans="1:1" x14ac:dyDescent="0.2">
      <c r="A3450" s="3"/>
    </row>
    <row r="3451" spans="1:1" x14ac:dyDescent="0.2">
      <c r="A3451" s="3"/>
    </row>
    <row r="3452" spans="1:1" x14ac:dyDescent="0.2">
      <c r="A3452" s="3"/>
    </row>
    <row r="3453" spans="1:1" x14ac:dyDescent="0.2">
      <c r="A3453" s="3"/>
    </row>
    <row r="3454" spans="1:1" x14ac:dyDescent="0.2">
      <c r="A3454" s="3"/>
    </row>
    <row r="3455" spans="1:1" x14ac:dyDescent="0.2">
      <c r="A3455" s="3"/>
    </row>
    <row r="3456" spans="1:1" x14ac:dyDescent="0.2">
      <c r="A3456" s="3"/>
    </row>
    <row r="3457" spans="1:1" x14ac:dyDescent="0.2">
      <c r="A3457" s="3"/>
    </row>
    <row r="3458" spans="1:1" x14ac:dyDescent="0.2">
      <c r="A3458" s="3"/>
    </row>
    <row r="3459" spans="1:1" x14ac:dyDescent="0.2">
      <c r="A3459" s="3"/>
    </row>
    <row r="3460" spans="1:1" x14ac:dyDescent="0.2">
      <c r="A3460" s="3"/>
    </row>
    <row r="3461" spans="1:1" x14ac:dyDescent="0.2">
      <c r="A3461" s="3"/>
    </row>
    <row r="3462" spans="1:1" x14ac:dyDescent="0.2">
      <c r="A3462" s="3"/>
    </row>
    <row r="3463" spans="1:1" x14ac:dyDescent="0.2">
      <c r="A3463" s="3"/>
    </row>
    <row r="3464" spans="1:1" x14ac:dyDescent="0.2">
      <c r="A3464" s="3"/>
    </row>
    <row r="3465" spans="1:1" x14ac:dyDescent="0.2">
      <c r="A3465" s="3"/>
    </row>
    <row r="3466" spans="1:1" x14ac:dyDescent="0.2">
      <c r="A3466" s="3"/>
    </row>
    <row r="3467" spans="1:1" x14ac:dyDescent="0.2">
      <c r="A3467" s="3"/>
    </row>
    <row r="3468" spans="1:1" x14ac:dyDescent="0.2">
      <c r="A3468" s="3"/>
    </row>
    <row r="3469" spans="1:1" x14ac:dyDescent="0.2">
      <c r="A3469" s="3"/>
    </row>
    <row r="3470" spans="1:1" x14ac:dyDescent="0.2">
      <c r="A3470" s="3"/>
    </row>
    <row r="3471" spans="1:1" x14ac:dyDescent="0.2">
      <c r="A3471" s="3"/>
    </row>
    <row r="3472" spans="1:1" x14ac:dyDescent="0.2">
      <c r="A3472" s="3"/>
    </row>
    <row r="3473" spans="1:1" x14ac:dyDescent="0.2">
      <c r="A3473" s="3"/>
    </row>
    <row r="3474" spans="1:1" x14ac:dyDescent="0.2">
      <c r="A3474" s="3"/>
    </row>
    <row r="3475" spans="1:1" x14ac:dyDescent="0.2">
      <c r="A3475" s="3"/>
    </row>
    <row r="3476" spans="1:1" x14ac:dyDescent="0.2">
      <c r="A3476" s="3"/>
    </row>
    <row r="3477" spans="1:1" x14ac:dyDescent="0.2">
      <c r="A3477" s="3"/>
    </row>
    <row r="3478" spans="1:1" x14ac:dyDescent="0.2">
      <c r="A3478" s="3"/>
    </row>
    <row r="3479" spans="1:1" x14ac:dyDescent="0.2">
      <c r="A3479" s="3"/>
    </row>
    <row r="3480" spans="1:1" x14ac:dyDescent="0.2">
      <c r="A3480" s="3"/>
    </row>
    <row r="3481" spans="1:1" x14ac:dyDescent="0.2">
      <c r="A3481" s="3"/>
    </row>
    <row r="3482" spans="1:1" x14ac:dyDescent="0.2">
      <c r="A3482" s="3"/>
    </row>
    <row r="3483" spans="1:1" x14ac:dyDescent="0.2">
      <c r="A3483" s="3"/>
    </row>
    <row r="3484" spans="1:1" x14ac:dyDescent="0.2">
      <c r="A3484" s="3"/>
    </row>
    <row r="3485" spans="1:1" x14ac:dyDescent="0.2">
      <c r="A3485" s="3"/>
    </row>
    <row r="3486" spans="1:1" x14ac:dyDescent="0.2">
      <c r="A3486" s="3"/>
    </row>
    <row r="3487" spans="1:1" x14ac:dyDescent="0.2">
      <c r="A3487" s="3"/>
    </row>
    <row r="3488" spans="1:1" x14ac:dyDescent="0.2">
      <c r="A3488" s="3"/>
    </row>
    <row r="3489" spans="1:1" x14ac:dyDescent="0.2">
      <c r="A3489" s="3"/>
    </row>
    <row r="3490" spans="1:1" x14ac:dyDescent="0.2">
      <c r="A3490" s="3"/>
    </row>
    <row r="3491" spans="1:1" x14ac:dyDescent="0.2">
      <c r="A3491" s="3"/>
    </row>
    <row r="3492" spans="1:1" x14ac:dyDescent="0.2">
      <c r="A3492" s="3"/>
    </row>
    <row r="3493" spans="1:1" x14ac:dyDescent="0.2">
      <c r="A3493" s="3"/>
    </row>
    <row r="3494" spans="1:1" x14ac:dyDescent="0.2">
      <c r="A3494" s="3"/>
    </row>
    <row r="3495" spans="1:1" x14ac:dyDescent="0.2">
      <c r="A3495" s="3"/>
    </row>
    <row r="3496" spans="1:1" x14ac:dyDescent="0.2">
      <c r="A3496" s="3"/>
    </row>
    <row r="3497" spans="1:1" x14ac:dyDescent="0.2">
      <c r="A3497" s="3"/>
    </row>
    <row r="3498" spans="1:1" x14ac:dyDescent="0.2">
      <c r="A3498" s="3"/>
    </row>
    <row r="3499" spans="1:1" x14ac:dyDescent="0.2">
      <c r="A3499" s="3"/>
    </row>
    <row r="3500" spans="1:1" x14ac:dyDescent="0.2">
      <c r="A3500" s="3"/>
    </row>
    <row r="3501" spans="1:1" x14ac:dyDescent="0.2">
      <c r="A3501" s="3"/>
    </row>
    <row r="3502" spans="1:1" x14ac:dyDescent="0.2">
      <c r="A3502" s="3"/>
    </row>
    <row r="3503" spans="1:1" x14ac:dyDescent="0.2">
      <c r="A3503" s="3"/>
    </row>
    <row r="3504" spans="1:1" x14ac:dyDescent="0.2">
      <c r="A3504" s="3"/>
    </row>
    <row r="3505" spans="1:1" x14ac:dyDescent="0.2">
      <c r="A3505" s="3"/>
    </row>
    <row r="3506" spans="1:1" x14ac:dyDescent="0.2">
      <c r="A3506" s="3"/>
    </row>
    <row r="3507" spans="1:1" x14ac:dyDescent="0.2">
      <c r="A3507" s="3"/>
    </row>
    <row r="3508" spans="1:1" x14ac:dyDescent="0.2">
      <c r="A3508" s="3"/>
    </row>
    <row r="3509" spans="1:1" x14ac:dyDescent="0.2">
      <c r="A3509" s="3"/>
    </row>
    <row r="3510" spans="1:1" x14ac:dyDescent="0.2">
      <c r="A3510" s="3"/>
    </row>
    <row r="3511" spans="1:1" x14ac:dyDescent="0.2">
      <c r="A3511" s="3"/>
    </row>
    <row r="3512" spans="1:1" x14ac:dyDescent="0.2">
      <c r="A3512" s="3"/>
    </row>
    <row r="3513" spans="1:1" x14ac:dyDescent="0.2">
      <c r="A3513" s="3"/>
    </row>
    <row r="3514" spans="1:1" x14ac:dyDescent="0.2">
      <c r="A3514" s="3"/>
    </row>
    <row r="3515" spans="1:1" x14ac:dyDescent="0.2">
      <c r="A3515" s="3"/>
    </row>
    <row r="3516" spans="1:1" x14ac:dyDescent="0.2">
      <c r="A3516" s="3"/>
    </row>
    <row r="3517" spans="1:1" x14ac:dyDescent="0.2">
      <c r="A3517" s="3"/>
    </row>
    <row r="3518" spans="1:1" x14ac:dyDescent="0.2">
      <c r="A3518" s="3"/>
    </row>
    <row r="3519" spans="1:1" x14ac:dyDescent="0.2">
      <c r="A3519" s="3"/>
    </row>
    <row r="3520" spans="1:1" x14ac:dyDescent="0.2">
      <c r="A3520" s="3"/>
    </row>
    <row r="3521" spans="1:1" x14ac:dyDescent="0.2">
      <c r="A3521" s="3"/>
    </row>
    <row r="3522" spans="1:1" x14ac:dyDescent="0.2">
      <c r="A3522" s="3"/>
    </row>
    <row r="3523" spans="1:1" x14ac:dyDescent="0.2">
      <c r="A3523" s="3"/>
    </row>
    <row r="3524" spans="1:1" x14ac:dyDescent="0.2">
      <c r="A3524" s="3"/>
    </row>
    <row r="3525" spans="1:1" x14ac:dyDescent="0.2">
      <c r="A3525" s="3"/>
    </row>
    <row r="3526" spans="1:1" x14ac:dyDescent="0.2">
      <c r="A3526" s="3"/>
    </row>
    <row r="3527" spans="1:1" x14ac:dyDescent="0.2">
      <c r="A3527" s="3"/>
    </row>
    <row r="3528" spans="1:1" x14ac:dyDescent="0.2">
      <c r="A3528" s="3"/>
    </row>
    <row r="3529" spans="1:1" x14ac:dyDescent="0.2">
      <c r="A3529" s="3"/>
    </row>
    <row r="3530" spans="1:1" x14ac:dyDescent="0.2">
      <c r="A3530" s="3"/>
    </row>
    <row r="3531" spans="1:1" x14ac:dyDescent="0.2">
      <c r="A3531" s="3"/>
    </row>
    <row r="3532" spans="1:1" x14ac:dyDescent="0.2">
      <c r="A3532" s="3"/>
    </row>
    <row r="3533" spans="1:1" x14ac:dyDescent="0.2">
      <c r="A3533" s="3"/>
    </row>
    <row r="3534" spans="1:1" x14ac:dyDescent="0.2">
      <c r="A3534" s="3"/>
    </row>
    <row r="3535" spans="1:1" x14ac:dyDescent="0.2">
      <c r="A3535" s="3"/>
    </row>
    <row r="3536" spans="1:1" x14ac:dyDescent="0.2">
      <c r="A3536" s="3"/>
    </row>
    <row r="3537" spans="1:1" x14ac:dyDescent="0.2">
      <c r="A3537" s="3"/>
    </row>
    <row r="3538" spans="1:1" x14ac:dyDescent="0.2">
      <c r="A3538" s="3"/>
    </row>
    <row r="3539" spans="1:1" x14ac:dyDescent="0.2">
      <c r="A3539" s="3"/>
    </row>
    <row r="3540" spans="1:1" x14ac:dyDescent="0.2">
      <c r="A3540" s="3"/>
    </row>
    <row r="3541" spans="1:1" x14ac:dyDescent="0.2">
      <c r="A3541" s="3"/>
    </row>
    <row r="3542" spans="1:1" x14ac:dyDescent="0.2">
      <c r="A3542" s="3"/>
    </row>
    <row r="3543" spans="1:1" x14ac:dyDescent="0.2">
      <c r="A3543" s="3"/>
    </row>
    <row r="3544" spans="1:1" x14ac:dyDescent="0.2">
      <c r="A3544" s="3"/>
    </row>
    <row r="3545" spans="1:1" x14ac:dyDescent="0.2">
      <c r="A3545" s="3"/>
    </row>
    <row r="3546" spans="1:1" x14ac:dyDescent="0.2">
      <c r="A3546" s="3"/>
    </row>
    <row r="3547" spans="1:1" x14ac:dyDescent="0.2">
      <c r="A3547" s="3"/>
    </row>
    <row r="3548" spans="1:1" x14ac:dyDescent="0.2">
      <c r="A3548" s="3"/>
    </row>
    <row r="3549" spans="1:1" x14ac:dyDescent="0.2">
      <c r="A3549" s="3"/>
    </row>
    <row r="3550" spans="1:1" x14ac:dyDescent="0.2">
      <c r="A3550" s="3"/>
    </row>
    <row r="3551" spans="1:1" x14ac:dyDescent="0.2">
      <c r="A3551" s="3"/>
    </row>
    <row r="3552" spans="1:1" x14ac:dyDescent="0.2">
      <c r="A3552" s="3"/>
    </row>
    <row r="3553" spans="1:1" x14ac:dyDescent="0.2">
      <c r="A3553" s="3"/>
    </row>
    <row r="3554" spans="1:1" x14ac:dyDescent="0.2">
      <c r="A3554" s="3"/>
    </row>
    <row r="3555" spans="1:1" x14ac:dyDescent="0.2">
      <c r="A3555" s="3"/>
    </row>
    <row r="3556" spans="1:1" x14ac:dyDescent="0.2">
      <c r="A3556" s="3"/>
    </row>
    <row r="3557" spans="1:1" x14ac:dyDescent="0.2">
      <c r="A3557" s="3"/>
    </row>
    <row r="3558" spans="1:1" x14ac:dyDescent="0.2">
      <c r="A3558" s="3"/>
    </row>
    <row r="3559" spans="1:1" x14ac:dyDescent="0.2">
      <c r="A3559" s="3"/>
    </row>
    <row r="3560" spans="1:1" x14ac:dyDescent="0.2">
      <c r="A3560" s="3"/>
    </row>
    <row r="3561" spans="1:1" x14ac:dyDescent="0.2">
      <c r="A3561" s="3"/>
    </row>
    <row r="3562" spans="1:1" x14ac:dyDescent="0.2">
      <c r="A3562" s="3"/>
    </row>
    <row r="3563" spans="1:1" x14ac:dyDescent="0.2">
      <c r="A3563" s="3"/>
    </row>
    <row r="3564" spans="1:1" x14ac:dyDescent="0.2">
      <c r="A3564" s="3"/>
    </row>
    <row r="3565" spans="1:1" x14ac:dyDescent="0.2">
      <c r="A3565" s="3"/>
    </row>
    <row r="3566" spans="1:1" x14ac:dyDescent="0.2">
      <c r="A3566" s="3"/>
    </row>
    <row r="3567" spans="1:1" x14ac:dyDescent="0.2">
      <c r="A3567" s="3"/>
    </row>
    <row r="3568" spans="1:1" x14ac:dyDescent="0.2">
      <c r="A3568" s="3"/>
    </row>
    <row r="3569" spans="1:1" x14ac:dyDescent="0.2">
      <c r="A3569" s="3"/>
    </row>
    <row r="3570" spans="1:1" x14ac:dyDescent="0.2">
      <c r="A3570" s="3"/>
    </row>
    <row r="3571" spans="1:1" x14ac:dyDescent="0.2">
      <c r="A3571" s="3"/>
    </row>
    <row r="3572" spans="1:1" x14ac:dyDescent="0.2">
      <c r="A3572" s="3"/>
    </row>
    <row r="3573" spans="1:1" x14ac:dyDescent="0.2">
      <c r="A3573" s="3"/>
    </row>
    <row r="3574" spans="1:1" x14ac:dyDescent="0.2">
      <c r="A3574" s="3"/>
    </row>
    <row r="3575" spans="1:1" x14ac:dyDescent="0.2">
      <c r="A3575" s="3"/>
    </row>
    <row r="3576" spans="1:1" x14ac:dyDescent="0.2">
      <c r="A3576" s="3"/>
    </row>
    <row r="3577" spans="1:1" x14ac:dyDescent="0.2">
      <c r="A3577" s="3"/>
    </row>
    <row r="3578" spans="1:1" x14ac:dyDescent="0.2">
      <c r="A3578" s="3"/>
    </row>
    <row r="3579" spans="1:1" x14ac:dyDescent="0.2">
      <c r="A3579" s="3"/>
    </row>
    <row r="3580" spans="1:1" x14ac:dyDescent="0.2">
      <c r="A3580" s="3"/>
    </row>
    <row r="3581" spans="1:1" x14ac:dyDescent="0.2">
      <c r="A3581" s="3"/>
    </row>
    <row r="3582" spans="1:1" x14ac:dyDescent="0.2">
      <c r="A3582" s="3"/>
    </row>
    <row r="3583" spans="1:1" x14ac:dyDescent="0.2">
      <c r="A3583" s="3"/>
    </row>
    <row r="3584" spans="1:1" x14ac:dyDescent="0.2">
      <c r="A3584" s="3"/>
    </row>
    <row r="3585" spans="1:1" x14ac:dyDescent="0.2">
      <c r="A3585" s="3"/>
    </row>
    <row r="3586" spans="1:1" x14ac:dyDescent="0.2">
      <c r="A3586" s="3"/>
    </row>
    <row r="3587" spans="1:1" x14ac:dyDescent="0.2">
      <c r="A3587" s="3"/>
    </row>
    <row r="3588" spans="1:1" x14ac:dyDescent="0.2">
      <c r="A3588" s="3"/>
    </row>
    <row r="3589" spans="1:1" x14ac:dyDescent="0.2">
      <c r="A3589" s="3"/>
    </row>
    <row r="3590" spans="1:1" x14ac:dyDescent="0.2">
      <c r="A3590" s="3"/>
    </row>
    <row r="3591" spans="1:1" x14ac:dyDescent="0.2">
      <c r="A3591" s="3"/>
    </row>
    <row r="3592" spans="1:1" x14ac:dyDescent="0.2">
      <c r="A3592" s="3"/>
    </row>
    <row r="3593" spans="1:1" x14ac:dyDescent="0.2">
      <c r="A3593" s="3"/>
    </row>
    <row r="3594" spans="1:1" x14ac:dyDescent="0.2">
      <c r="A3594" s="3"/>
    </row>
    <row r="3595" spans="1:1" x14ac:dyDescent="0.2">
      <c r="A3595" s="3"/>
    </row>
    <row r="3596" spans="1:1" x14ac:dyDescent="0.2">
      <c r="A3596" s="3"/>
    </row>
    <row r="3597" spans="1:1" x14ac:dyDescent="0.2">
      <c r="A3597" s="3"/>
    </row>
    <row r="3598" spans="1:1" x14ac:dyDescent="0.2">
      <c r="A3598" s="3"/>
    </row>
    <row r="3599" spans="1:1" x14ac:dyDescent="0.2">
      <c r="A3599" s="3"/>
    </row>
    <row r="3600" spans="1:1" x14ac:dyDescent="0.2">
      <c r="A3600" s="3"/>
    </row>
    <row r="3601" spans="1:1" x14ac:dyDescent="0.2">
      <c r="A3601" s="3"/>
    </row>
    <row r="3602" spans="1:1" x14ac:dyDescent="0.2">
      <c r="A3602" s="3"/>
    </row>
    <row r="3603" spans="1:1" x14ac:dyDescent="0.2">
      <c r="A3603" s="3"/>
    </row>
    <row r="3604" spans="1:1" x14ac:dyDescent="0.2">
      <c r="A3604" s="3"/>
    </row>
    <row r="3605" spans="1:1" x14ac:dyDescent="0.2">
      <c r="A3605" s="3"/>
    </row>
    <row r="3606" spans="1:1" x14ac:dyDescent="0.2">
      <c r="A3606" s="3"/>
    </row>
    <row r="3607" spans="1:1" x14ac:dyDescent="0.2">
      <c r="A3607" s="3"/>
    </row>
    <row r="3608" spans="1:1" x14ac:dyDescent="0.2">
      <c r="A3608" s="3"/>
    </row>
    <row r="3609" spans="1:1" x14ac:dyDescent="0.2">
      <c r="A3609" s="3"/>
    </row>
    <row r="3610" spans="1:1" x14ac:dyDescent="0.2">
      <c r="A3610" s="3"/>
    </row>
    <row r="3611" spans="1:1" x14ac:dyDescent="0.2">
      <c r="A3611" s="3"/>
    </row>
    <row r="3612" spans="1:1" x14ac:dyDescent="0.2">
      <c r="A3612" s="3"/>
    </row>
    <row r="3613" spans="1:1" x14ac:dyDescent="0.2">
      <c r="A3613" s="3"/>
    </row>
    <row r="3614" spans="1:1" x14ac:dyDescent="0.2">
      <c r="A3614" s="3"/>
    </row>
    <row r="3615" spans="1:1" x14ac:dyDescent="0.2">
      <c r="A3615" s="3"/>
    </row>
    <row r="3616" spans="1:1" x14ac:dyDescent="0.2">
      <c r="A3616" s="3"/>
    </row>
    <row r="3617" spans="1:1" x14ac:dyDescent="0.2">
      <c r="A3617" s="3"/>
    </row>
    <row r="3618" spans="1:1" x14ac:dyDescent="0.2">
      <c r="A3618" s="3"/>
    </row>
    <row r="3619" spans="1:1" x14ac:dyDescent="0.2">
      <c r="A3619" s="3"/>
    </row>
    <row r="3620" spans="1:1" x14ac:dyDescent="0.2">
      <c r="A3620" s="3"/>
    </row>
    <row r="3621" spans="1:1" x14ac:dyDescent="0.2">
      <c r="A3621" s="3"/>
    </row>
    <row r="3622" spans="1:1" x14ac:dyDescent="0.2">
      <c r="A3622" s="3"/>
    </row>
    <row r="3623" spans="1:1" x14ac:dyDescent="0.2">
      <c r="A3623" s="3"/>
    </row>
    <row r="3624" spans="1:1" x14ac:dyDescent="0.2">
      <c r="A3624" s="3"/>
    </row>
    <row r="3625" spans="1:1" x14ac:dyDescent="0.2">
      <c r="A3625" s="3"/>
    </row>
    <row r="3626" spans="1:1" x14ac:dyDescent="0.2">
      <c r="A3626" s="3"/>
    </row>
    <row r="3627" spans="1:1" x14ac:dyDescent="0.2">
      <c r="A3627" s="3"/>
    </row>
    <row r="3628" spans="1:1" x14ac:dyDescent="0.2">
      <c r="A3628" s="3"/>
    </row>
    <row r="3629" spans="1:1" x14ac:dyDescent="0.2">
      <c r="A3629" s="3"/>
    </row>
    <row r="3630" spans="1:1" x14ac:dyDescent="0.2">
      <c r="A3630" s="3"/>
    </row>
    <row r="3631" spans="1:1" x14ac:dyDescent="0.2">
      <c r="A3631" s="3"/>
    </row>
    <row r="3632" spans="1:1" x14ac:dyDescent="0.2">
      <c r="A3632" s="3"/>
    </row>
    <row r="3633" spans="1:1" x14ac:dyDescent="0.2">
      <c r="A3633" s="3"/>
    </row>
    <row r="3634" spans="1:1" x14ac:dyDescent="0.2">
      <c r="A3634" s="3"/>
    </row>
    <row r="3635" spans="1:1" x14ac:dyDescent="0.2">
      <c r="A3635" s="3"/>
    </row>
    <row r="3636" spans="1:1" x14ac:dyDescent="0.2">
      <c r="A3636" s="3"/>
    </row>
    <row r="3637" spans="1:1" x14ac:dyDescent="0.2">
      <c r="A3637" s="3"/>
    </row>
    <row r="3638" spans="1:1" x14ac:dyDescent="0.2">
      <c r="A3638" s="3"/>
    </row>
    <row r="3639" spans="1:1" x14ac:dyDescent="0.2">
      <c r="A3639" s="3"/>
    </row>
    <row r="3640" spans="1:1" x14ac:dyDescent="0.2">
      <c r="A3640" s="3"/>
    </row>
    <row r="3641" spans="1:1" x14ac:dyDescent="0.2">
      <c r="A3641" s="3"/>
    </row>
    <row r="3642" spans="1:1" x14ac:dyDescent="0.2">
      <c r="A3642" s="3"/>
    </row>
    <row r="3643" spans="1:1" x14ac:dyDescent="0.2">
      <c r="A3643" s="3"/>
    </row>
    <row r="3644" spans="1:1" x14ac:dyDescent="0.2">
      <c r="A3644" s="3"/>
    </row>
    <row r="3645" spans="1:1" x14ac:dyDescent="0.2">
      <c r="A3645" s="3"/>
    </row>
    <row r="3646" spans="1:1" x14ac:dyDescent="0.2">
      <c r="A3646" s="3"/>
    </row>
    <row r="3647" spans="1:1" x14ac:dyDescent="0.2">
      <c r="A3647" s="3"/>
    </row>
    <row r="3648" spans="1:1" x14ac:dyDescent="0.2">
      <c r="A3648" s="3"/>
    </row>
    <row r="3649" spans="1:1" x14ac:dyDescent="0.2">
      <c r="A3649" s="3"/>
    </row>
    <row r="3650" spans="1:1" x14ac:dyDescent="0.2">
      <c r="A3650" s="3"/>
    </row>
    <row r="3651" spans="1:1" x14ac:dyDescent="0.2">
      <c r="A3651" s="3"/>
    </row>
    <row r="3652" spans="1:1" x14ac:dyDescent="0.2">
      <c r="A3652" s="3"/>
    </row>
    <row r="3653" spans="1:1" x14ac:dyDescent="0.2">
      <c r="A3653" s="3"/>
    </row>
    <row r="3654" spans="1:1" x14ac:dyDescent="0.2">
      <c r="A3654" s="3"/>
    </row>
    <row r="3655" spans="1:1" x14ac:dyDescent="0.2">
      <c r="A3655" s="3"/>
    </row>
    <row r="3656" spans="1:1" x14ac:dyDescent="0.2">
      <c r="A3656" s="3"/>
    </row>
    <row r="3657" spans="1:1" x14ac:dyDescent="0.2">
      <c r="A3657" s="3"/>
    </row>
    <row r="3658" spans="1:1" x14ac:dyDescent="0.2">
      <c r="A3658" s="3"/>
    </row>
    <row r="3659" spans="1:1" x14ac:dyDescent="0.2">
      <c r="A3659" s="3"/>
    </row>
    <row r="3660" spans="1:1" x14ac:dyDescent="0.2">
      <c r="A3660" s="3"/>
    </row>
    <row r="3661" spans="1:1" x14ac:dyDescent="0.2">
      <c r="A3661" s="3"/>
    </row>
    <row r="3662" spans="1:1" x14ac:dyDescent="0.2">
      <c r="A3662" s="3"/>
    </row>
    <row r="3663" spans="1:1" x14ac:dyDescent="0.2">
      <c r="A3663" s="3"/>
    </row>
    <row r="3664" spans="1:1" x14ac:dyDescent="0.2">
      <c r="A3664" s="3"/>
    </row>
    <row r="3665" spans="1:1" x14ac:dyDescent="0.2">
      <c r="A3665" s="3"/>
    </row>
    <row r="3666" spans="1:1" x14ac:dyDescent="0.2">
      <c r="A3666" s="3"/>
    </row>
    <row r="3667" spans="1:1" x14ac:dyDescent="0.2">
      <c r="A3667" s="3"/>
    </row>
    <row r="3668" spans="1:1" x14ac:dyDescent="0.2">
      <c r="A3668" s="3"/>
    </row>
    <row r="3669" spans="1:1" x14ac:dyDescent="0.2">
      <c r="A3669" s="3"/>
    </row>
    <row r="3670" spans="1:1" x14ac:dyDescent="0.2">
      <c r="A3670" s="3"/>
    </row>
    <row r="3671" spans="1:1" x14ac:dyDescent="0.2">
      <c r="A3671" s="3"/>
    </row>
    <row r="3672" spans="1:1" x14ac:dyDescent="0.2">
      <c r="A3672" s="3"/>
    </row>
    <row r="3673" spans="1:1" x14ac:dyDescent="0.2">
      <c r="A3673" s="3"/>
    </row>
    <row r="3674" spans="1:1" x14ac:dyDescent="0.2">
      <c r="A3674" s="3"/>
    </row>
    <row r="3675" spans="1:1" x14ac:dyDescent="0.2">
      <c r="A3675" s="3"/>
    </row>
    <row r="3676" spans="1:1" x14ac:dyDescent="0.2">
      <c r="A3676" s="3"/>
    </row>
    <row r="3677" spans="1:1" x14ac:dyDescent="0.2">
      <c r="A3677" s="3"/>
    </row>
    <row r="3678" spans="1:1" x14ac:dyDescent="0.2">
      <c r="A3678" s="3"/>
    </row>
    <row r="3679" spans="1:1" x14ac:dyDescent="0.2">
      <c r="A3679" s="3"/>
    </row>
    <row r="3680" spans="1:1" x14ac:dyDescent="0.2">
      <c r="A3680" s="3"/>
    </row>
    <row r="3681" spans="1:1" x14ac:dyDescent="0.2">
      <c r="A3681" s="3"/>
    </row>
    <row r="3682" spans="1:1" x14ac:dyDescent="0.2">
      <c r="A3682" s="3"/>
    </row>
    <row r="3683" spans="1:1" x14ac:dyDescent="0.2">
      <c r="A3683" s="3"/>
    </row>
    <row r="3684" spans="1:1" x14ac:dyDescent="0.2">
      <c r="A3684" s="3"/>
    </row>
    <row r="3685" spans="1:1" x14ac:dyDescent="0.2">
      <c r="A3685" s="3"/>
    </row>
    <row r="3686" spans="1:1" x14ac:dyDescent="0.2">
      <c r="A3686" s="3"/>
    </row>
    <row r="3687" spans="1:1" x14ac:dyDescent="0.2">
      <c r="A3687" s="3"/>
    </row>
    <row r="3688" spans="1:1" x14ac:dyDescent="0.2">
      <c r="A3688" s="3"/>
    </row>
    <row r="3689" spans="1:1" x14ac:dyDescent="0.2">
      <c r="A3689" s="3"/>
    </row>
    <row r="3690" spans="1:1" x14ac:dyDescent="0.2">
      <c r="A3690" s="3"/>
    </row>
    <row r="3691" spans="1:1" x14ac:dyDescent="0.2">
      <c r="A3691" s="3"/>
    </row>
    <row r="3692" spans="1:1" x14ac:dyDescent="0.2">
      <c r="A3692" s="3"/>
    </row>
    <row r="3693" spans="1:1" x14ac:dyDescent="0.2">
      <c r="A3693" s="3"/>
    </row>
    <row r="3694" spans="1:1" x14ac:dyDescent="0.2">
      <c r="A3694" s="3"/>
    </row>
    <row r="3695" spans="1:1" x14ac:dyDescent="0.2">
      <c r="A3695" s="3"/>
    </row>
    <row r="3696" spans="1:1" x14ac:dyDescent="0.2">
      <c r="A3696" s="3"/>
    </row>
    <row r="3697" spans="1:1" x14ac:dyDescent="0.2">
      <c r="A3697" s="3"/>
    </row>
    <row r="3698" spans="1:1" x14ac:dyDescent="0.2">
      <c r="A3698" s="3"/>
    </row>
    <row r="3699" spans="1:1" x14ac:dyDescent="0.2">
      <c r="A3699" s="3"/>
    </row>
    <row r="3700" spans="1:1" x14ac:dyDescent="0.2">
      <c r="A3700" s="3"/>
    </row>
    <row r="3701" spans="1:1" x14ac:dyDescent="0.2">
      <c r="A3701" s="3"/>
    </row>
    <row r="3702" spans="1:1" x14ac:dyDescent="0.2">
      <c r="A3702" s="3"/>
    </row>
    <row r="3703" spans="1:1" x14ac:dyDescent="0.2">
      <c r="A3703" s="3"/>
    </row>
    <row r="3704" spans="1:1" x14ac:dyDescent="0.2">
      <c r="A3704" s="3"/>
    </row>
    <row r="3705" spans="1:1" x14ac:dyDescent="0.2">
      <c r="A3705" s="3"/>
    </row>
    <row r="3706" spans="1:1" x14ac:dyDescent="0.2">
      <c r="A3706" s="3"/>
    </row>
    <row r="3707" spans="1:1" x14ac:dyDescent="0.2">
      <c r="A3707" s="3"/>
    </row>
    <row r="3708" spans="1:1" x14ac:dyDescent="0.2">
      <c r="A3708" s="3"/>
    </row>
    <row r="3709" spans="1:1" x14ac:dyDescent="0.2">
      <c r="A3709" s="3"/>
    </row>
    <row r="3710" spans="1:1" x14ac:dyDescent="0.2">
      <c r="A3710" s="3"/>
    </row>
    <row r="3711" spans="1:1" x14ac:dyDescent="0.2">
      <c r="A3711" s="3"/>
    </row>
    <row r="3712" spans="1:1" x14ac:dyDescent="0.2">
      <c r="A3712" s="3"/>
    </row>
    <row r="3713" spans="1:1" x14ac:dyDescent="0.2">
      <c r="A3713" s="3"/>
    </row>
    <row r="3714" spans="1:1" x14ac:dyDescent="0.2">
      <c r="A3714" s="3"/>
    </row>
    <row r="3715" spans="1:1" x14ac:dyDescent="0.2">
      <c r="A3715" s="3"/>
    </row>
    <row r="3716" spans="1:1" x14ac:dyDescent="0.2">
      <c r="A3716" s="3"/>
    </row>
    <row r="3717" spans="1:1" x14ac:dyDescent="0.2">
      <c r="A3717" s="3"/>
    </row>
    <row r="3718" spans="1:1" x14ac:dyDescent="0.2">
      <c r="A3718" s="3"/>
    </row>
    <row r="3719" spans="1:1" x14ac:dyDescent="0.2">
      <c r="A3719" s="3"/>
    </row>
    <row r="3720" spans="1:1" x14ac:dyDescent="0.2">
      <c r="A3720" s="3"/>
    </row>
    <row r="3721" spans="1:1" x14ac:dyDescent="0.2">
      <c r="A3721" s="3"/>
    </row>
    <row r="3722" spans="1:1" x14ac:dyDescent="0.2">
      <c r="A3722" s="3"/>
    </row>
    <row r="3723" spans="1:1" x14ac:dyDescent="0.2">
      <c r="A3723" s="3"/>
    </row>
    <row r="3724" spans="1:1" x14ac:dyDescent="0.2">
      <c r="A3724" s="3"/>
    </row>
    <row r="3725" spans="1:1" x14ac:dyDescent="0.2">
      <c r="A3725" s="3"/>
    </row>
    <row r="3726" spans="1:1" x14ac:dyDescent="0.2">
      <c r="A3726" s="3"/>
    </row>
    <row r="3727" spans="1:1" x14ac:dyDescent="0.2">
      <c r="A3727" s="3"/>
    </row>
    <row r="3728" spans="1:1" x14ac:dyDescent="0.2">
      <c r="A3728" s="3"/>
    </row>
    <row r="3729" spans="1:1" x14ac:dyDescent="0.2">
      <c r="A3729" s="3"/>
    </row>
    <row r="3730" spans="1:1" x14ac:dyDescent="0.2">
      <c r="A3730" s="3"/>
    </row>
    <row r="3731" spans="1:1" x14ac:dyDescent="0.2">
      <c r="A3731" s="3"/>
    </row>
    <row r="3732" spans="1:1" x14ac:dyDescent="0.2">
      <c r="A3732" s="3"/>
    </row>
    <row r="3733" spans="1:1" x14ac:dyDescent="0.2">
      <c r="A3733" s="3"/>
    </row>
    <row r="3734" spans="1:1" x14ac:dyDescent="0.2">
      <c r="A3734" s="3"/>
    </row>
    <row r="3735" spans="1:1" x14ac:dyDescent="0.2">
      <c r="A3735" s="3"/>
    </row>
    <row r="3736" spans="1:1" x14ac:dyDescent="0.2">
      <c r="A3736" s="3"/>
    </row>
    <row r="3737" spans="1:1" x14ac:dyDescent="0.2">
      <c r="A3737" s="3"/>
    </row>
    <row r="3738" spans="1:1" x14ac:dyDescent="0.2">
      <c r="A3738" s="3"/>
    </row>
    <row r="3739" spans="1:1" x14ac:dyDescent="0.2">
      <c r="A3739" s="3"/>
    </row>
    <row r="3740" spans="1:1" x14ac:dyDescent="0.2">
      <c r="A3740" s="3"/>
    </row>
    <row r="3741" spans="1:1" x14ac:dyDescent="0.2">
      <c r="A3741" s="3"/>
    </row>
    <row r="3742" spans="1:1" x14ac:dyDescent="0.2">
      <c r="A3742" s="3"/>
    </row>
    <row r="3743" spans="1:1" x14ac:dyDescent="0.2">
      <c r="A3743" s="3"/>
    </row>
    <row r="3744" spans="1:1" x14ac:dyDescent="0.2">
      <c r="A3744" s="3"/>
    </row>
    <row r="3745" spans="1:1" x14ac:dyDescent="0.2">
      <c r="A3745" s="3"/>
    </row>
    <row r="3746" spans="1:1" x14ac:dyDescent="0.2">
      <c r="A3746" s="3"/>
    </row>
    <row r="3747" spans="1:1" x14ac:dyDescent="0.2">
      <c r="A3747" s="3"/>
    </row>
    <row r="3748" spans="1:1" x14ac:dyDescent="0.2">
      <c r="A3748" s="3"/>
    </row>
    <row r="3749" spans="1:1" x14ac:dyDescent="0.2">
      <c r="A3749" s="3"/>
    </row>
    <row r="3750" spans="1:1" x14ac:dyDescent="0.2">
      <c r="A3750" s="3"/>
    </row>
    <row r="3751" spans="1:1" x14ac:dyDescent="0.2">
      <c r="A3751" s="3"/>
    </row>
    <row r="3752" spans="1:1" x14ac:dyDescent="0.2">
      <c r="A3752" s="3"/>
    </row>
    <row r="3753" spans="1:1" x14ac:dyDescent="0.2">
      <c r="A3753" s="3"/>
    </row>
    <row r="3754" spans="1:1" x14ac:dyDescent="0.2">
      <c r="A3754" s="3"/>
    </row>
    <row r="3755" spans="1:1" x14ac:dyDescent="0.2">
      <c r="A3755" s="3"/>
    </row>
    <row r="3756" spans="1:1" x14ac:dyDescent="0.2">
      <c r="A3756" s="3"/>
    </row>
    <row r="3757" spans="1:1" x14ac:dyDescent="0.2">
      <c r="A3757" s="3"/>
    </row>
    <row r="3758" spans="1:1" x14ac:dyDescent="0.2">
      <c r="A3758" s="3"/>
    </row>
    <row r="3759" spans="1:1" x14ac:dyDescent="0.2">
      <c r="A3759" s="3"/>
    </row>
    <row r="3760" spans="1:1" x14ac:dyDescent="0.2">
      <c r="A3760" s="3"/>
    </row>
    <row r="3761" spans="1:1" x14ac:dyDescent="0.2">
      <c r="A3761" s="3"/>
    </row>
    <row r="3762" spans="1:1" x14ac:dyDescent="0.2">
      <c r="A3762" s="3"/>
    </row>
    <row r="3763" spans="1:1" x14ac:dyDescent="0.2">
      <c r="A3763" s="3"/>
    </row>
    <row r="3764" spans="1:1" x14ac:dyDescent="0.2">
      <c r="A3764" s="3"/>
    </row>
    <row r="3765" spans="1:1" x14ac:dyDescent="0.2">
      <c r="A3765" s="3"/>
    </row>
    <row r="3766" spans="1:1" x14ac:dyDescent="0.2">
      <c r="A3766" s="3"/>
    </row>
    <row r="3767" spans="1:1" x14ac:dyDescent="0.2">
      <c r="A3767" s="3"/>
    </row>
    <row r="3768" spans="1:1" x14ac:dyDescent="0.2">
      <c r="A3768" s="3"/>
    </row>
    <row r="3769" spans="1:1" x14ac:dyDescent="0.2">
      <c r="A3769" s="3"/>
    </row>
    <row r="3770" spans="1:1" x14ac:dyDescent="0.2">
      <c r="A3770" s="3"/>
    </row>
    <row r="3771" spans="1:1" x14ac:dyDescent="0.2">
      <c r="A3771" s="3"/>
    </row>
    <row r="3772" spans="1:1" x14ac:dyDescent="0.2">
      <c r="A3772" s="3"/>
    </row>
    <row r="3773" spans="1:1" x14ac:dyDescent="0.2">
      <c r="A3773" s="3"/>
    </row>
    <row r="3774" spans="1:1" x14ac:dyDescent="0.2">
      <c r="A3774" s="3"/>
    </row>
    <row r="3775" spans="1:1" x14ac:dyDescent="0.2">
      <c r="A3775" s="3"/>
    </row>
    <row r="3776" spans="1:1" x14ac:dyDescent="0.2">
      <c r="A3776" s="3"/>
    </row>
    <row r="3777" spans="1:1" x14ac:dyDescent="0.2">
      <c r="A3777" s="3"/>
    </row>
    <row r="3778" spans="1:1" x14ac:dyDescent="0.2">
      <c r="A3778" s="3"/>
    </row>
    <row r="3779" spans="1:1" x14ac:dyDescent="0.2">
      <c r="A3779" s="3"/>
    </row>
    <row r="3780" spans="1:1" x14ac:dyDescent="0.2">
      <c r="A3780" s="3"/>
    </row>
    <row r="3781" spans="1:1" x14ac:dyDescent="0.2">
      <c r="A3781" s="3"/>
    </row>
    <row r="3782" spans="1:1" x14ac:dyDescent="0.2">
      <c r="A3782" s="3"/>
    </row>
    <row r="3783" spans="1:1" x14ac:dyDescent="0.2">
      <c r="A3783" s="3"/>
    </row>
    <row r="3784" spans="1:1" x14ac:dyDescent="0.2">
      <c r="A3784" s="3"/>
    </row>
    <row r="3785" spans="1:1" x14ac:dyDescent="0.2">
      <c r="A3785" s="3"/>
    </row>
    <row r="3786" spans="1:1" x14ac:dyDescent="0.2">
      <c r="A3786" s="3"/>
    </row>
    <row r="3787" spans="1:1" x14ac:dyDescent="0.2">
      <c r="A3787" s="3"/>
    </row>
    <row r="3788" spans="1:1" x14ac:dyDescent="0.2">
      <c r="A3788" s="3"/>
    </row>
    <row r="3789" spans="1:1" x14ac:dyDescent="0.2">
      <c r="A3789" s="3"/>
    </row>
    <row r="3790" spans="1:1" x14ac:dyDescent="0.2">
      <c r="A3790" s="3"/>
    </row>
    <row r="3791" spans="1:1" x14ac:dyDescent="0.2">
      <c r="A3791" s="3"/>
    </row>
    <row r="3792" spans="1:1" x14ac:dyDescent="0.2">
      <c r="A3792" s="3"/>
    </row>
    <row r="3793" spans="1:1" x14ac:dyDescent="0.2">
      <c r="A3793" s="3"/>
    </row>
    <row r="3794" spans="1:1" x14ac:dyDescent="0.2">
      <c r="A3794" s="3"/>
    </row>
    <row r="3795" spans="1:1" x14ac:dyDescent="0.2">
      <c r="A3795" s="3"/>
    </row>
    <row r="3796" spans="1:1" x14ac:dyDescent="0.2">
      <c r="A3796" s="3"/>
    </row>
    <row r="3797" spans="1:1" x14ac:dyDescent="0.2">
      <c r="A3797" s="3"/>
    </row>
    <row r="3798" spans="1:1" x14ac:dyDescent="0.2">
      <c r="A3798" s="3"/>
    </row>
    <row r="3799" spans="1:1" x14ac:dyDescent="0.2">
      <c r="A3799" s="3"/>
    </row>
    <row r="3800" spans="1:1" x14ac:dyDescent="0.2">
      <c r="A3800" s="3"/>
    </row>
    <row r="3801" spans="1:1" x14ac:dyDescent="0.2">
      <c r="A3801" s="3"/>
    </row>
    <row r="3802" spans="1:1" x14ac:dyDescent="0.2">
      <c r="A3802" s="3"/>
    </row>
    <row r="3803" spans="1:1" x14ac:dyDescent="0.2">
      <c r="A3803" s="3"/>
    </row>
    <row r="3804" spans="1:1" x14ac:dyDescent="0.2">
      <c r="A3804" s="3"/>
    </row>
    <row r="3805" spans="1:1" x14ac:dyDescent="0.2">
      <c r="A3805" s="3"/>
    </row>
    <row r="3806" spans="1:1" x14ac:dyDescent="0.2">
      <c r="A3806" s="3"/>
    </row>
    <row r="3807" spans="1:1" x14ac:dyDescent="0.2">
      <c r="A3807" s="3"/>
    </row>
    <row r="3808" spans="1:1" x14ac:dyDescent="0.2">
      <c r="A3808" s="3"/>
    </row>
    <row r="3809" spans="1:1" x14ac:dyDescent="0.2">
      <c r="A3809" s="3"/>
    </row>
    <row r="3810" spans="1:1" x14ac:dyDescent="0.2">
      <c r="A3810" s="3"/>
    </row>
    <row r="3811" spans="1:1" x14ac:dyDescent="0.2">
      <c r="A3811" s="3"/>
    </row>
    <row r="3812" spans="1:1" x14ac:dyDescent="0.2">
      <c r="A3812" s="3"/>
    </row>
    <row r="3813" spans="1:1" x14ac:dyDescent="0.2">
      <c r="A3813" s="3"/>
    </row>
    <row r="3814" spans="1:1" x14ac:dyDescent="0.2">
      <c r="A3814" s="3"/>
    </row>
    <row r="3815" spans="1:1" x14ac:dyDescent="0.2">
      <c r="A3815" s="3"/>
    </row>
    <row r="3816" spans="1:1" x14ac:dyDescent="0.2">
      <c r="A3816" s="3"/>
    </row>
    <row r="3817" spans="1:1" x14ac:dyDescent="0.2">
      <c r="A3817" s="3"/>
    </row>
    <row r="3818" spans="1:1" x14ac:dyDescent="0.2">
      <c r="A3818" s="3"/>
    </row>
    <row r="3819" spans="1:1" x14ac:dyDescent="0.2">
      <c r="A3819" s="3"/>
    </row>
    <row r="3820" spans="1:1" x14ac:dyDescent="0.2">
      <c r="A3820" s="3"/>
    </row>
    <row r="3821" spans="1:1" x14ac:dyDescent="0.2">
      <c r="A3821" s="3"/>
    </row>
    <row r="3822" spans="1:1" x14ac:dyDescent="0.2">
      <c r="A3822" s="3"/>
    </row>
    <row r="3823" spans="1:1" x14ac:dyDescent="0.2">
      <c r="A3823" s="3"/>
    </row>
    <row r="3824" spans="1:1" x14ac:dyDescent="0.2">
      <c r="A3824" s="3"/>
    </row>
    <row r="3825" spans="1:1" x14ac:dyDescent="0.2">
      <c r="A3825" s="3"/>
    </row>
    <row r="3826" spans="1:1" x14ac:dyDescent="0.2">
      <c r="A3826" s="3"/>
    </row>
    <row r="3827" spans="1:1" x14ac:dyDescent="0.2">
      <c r="A3827" s="3"/>
    </row>
    <row r="3828" spans="1:1" x14ac:dyDescent="0.2">
      <c r="A3828" s="3"/>
    </row>
    <row r="3829" spans="1:1" x14ac:dyDescent="0.2">
      <c r="A3829" s="3"/>
    </row>
    <row r="3830" spans="1:1" x14ac:dyDescent="0.2">
      <c r="A3830" s="3"/>
    </row>
    <row r="3831" spans="1:1" x14ac:dyDescent="0.2">
      <c r="A3831" s="3"/>
    </row>
    <row r="3832" spans="1:1" x14ac:dyDescent="0.2">
      <c r="A3832" s="3"/>
    </row>
    <row r="3833" spans="1:1" x14ac:dyDescent="0.2">
      <c r="A3833" s="3"/>
    </row>
    <row r="3834" spans="1:1" x14ac:dyDescent="0.2">
      <c r="A3834" s="3"/>
    </row>
    <row r="3835" spans="1:1" x14ac:dyDescent="0.2">
      <c r="A3835" s="3"/>
    </row>
    <row r="3836" spans="1:1" x14ac:dyDescent="0.2">
      <c r="A3836" s="3"/>
    </row>
    <row r="3837" spans="1:1" x14ac:dyDescent="0.2">
      <c r="A3837" s="3"/>
    </row>
    <row r="3838" spans="1:1" x14ac:dyDescent="0.2">
      <c r="A3838" s="3"/>
    </row>
    <row r="3839" spans="1:1" x14ac:dyDescent="0.2">
      <c r="A3839" s="3"/>
    </row>
    <row r="3840" spans="1:1" x14ac:dyDescent="0.2">
      <c r="A3840" s="3"/>
    </row>
    <row r="3841" spans="1:1" x14ac:dyDescent="0.2">
      <c r="A3841" s="3"/>
    </row>
    <row r="3842" spans="1:1" x14ac:dyDescent="0.2">
      <c r="A3842" s="3"/>
    </row>
    <row r="3843" spans="1:1" x14ac:dyDescent="0.2">
      <c r="A3843" s="3"/>
    </row>
    <row r="3844" spans="1:1" x14ac:dyDescent="0.2">
      <c r="A3844" s="3"/>
    </row>
    <row r="3845" spans="1:1" x14ac:dyDescent="0.2">
      <c r="A3845" s="3"/>
    </row>
    <row r="3846" spans="1:1" x14ac:dyDescent="0.2">
      <c r="A3846" s="3"/>
    </row>
    <row r="3847" spans="1:1" x14ac:dyDescent="0.2">
      <c r="A3847" s="3"/>
    </row>
    <row r="3848" spans="1:1" x14ac:dyDescent="0.2">
      <c r="A3848" s="3"/>
    </row>
    <row r="3849" spans="1:1" x14ac:dyDescent="0.2">
      <c r="A3849" s="3"/>
    </row>
    <row r="3850" spans="1:1" x14ac:dyDescent="0.2">
      <c r="A3850" s="3"/>
    </row>
    <row r="3851" spans="1:1" x14ac:dyDescent="0.2">
      <c r="A3851" s="3"/>
    </row>
    <row r="3852" spans="1:1" x14ac:dyDescent="0.2">
      <c r="A3852" s="3"/>
    </row>
    <row r="3853" spans="1:1" x14ac:dyDescent="0.2">
      <c r="A3853" s="3"/>
    </row>
    <row r="3854" spans="1:1" x14ac:dyDescent="0.2">
      <c r="A3854" s="3"/>
    </row>
    <row r="3855" spans="1:1" x14ac:dyDescent="0.2">
      <c r="A3855" s="3"/>
    </row>
    <row r="3856" spans="1:1" x14ac:dyDescent="0.2">
      <c r="A3856" s="3"/>
    </row>
    <row r="3857" spans="1:1" x14ac:dyDescent="0.2">
      <c r="A3857" s="3"/>
    </row>
    <row r="3858" spans="1:1" x14ac:dyDescent="0.2">
      <c r="A3858" s="3"/>
    </row>
    <row r="3859" spans="1:1" x14ac:dyDescent="0.2">
      <c r="A3859" s="3"/>
    </row>
    <row r="3860" spans="1:1" x14ac:dyDescent="0.2">
      <c r="A3860" s="3"/>
    </row>
    <row r="3861" spans="1:1" x14ac:dyDescent="0.2">
      <c r="A3861" s="3"/>
    </row>
    <row r="3862" spans="1:1" x14ac:dyDescent="0.2">
      <c r="A3862" s="3"/>
    </row>
    <row r="3863" spans="1:1" x14ac:dyDescent="0.2">
      <c r="A3863" s="3"/>
    </row>
    <row r="3864" spans="1:1" x14ac:dyDescent="0.2">
      <c r="A3864" s="3"/>
    </row>
    <row r="3865" spans="1:1" x14ac:dyDescent="0.2">
      <c r="A3865" s="3"/>
    </row>
    <row r="3866" spans="1:1" x14ac:dyDescent="0.2">
      <c r="A3866" s="3"/>
    </row>
    <row r="3867" spans="1:1" x14ac:dyDescent="0.2">
      <c r="A3867" s="3"/>
    </row>
    <row r="3868" spans="1:1" x14ac:dyDescent="0.2">
      <c r="A3868" s="3"/>
    </row>
    <row r="3869" spans="1:1" x14ac:dyDescent="0.2">
      <c r="A3869" s="3"/>
    </row>
    <row r="3870" spans="1:1" x14ac:dyDescent="0.2">
      <c r="A3870" s="3"/>
    </row>
    <row r="3871" spans="1:1" x14ac:dyDescent="0.2">
      <c r="A3871" s="3"/>
    </row>
    <row r="3872" spans="1:1" x14ac:dyDescent="0.2">
      <c r="A3872" s="3"/>
    </row>
    <row r="3873" spans="1:1" x14ac:dyDescent="0.2">
      <c r="A3873" s="3"/>
    </row>
    <row r="3874" spans="1:1" x14ac:dyDescent="0.2">
      <c r="A3874" s="3"/>
    </row>
    <row r="3875" spans="1:1" x14ac:dyDescent="0.2">
      <c r="A3875" s="3"/>
    </row>
    <row r="3876" spans="1:1" x14ac:dyDescent="0.2">
      <c r="A3876" s="3"/>
    </row>
    <row r="3877" spans="1:1" x14ac:dyDescent="0.2">
      <c r="A3877" s="3"/>
    </row>
    <row r="3878" spans="1:1" x14ac:dyDescent="0.2">
      <c r="A3878" s="3"/>
    </row>
    <row r="3879" spans="1:1" x14ac:dyDescent="0.2">
      <c r="A3879" s="3"/>
    </row>
    <row r="3880" spans="1:1" x14ac:dyDescent="0.2">
      <c r="A3880" s="3"/>
    </row>
    <row r="3881" spans="1:1" x14ac:dyDescent="0.2">
      <c r="A3881" s="3"/>
    </row>
    <row r="3882" spans="1:1" x14ac:dyDescent="0.2">
      <c r="A3882" s="3"/>
    </row>
    <row r="3883" spans="1:1" x14ac:dyDescent="0.2">
      <c r="A3883" s="3"/>
    </row>
    <row r="3884" spans="1:1" x14ac:dyDescent="0.2">
      <c r="A3884" s="3"/>
    </row>
    <row r="3885" spans="1:1" x14ac:dyDescent="0.2">
      <c r="A3885" s="3"/>
    </row>
    <row r="3886" spans="1:1" x14ac:dyDescent="0.2">
      <c r="A3886" s="3"/>
    </row>
    <row r="3887" spans="1:1" x14ac:dyDescent="0.2">
      <c r="A3887" s="3"/>
    </row>
    <row r="3888" spans="1:1" x14ac:dyDescent="0.2">
      <c r="A3888" s="3"/>
    </row>
    <row r="3889" spans="1:1" x14ac:dyDescent="0.2">
      <c r="A3889" s="3"/>
    </row>
    <row r="3890" spans="1:1" x14ac:dyDescent="0.2">
      <c r="A3890" s="3"/>
    </row>
    <row r="3891" spans="1:1" x14ac:dyDescent="0.2">
      <c r="A3891" s="3"/>
    </row>
    <row r="3892" spans="1:1" x14ac:dyDescent="0.2">
      <c r="A3892" s="3"/>
    </row>
    <row r="3893" spans="1:1" x14ac:dyDescent="0.2">
      <c r="A3893" s="3"/>
    </row>
    <row r="3894" spans="1:1" x14ac:dyDescent="0.2">
      <c r="A3894" s="3"/>
    </row>
    <row r="3895" spans="1:1" x14ac:dyDescent="0.2">
      <c r="A3895" s="3"/>
    </row>
    <row r="3896" spans="1:1" x14ac:dyDescent="0.2">
      <c r="A3896" s="3"/>
    </row>
    <row r="3897" spans="1:1" x14ac:dyDescent="0.2">
      <c r="A3897" s="3"/>
    </row>
    <row r="3898" spans="1:1" x14ac:dyDescent="0.2">
      <c r="A3898" s="3"/>
    </row>
    <row r="3899" spans="1:1" x14ac:dyDescent="0.2">
      <c r="A3899" s="3"/>
    </row>
    <row r="3900" spans="1:1" x14ac:dyDescent="0.2">
      <c r="A3900" s="3"/>
    </row>
    <row r="3901" spans="1:1" x14ac:dyDescent="0.2">
      <c r="A3901" s="3"/>
    </row>
    <row r="3902" spans="1:1" x14ac:dyDescent="0.2">
      <c r="A3902" s="3"/>
    </row>
    <row r="3903" spans="1:1" x14ac:dyDescent="0.2">
      <c r="A3903" s="3"/>
    </row>
    <row r="3904" spans="1:1" x14ac:dyDescent="0.2">
      <c r="A3904" s="3"/>
    </row>
    <row r="3905" spans="1:1" x14ac:dyDescent="0.2">
      <c r="A3905" s="3"/>
    </row>
    <row r="3906" spans="1:1" x14ac:dyDescent="0.2">
      <c r="A3906" s="3"/>
    </row>
    <row r="3907" spans="1:1" x14ac:dyDescent="0.2">
      <c r="A3907" s="3"/>
    </row>
    <row r="3908" spans="1:1" x14ac:dyDescent="0.2">
      <c r="A3908" s="3"/>
    </row>
    <row r="3909" spans="1:1" x14ac:dyDescent="0.2">
      <c r="A3909" s="3"/>
    </row>
    <row r="3910" spans="1:1" x14ac:dyDescent="0.2">
      <c r="A3910" s="3"/>
    </row>
    <row r="3911" spans="1:1" x14ac:dyDescent="0.2">
      <c r="A3911" s="3"/>
    </row>
    <row r="3912" spans="1:1" x14ac:dyDescent="0.2">
      <c r="A3912" s="3"/>
    </row>
    <row r="3913" spans="1:1" x14ac:dyDescent="0.2">
      <c r="A3913" s="3"/>
    </row>
    <row r="3914" spans="1:1" x14ac:dyDescent="0.2">
      <c r="A3914" s="3"/>
    </row>
    <row r="3915" spans="1:1" x14ac:dyDescent="0.2">
      <c r="A3915" s="3"/>
    </row>
    <row r="3916" spans="1:1" x14ac:dyDescent="0.2">
      <c r="A3916" s="3"/>
    </row>
    <row r="3917" spans="1:1" x14ac:dyDescent="0.2">
      <c r="A3917" s="3"/>
    </row>
    <row r="3918" spans="1:1" x14ac:dyDescent="0.2">
      <c r="A3918" s="3"/>
    </row>
    <row r="3919" spans="1:1" x14ac:dyDescent="0.2">
      <c r="A3919" s="3"/>
    </row>
    <row r="3920" spans="1:1" x14ac:dyDescent="0.2">
      <c r="A3920" s="3"/>
    </row>
    <row r="3921" spans="1:1" x14ac:dyDescent="0.2">
      <c r="A3921" s="3"/>
    </row>
    <row r="3922" spans="1:1" x14ac:dyDescent="0.2">
      <c r="A3922" s="3"/>
    </row>
    <row r="3923" spans="1:1" x14ac:dyDescent="0.2">
      <c r="A3923" s="3"/>
    </row>
    <row r="3924" spans="1:1" x14ac:dyDescent="0.2">
      <c r="A3924" s="3"/>
    </row>
    <row r="3925" spans="1:1" x14ac:dyDescent="0.2">
      <c r="A3925" s="3"/>
    </row>
    <row r="3926" spans="1:1" x14ac:dyDescent="0.2">
      <c r="A3926" s="3"/>
    </row>
    <row r="3927" spans="1:1" x14ac:dyDescent="0.2">
      <c r="A3927" s="3"/>
    </row>
    <row r="3928" spans="1:1" x14ac:dyDescent="0.2">
      <c r="A3928" s="3"/>
    </row>
    <row r="3929" spans="1:1" x14ac:dyDescent="0.2">
      <c r="A3929" s="3"/>
    </row>
    <row r="3930" spans="1:1" x14ac:dyDescent="0.2">
      <c r="A3930" s="3"/>
    </row>
    <row r="3931" spans="1:1" x14ac:dyDescent="0.2">
      <c r="A3931" s="3"/>
    </row>
    <row r="3932" spans="1:1" x14ac:dyDescent="0.2">
      <c r="A3932" s="3"/>
    </row>
    <row r="3933" spans="1:1" x14ac:dyDescent="0.2">
      <c r="A3933" s="3"/>
    </row>
    <row r="3934" spans="1:1" x14ac:dyDescent="0.2">
      <c r="A3934" s="3"/>
    </row>
    <row r="3935" spans="1:1" x14ac:dyDescent="0.2">
      <c r="A3935" s="3"/>
    </row>
    <row r="3936" spans="1:1" x14ac:dyDescent="0.2">
      <c r="A3936" s="3"/>
    </row>
    <row r="3937" spans="1:1" x14ac:dyDescent="0.2">
      <c r="A3937" s="3"/>
    </row>
    <row r="3938" spans="1:1" x14ac:dyDescent="0.2">
      <c r="A3938" s="3"/>
    </row>
    <row r="3939" spans="1:1" x14ac:dyDescent="0.2">
      <c r="A3939" s="3"/>
    </row>
    <row r="3940" spans="1:1" x14ac:dyDescent="0.2">
      <c r="A3940" s="3"/>
    </row>
    <row r="3941" spans="1:1" x14ac:dyDescent="0.2">
      <c r="A3941" s="3"/>
    </row>
    <row r="3942" spans="1:1" x14ac:dyDescent="0.2">
      <c r="A3942" s="3"/>
    </row>
    <row r="3943" spans="1:1" x14ac:dyDescent="0.2">
      <c r="A3943" s="3"/>
    </row>
    <row r="3944" spans="1:1" x14ac:dyDescent="0.2">
      <c r="A3944" s="3"/>
    </row>
    <row r="3945" spans="1:1" x14ac:dyDescent="0.2">
      <c r="A3945" s="3"/>
    </row>
    <row r="3946" spans="1:1" x14ac:dyDescent="0.2">
      <c r="A3946" s="3"/>
    </row>
    <row r="3947" spans="1:1" x14ac:dyDescent="0.2">
      <c r="A3947" s="3"/>
    </row>
    <row r="3948" spans="1:1" x14ac:dyDescent="0.2">
      <c r="A3948" s="3"/>
    </row>
    <row r="3949" spans="1:1" x14ac:dyDescent="0.2">
      <c r="A3949" s="3"/>
    </row>
    <row r="3950" spans="1:1" x14ac:dyDescent="0.2">
      <c r="A3950" s="3"/>
    </row>
    <row r="3951" spans="1:1" x14ac:dyDescent="0.2">
      <c r="A3951" s="3"/>
    </row>
    <row r="3952" spans="1:1" x14ac:dyDescent="0.2">
      <c r="A3952" s="3"/>
    </row>
    <row r="3953" spans="1:1" x14ac:dyDescent="0.2">
      <c r="A3953" s="3"/>
    </row>
    <row r="3954" spans="1:1" x14ac:dyDescent="0.2">
      <c r="A3954" s="3"/>
    </row>
    <row r="3955" spans="1:1" x14ac:dyDescent="0.2">
      <c r="A3955" s="3"/>
    </row>
    <row r="3956" spans="1:1" x14ac:dyDescent="0.2">
      <c r="A3956" s="3"/>
    </row>
    <row r="3957" spans="1:1" x14ac:dyDescent="0.2">
      <c r="A3957" s="3"/>
    </row>
    <row r="3958" spans="1:1" x14ac:dyDescent="0.2">
      <c r="A3958" s="3"/>
    </row>
    <row r="3959" spans="1:1" x14ac:dyDescent="0.2">
      <c r="A3959" s="3"/>
    </row>
    <row r="3960" spans="1:1" x14ac:dyDescent="0.2">
      <c r="A3960" s="3"/>
    </row>
    <row r="3961" spans="1:1" x14ac:dyDescent="0.2">
      <c r="A3961" s="3"/>
    </row>
    <row r="3962" spans="1:1" x14ac:dyDescent="0.2">
      <c r="A3962" s="3"/>
    </row>
    <row r="3963" spans="1:1" x14ac:dyDescent="0.2">
      <c r="A3963" s="3"/>
    </row>
    <row r="3964" spans="1:1" x14ac:dyDescent="0.2">
      <c r="A3964" s="3"/>
    </row>
    <row r="3965" spans="1:1" x14ac:dyDescent="0.2">
      <c r="A3965" s="3"/>
    </row>
    <row r="3966" spans="1:1" x14ac:dyDescent="0.2">
      <c r="A3966" s="3"/>
    </row>
    <row r="3967" spans="1:1" x14ac:dyDescent="0.2">
      <c r="A3967" s="3"/>
    </row>
    <row r="3968" spans="1:1" x14ac:dyDescent="0.2">
      <c r="A3968" s="3"/>
    </row>
    <row r="3969" spans="1:1" x14ac:dyDescent="0.2">
      <c r="A3969" s="3"/>
    </row>
    <row r="3970" spans="1:1" x14ac:dyDescent="0.2">
      <c r="A3970" s="3"/>
    </row>
    <row r="3971" spans="1:1" x14ac:dyDescent="0.2">
      <c r="A3971" s="3"/>
    </row>
    <row r="3972" spans="1:1" x14ac:dyDescent="0.2">
      <c r="A3972" s="3"/>
    </row>
    <row r="3973" spans="1:1" x14ac:dyDescent="0.2">
      <c r="A3973" s="3"/>
    </row>
    <row r="3974" spans="1:1" x14ac:dyDescent="0.2">
      <c r="A3974" s="3"/>
    </row>
    <row r="3975" spans="1:1" x14ac:dyDescent="0.2">
      <c r="A3975" s="3"/>
    </row>
    <row r="3976" spans="1:1" x14ac:dyDescent="0.2">
      <c r="A3976" s="3"/>
    </row>
    <row r="3977" spans="1:1" x14ac:dyDescent="0.2">
      <c r="A3977" s="3"/>
    </row>
    <row r="3978" spans="1:1" x14ac:dyDescent="0.2">
      <c r="A3978" s="3"/>
    </row>
    <row r="3979" spans="1:1" x14ac:dyDescent="0.2">
      <c r="A3979" s="3"/>
    </row>
    <row r="3980" spans="1:1" x14ac:dyDescent="0.2">
      <c r="A3980" s="3"/>
    </row>
    <row r="3981" spans="1:1" x14ac:dyDescent="0.2">
      <c r="A3981" s="3"/>
    </row>
    <row r="3982" spans="1:1" x14ac:dyDescent="0.2">
      <c r="A3982" s="3"/>
    </row>
    <row r="3983" spans="1:1" x14ac:dyDescent="0.2">
      <c r="A3983" s="3"/>
    </row>
    <row r="3984" spans="1:1" x14ac:dyDescent="0.2">
      <c r="A3984" s="3"/>
    </row>
    <row r="3985" spans="1:1" x14ac:dyDescent="0.2">
      <c r="A3985" s="3"/>
    </row>
    <row r="3986" spans="1:1" x14ac:dyDescent="0.2">
      <c r="A3986" s="3"/>
    </row>
    <row r="3987" spans="1:1" x14ac:dyDescent="0.2">
      <c r="A3987" s="3"/>
    </row>
    <row r="3988" spans="1:1" x14ac:dyDescent="0.2">
      <c r="A3988" s="3"/>
    </row>
    <row r="3989" spans="1:1" x14ac:dyDescent="0.2">
      <c r="A3989" s="3"/>
    </row>
    <row r="3990" spans="1:1" x14ac:dyDescent="0.2">
      <c r="A3990" s="3"/>
    </row>
    <row r="3991" spans="1:1" x14ac:dyDescent="0.2">
      <c r="A3991" s="3"/>
    </row>
    <row r="3992" spans="1:1" x14ac:dyDescent="0.2">
      <c r="A3992" s="3"/>
    </row>
    <row r="3993" spans="1:1" x14ac:dyDescent="0.2">
      <c r="A3993" s="3"/>
    </row>
    <row r="3994" spans="1:1" x14ac:dyDescent="0.2">
      <c r="A3994" s="3"/>
    </row>
    <row r="3995" spans="1:1" x14ac:dyDescent="0.2">
      <c r="A3995" s="3"/>
    </row>
    <row r="3996" spans="1:1" x14ac:dyDescent="0.2">
      <c r="A3996" s="3"/>
    </row>
    <row r="3997" spans="1:1" x14ac:dyDescent="0.2">
      <c r="A3997" s="3"/>
    </row>
    <row r="3998" spans="1:1" x14ac:dyDescent="0.2">
      <c r="A3998" s="3"/>
    </row>
    <row r="3999" spans="1:1" x14ac:dyDescent="0.2">
      <c r="A3999" s="3"/>
    </row>
    <row r="4000" spans="1:1" x14ac:dyDescent="0.2">
      <c r="A4000" s="3"/>
    </row>
    <row r="4001" spans="1:1" x14ac:dyDescent="0.2">
      <c r="A4001" s="3"/>
    </row>
    <row r="4002" spans="1:1" x14ac:dyDescent="0.2">
      <c r="A4002" s="3"/>
    </row>
    <row r="4003" spans="1:1" x14ac:dyDescent="0.2">
      <c r="A4003" s="3"/>
    </row>
    <row r="4004" spans="1:1" x14ac:dyDescent="0.2">
      <c r="A4004" s="3"/>
    </row>
    <row r="4005" spans="1:1" x14ac:dyDescent="0.2">
      <c r="A4005" s="3"/>
    </row>
    <row r="4006" spans="1:1" x14ac:dyDescent="0.2">
      <c r="A4006" s="3"/>
    </row>
    <row r="4007" spans="1:1" x14ac:dyDescent="0.2">
      <c r="A4007" s="3"/>
    </row>
    <row r="4008" spans="1:1" x14ac:dyDescent="0.2">
      <c r="A4008" s="3"/>
    </row>
    <row r="4009" spans="1:1" x14ac:dyDescent="0.2">
      <c r="A4009" s="3"/>
    </row>
    <row r="4010" spans="1:1" x14ac:dyDescent="0.2">
      <c r="A4010" s="3"/>
    </row>
    <row r="4011" spans="1:1" x14ac:dyDescent="0.2">
      <c r="A4011" s="3"/>
    </row>
    <row r="4012" spans="1:1" x14ac:dyDescent="0.2">
      <c r="A4012" s="3"/>
    </row>
    <row r="4013" spans="1:1" x14ac:dyDescent="0.2">
      <c r="A4013" s="3"/>
    </row>
    <row r="4014" spans="1:1" x14ac:dyDescent="0.2">
      <c r="A4014" s="3"/>
    </row>
    <row r="4015" spans="1:1" x14ac:dyDescent="0.2">
      <c r="A4015" s="3"/>
    </row>
    <row r="4016" spans="1:1" x14ac:dyDescent="0.2">
      <c r="A4016" s="3"/>
    </row>
    <row r="4017" spans="1:1" x14ac:dyDescent="0.2">
      <c r="A4017" s="3"/>
    </row>
    <row r="4018" spans="1:1" x14ac:dyDescent="0.2">
      <c r="A4018" s="3"/>
    </row>
    <row r="4019" spans="1:1" x14ac:dyDescent="0.2">
      <c r="A4019" s="3"/>
    </row>
    <row r="4020" spans="1:1" x14ac:dyDescent="0.2">
      <c r="A4020" s="3"/>
    </row>
    <row r="4021" spans="1:1" x14ac:dyDescent="0.2">
      <c r="A4021" s="3"/>
    </row>
    <row r="4022" spans="1:1" x14ac:dyDescent="0.2">
      <c r="A4022" s="3"/>
    </row>
    <row r="4023" spans="1:1" x14ac:dyDescent="0.2">
      <c r="A4023" s="3"/>
    </row>
    <row r="4024" spans="1:1" x14ac:dyDescent="0.2">
      <c r="A4024" s="3"/>
    </row>
    <row r="4025" spans="1:1" x14ac:dyDescent="0.2">
      <c r="A4025" s="3"/>
    </row>
    <row r="4026" spans="1:1" x14ac:dyDescent="0.2">
      <c r="A4026" s="3"/>
    </row>
    <row r="4027" spans="1:1" x14ac:dyDescent="0.2">
      <c r="A4027" s="3"/>
    </row>
    <row r="4028" spans="1:1" x14ac:dyDescent="0.2">
      <c r="A4028" s="3"/>
    </row>
    <row r="4029" spans="1:1" x14ac:dyDescent="0.2">
      <c r="A4029" s="3"/>
    </row>
    <row r="4030" spans="1:1" x14ac:dyDescent="0.2">
      <c r="A4030" s="3"/>
    </row>
    <row r="4031" spans="1:1" x14ac:dyDescent="0.2">
      <c r="A4031" s="3"/>
    </row>
    <row r="4032" spans="1:1" x14ac:dyDescent="0.2">
      <c r="A4032" s="3"/>
    </row>
    <row r="4033" spans="1:1" x14ac:dyDescent="0.2">
      <c r="A4033" s="3"/>
    </row>
    <row r="4034" spans="1:1" x14ac:dyDescent="0.2">
      <c r="A4034" s="3"/>
    </row>
    <row r="4035" spans="1:1" x14ac:dyDescent="0.2">
      <c r="A4035" s="3"/>
    </row>
    <row r="4036" spans="1:1" x14ac:dyDescent="0.2">
      <c r="A4036" s="3"/>
    </row>
    <row r="4037" spans="1:1" x14ac:dyDescent="0.2">
      <c r="A4037" s="3"/>
    </row>
    <row r="4038" spans="1:1" x14ac:dyDescent="0.2">
      <c r="A4038" s="3"/>
    </row>
    <row r="4039" spans="1:1" x14ac:dyDescent="0.2">
      <c r="A4039" s="3"/>
    </row>
    <row r="4040" spans="1:1" x14ac:dyDescent="0.2">
      <c r="A4040" s="3"/>
    </row>
    <row r="4041" spans="1:1" x14ac:dyDescent="0.2">
      <c r="A4041" s="3"/>
    </row>
    <row r="4042" spans="1:1" x14ac:dyDescent="0.2">
      <c r="A4042" s="3"/>
    </row>
    <row r="4043" spans="1:1" x14ac:dyDescent="0.2">
      <c r="A4043" s="3"/>
    </row>
    <row r="4044" spans="1:1" x14ac:dyDescent="0.2">
      <c r="A4044" s="3"/>
    </row>
    <row r="4045" spans="1:1" x14ac:dyDescent="0.2">
      <c r="A4045" s="3"/>
    </row>
    <row r="4046" spans="1:1" x14ac:dyDescent="0.2">
      <c r="A4046" s="3"/>
    </row>
    <row r="4047" spans="1:1" x14ac:dyDescent="0.2">
      <c r="A4047" s="3"/>
    </row>
    <row r="4048" spans="1:1" x14ac:dyDescent="0.2">
      <c r="A4048" s="3"/>
    </row>
    <row r="4049" spans="1:1" x14ac:dyDescent="0.2">
      <c r="A4049" s="3"/>
    </row>
    <row r="4050" spans="1:1" x14ac:dyDescent="0.2">
      <c r="A4050" s="3"/>
    </row>
    <row r="4051" spans="1:1" x14ac:dyDescent="0.2">
      <c r="A4051" s="3"/>
    </row>
    <row r="4052" spans="1:1" x14ac:dyDescent="0.2">
      <c r="A4052" s="3"/>
    </row>
    <row r="4053" spans="1:1" x14ac:dyDescent="0.2">
      <c r="A4053" s="3"/>
    </row>
    <row r="4054" spans="1:1" x14ac:dyDescent="0.2">
      <c r="A4054" s="3"/>
    </row>
    <row r="4055" spans="1:1" x14ac:dyDescent="0.2">
      <c r="A4055" s="3"/>
    </row>
    <row r="4056" spans="1:1" x14ac:dyDescent="0.2">
      <c r="A4056" s="3"/>
    </row>
    <row r="4057" spans="1:1" x14ac:dyDescent="0.2">
      <c r="A4057" s="3"/>
    </row>
    <row r="4058" spans="1:1" x14ac:dyDescent="0.2">
      <c r="A4058" s="3"/>
    </row>
    <row r="4059" spans="1:1" x14ac:dyDescent="0.2">
      <c r="A4059" s="3"/>
    </row>
    <row r="4060" spans="1:1" x14ac:dyDescent="0.2">
      <c r="A4060" s="3"/>
    </row>
    <row r="4061" spans="1:1" x14ac:dyDescent="0.2">
      <c r="A4061" s="3"/>
    </row>
    <row r="4062" spans="1:1" x14ac:dyDescent="0.2">
      <c r="A4062" s="3"/>
    </row>
    <row r="4063" spans="1:1" x14ac:dyDescent="0.2">
      <c r="A4063" s="3"/>
    </row>
    <row r="4064" spans="1:1" x14ac:dyDescent="0.2">
      <c r="A4064" s="3"/>
    </row>
    <row r="4065" spans="1:1" x14ac:dyDescent="0.2">
      <c r="A4065" s="3"/>
    </row>
    <row r="4066" spans="1:1" x14ac:dyDescent="0.2">
      <c r="A4066" s="3"/>
    </row>
    <row r="4067" spans="1:1" x14ac:dyDescent="0.2">
      <c r="A4067" s="3"/>
    </row>
    <row r="4068" spans="1:1" x14ac:dyDescent="0.2">
      <c r="A4068" s="3"/>
    </row>
    <row r="4069" spans="1:1" x14ac:dyDescent="0.2">
      <c r="A4069" s="3"/>
    </row>
    <row r="4070" spans="1:1" x14ac:dyDescent="0.2">
      <c r="A4070" s="3"/>
    </row>
    <row r="4071" spans="1:1" x14ac:dyDescent="0.2">
      <c r="A4071" s="3"/>
    </row>
    <row r="4072" spans="1:1" x14ac:dyDescent="0.2">
      <c r="A4072" s="3"/>
    </row>
    <row r="4073" spans="1:1" x14ac:dyDescent="0.2">
      <c r="A4073" s="3"/>
    </row>
    <row r="4074" spans="1:1" x14ac:dyDescent="0.2">
      <c r="A4074" s="3"/>
    </row>
    <row r="4075" spans="1:1" x14ac:dyDescent="0.2">
      <c r="A4075" s="3"/>
    </row>
    <row r="4076" spans="1:1" x14ac:dyDescent="0.2">
      <c r="A4076" s="3"/>
    </row>
    <row r="4077" spans="1:1" x14ac:dyDescent="0.2">
      <c r="A4077" s="3"/>
    </row>
    <row r="4078" spans="1:1" x14ac:dyDescent="0.2">
      <c r="A4078" s="3"/>
    </row>
    <row r="4079" spans="1:1" x14ac:dyDescent="0.2">
      <c r="A4079" s="3"/>
    </row>
    <row r="4080" spans="1:1" x14ac:dyDescent="0.2">
      <c r="A4080" s="3"/>
    </row>
    <row r="4081" spans="1:1" x14ac:dyDescent="0.2">
      <c r="A4081" s="3"/>
    </row>
    <row r="4082" spans="1:1" x14ac:dyDescent="0.2">
      <c r="A4082" s="3"/>
    </row>
    <row r="4083" spans="1:1" x14ac:dyDescent="0.2">
      <c r="A4083" s="3"/>
    </row>
    <row r="4084" spans="1:1" x14ac:dyDescent="0.2">
      <c r="A4084" s="3"/>
    </row>
    <row r="4085" spans="1:1" x14ac:dyDescent="0.2">
      <c r="A4085" s="3"/>
    </row>
    <row r="4086" spans="1:1" x14ac:dyDescent="0.2">
      <c r="A4086" s="3"/>
    </row>
    <row r="4087" spans="1:1" x14ac:dyDescent="0.2">
      <c r="A4087" s="3"/>
    </row>
    <row r="4088" spans="1:1" x14ac:dyDescent="0.2">
      <c r="A4088" s="3"/>
    </row>
    <row r="4089" spans="1:1" x14ac:dyDescent="0.2">
      <c r="A4089" s="3"/>
    </row>
    <row r="4090" spans="1:1" x14ac:dyDescent="0.2">
      <c r="A4090" s="3"/>
    </row>
    <row r="4091" spans="1:1" x14ac:dyDescent="0.2">
      <c r="A4091" s="3"/>
    </row>
    <row r="4092" spans="1:1" x14ac:dyDescent="0.2">
      <c r="A4092" s="3"/>
    </row>
    <row r="4093" spans="1:1" x14ac:dyDescent="0.2">
      <c r="A4093" s="3"/>
    </row>
    <row r="4094" spans="1:1" x14ac:dyDescent="0.2">
      <c r="A4094" s="3"/>
    </row>
    <row r="4095" spans="1:1" x14ac:dyDescent="0.2">
      <c r="A4095" s="3"/>
    </row>
    <row r="4096" spans="1:1" x14ac:dyDescent="0.2">
      <c r="A4096" s="3"/>
    </row>
    <row r="4097" spans="1:1" x14ac:dyDescent="0.2">
      <c r="A4097" s="3"/>
    </row>
    <row r="4098" spans="1:1" x14ac:dyDescent="0.2">
      <c r="A4098" s="3"/>
    </row>
    <row r="4099" spans="1:1" x14ac:dyDescent="0.2">
      <c r="A4099" s="3"/>
    </row>
    <row r="4100" spans="1:1" x14ac:dyDescent="0.2">
      <c r="A4100" s="3"/>
    </row>
    <row r="4101" spans="1:1" x14ac:dyDescent="0.2">
      <c r="A4101" s="3"/>
    </row>
    <row r="4102" spans="1:1" x14ac:dyDescent="0.2">
      <c r="A4102" s="3"/>
    </row>
    <row r="4103" spans="1:1" x14ac:dyDescent="0.2">
      <c r="A4103" s="3"/>
    </row>
    <row r="4104" spans="1:1" x14ac:dyDescent="0.2">
      <c r="A4104" s="3"/>
    </row>
    <row r="4105" spans="1:1" x14ac:dyDescent="0.2">
      <c r="A4105" s="3"/>
    </row>
    <row r="4106" spans="1:1" x14ac:dyDescent="0.2">
      <c r="A4106" s="3"/>
    </row>
    <row r="4107" spans="1:1" x14ac:dyDescent="0.2">
      <c r="A4107" s="3"/>
    </row>
    <row r="4108" spans="1:1" x14ac:dyDescent="0.2">
      <c r="A4108" s="3"/>
    </row>
    <row r="4109" spans="1:1" x14ac:dyDescent="0.2">
      <c r="A4109" s="3"/>
    </row>
    <row r="4110" spans="1:1" x14ac:dyDescent="0.2">
      <c r="A4110" s="3"/>
    </row>
    <row r="4111" spans="1:1" x14ac:dyDescent="0.2">
      <c r="A4111" s="3"/>
    </row>
    <row r="4112" spans="1:1" x14ac:dyDescent="0.2">
      <c r="A4112" s="3"/>
    </row>
    <row r="4113" spans="1:1" x14ac:dyDescent="0.2">
      <c r="A4113" s="3"/>
    </row>
    <row r="4114" spans="1:1" x14ac:dyDescent="0.2">
      <c r="A4114" s="3"/>
    </row>
    <row r="4115" spans="1:1" x14ac:dyDescent="0.2">
      <c r="A4115" s="3"/>
    </row>
    <row r="4116" spans="1:1" x14ac:dyDescent="0.2">
      <c r="A4116" s="3"/>
    </row>
    <row r="4117" spans="1:1" x14ac:dyDescent="0.2">
      <c r="A4117" s="3"/>
    </row>
    <row r="4118" spans="1:1" x14ac:dyDescent="0.2">
      <c r="A4118" s="3"/>
    </row>
    <row r="4119" spans="1:1" x14ac:dyDescent="0.2">
      <c r="A4119" s="3"/>
    </row>
    <row r="4120" spans="1:1" x14ac:dyDescent="0.2">
      <c r="A4120" s="3"/>
    </row>
    <row r="4121" spans="1:1" x14ac:dyDescent="0.2">
      <c r="A4121" s="3"/>
    </row>
    <row r="4122" spans="1:1" x14ac:dyDescent="0.2">
      <c r="A4122" s="3"/>
    </row>
    <row r="4123" spans="1:1" x14ac:dyDescent="0.2">
      <c r="A4123" s="3"/>
    </row>
    <row r="4124" spans="1:1" x14ac:dyDescent="0.2">
      <c r="A4124" s="3"/>
    </row>
    <row r="4125" spans="1:1" x14ac:dyDescent="0.2">
      <c r="A4125" s="3"/>
    </row>
    <row r="4126" spans="1:1" x14ac:dyDescent="0.2">
      <c r="A4126" s="3"/>
    </row>
    <row r="4127" spans="1:1" x14ac:dyDescent="0.2">
      <c r="A4127" s="3"/>
    </row>
    <row r="4128" spans="1:1" x14ac:dyDescent="0.2">
      <c r="A4128" s="3"/>
    </row>
    <row r="4129" spans="1:1" x14ac:dyDescent="0.2">
      <c r="A4129" s="3"/>
    </row>
    <row r="4130" spans="1:1" x14ac:dyDescent="0.2">
      <c r="A4130" s="3"/>
    </row>
    <row r="4131" spans="1:1" x14ac:dyDescent="0.2">
      <c r="A4131" s="3"/>
    </row>
    <row r="4132" spans="1:1" x14ac:dyDescent="0.2">
      <c r="A4132" s="3"/>
    </row>
    <row r="4133" spans="1:1" x14ac:dyDescent="0.2">
      <c r="A4133" s="3"/>
    </row>
    <row r="4134" spans="1:1" x14ac:dyDescent="0.2">
      <c r="A4134" s="3"/>
    </row>
    <row r="4135" spans="1:1" x14ac:dyDescent="0.2">
      <c r="A4135" s="3"/>
    </row>
    <row r="4136" spans="1:1" x14ac:dyDescent="0.2">
      <c r="A4136" s="3"/>
    </row>
    <row r="4137" spans="1:1" x14ac:dyDescent="0.2">
      <c r="A4137" s="3"/>
    </row>
    <row r="4138" spans="1:1" x14ac:dyDescent="0.2">
      <c r="A4138" s="3"/>
    </row>
    <row r="4139" spans="1:1" x14ac:dyDescent="0.2">
      <c r="A4139" s="3"/>
    </row>
    <row r="4140" spans="1:1" x14ac:dyDescent="0.2">
      <c r="A4140" s="3"/>
    </row>
    <row r="4141" spans="1:1" x14ac:dyDescent="0.2">
      <c r="A4141" s="3"/>
    </row>
    <row r="4142" spans="1:1" x14ac:dyDescent="0.2">
      <c r="A4142" s="3"/>
    </row>
    <row r="4143" spans="1:1" x14ac:dyDescent="0.2">
      <c r="A4143" s="3"/>
    </row>
    <row r="4144" spans="1:1" x14ac:dyDescent="0.2">
      <c r="A4144" s="3"/>
    </row>
    <row r="4145" spans="1:1" x14ac:dyDescent="0.2">
      <c r="A4145" s="3"/>
    </row>
    <row r="4146" spans="1:1" x14ac:dyDescent="0.2">
      <c r="A4146" s="3"/>
    </row>
    <row r="4147" spans="1:1" x14ac:dyDescent="0.2">
      <c r="A4147" s="3"/>
    </row>
    <row r="4148" spans="1:1" x14ac:dyDescent="0.2">
      <c r="A4148" s="3"/>
    </row>
    <row r="4149" spans="1:1" x14ac:dyDescent="0.2">
      <c r="A4149" s="3"/>
    </row>
    <row r="4150" spans="1:1" x14ac:dyDescent="0.2">
      <c r="A4150" s="3"/>
    </row>
    <row r="4151" spans="1:1" x14ac:dyDescent="0.2">
      <c r="A4151" s="3"/>
    </row>
    <row r="4152" spans="1:1" x14ac:dyDescent="0.2">
      <c r="A4152" s="3"/>
    </row>
    <row r="4153" spans="1:1" x14ac:dyDescent="0.2">
      <c r="A4153" s="3"/>
    </row>
    <row r="4154" spans="1:1" x14ac:dyDescent="0.2">
      <c r="A4154" s="3"/>
    </row>
    <row r="4155" spans="1:1" x14ac:dyDescent="0.2">
      <c r="A4155" s="3"/>
    </row>
    <row r="4156" spans="1:1" x14ac:dyDescent="0.2">
      <c r="A4156" s="3"/>
    </row>
    <row r="4157" spans="1:1" x14ac:dyDescent="0.2">
      <c r="A4157" s="3"/>
    </row>
    <row r="4158" spans="1:1" x14ac:dyDescent="0.2">
      <c r="A4158" s="3"/>
    </row>
    <row r="4159" spans="1:1" x14ac:dyDescent="0.2">
      <c r="A4159" s="3"/>
    </row>
    <row r="4160" spans="1:1" x14ac:dyDescent="0.2">
      <c r="A4160" s="3"/>
    </row>
    <row r="4161" spans="1:1" x14ac:dyDescent="0.2">
      <c r="A4161" s="3"/>
    </row>
    <row r="4162" spans="1:1" x14ac:dyDescent="0.2">
      <c r="A4162" s="3"/>
    </row>
    <row r="4163" spans="1:1" x14ac:dyDescent="0.2">
      <c r="A4163" s="3"/>
    </row>
    <row r="4164" spans="1:1" x14ac:dyDescent="0.2">
      <c r="A4164" s="3"/>
    </row>
    <row r="4165" spans="1:1" x14ac:dyDescent="0.2">
      <c r="A4165" s="3"/>
    </row>
    <row r="4166" spans="1:1" x14ac:dyDescent="0.2">
      <c r="A4166" s="3"/>
    </row>
    <row r="4167" spans="1:1" x14ac:dyDescent="0.2">
      <c r="A4167" s="3"/>
    </row>
    <row r="4168" spans="1:1" x14ac:dyDescent="0.2">
      <c r="A4168" s="3"/>
    </row>
    <row r="4169" spans="1:1" x14ac:dyDescent="0.2">
      <c r="A4169" s="3"/>
    </row>
    <row r="4170" spans="1:1" x14ac:dyDescent="0.2">
      <c r="A4170" s="3"/>
    </row>
    <row r="4171" spans="1:1" x14ac:dyDescent="0.2">
      <c r="A4171" s="3"/>
    </row>
    <row r="4172" spans="1:1" x14ac:dyDescent="0.2">
      <c r="A4172" s="3"/>
    </row>
    <row r="4173" spans="1:1" x14ac:dyDescent="0.2">
      <c r="A4173" s="3"/>
    </row>
    <row r="4174" spans="1:1" x14ac:dyDescent="0.2">
      <c r="A4174" s="3"/>
    </row>
    <row r="4175" spans="1:1" x14ac:dyDescent="0.2">
      <c r="A4175" s="3"/>
    </row>
    <row r="4176" spans="1:1" x14ac:dyDescent="0.2">
      <c r="A4176" s="3"/>
    </row>
    <row r="4177" spans="1:1" x14ac:dyDescent="0.2">
      <c r="A4177" s="3"/>
    </row>
    <row r="4178" spans="1:1" x14ac:dyDescent="0.2">
      <c r="A4178" s="3"/>
    </row>
    <row r="4179" spans="1:1" x14ac:dyDescent="0.2">
      <c r="A4179" s="3"/>
    </row>
    <row r="4180" spans="1:1" x14ac:dyDescent="0.2">
      <c r="A4180" s="3"/>
    </row>
    <row r="4181" spans="1:1" x14ac:dyDescent="0.2">
      <c r="A4181" s="3"/>
    </row>
    <row r="4182" spans="1:1" x14ac:dyDescent="0.2">
      <c r="A4182" s="3"/>
    </row>
    <row r="4183" spans="1:1" x14ac:dyDescent="0.2">
      <c r="A4183" s="3"/>
    </row>
    <row r="4184" spans="1:1" x14ac:dyDescent="0.2">
      <c r="A4184" s="3"/>
    </row>
    <row r="4185" spans="1:1" x14ac:dyDescent="0.2">
      <c r="A4185" s="3"/>
    </row>
    <row r="4186" spans="1:1" x14ac:dyDescent="0.2">
      <c r="A4186" s="3"/>
    </row>
    <row r="4187" spans="1:1" x14ac:dyDescent="0.2">
      <c r="A4187" s="3"/>
    </row>
    <row r="4188" spans="1:1" x14ac:dyDescent="0.2">
      <c r="A4188" s="3"/>
    </row>
    <row r="4189" spans="1:1" x14ac:dyDescent="0.2">
      <c r="A4189" s="3"/>
    </row>
    <row r="4190" spans="1:1" x14ac:dyDescent="0.2">
      <c r="A4190" s="3"/>
    </row>
    <row r="4191" spans="1:1" x14ac:dyDescent="0.2">
      <c r="A4191" s="3"/>
    </row>
    <row r="4192" spans="1:1" x14ac:dyDescent="0.2">
      <c r="A4192" s="3"/>
    </row>
    <row r="4193" spans="1:1" x14ac:dyDescent="0.2">
      <c r="A4193" s="3"/>
    </row>
    <row r="4194" spans="1:1" x14ac:dyDescent="0.2">
      <c r="A4194" s="3"/>
    </row>
    <row r="4195" spans="1:1" x14ac:dyDescent="0.2">
      <c r="A4195" s="3"/>
    </row>
    <row r="4196" spans="1:1" x14ac:dyDescent="0.2">
      <c r="A4196" s="3"/>
    </row>
    <row r="4197" spans="1:1" x14ac:dyDescent="0.2">
      <c r="A4197" s="3"/>
    </row>
    <row r="4198" spans="1:1" x14ac:dyDescent="0.2">
      <c r="A4198" s="3"/>
    </row>
    <row r="4199" spans="1:1" x14ac:dyDescent="0.2">
      <c r="A4199" s="3"/>
    </row>
    <row r="4200" spans="1:1" x14ac:dyDescent="0.2">
      <c r="A4200" s="3"/>
    </row>
    <row r="4201" spans="1:1" x14ac:dyDescent="0.2">
      <c r="A4201" s="3"/>
    </row>
    <row r="4202" spans="1:1" x14ac:dyDescent="0.2">
      <c r="A4202" s="3"/>
    </row>
    <row r="4203" spans="1:1" x14ac:dyDescent="0.2">
      <c r="A4203" s="3"/>
    </row>
    <row r="4204" spans="1:1" x14ac:dyDescent="0.2">
      <c r="A4204" s="3"/>
    </row>
    <row r="4205" spans="1:1" x14ac:dyDescent="0.2">
      <c r="A4205" s="3"/>
    </row>
    <row r="4206" spans="1:1" x14ac:dyDescent="0.2">
      <c r="A4206" s="3"/>
    </row>
    <row r="4207" spans="1:1" x14ac:dyDescent="0.2">
      <c r="A4207" s="3"/>
    </row>
    <row r="4208" spans="1:1" x14ac:dyDescent="0.2">
      <c r="A4208" s="3"/>
    </row>
    <row r="4209" spans="1:1" x14ac:dyDescent="0.2">
      <c r="A4209" s="3"/>
    </row>
    <row r="4210" spans="1:1" x14ac:dyDescent="0.2">
      <c r="A4210" s="3"/>
    </row>
    <row r="4211" spans="1:1" x14ac:dyDescent="0.2">
      <c r="A4211" s="3"/>
    </row>
    <row r="4212" spans="1:1" x14ac:dyDescent="0.2">
      <c r="A4212" s="3"/>
    </row>
    <row r="4213" spans="1:1" x14ac:dyDescent="0.2">
      <c r="A4213" s="3"/>
    </row>
    <row r="4214" spans="1:1" x14ac:dyDescent="0.2">
      <c r="A4214" s="3"/>
    </row>
    <row r="4215" spans="1:1" x14ac:dyDescent="0.2">
      <c r="A4215" s="3"/>
    </row>
    <row r="4216" spans="1:1" x14ac:dyDescent="0.2">
      <c r="A4216" s="3"/>
    </row>
    <row r="4217" spans="1:1" x14ac:dyDescent="0.2">
      <c r="A4217" s="3"/>
    </row>
    <row r="4218" spans="1:1" x14ac:dyDescent="0.2">
      <c r="A4218" s="3"/>
    </row>
    <row r="4219" spans="1:1" x14ac:dyDescent="0.2">
      <c r="A4219" s="3"/>
    </row>
    <row r="4220" spans="1:1" x14ac:dyDescent="0.2">
      <c r="A4220" s="3"/>
    </row>
    <row r="4221" spans="1:1" x14ac:dyDescent="0.2">
      <c r="A4221" s="3"/>
    </row>
    <row r="4222" spans="1:1" x14ac:dyDescent="0.2">
      <c r="A4222" s="3"/>
    </row>
    <row r="4223" spans="1:1" x14ac:dyDescent="0.2">
      <c r="A4223" s="3"/>
    </row>
    <row r="4224" spans="1:1" x14ac:dyDescent="0.2">
      <c r="A4224" s="3"/>
    </row>
    <row r="4225" spans="1:1" x14ac:dyDescent="0.2">
      <c r="A4225" s="3"/>
    </row>
    <row r="4226" spans="1:1" x14ac:dyDescent="0.2">
      <c r="A4226" s="3"/>
    </row>
    <row r="4227" spans="1:1" x14ac:dyDescent="0.2">
      <c r="A4227" s="3"/>
    </row>
    <row r="4228" spans="1:1" x14ac:dyDescent="0.2">
      <c r="A4228" s="3"/>
    </row>
    <row r="4229" spans="1:1" x14ac:dyDescent="0.2">
      <c r="A4229" s="3"/>
    </row>
    <row r="4230" spans="1:1" x14ac:dyDescent="0.2">
      <c r="A4230" s="3"/>
    </row>
    <row r="4231" spans="1:1" x14ac:dyDescent="0.2">
      <c r="A4231" s="3"/>
    </row>
    <row r="4232" spans="1:1" x14ac:dyDescent="0.2">
      <c r="A4232" s="3"/>
    </row>
    <row r="4233" spans="1:1" x14ac:dyDescent="0.2">
      <c r="A4233" s="3"/>
    </row>
    <row r="4234" spans="1:1" x14ac:dyDescent="0.2">
      <c r="A4234" s="3"/>
    </row>
    <row r="4235" spans="1:1" x14ac:dyDescent="0.2">
      <c r="A4235" s="3"/>
    </row>
    <row r="4236" spans="1:1" x14ac:dyDescent="0.2">
      <c r="A4236" s="3"/>
    </row>
    <row r="4237" spans="1:1" x14ac:dyDescent="0.2">
      <c r="A4237" s="3"/>
    </row>
    <row r="4238" spans="1:1" x14ac:dyDescent="0.2">
      <c r="A4238" s="3"/>
    </row>
    <row r="4239" spans="1:1" x14ac:dyDescent="0.2">
      <c r="A4239" s="3"/>
    </row>
    <row r="4240" spans="1:1" x14ac:dyDescent="0.2">
      <c r="A4240" s="3"/>
    </row>
    <row r="4241" spans="1:1" x14ac:dyDescent="0.2">
      <c r="A4241" s="3"/>
    </row>
    <row r="4242" spans="1:1" x14ac:dyDescent="0.2">
      <c r="A4242" s="3"/>
    </row>
    <row r="4243" spans="1:1" x14ac:dyDescent="0.2">
      <c r="A4243" s="3"/>
    </row>
    <row r="4244" spans="1:1" x14ac:dyDescent="0.2">
      <c r="A4244" s="3"/>
    </row>
    <row r="4245" spans="1:1" x14ac:dyDescent="0.2">
      <c r="A4245" s="3"/>
    </row>
    <row r="4246" spans="1:1" x14ac:dyDescent="0.2">
      <c r="A4246" s="3"/>
    </row>
    <row r="4247" spans="1:1" x14ac:dyDescent="0.2">
      <c r="A4247" s="3"/>
    </row>
    <row r="4248" spans="1:1" x14ac:dyDescent="0.2">
      <c r="A4248" s="3"/>
    </row>
    <row r="4249" spans="1:1" x14ac:dyDescent="0.2">
      <c r="A4249" s="3"/>
    </row>
    <row r="4250" spans="1:1" x14ac:dyDescent="0.2">
      <c r="A4250" s="3"/>
    </row>
    <row r="4251" spans="1:1" x14ac:dyDescent="0.2">
      <c r="A4251" s="3"/>
    </row>
    <row r="4252" spans="1:1" x14ac:dyDescent="0.2">
      <c r="A4252" s="3"/>
    </row>
    <row r="4253" spans="1:1" x14ac:dyDescent="0.2">
      <c r="A4253" s="3"/>
    </row>
    <row r="4254" spans="1:1" x14ac:dyDescent="0.2">
      <c r="A4254" s="3"/>
    </row>
    <row r="4255" spans="1:1" x14ac:dyDescent="0.2">
      <c r="A4255" s="3"/>
    </row>
    <row r="4256" spans="1:1" x14ac:dyDescent="0.2">
      <c r="A4256" s="3"/>
    </row>
    <row r="4257" spans="1:1" x14ac:dyDescent="0.2">
      <c r="A4257" s="3"/>
    </row>
    <row r="4258" spans="1:1" x14ac:dyDescent="0.2">
      <c r="A4258" s="3"/>
    </row>
    <row r="4259" spans="1:1" x14ac:dyDescent="0.2">
      <c r="A4259" s="3"/>
    </row>
    <row r="4260" spans="1:1" x14ac:dyDescent="0.2">
      <c r="A4260" s="3"/>
    </row>
    <row r="4261" spans="1:1" x14ac:dyDescent="0.2">
      <c r="A4261" s="3"/>
    </row>
    <row r="4262" spans="1:1" x14ac:dyDescent="0.2">
      <c r="A4262" s="3"/>
    </row>
    <row r="4263" spans="1:1" x14ac:dyDescent="0.2">
      <c r="A4263" s="3"/>
    </row>
    <row r="4264" spans="1:1" x14ac:dyDescent="0.2">
      <c r="A4264" s="3"/>
    </row>
    <row r="4265" spans="1:1" x14ac:dyDescent="0.2">
      <c r="A4265" s="3"/>
    </row>
    <row r="4266" spans="1:1" x14ac:dyDescent="0.2">
      <c r="A4266" s="3"/>
    </row>
    <row r="4267" spans="1:1" x14ac:dyDescent="0.2">
      <c r="A4267" s="3"/>
    </row>
    <row r="4268" spans="1:1" x14ac:dyDescent="0.2">
      <c r="A4268" s="3"/>
    </row>
    <row r="4269" spans="1:1" x14ac:dyDescent="0.2">
      <c r="A4269" s="3"/>
    </row>
    <row r="4270" spans="1:1" x14ac:dyDescent="0.2">
      <c r="A4270" s="3"/>
    </row>
    <row r="4271" spans="1:1" x14ac:dyDescent="0.2">
      <c r="A4271" s="3"/>
    </row>
    <row r="4272" spans="1:1" x14ac:dyDescent="0.2">
      <c r="A4272" s="3"/>
    </row>
    <row r="4273" spans="1:1" x14ac:dyDescent="0.2">
      <c r="A4273" s="3"/>
    </row>
    <row r="4274" spans="1:1" x14ac:dyDescent="0.2">
      <c r="A4274" s="3"/>
    </row>
    <row r="4275" spans="1:1" x14ac:dyDescent="0.2">
      <c r="A4275" s="3"/>
    </row>
    <row r="4276" spans="1:1" x14ac:dyDescent="0.2">
      <c r="A4276" s="3"/>
    </row>
    <row r="4277" spans="1:1" x14ac:dyDescent="0.2">
      <c r="A4277" s="3"/>
    </row>
    <row r="4278" spans="1:1" x14ac:dyDescent="0.2">
      <c r="A4278" s="3"/>
    </row>
    <row r="4279" spans="1:1" x14ac:dyDescent="0.2">
      <c r="A4279" s="3"/>
    </row>
    <row r="4280" spans="1:1" x14ac:dyDescent="0.2">
      <c r="A4280" s="3"/>
    </row>
    <row r="4281" spans="1:1" x14ac:dyDescent="0.2">
      <c r="A4281" s="3"/>
    </row>
    <row r="4282" spans="1:1" x14ac:dyDescent="0.2">
      <c r="A4282" s="3"/>
    </row>
    <row r="4283" spans="1:1" x14ac:dyDescent="0.2">
      <c r="A4283" s="3"/>
    </row>
    <row r="4284" spans="1:1" x14ac:dyDescent="0.2">
      <c r="A4284" s="3"/>
    </row>
    <row r="4285" spans="1:1" x14ac:dyDescent="0.2">
      <c r="A4285" s="3"/>
    </row>
    <row r="4286" spans="1:1" x14ac:dyDescent="0.2">
      <c r="A4286" s="3"/>
    </row>
    <row r="4287" spans="1:1" x14ac:dyDescent="0.2">
      <c r="A4287" s="3"/>
    </row>
    <row r="4288" spans="1:1" x14ac:dyDescent="0.2">
      <c r="A4288" s="3"/>
    </row>
    <row r="4289" spans="1:1" x14ac:dyDescent="0.2">
      <c r="A4289" s="3"/>
    </row>
    <row r="4290" spans="1:1" x14ac:dyDescent="0.2">
      <c r="A4290" s="3"/>
    </row>
    <row r="4291" spans="1:1" x14ac:dyDescent="0.2">
      <c r="A4291" s="3"/>
    </row>
    <row r="4292" spans="1:1" x14ac:dyDescent="0.2">
      <c r="A4292" s="3"/>
    </row>
    <row r="4293" spans="1:1" x14ac:dyDescent="0.2">
      <c r="A4293" s="3"/>
    </row>
    <row r="4294" spans="1:1" x14ac:dyDescent="0.2">
      <c r="A4294" s="3"/>
    </row>
    <row r="4295" spans="1:1" x14ac:dyDescent="0.2">
      <c r="A4295" s="3"/>
    </row>
    <row r="4296" spans="1:1" x14ac:dyDescent="0.2">
      <c r="A4296" s="3"/>
    </row>
    <row r="4297" spans="1:1" x14ac:dyDescent="0.2">
      <c r="A4297" s="3"/>
    </row>
    <row r="4298" spans="1:1" x14ac:dyDescent="0.2">
      <c r="A4298" s="3"/>
    </row>
    <row r="4299" spans="1:1" x14ac:dyDescent="0.2">
      <c r="A4299" s="3"/>
    </row>
    <row r="4300" spans="1:1" x14ac:dyDescent="0.2">
      <c r="A4300" s="3"/>
    </row>
    <row r="4301" spans="1:1" x14ac:dyDescent="0.2">
      <c r="A4301" s="3"/>
    </row>
    <row r="4302" spans="1:1" x14ac:dyDescent="0.2">
      <c r="A4302" s="3"/>
    </row>
    <row r="4303" spans="1:1" x14ac:dyDescent="0.2">
      <c r="A4303" s="3"/>
    </row>
    <row r="4304" spans="1:1" x14ac:dyDescent="0.2">
      <c r="A4304" s="3"/>
    </row>
    <row r="4305" spans="1:1" x14ac:dyDescent="0.2">
      <c r="A4305" s="3"/>
    </row>
    <row r="4306" spans="1:1" x14ac:dyDescent="0.2">
      <c r="A4306" s="3"/>
    </row>
    <row r="4307" spans="1:1" x14ac:dyDescent="0.2">
      <c r="A4307" s="3"/>
    </row>
    <row r="4308" spans="1:1" x14ac:dyDescent="0.2">
      <c r="A4308" s="3"/>
    </row>
    <row r="4309" spans="1:1" x14ac:dyDescent="0.2">
      <c r="A4309" s="3"/>
    </row>
    <row r="4310" spans="1:1" x14ac:dyDescent="0.2">
      <c r="A4310" s="3"/>
    </row>
    <row r="4311" spans="1:1" x14ac:dyDescent="0.2">
      <c r="A4311" s="3"/>
    </row>
    <row r="4312" spans="1:1" x14ac:dyDescent="0.2">
      <c r="A4312" s="3"/>
    </row>
    <row r="4313" spans="1:1" x14ac:dyDescent="0.2">
      <c r="A4313" s="3"/>
    </row>
    <row r="4314" spans="1:1" x14ac:dyDescent="0.2">
      <c r="A4314" s="3"/>
    </row>
    <row r="4315" spans="1:1" x14ac:dyDescent="0.2">
      <c r="A4315" s="3"/>
    </row>
    <row r="4316" spans="1:1" x14ac:dyDescent="0.2">
      <c r="A4316" s="3"/>
    </row>
    <row r="4317" spans="1:1" x14ac:dyDescent="0.2">
      <c r="A4317" s="3"/>
    </row>
    <row r="4318" spans="1:1" x14ac:dyDescent="0.2">
      <c r="A4318" s="3"/>
    </row>
    <row r="4319" spans="1:1" x14ac:dyDescent="0.2">
      <c r="A4319" s="3"/>
    </row>
    <row r="4320" spans="1:1" x14ac:dyDescent="0.2">
      <c r="A4320" s="3"/>
    </row>
    <row r="4321" spans="1:1" x14ac:dyDescent="0.2">
      <c r="A4321" s="3"/>
    </row>
    <row r="4322" spans="1:1" x14ac:dyDescent="0.2">
      <c r="A4322" s="3"/>
    </row>
    <row r="4323" spans="1:1" x14ac:dyDescent="0.2">
      <c r="A4323" s="3"/>
    </row>
    <row r="4324" spans="1:1" x14ac:dyDescent="0.2">
      <c r="A4324" s="3"/>
    </row>
    <row r="4325" spans="1:1" x14ac:dyDescent="0.2">
      <c r="A4325" s="3"/>
    </row>
    <row r="4326" spans="1:1" x14ac:dyDescent="0.2">
      <c r="A4326" s="3"/>
    </row>
    <row r="4327" spans="1:1" x14ac:dyDescent="0.2">
      <c r="A4327" s="3"/>
    </row>
    <row r="4328" spans="1:1" x14ac:dyDescent="0.2">
      <c r="A4328" s="3"/>
    </row>
    <row r="4329" spans="1:1" x14ac:dyDescent="0.2">
      <c r="A4329" s="3"/>
    </row>
    <row r="4330" spans="1:1" x14ac:dyDescent="0.2">
      <c r="A4330" s="3"/>
    </row>
    <row r="4331" spans="1:1" x14ac:dyDescent="0.2">
      <c r="A4331" s="3"/>
    </row>
    <row r="4332" spans="1:1" x14ac:dyDescent="0.2">
      <c r="A4332" s="3"/>
    </row>
    <row r="4333" spans="1:1" x14ac:dyDescent="0.2">
      <c r="A4333" s="3"/>
    </row>
    <row r="4334" spans="1:1" x14ac:dyDescent="0.2">
      <c r="A4334" s="3"/>
    </row>
    <row r="4335" spans="1:1" x14ac:dyDescent="0.2">
      <c r="A4335" s="3"/>
    </row>
    <row r="4336" spans="1:1" x14ac:dyDescent="0.2">
      <c r="A4336" s="3"/>
    </row>
    <row r="4337" spans="1:1" x14ac:dyDescent="0.2">
      <c r="A4337" s="3"/>
    </row>
    <row r="4338" spans="1:1" x14ac:dyDescent="0.2">
      <c r="A4338" s="3"/>
    </row>
    <row r="4339" spans="1:1" x14ac:dyDescent="0.2">
      <c r="A4339" s="3"/>
    </row>
    <row r="4340" spans="1:1" x14ac:dyDescent="0.2">
      <c r="A4340" s="3"/>
    </row>
    <row r="4341" spans="1:1" x14ac:dyDescent="0.2">
      <c r="A4341" s="3"/>
    </row>
    <row r="4342" spans="1:1" x14ac:dyDescent="0.2">
      <c r="A4342" s="3"/>
    </row>
    <row r="4343" spans="1:1" x14ac:dyDescent="0.2">
      <c r="A4343" s="3"/>
    </row>
    <row r="4344" spans="1:1" x14ac:dyDescent="0.2">
      <c r="A4344" s="3"/>
    </row>
    <row r="4345" spans="1:1" x14ac:dyDescent="0.2">
      <c r="A4345" s="3"/>
    </row>
    <row r="4346" spans="1:1" x14ac:dyDescent="0.2">
      <c r="A4346" s="3"/>
    </row>
    <row r="4347" spans="1:1" x14ac:dyDescent="0.2">
      <c r="A4347" s="3"/>
    </row>
    <row r="4348" spans="1:1" x14ac:dyDescent="0.2">
      <c r="A4348" s="3"/>
    </row>
    <row r="4349" spans="1:1" x14ac:dyDescent="0.2">
      <c r="A4349" s="3"/>
    </row>
    <row r="4350" spans="1:1" x14ac:dyDescent="0.2">
      <c r="A4350" s="3"/>
    </row>
    <row r="4351" spans="1:1" x14ac:dyDescent="0.2">
      <c r="A4351" s="3"/>
    </row>
    <row r="4352" spans="1:1" x14ac:dyDescent="0.2">
      <c r="A4352" s="3"/>
    </row>
    <row r="4353" spans="1:1" x14ac:dyDescent="0.2">
      <c r="A4353" s="3"/>
    </row>
    <row r="4354" spans="1:1" x14ac:dyDescent="0.2">
      <c r="A4354" s="3"/>
    </row>
    <row r="4355" spans="1:1" x14ac:dyDescent="0.2">
      <c r="A4355" s="3"/>
    </row>
    <row r="4356" spans="1:1" x14ac:dyDescent="0.2">
      <c r="A4356" s="3"/>
    </row>
    <row r="4357" spans="1:1" x14ac:dyDescent="0.2">
      <c r="A4357" s="3"/>
    </row>
    <row r="4358" spans="1:1" x14ac:dyDescent="0.2">
      <c r="A4358" s="3"/>
    </row>
    <row r="4359" spans="1:1" x14ac:dyDescent="0.2">
      <c r="A4359" s="3"/>
    </row>
    <row r="4360" spans="1:1" x14ac:dyDescent="0.2">
      <c r="A4360" s="3"/>
    </row>
    <row r="4361" spans="1:1" x14ac:dyDescent="0.2">
      <c r="A4361" s="3"/>
    </row>
    <row r="4362" spans="1:1" x14ac:dyDescent="0.2">
      <c r="A4362" s="3"/>
    </row>
    <row r="4363" spans="1:1" x14ac:dyDescent="0.2">
      <c r="A4363" s="3"/>
    </row>
    <row r="4364" spans="1:1" x14ac:dyDescent="0.2">
      <c r="A4364" s="3"/>
    </row>
    <row r="4365" spans="1:1" x14ac:dyDescent="0.2">
      <c r="A4365" s="3"/>
    </row>
    <row r="4366" spans="1:1" x14ac:dyDescent="0.2">
      <c r="A4366" s="3"/>
    </row>
    <row r="4367" spans="1:1" x14ac:dyDescent="0.2">
      <c r="A4367" s="3"/>
    </row>
    <row r="4368" spans="1:1" x14ac:dyDescent="0.2">
      <c r="A4368" s="3"/>
    </row>
    <row r="4369" spans="1:1" x14ac:dyDescent="0.2">
      <c r="A4369" s="3"/>
    </row>
    <row r="4370" spans="1:1" x14ac:dyDescent="0.2">
      <c r="A4370" s="3"/>
    </row>
    <row r="4371" spans="1:1" x14ac:dyDescent="0.2">
      <c r="A4371" s="3"/>
    </row>
    <row r="4372" spans="1:1" x14ac:dyDescent="0.2">
      <c r="A4372" s="3"/>
    </row>
    <row r="4373" spans="1:1" x14ac:dyDescent="0.2">
      <c r="A4373" s="3"/>
    </row>
    <row r="4374" spans="1:1" x14ac:dyDescent="0.2">
      <c r="A4374" s="3"/>
    </row>
    <row r="4375" spans="1:1" x14ac:dyDescent="0.2">
      <c r="A4375" s="3"/>
    </row>
    <row r="4376" spans="1:1" x14ac:dyDescent="0.2">
      <c r="A4376" s="3"/>
    </row>
    <row r="4377" spans="1:1" x14ac:dyDescent="0.2">
      <c r="A4377" s="3"/>
    </row>
    <row r="4378" spans="1:1" x14ac:dyDescent="0.2">
      <c r="A4378" s="3"/>
    </row>
    <row r="4379" spans="1:1" x14ac:dyDescent="0.2">
      <c r="A4379" s="3"/>
    </row>
    <row r="4380" spans="1:1" x14ac:dyDescent="0.2">
      <c r="A4380" s="3"/>
    </row>
    <row r="4381" spans="1:1" x14ac:dyDescent="0.2">
      <c r="A4381" s="3"/>
    </row>
    <row r="4382" spans="1:1" x14ac:dyDescent="0.2">
      <c r="A4382" s="3"/>
    </row>
    <row r="4383" spans="1:1" x14ac:dyDescent="0.2">
      <c r="A4383" s="3"/>
    </row>
    <row r="4384" spans="1:1" x14ac:dyDescent="0.2">
      <c r="A4384" s="3"/>
    </row>
    <row r="4385" spans="1:1" x14ac:dyDescent="0.2">
      <c r="A4385" s="3"/>
    </row>
    <row r="4386" spans="1:1" x14ac:dyDescent="0.2">
      <c r="A4386" s="3"/>
    </row>
    <row r="4387" spans="1:1" x14ac:dyDescent="0.2">
      <c r="A4387" s="3"/>
    </row>
    <row r="4388" spans="1:1" x14ac:dyDescent="0.2">
      <c r="A4388" s="3"/>
    </row>
    <row r="4389" spans="1:1" x14ac:dyDescent="0.2">
      <c r="A4389" s="3"/>
    </row>
    <row r="4390" spans="1:1" x14ac:dyDescent="0.2">
      <c r="A4390" s="3"/>
    </row>
    <row r="4391" spans="1:1" x14ac:dyDescent="0.2">
      <c r="A4391" s="3"/>
    </row>
    <row r="4392" spans="1:1" x14ac:dyDescent="0.2">
      <c r="A4392" s="3"/>
    </row>
    <row r="4393" spans="1:1" x14ac:dyDescent="0.2">
      <c r="A4393" s="3"/>
    </row>
    <row r="4394" spans="1:1" x14ac:dyDescent="0.2">
      <c r="A4394" s="3"/>
    </row>
    <row r="4395" spans="1:1" x14ac:dyDescent="0.2">
      <c r="A4395" s="3"/>
    </row>
    <row r="4396" spans="1:1" x14ac:dyDescent="0.2">
      <c r="A4396" s="3"/>
    </row>
    <row r="4397" spans="1:1" x14ac:dyDescent="0.2">
      <c r="A4397" s="3"/>
    </row>
    <row r="4398" spans="1:1" x14ac:dyDescent="0.2">
      <c r="A4398" s="3"/>
    </row>
    <row r="4399" spans="1:1" x14ac:dyDescent="0.2">
      <c r="A4399" s="3"/>
    </row>
    <row r="4400" spans="1:1" x14ac:dyDescent="0.2">
      <c r="A4400" s="3"/>
    </row>
    <row r="4401" spans="1:1" x14ac:dyDescent="0.2">
      <c r="A4401" s="3"/>
    </row>
    <row r="4402" spans="1:1" x14ac:dyDescent="0.2">
      <c r="A4402" s="3"/>
    </row>
    <row r="4403" spans="1:1" x14ac:dyDescent="0.2">
      <c r="A4403" s="3"/>
    </row>
    <row r="4404" spans="1:1" x14ac:dyDescent="0.2">
      <c r="A4404" s="3"/>
    </row>
    <row r="4405" spans="1:1" x14ac:dyDescent="0.2">
      <c r="A4405" s="3"/>
    </row>
    <row r="4406" spans="1:1" x14ac:dyDescent="0.2">
      <c r="A4406" s="3"/>
    </row>
    <row r="4407" spans="1:1" x14ac:dyDescent="0.2">
      <c r="A4407" s="3"/>
    </row>
    <row r="4408" spans="1:1" x14ac:dyDescent="0.2">
      <c r="A4408" s="3"/>
    </row>
    <row r="4409" spans="1:1" x14ac:dyDescent="0.2">
      <c r="A4409" s="3"/>
    </row>
    <row r="4410" spans="1:1" x14ac:dyDescent="0.2">
      <c r="A4410" s="3"/>
    </row>
    <row r="4411" spans="1:1" x14ac:dyDescent="0.2">
      <c r="A4411" s="3"/>
    </row>
    <row r="4412" spans="1:1" x14ac:dyDescent="0.2">
      <c r="A4412" s="3"/>
    </row>
    <row r="4413" spans="1:1" x14ac:dyDescent="0.2">
      <c r="A4413" s="3"/>
    </row>
    <row r="4414" spans="1:1" x14ac:dyDescent="0.2">
      <c r="A4414" s="3"/>
    </row>
    <row r="4415" spans="1:1" x14ac:dyDescent="0.2">
      <c r="A4415" s="3"/>
    </row>
    <row r="4416" spans="1:1" x14ac:dyDescent="0.2">
      <c r="A4416" s="3"/>
    </row>
    <row r="4417" spans="1:1" x14ac:dyDescent="0.2">
      <c r="A4417" s="3"/>
    </row>
    <row r="4418" spans="1:1" x14ac:dyDescent="0.2">
      <c r="A4418" s="3"/>
    </row>
    <row r="4419" spans="1:1" x14ac:dyDescent="0.2">
      <c r="A4419" s="3"/>
    </row>
    <row r="4420" spans="1:1" x14ac:dyDescent="0.2">
      <c r="A4420" s="3"/>
    </row>
    <row r="4421" spans="1:1" x14ac:dyDescent="0.2">
      <c r="A4421" s="3"/>
    </row>
    <row r="4422" spans="1:1" x14ac:dyDescent="0.2">
      <c r="A4422" s="3"/>
    </row>
    <row r="4423" spans="1:1" x14ac:dyDescent="0.2">
      <c r="A4423" s="3"/>
    </row>
    <row r="4424" spans="1:1" x14ac:dyDescent="0.2">
      <c r="A4424" s="3"/>
    </row>
    <row r="4425" spans="1:1" x14ac:dyDescent="0.2">
      <c r="A4425" s="3"/>
    </row>
    <row r="4426" spans="1:1" x14ac:dyDescent="0.2">
      <c r="A4426" s="3"/>
    </row>
    <row r="4427" spans="1:1" x14ac:dyDescent="0.2">
      <c r="A4427" s="3"/>
    </row>
    <row r="4428" spans="1:1" x14ac:dyDescent="0.2">
      <c r="A4428" s="3"/>
    </row>
    <row r="4429" spans="1:1" x14ac:dyDescent="0.2">
      <c r="A4429" s="3"/>
    </row>
    <row r="4430" spans="1:1" x14ac:dyDescent="0.2">
      <c r="A4430" s="3"/>
    </row>
    <row r="4431" spans="1:1" x14ac:dyDescent="0.2">
      <c r="A4431" s="3"/>
    </row>
    <row r="4432" spans="1:1" x14ac:dyDescent="0.2">
      <c r="A4432" s="3"/>
    </row>
    <row r="4433" spans="1:1" x14ac:dyDescent="0.2">
      <c r="A4433" s="3"/>
    </row>
    <row r="4434" spans="1:1" x14ac:dyDescent="0.2">
      <c r="A4434" s="3"/>
    </row>
    <row r="4435" spans="1:1" x14ac:dyDescent="0.2">
      <c r="A4435" s="3"/>
    </row>
    <row r="4436" spans="1:1" x14ac:dyDescent="0.2">
      <c r="A4436" s="3"/>
    </row>
    <row r="4437" spans="1:1" x14ac:dyDescent="0.2">
      <c r="A4437" s="3"/>
    </row>
    <row r="4438" spans="1:1" x14ac:dyDescent="0.2">
      <c r="A4438" s="3"/>
    </row>
    <row r="4439" spans="1:1" x14ac:dyDescent="0.2">
      <c r="A4439" s="3"/>
    </row>
    <row r="4440" spans="1:1" x14ac:dyDescent="0.2">
      <c r="A4440" s="3"/>
    </row>
    <row r="4441" spans="1:1" x14ac:dyDescent="0.2">
      <c r="A4441" s="3"/>
    </row>
    <row r="4442" spans="1:1" x14ac:dyDescent="0.2">
      <c r="A4442" s="3"/>
    </row>
    <row r="4443" spans="1:1" x14ac:dyDescent="0.2">
      <c r="A4443" s="3"/>
    </row>
    <row r="4444" spans="1:1" x14ac:dyDescent="0.2">
      <c r="A4444" s="3"/>
    </row>
    <row r="4445" spans="1:1" x14ac:dyDescent="0.2">
      <c r="A4445" s="3"/>
    </row>
    <row r="4446" spans="1:1" x14ac:dyDescent="0.2">
      <c r="A4446" s="3"/>
    </row>
    <row r="4447" spans="1:1" x14ac:dyDescent="0.2">
      <c r="A4447" s="3"/>
    </row>
    <row r="4448" spans="1:1" x14ac:dyDescent="0.2">
      <c r="A4448" s="3"/>
    </row>
    <row r="4449" spans="1:1" x14ac:dyDescent="0.2">
      <c r="A4449" s="3"/>
    </row>
    <row r="4450" spans="1:1" x14ac:dyDescent="0.2">
      <c r="A4450" s="3"/>
    </row>
    <row r="4451" spans="1:1" x14ac:dyDescent="0.2">
      <c r="A4451" s="3"/>
    </row>
    <row r="4452" spans="1:1" x14ac:dyDescent="0.2">
      <c r="A4452" s="3"/>
    </row>
    <row r="4453" spans="1:1" x14ac:dyDescent="0.2">
      <c r="A4453" s="3"/>
    </row>
    <row r="4454" spans="1:1" x14ac:dyDescent="0.2">
      <c r="A4454" s="3"/>
    </row>
    <row r="4455" spans="1:1" x14ac:dyDescent="0.2">
      <c r="A4455" s="3"/>
    </row>
    <row r="4456" spans="1:1" x14ac:dyDescent="0.2">
      <c r="A4456" s="3"/>
    </row>
    <row r="4457" spans="1:1" x14ac:dyDescent="0.2">
      <c r="A4457" s="3"/>
    </row>
    <row r="4458" spans="1:1" x14ac:dyDescent="0.2">
      <c r="A4458" s="3"/>
    </row>
    <row r="4459" spans="1:1" x14ac:dyDescent="0.2">
      <c r="A4459" s="3"/>
    </row>
    <row r="4460" spans="1:1" x14ac:dyDescent="0.2">
      <c r="A4460" s="3"/>
    </row>
    <row r="4461" spans="1:1" x14ac:dyDescent="0.2">
      <c r="A4461" s="3"/>
    </row>
    <row r="4462" spans="1:1" x14ac:dyDescent="0.2">
      <c r="A4462" s="3"/>
    </row>
    <row r="4463" spans="1:1" x14ac:dyDescent="0.2">
      <c r="A4463" s="3"/>
    </row>
    <row r="4464" spans="1:1" x14ac:dyDescent="0.2">
      <c r="A4464" s="3"/>
    </row>
    <row r="4465" spans="1:1" x14ac:dyDescent="0.2">
      <c r="A4465" s="3"/>
    </row>
    <row r="4466" spans="1:1" x14ac:dyDescent="0.2">
      <c r="A4466" s="3"/>
    </row>
    <row r="4467" spans="1:1" x14ac:dyDescent="0.2">
      <c r="A4467" s="3"/>
    </row>
    <row r="4468" spans="1:1" x14ac:dyDescent="0.2">
      <c r="A4468" s="3"/>
    </row>
    <row r="4469" spans="1:1" x14ac:dyDescent="0.2">
      <c r="A4469" s="3"/>
    </row>
    <row r="4470" spans="1:1" x14ac:dyDescent="0.2">
      <c r="A4470" s="3"/>
    </row>
    <row r="4471" spans="1:1" x14ac:dyDescent="0.2">
      <c r="A4471" s="3"/>
    </row>
    <row r="4472" spans="1:1" x14ac:dyDescent="0.2">
      <c r="A4472" s="3"/>
    </row>
    <row r="4473" spans="1:1" x14ac:dyDescent="0.2">
      <c r="A4473" s="3"/>
    </row>
    <row r="4474" spans="1:1" x14ac:dyDescent="0.2">
      <c r="A4474" s="3"/>
    </row>
    <row r="4475" spans="1:1" x14ac:dyDescent="0.2">
      <c r="A4475" s="3"/>
    </row>
    <row r="4476" spans="1:1" x14ac:dyDescent="0.2">
      <c r="A4476" s="3"/>
    </row>
    <row r="4477" spans="1:1" x14ac:dyDescent="0.2">
      <c r="A4477" s="3"/>
    </row>
    <row r="4478" spans="1:1" x14ac:dyDescent="0.2">
      <c r="A4478" s="3"/>
    </row>
    <row r="4479" spans="1:1" x14ac:dyDescent="0.2">
      <c r="A4479" s="3"/>
    </row>
    <row r="4480" spans="1:1" x14ac:dyDescent="0.2">
      <c r="A4480" s="3"/>
    </row>
    <row r="4481" spans="1:1" x14ac:dyDescent="0.2">
      <c r="A4481" s="3"/>
    </row>
    <row r="4482" spans="1:1" x14ac:dyDescent="0.2">
      <c r="A4482" s="3"/>
    </row>
    <row r="4483" spans="1:1" x14ac:dyDescent="0.2">
      <c r="A4483" s="3"/>
    </row>
    <row r="4484" spans="1:1" x14ac:dyDescent="0.2">
      <c r="A4484" s="3"/>
    </row>
    <row r="4485" spans="1:1" x14ac:dyDescent="0.2">
      <c r="A4485" s="3"/>
    </row>
    <row r="4486" spans="1:1" x14ac:dyDescent="0.2">
      <c r="A4486" s="3"/>
    </row>
    <row r="4487" spans="1:1" x14ac:dyDescent="0.2">
      <c r="A4487" s="3"/>
    </row>
    <row r="4488" spans="1:1" x14ac:dyDescent="0.2">
      <c r="A4488" s="3"/>
    </row>
    <row r="4489" spans="1:1" x14ac:dyDescent="0.2">
      <c r="A4489" s="3"/>
    </row>
    <row r="4490" spans="1:1" x14ac:dyDescent="0.2">
      <c r="A4490" s="3"/>
    </row>
    <row r="4491" spans="1:1" x14ac:dyDescent="0.2">
      <c r="A4491" s="3"/>
    </row>
    <row r="4492" spans="1:1" x14ac:dyDescent="0.2">
      <c r="A4492" s="3"/>
    </row>
    <row r="4493" spans="1:1" x14ac:dyDescent="0.2">
      <c r="A4493" s="3"/>
    </row>
    <row r="4494" spans="1:1" x14ac:dyDescent="0.2">
      <c r="A4494" s="3"/>
    </row>
    <row r="4495" spans="1:1" x14ac:dyDescent="0.2">
      <c r="A4495" s="3"/>
    </row>
    <row r="4496" spans="1:1" x14ac:dyDescent="0.2">
      <c r="A4496" s="3"/>
    </row>
    <row r="4497" spans="1:1" x14ac:dyDescent="0.2">
      <c r="A4497" s="3"/>
    </row>
    <row r="4498" spans="1:1" x14ac:dyDescent="0.2">
      <c r="A4498" s="3"/>
    </row>
    <row r="4499" spans="1:1" x14ac:dyDescent="0.2">
      <c r="A4499" s="3"/>
    </row>
    <row r="4500" spans="1:1" x14ac:dyDescent="0.2">
      <c r="A4500" s="3"/>
    </row>
    <row r="4501" spans="1:1" x14ac:dyDescent="0.2">
      <c r="A4501" s="3"/>
    </row>
    <row r="4502" spans="1:1" x14ac:dyDescent="0.2">
      <c r="A4502" s="3"/>
    </row>
    <row r="4503" spans="1:1" x14ac:dyDescent="0.2">
      <c r="A4503" s="3"/>
    </row>
    <row r="4504" spans="1:1" x14ac:dyDescent="0.2">
      <c r="A4504" s="3"/>
    </row>
    <row r="4505" spans="1:1" x14ac:dyDescent="0.2">
      <c r="A4505" s="3"/>
    </row>
    <row r="4506" spans="1:1" x14ac:dyDescent="0.2">
      <c r="A4506" s="3"/>
    </row>
    <row r="4507" spans="1:1" x14ac:dyDescent="0.2">
      <c r="A4507" s="3"/>
    </row>
    <row r="4508" spans="1:1" x14ac:dyDescent="0.2">
      <c r="A4508" s="3"/>
    </row>
    <row r="4509" spans="1:1" x14ac:dyDescent="0.2">
      <c r="A4509" s="3"/>
    </row>
    <row r="4510" spans="1:1" x14ac:dyDescent="0.2">
      <c r="A4510" s="3"/>
    </row>
    <row r="4511" spans="1:1" x14ac:dyDescent="0.2">
      <c r="A4511" s="3"/>
    </row>
    <row r="4512" spans="1:1" x14ac:dyDescent="0.2">
      <c r="A4512" s="3"/>
    </row>
    <row r="4513" spans="1:1" x14ac:dyDescent="0.2">
      <c r="A4513" s="3"/>
    </row>
    <row r="4514" spans="1:1" x14ac:dyDescent="0.2">
      <c r="A4514" s="3"/>
    </row>
    <row r="4515" spans="1:1" x14ac:dyDescent="0.2">
      <c r="A4515" s="3"/>
    </row>
    <row r="4516" spans="1:1" x14ac:dyDescent="0.2">
      <c r="A4516" s="3"/>
    </row>
    <row r="4517" spans="1:1" x14ac:dyDescent="0.2">
      <c r="A4517" s="3"/>
    </row>
    <row r="4518" spans="1:1" x14ac:dyDescent="0.2">
      <c r="A4518" s="3"/>
    </row>
    <row r="4519" spans="1:1" x14ac:dyDescent="0.2">
      <c r="A4519" s="3"/>
    </row>
    <row r="4520" spans="1:1" x14ac:dyDescent="0.2">
      <c r="A4520" s="3"/>
    </row>
    <row r="4521" spans="1:1" x14ac:dyDescent="0.2">
      <c r="A4521" s="3"/>
    </row>
    <row r="4522" spans="1:1" x14ac:dyDescent="0.2">
      <c r="A4522" s="3"/>
    </row>
    <row r="4523" spans="1:1" x14ac:dyDescent="0.2">
      <c r="A4523" s="3"/>
    </row>
    <row r="4524" spans="1:1" x14ac:dyDescent="0.2">
      <c r="A4524" s="3"/>
    </row>
    <row r="4525" spans="1:1" x14ac:dyDescent="0.2">
      <c r="A4525" s="3"/>
    </row>
    <row r="4526" spans="1:1" x14ac:dyDescent="0.2">
      <c r="A4526" s="3"/>
    </row>
    <row r="4527" spans="1:1" x14ac:dyDescent="0.2">
      <c r="A4527" s="3"/>
    </row>
    <row r="4528" spans="1:1" x14ac:dyDescent="0.2">
      <c r="A4528" s="3"/>
    </row>
    <row r="4529" spans="1:1" x14ac:dyDescent="0.2">
      <c r="A4529" s="3"/>
    </row>
    <row r="4530" spans="1:1" x14ac:dyDescent="0.2">
      <c r="A4530" s="3"/>
    </row>
    <row r="4531" spans="1:1" x14ac:dyDescent="0.2">
      <c r="A4531" s="3"/>
    </row>
    <row r="4532" spans="1:1" x14ac:dyDescent="0.2">
      <c r="A4532" s="3"/>
    </row>
    <row r="4533" spans="1:1" x14ac:dyDescent="0.2">
      <c r="A4533" s="3"/>
    </row>
    <row r="4534" spans="1:1" x14ac:dyDescent="0.2">
      <c r="A4534" s="3"/>
    </row>
    <row r="4535" spans="1:1" x14ac:dyDescent="0.2">
      <c r="A4535" s="3"/>
    </row>
    <row r="4536" spans="1:1" x14ac:dyDescent="0.2">
      <c r="A4536" s="3"/>
    </row>
    <row r="4537" spans="1:1" x14ac:dyDescent="0.2">
      <c r="A4537" s="3"/>
    </row>
    <row r="4538" spans="1:1" x14ac:dyDescent="0.2">
      <c r="A4538" s="3"/>
    </row>
    <row r="4539" spans="1:1" x14ac:dyDescent="0.2">
      <c r="A4539" s="3"/>
    </row>
    <row r="4540" spans="1:1" x14ac:dyDescent="0.2">
      <c r="A4540" s="3"/>
    </row>
    <row r="4541" spans="1:1" x14ac:dyDescent="0.2">
      <c r="A4541" s="3"/>
    </row>
    <row r="4542" spans="1:1" x14ac:dyDescent="0.2">
      <c r="A4542" s="3"/>
    </row>
    <row r="4543" spans="1:1" x14ac:dyDescent="0.2">
      <c r="A4543" s="3"/>
    </row>
    <row r="4544" spans="1:1" x14ac:dyDescent="0.2">
      <c r="A4544" s="3"/>
    </row>
    <row r="4545" spans="1:1" x14ac:dyDescent="0.2">
      <c r="A4545" s="3"/>
    </row>
    <row r="4546" spans="1:1" x14ac:dyDescent="0.2">
      <c r="A4546" s="3"/>
    </row>
    <row r="4547" spans="1:1" x14ac:dyDescent="0.2">
      <c r="A4547" s="3"/>
    </row>
    <row r="4548" spans="1:1" x14ac:dyDescent="0.2">
      <c r="A4548" s="3"/>
    </row>
    <row r="4549" spans="1:1" x14ac:dyDescent="0.2">
      <c r="A4549" s="3"/>
    </row>
    <row r="4550" spans="1:1" x14ac:dyDescent="0.2">
      <c r="A4550" s="3"/>
    </row>
    <row r="4551" spans="1:1" x14ac:dyDescent="0.2">
      <c r="A4551" s="3"/>
    </row>
    <row r="4552" spans="1:1" x14ac:dyDescent="0.2">
      <c r="A4552" s="3"/>
    </row>
    <row r="4553" spans="1:1" x14ac:dyDescent="0.2">
      <c r="A4553" s="3"/>
    </row>
    <row r="4554" spans="1:1" x14ac:dyDescent="0.2">
      <c r="A4554" s="3"/>
    </row>
    <row r="4555" spans="1:1" x14ac:dyDescent="0.2">
      <c r="A4555" s="3"/>
    </row>
    <row r="4556" spans="1:1" x14ac:dyDescent="0.2">
      <c r="A4556" s="3"/>
    </row>
    <row r="4557" spans="1:1" x14ac:dyDescent="0.2">
      <c r="A4557" s="3"/>
    </row>
    <row r="4558" spans="1:1" x14ac:dyDescent="0.2">
      <c r="A4558" s="3"/>
    </row>
    <row r="4559" spans="1:1" x14ac:dyDescent="0.2">
      <c r="A4559" s="3"/>
    </row>
    <row r="4560" spans="1:1" x14ac:dyDescent="0.2">
      <c r="A4560" s="3"/>
    </row>
    <row r="4561" spans="1:1" x14ac:dyDescent="0.2">
      <c r="A4561" s="3"/>
    </row>
    <row r="4562" spans="1:1" x14ac:dyDescent="0.2">
      <c r="A4562" s="3"/>
    </row>
    <row r="4563" spans="1:1" x14ac:dyDescent="0.2">
      <c r="A4563" s="3"/>
    </row>
    <row r="4564" spans="1:1" x14ac:dyDescent="0.2">
      <c r="A4564" s="3"/>
    </row>
    <row r="4565" spans="1:1" x14ac:dyDescent="0.2">
      <c r="A4565" s="3"/>
    </row>
    <row r="4566" spans="1:1" x14ac:dyDescent="0.2">
      <c r="A4566" s="3"/>
    </row>
    <row r="4567" spans="1:1" x14ac:dyDescent="0.2">
      <c r="A4567" s="3"/>
    </row>
    <row r="4568" spans="1:1" x14ac:dyDescent="0.2">
      <c r="A4568" s="3"/>
    </row>
    <row r="4569" spans="1:1" x14ac:dyDescent="0.2">
      <c r="A4569" s="3"/>
    </row>
    <row r="4570" spans="1:1" x14ac:dyDescent="0.2">
      <c r="A4570" s="3"/>
    </row>
    <row r="4571" spans="1:1" x14ac:dyDescent="0.2">
      <c r="A4571" s="3"/>
    </row>
    <row r="4572" spans="1:1" x14ac:dyDescent="0.2">
      <c r="A4572" s="3"/>
    </row>
    <row r="4573" spans="1:1" x14ac:dyDescent="0.2">
      <c r="A4573" s="3"/>
    </row>
    <row r="4574" spans="1:1" x14ac:dyDescent="0.2">
      <c r="A4574" s="3"/>
    </row>
    <row r="4575" spans="1:1" x14ac:dyDescent="0.2">
      <c r="A4575" s="3"/>
    </row>
    <row r="4576" spans="1:1" x14ac:dyDescent="0.2">
      <c r="A4576" s="3"/>
    </row>
    <row r="4577" spans="1:1" x14ac:dyDescent="0.2">
      <c r="A4577" s="3"/>
    </row>
    <row r="4578" spans="1:1" x14ac:dyDescent="0.2">
      <c r="A4578" s="3"/>
    </row>
    <row r="4579" spans="1:1" x14ac:dyDescent="0.2">
      <c r="A4579" s="3"/>
    </row>
    <row r="4580" spans="1:1" x14ac:dyDescent="0.2">
      <c r="A4580" s="3"/>
    </row>
    <row r="4581" spans="1:1" x14ac:dyDescent="0.2">
      <c r="A4581" s="3"/>
    </row>
    <row r="4582" spans="1:1" x14ac:dyDescent="0.2">
      <c r="A4582" s="3"/>
    </row>
    <row r="4583" spans="1:1" x14ac:dyDescent="0.2">
      <c r="A4583" s="3"/>
    </row>
    <row r="4584" spans="1:1" x14ac:dyDescent="0.2">
      <c r="A4584" s="3"/>
    </row>
    <row r="4585" spans="1:1" x14ac:dyDescent="0.2">
      <c r="A4585" s="3"/>
    </row>
    <row r="4586" spans="1:1" x14ac:dyDescent="0.2">
      <c r="A4586" s="3"/>
    </row>
    <row r="4587" spans="1:1" x14ac:dyDescent="0.2">
      <c r="A4587" s="3"/>
    </row>
    <row r="4588" spans="1:1" x14ac:dyDescent="0.2">
      <c r="A4588" s="3"/>
    </row>
    <row r="4589" spans="1:1" x14ac:dyDescent="0.2">
      <c r="A4589" s="3"/>
    </row>
    <row r="4590" spans="1:1" x14ac:dyDescent="0.2">
      <c r="A4590" s="3"/>
    </row>
    <row r="4591" spans="1:1" x14ac:dyDescent="0.2">
      <c r="A4591" s="3"/>
    </row>
    <row r="4592" spans="1:1" x14ac:dyDescent="0.2">
      <c r="A4592" s="3"/>
    </row>
    <row r="4593" spans="1:1" x14ac:dyDescent="0.2">
      <c r="A4593" s="3"/>
    </row>
    <row r="4594" spans="1:1" x14ac:dyDescent="0.2">
      <c r="A4594" s="3"/>
    </row>
    <row r="4595" spans="1:1" x14ac:dyDescent="0.2">
      <c r="A4595" s="3"/>
    </row>
    <row r="4596" spans="1:1" x14ac:dyDescent="0.2">
      <c r="A4596" s="3"/>
    </row>
    <row r="4597" spans="1:1" x14ac:dyDescent="0.2">
      <c r="A4597" s="3"/>
    </row>
    <row r="4598" spans="1:1" x14ac:dyDescent="0.2">
      <c r="A4598" s="3"/>
    </row>
    <row r="4599" spans="1:1" x14ac:dyDescent="0.2">
      <c r="A4599" s="3"/>
    </row>
    <row r="4600" spans="1:1" x14ac:dyDescent="0.2">
      <c r="A4600" s="3"/>
    </row>
    <row r="4601" spans="1:1" x14ac:dyDescent="0.2">
      <c r="A4601" s="3"/>
    </row>
    <row r="4602" spans="1:1" x14ac:dyDescent="0.2">
      <c r="A4602" s="3"/>
    </row>
    <row r="4603" spans="1:1" x14ac:dyDescent="0.2">
      <c r="A4603" s="3"/>
    </row>
    <row r="4604" spans="1:1" x14ac:dyDescent="0.2">
      <c r="A4604" s="3"/>
    </row>
    <row r="4605" spans="1:1" x14ac:dyDescent="0.2">
      <c r="A4605" s="3"/>
    </row>
    <row r="4606" spans="1:1" x14ac:dyDescent="0.2">
      <c r="A4606" s="3"/>
    </row>
    <row r="4607" spans="1:1" x14ac:dyDescent="0.2">
      <c r="A4607" s="3"/>
    </row>
    <row r="4608" spans="1:1" x14ac:dyDescent="0.2">
      <c r="A4608" s="3"/>
    </row>
    <row r="4609" spans="1:1" x14ac:dyDescent="0.2">
      <c r="A4609" s="3"/>
    </row>
    <row r="4610" spans="1:1" x14ac:dyDescent="0.2">
      <c r="A4610" s="3"/>
    </row>
    <row r="4611" spans="1:1" x14ac:dyDescent="0.2">
      <c r="A4611" s="3"/>
    </row>
    <row r="4612" spans="1:1" x14ac:dyDescent="0.2">
      <c r="A4612" s="3"/>
    </row>
    <row r="4613" spans="1:1" x14ac:dyDescent="0.2">
      <c r="A4613" s="3"/>
    </row>
    <row r="4614" spans="1:1" x14ac:dyDescent="0.2">
      <c r="A4614" s="3"/>
    </row>
    <row r="4615" spans="1:1" x14ac:dyDescent="0.2">
      <c r="A4615" s="3"/>
    </row>
    <row r="4616" spans="1:1" x14ac:dyDescent="0.2">
      <c r="A4616" s="3"/>
    </row>
    <row r="4617" spans="1:1" x14ac:dyDescent="0.2">
      <c r="A4617" s="3"/>
    </row>
    <row r="4618" spans="1:1" x14ac:dyDescent="0.2">
      <c r="A4618" s="3"/>
    </row>
    <row r="4619" spans="1:1" x14ac:dyDescent="0.2">
      <c r="A4619" s="3"/>
    </row>
    <row r="4620" spans="1:1" x14ac:dyDescent="0.2">
      <c r="A4620" s="3"/>
    </row>
    <row r="4621" spans="1:1" x14ac:dyDescent="0.2">
      <c r="A4621" s="3"/>
    </row>
    <row r="4622" spans="1:1" x14ac:dyDescent="0.2">
      <c r="A4622" s="3"/>
    </row>
    <row r="4623" spans="1:1" x14ac:dyDescent="0.2">
      <c r="A4623" s="3"/>
    </row>
    <row r="4624" spans="1:1" x14ac:dyDescent="0.2">
      <c r="A4624" s="3"/>
    </row>
    <row r="4625" spans="1:1" x14ac:dyDescent="0.2">
      <c r="A4625" s="3"/>
    </row>
    <row r="4626" spans="1:1" x14ac:dyDescent="0.2">
      <c r="A4626" s="3"/>
    </row>
    <row r="4627" spans="1:1" x14ac:dyDescent="0.2">
      <c r="A4627" s="3"/>
    </row>
    <row r="4628" spans="1:1" x14ac:dyDescent="0.2">
      <c r="A4628" s="3"/>
    </row>
    <row r="4629" spans="1:1" x14ac:dyDescent="0.2">
      <c r="A4629" s="3"/>
    </row>
    <row r="4630" spans="1:1" x14ac:dyDescent="0.2">
      <c r="A4630" s="3"/>
    </row>
    <row r="4631" spans="1:1" x14ac:dyDescent="0.2">
      <c r="A4631" s="3"/>
    </row>
    <row r="4632" spans="1:1" x14ac:dyDescent="0.2">
      <c r="A4632" s="3"/>
    </row>
    <row r="4633" spans="1:1" x14ac:dyDescent="0.2">
      <c r="A4633" s="3"/>
    </row>
    <row r="4634" spans="1:1" x14ac:dyDescent="0.2">
      <c r="A4634" s="3"/>
    </row>
    <row r="4635" spans="1:1" x14ac:dyDescent="0.2">
      <c r="A4635" s="3"/>
    </row>
    <row r="4636" spans="1:1" x14ac:dyDescent="0.2">
      <c r="A4636" s="3"/>
    </row>
    <row r="4637" spans="1:1" x14ac:dyDescent="0.2">
      <c r="A4637" s="3"/>
    </row>
    <row r="4638" spans="1:1" x14ac:dyDescent="0.2">
      <c r="A4638" s="3"/>
    </row>
    <row r="4639" spans="1:1" x14ac:dyDescent="0.2">
      <c r="A4639" s="3"/>
    </row>
    <row r="4640" spans="1:1" x14ac:dyDescent="0.2">
      <c r="A4640" s="3"/>
    </row>
    <row r="4641" spans="1:1" x14ac:dyDescent="0.2">
      <c r="A4641" s="3"/>
    </row>
    <row r="4642" spans="1:1" x14ac:dyDescent="0.2">
      <c r="A4642" s="3"/>
    </row>
    <row r="4643" spans="1:1" x14ac:dyDescent="0.2">
      <c r="A4643" s="3"/>
    </row>
    <row r="4644" spans="1:1" x14ac:dyDescent="0.2">
      <c r="A4644" s="3"/>
    </row>
    <row r="4645" spans="1:1" x14ac:dyDescent="0.2">
      <c r="A4645" s="3"/>
    </row>
    <row r="4646" spans="1:1" x14ac:dyDescent="0.2">
      <c r="A4646" s="3"/>
    </row>
    <row r="4647" spans="1:1" x14ac:dyDescent="0.2">
      <c r="A4647" s="3"/>
    </row>
    <row r="4648" spans="1:1" x14ac:dyDescent="0.2">
      <c r="A4648" s="3"/>
    </row>
    <row r="4649" spans="1:1" x14ac:dyDescent="0.2">
      <c r="A4649" s="3"/>
    </row>
    <row r="4650" spans="1:1" x14ac:dyDescent="0.2">
      <c r="A4650" s="3"/>
    </row>
    <row r="4651" spans="1:1" x14ac:dyDescent="0.2">
      <c r="A4651" s="3"/>
    </row>
    <row r="4652" spans="1:1" x14ac:dyDescent="0.2">
      <c r="A4652" s="3"/>
    </row>
    <row r="4653" spans="1:1" x14ac:dyDescent="0.2">
      <c r="A4653" s="3"/>
    </row>
    <row r="4654" spans="1:1" x14ac:dyDescent="0.2">
      <c r="A4654" s="3"/>
    </row>
    <row r="4655" spans="1:1" x14ac:dyDescent="0.2">
      <c r="A4655" s="3"/>
    </row>
    <row r="4656" spans="1:1" x14ac:dyDescent="0.2">
      <c r="A4656" s="3"/>
    </row>
    <row r="4657" spans="1:1" x14ac:dyDescent="0.2">
      <c r="A4657" s="3"/>
    </row>
    <row r="4658" spans="1:1" x14ac:dyDescent="0.2">
      <c r="A4658" s="3"/>
    </row>
    <row r="4659" spans="1:1" x14ac:dyDescent="0.2">
      <c r="A4659" s="3"/>
    </row>
    <row r="4660" spans="1:1" x14ac:dyDescent="0.2">
      <c r="A4660" s="3"/>
    </row>
    <row r="4661" spans="1:1" x14ac:dyDescent="0.2">
      <c r="A4661" s="3"/>
    </row>
    <row r="4662" spans="1:1" x14ac:dyDescent="0.2">
      <c r="A4662" s="3"/>
    </row>
    <row r="4663" spans="1:1" x14ac:dyDescent="0.2">
      <c r="A4663" s="3"/>
    </row>
    <row r="4664" spans="1:1" x14ac:dyDescent="0.2">
      <c r="A4664" s="3"/>
    </row>
    <row r="4665" spans="1:1" x14ac:dyDescent="0.2">
      <c r="A4665" s="3"/>
    </row>
    <row r="4666" spans="1:1" x14ac:dyDescent="0.2">
      <c r="A4666" s="3"/>
    </row>
    <row r="4667" spans="1:1" x14ac:dyDescent="0.2">
      <c r="A4667" s="3"/>
    </row>
    <row r="4668" spans="1:1" x14ac:dyDescent="0.2">
      <c r="A4668" s="3"/>
    </row>
    <row r="4669" spans="1:1" x14ac:dyDescent="0.2">
      <c r="A4669" s="3"/>
    </row>
    <row r="4670" spans="1:1" x14ac:dyDescent="0.2">
      <c r="A4670" s="3"/>
    </row>
    <row r="4671" spans="1:1" x14ac:dyDescent="0.2">
      <c r="A4671" s="3"/>
    </row>
    <row r="4672" spans="1:1" x14ac:dyDescent="0.2">
      <c r="A4672" s="3"/>
    </row>
    <row r="4673" spans="1:1" x14ac:dyDescent="0.2">
      <c r="A4673" s="3"/>
    </row>
    <row r="4674" spans="1:1" x14ac:dyDescent="0.2">
      <c r="A4674" s="3"/>
    </row>
    <row r="4675" spans="1:1" x14ac:dyDescent="0.2">
      <c r="A4675" s="3"/>
    </row>
    <row r="4676" spans="1:1" x14ac:dyDescent="0.2">
      <c r="A4676" s="3"/>
    </row>
    <row r="4677" spans="1:1" x14ac:dyDescent="0.2">
      <c r="A4677" s="3"/>
    </row>
    <row r="4678" spans="1:1" x14ac:dyDescent="0.2">
      <c r="A4678" s="3"/>
    </row>
    <row r="4679" spans="1:1" x14ac:dyDescent="0.2">
      <c r="A4679" s="3"/>
    </row>
    <row r="4680" spans="1:1" x14ac:dyDescent="0.2">
      <c r="A4680" s="3"/>
    </row>
    <row r="4681" spans="1:1" x14ac:dyDescent="0.2">
      <c r="A4681" s="3"/>
    </row>
    <row r="4682" spans="1:1" x14ac:dyDescent="0.2">
      <c r="A4682" s="3"/>
    </row>
    <row r="4683" spans="1:1" x14ac:dyDescent="0.2">
      <c r="A4683" s="3"/>
    </row>
    <row r="4684" spans="1:1" x14ac:dyDescent="0.2">
      <c r="A4684" s="3"/>
    </row>
    <row r="4685" spans="1:1" x14ac:dyDescent="0.2">
      <c r="A4685" s="3"/>
    </row>
    <row r="4686" spans="1:1" x14ac:dyDescent="0.2">
      <c r="A4686" s="3"/>
    </row>
    <row r="4687" spans="1:1" x14ac:dyDescent="0.2">
      <c r="A4687" s="3"/>
    </row>
    <row r="4688" spans="1:1" x14ac:dyDescent="0.2">
      <c r="A4688" s="3"/>
    </row>
    <row r="4689" spans="1:1" x14ac:dyDescent="0.2">
      <c r="A4689" s="3"/>
    </row>
    <row r="4690" spans="1:1" x14ac:dyDescent="0.2">
      <c r="A4690" s="3"/>
    </row>
    <row r="4691" spans="1:1" x14ac:dyDescent="0.2">
      <c r="A4691" s="3"/>
    </row>
    <row r="4692" spans="1:1" x14ac:dyDescent="0.2">
      <c r="A4692" s="3"/>
    </row>
    <row r="4693" spans="1:1" x14ac:dyDescent="0.2">
      <c r="A4693" s="3"/>
    </row>
    <row r="4694" spans="1:1" x14ac:dyDescent="0.2">
      <c r="A4694" s="3"/>
    </row>
    <row r="4695" spans="1:1" x14ac:dyDescent="0.2">
      <c r="A4695" s="3"/>
    </row>
    <row r="4696" spans="1:1" x14ac:dyDescent="0.2">
      <c r="A4696" s="3"/>
    </row>
    <row r="4697" spans="1:1" x14ac:dyDescent="0.2">
      <c r="A4697" s="3"/>
    </row>
    <row r="4698" spans="1:1" x14ac:dyDescent="0.2">
      <c r="A4698" s="3"/>
    </row>
    <row r="4699" spans="1:1" x14ac:dyDescent="0.2">
      <c r="A4699" s="3"/>
    </row>
    <row r="4700" spans="1:1" x14ac:dyDescent="0.2">
      <c r="A4700" s="3"/>
    </row>
    <row r="4701" spans="1:1" x14ac:dyDescent="0.2">
      <c r="A4701" s="3"/>
    </row>
    <row r="4702" spans="1:1" x14ac:dyDescent="0.2">
      <c r="A4702" s="3"/>
    </row>
    <row r="4703" spans="1:1" x14ac:dyDescent="0.2">
      <c r="A4703" s="3"/>
    </row>
    <row r="4704" spans="1:1" x14ac:dyDescent="0.2">
      <c r="A4704" s="3"/>
    </row>
    <row r="4705" spans="1:1" x14ac:dyDescent="0.2">
      <c r="A4705" s="3"/>
    </row>
    <row r="4706" spans="1:1" x14ac:dyDescent="0.2">
      <c r="A4706" s="3"/>
    </row>
    <row r="4707" spans="1:1" x14ac:dyDescent="0.2">
      <c r="A4707" s="3"/>
    </row>
    <row r="4708" spans="1:1" x14ac:dyDescent="0.2">
      <c r="A4708" s="3"/>
    </row>
    <row r="4709" spans="1:1" x14ac:dyDescent="0.2">
      <c r="A4709" s="3"/>
    </row>
    <row r="4710" spans="1:1" x14ac:dyDescent="0.2">
      <c r="A4710" s="3"/>
    </row>
    <row r="4711" spans="1:1" x14ac:dyDescent="0.2">
      <c r="A4711" s="3"/>
    </row>
    <row r="4712" spans="1:1" x14ac:dyDescent="0.2">
      <c r="A4712" s="3"/>
    </row>
    <row r="4713" spans="1:1" x14ac:dyDescent="0.2">
      <c r="A4713" s="3"/>
    </row>
    <row r="4714" spans="1:1" x14ac:dyDescent="0.2">
      <c r="A4714" s="3"/>
    </row>
    <row r="4715" spans="1:1" x14ac:dyDescent="0.2">
      <c r="A4715" s="3"/>
    </row>
    <row r="4716" spans="1:1" x14ac:dyDescent="0.2">
      <c r="A4716" s="3"/>
    </row>
    <row r="4717" spans="1:1" x14ac:dyDescent="0.2">
      <c r="A4717" s="3"/>
    </row>
    <row r="4718" spans="1:1" x14ac:dyDescent="0.2">
      <c r="A4718" s="3"/>
    </row>
    <row r="4719" spans="1:1" x14ac:dyDescent="0.2">
      <c r="A4719" s="3"/>
    </row>
    <row r="4720" spans="1:1" x14ac:dyDescent="0.2">
      <c r="A4720" s="3"/>
    </row>
    <row r="4721" spans="1:1" x14ac:dyDescent="0.2">
      <c r="A4721" s="3"/>
    </row>
    <row r="4722" spans="1:1" x14ac:dyDescent="0.2">
      <c r="A4722" s="3"/>
    </row>
    <row r="4723" spans="1:1" x14ac:dyDescent="0.2">
      <c r="A4723" s="3"/>
    </row>
    <row r="4724" spans="1:1" x14ac:dyDescent="0.2">
      <c r="A4724" s="3"/>
    </row>
    <row r="4725" spans="1:1" x14ac:dyDescent="0.2">
      <c r="A4725" s="3"/>
    </row>
    <row r="4726" spans="1:1" x14ac:dyDescent="0.2">
      <c r="A4726" s="3"/>
    </row>
    <row r="4727" spans="1:1" x14ac:dyDescent="0.2">
      <c r="A4727" s="3"/>
    </row>
    <row r="4728" spans="1:1" x14ac:dyDescent="0.2">
      <c r="A4728" s="3"/>
    </row>
    <row r="4729" spans="1:1" x14ac:dyDescent="0.2">
      <c r="A4729" s="3"/>
    </row>
    <row r="4730" spans="1:1" x14ac:dyDescent="0.2">
      <c r="A4730" s="3"/>
    </row>
    <row r="4731" spans="1:1" x14ac:dyDescent="0.2">
      <c r="A4731" s="3"/>
    </row>
    <row r="4732" spans="1:1" x14ac:dyDescent="0.2">
      <c r="A4732" s="3"/>
    </row>
    <row r="4733" spans="1:1" x14ac:dyDescent="0.2">
      <c r="A4733" s="3"/>
    </row>
    <row r="4734" spans="1:1" x14ac:dyDescent="0.2">
      <c r="A4734" s="3"/>
    </row>
    <row r="4735" spans="1:1" x14ac:dyDescent="0.2">
      <c r="A4735" s="3"/>
    </row>
    <row r="4736" spans="1:1" x14ac:dyDescent="0.2">
      <c r="A4736" s="3"/>
    </row>
    <row r="4737" spans="1:1" x14ac:dyDescent="0.2">
      <c r="A4737" s="3"/>
    </row>
    <row r="4738" spans="1:1" x14ac:dyDescent="0.2">
      <c r="A4738" s="3"/>
    </row>
    <row r="4739" spans="1:1" x14ac:dyDescent="0.2">
      <c r="A4739" s="3"/>
    </row>
    <row r="4740" spans="1:1" x14ac:dyDescent="0.2">
      <c r="A4740" s="3"/>
    </row>
    <row r="4741" spans="1:1" x14ac:dyDescent="0.2">
      <c r="A4741" s="3"/>
    </row>
    <row r="4742" spans="1:1" x14ac:dyDescent="0.2">
      <c r="A4742" s="3"/>
    </row>
    <row r="4743" spans="1:1" x14ac:dyDescent="0.2">
      <c r="A4743" s="3"/>
    </row>
    <row r="4744" spans="1:1" x14ac:dyDescent="0.2">
      <c r="A4744" s="3"/>
    </row>
    <row r="4745" spans="1:1" x14ac:dyDescent="0.2">
      <c r="A4745" s="3"/>
    </row>
    <row r="4746" spans="1:1" x14ac:dyDescent="0.2">
      <c r="A4746" s="3"/>
    </row>
    <row r="4747" spans="1:1" x14ac:dyDescent="0.2">
      <c r="A4747" s="3"/>
    </row>
    <row r="4748" spans="1:1" x14ac:dyDescent="0.2">
      <c r="A4748" s="3"/>
    </row>
    <row r="4749" spans="1:1" x14ac:dyDescent="0.2">
      <c r="A4749" s="3"/>
    </row>
    <row r="4750" spans="1:1" x14ac:dyDescent="0.2">
      <c r="A4750" s="3"/>
    </row>
    <row r="4751" spans="1:1" x14ac:dyDescent="0.2">
      <c r="A4751" s="3"/>
    </row>
    <row r="4752" spans="1:1" x14ac:dyDescent="0.2">
      <c r="A4752" s="3"/>
    </row>
    <row r="4753" spans="1:1" x14ac:dyDescent="0.2">
      <c r="A4753" s="3"/>
    </row>
    <row r="4754" spans="1:1" x14ac:dyDescent="0.2">
      <c r="A4754" s="3"/>
    </row>
    <row r="4755" spans="1:1" x14ac:dyDescent="0.2">
      <c r="A4755" s="3"/>
    </row>
    <row r="4756" spans="1:1" x14ac:dyDescent="0.2">
      <c r="A4756" s="3"/>
    </row>
    <row r="4757" spans="1:1" x14ac:dyDescent="0.2">
      <c r="A4757" s="3"/>
    </row>
    <row r="4758" spans="1:1" x14ac:dyDescent="0.2">
      <c r="A4758" s="3"/>
    </row>
    <row r="4759" spans="1:1" x14ac:dyDescent="0.2">
      <c r="A4759" s="3"/>
    </row>
    <row r="4760" spans="1:1" x14ac:dyDescent="0.2">
      <c r="A4760" s="3"/>
    </row>
    <row r="4761" spans="1:1" x14ac:dyDescent="0.2">
      <c r="A4761" s="3"/>
    </row>
    <row r="4762" spans="1:1" x14ac:dyDescent="0.2">
      <c r="A4762" s="3"/>
    </row>
    <row r="4763" spans="1:1" x14ac:dyDescent="0.2">
      <c r="A4763" s="3"/>
    </row>
    <row r="4764" spans="1:1" x14ac:dyDescent="0.2">
      <c r="A4764" s="3"/>
    </row>
    <row r="4765" spans="1:1" x14ac:dyDescent="0.2">
      <c r="A4765" s="3"/>
    </row>
    <row r="4766" spans="1:1" x14ac:dyDescent="0.2">
      <c r="A4766" s="3"/>
    </row>
    <row r="4767" spans="1:1" x14ac:dyDescent="0.2">
      <c r="A4767" s="3"/>
    </row>
    <row r="4768" spans="1:1" x14ac:dyDescent="0.2">
      <c r="A4768" s="3"/>
    </row>
    <row r="4769" spans="1:1" x14ac:dyDescent="0.2">
      <c r="A4769" s="3"/>
    </row>
    <row r="4770" spans="1:1" x14ac:dyDescent="0.2">
      <c r="A4770" s="3"/>
    </row>
    <row r="4771" spans="1:1" x14ac:dyDescent="0.2">
      <c r="A4771" s="3"/>
    </row>
    <row r="4772" spans="1:1" x14ac:dyDescent="0.2">
      <c r="A4772" s="3"/>
    </row>
    <row r="4773" spans="1:1" x14ac:dyDescent="0.2">
      <c r="A4773" s="3"/>
    </row>
    <row r="4774" spans="1:1" x14ac:dyDescent="0.2">
      <c r="A4774" s="3"/>
    </row>
    <row r="4775" spans="1:1" x14ac:dyDescent="0.2">
      <c r="A4775" s="3"/>
    </row>
    <row r="4776" spans="1:1" x14ac:dyDescent="0.2">
      <c r="A4776" s="3"/>
    </row>
    <row r="4777" spans="1:1" x14ac:dyDescent="0.2">
      <c r="A4777" s="3"/>
    </row>
    <row r="4778" spans="1:1" x14ac:dyDescent="0.2">
      <c r="A4778" s="3"/>
    </row>
    <row r="4779" spans="1:1" x14ac:dyDescent="0.2">
      <c r="A4779" s="3"/>
    </row>
    <row r="4780" spans="1:1" x14ac:dyDescent="0.2">
      <c r="A4780" s="3"/>
    </row>
    <row r="4781" spans="1:1" x14ac:dyDescent="0.2">
      <c r="A4781" s="3"/>
    </row>
    <row r="4782" spans="1:1" x14ac:dyDescent="0.2">
      <c r="A4782" s="3"/>
    </row>
    <row r="4783" spans="1:1" x14ac:dyDescent="0.2">
      <c r="A4783" s="3"/>
    </row>
    <row r="4784" spans="1:1" x14ac:dyDescent="0.2">
      <c r="A4784" s="3"/>
    </row>
    <row r="4785" spans="1:1" x14ac:dyDescent="0.2">
      <c r="A4785" s="3"/>
    </row>
    <row r="4786" spans="1:1" x14ac:dyDescent="0.2">
      <c r="A4786" s="3"/>
    </row>
    <row r="4787" spans="1:1" x14ac:dyDescent="0.2">
      <c r="A4787" s="3"/>
    </row>
    <row r="4788" spans="1:1" x14ac:dyDescent="0.2">
      <c r="A4788" s="3"/>
    </row>
    <row r="4789" spans="1:1" x14ac:dyDescent="0.2">
      <c r="A4789" s="3"/>
    </row>
    <row r="4790" spans="1:1" x14ac:dyDescent="0.2">
      <c r="A4790" s="3"/>
    </row>
    <row r="4791" spans="1:1" x14ac:dyDescent="0.2">
      <c r="A4791" s="3"/>
    </row>
    <row r="4792" spans="1:1" x14ac:dyDescent="0.2">
      <c r="A4792" s="3"/>
    </row>
    <row r="4793" spans="1:1" x14ac:dyDescent="0.2">
      <c r="A4793" s="3"/>
    </row>
    <row r="4794" spans="1:1" x14ac:dyDescent="0.2">
      <c r="A4794" s="3"/>
    </row>
    <row r="4795" spans="1:1" x14ac:dyDescent="0.2">
      <c r="A4795" s="3"/>
    </row>
    <row r="4796" spans="1:1" x14ac:dyDescent="0.2">
      <c r="A4796" s="3"/>
    </row>
    <row r="4797" spans="1:1" x14ac:dyDescent="0.2">
      <c r="A4797" s="3"/>
    </row>
    <row r="4798" spans="1:1" x14ac:dyDescent="0.2">
      <c r="A4798" s="3"/>
    </row>
    <row r="4799" spans="1:1" x14ac:dyDescent="0.2">
      <c r="A4799" s="3"/>
    </row>
    <row r="4800" spans="1:1" x14ac:dyDescent="0.2">
      <c r="A4800" s="3"/>
    </row>
    <row r="4801" spans="1:1" x14ac:dyDescent="0.2">
      <c r="A4801" s="3"/>
    </row>
    <row r="4802" spans="1:1" x14ac:dyDescent="0.2">
      <c r="A4802" s="3"/>
    </row>
    <row r="4803" spans="1:1" x14ac:dyDescent="0.2">
      <c r="A4803" s="3"/>
    </row>
    <row r="4804" spans="1:1" x14ac:dyDescent="0.2">
      <c r="A4804" s="3"/>
    </row>
    <row r="4805" spans="1:1" x14ac:dyDescent="0.2">
      <c r="A4805" s="3"/>
    </row>
    <row r="4806" spans="1:1" x14ac:dyDescent="0.2">
      <c r="A4806" s="3"/>
    </row>
    <row r="4807" spans="1:1" x14ac:dyDescent="0.2">
      <c r="A4807" s="3"/>
    </row>
    <row r="4808" spans="1:1" x14ac:dyDescent="0.2">
      <c r="A4808" s="3"/>
    </row>
    <row r="4809" spans="1:1" x14ac:dyDescent="0.2">
      <c r="A4809" s="3"/>
    </row>
    <row r="4810" spans="1:1" x14ac:dyDescent="0.2">
      <c r="A4810" s="3"/>
    </row>
    <row r="4811" spans="1:1" x14ac:dyDescent="0.2">
      <c r="A4811" s="3"/>
    </row>
    <row r="4812" spans="1:1" x14ac:dyDescent="0.2">
      <c r="A4812" s="3"/>
    </row>
    <row r="4813" spans="1:1" x14ac:dyDescent="0.2">
      <c r="A4813" s="3"/>
    </row>
    <row r="4814" spans="1:1" x14ac:dyDescent="0.2">
      <c r="A4814" s="3"/>
    </row>
    <row r="4815" spans="1:1" x14ac:dyDescent="0.2">
      <c r="A4815" s="3"/>
    </row>
    <row r="4816" spans="1:1" x14ac:dyDescent="0.2">
      <c r="A4816" s="3"/>
    </row>
    <row r="4817" spans="1:1" x14ac:dyDescent="0.2">
      <c r="A4817" s="3"/>
    </row>
    <row r="4818" spans="1:1" x14ac:dyDescent="0.2">
      <c r="A4818" s="3"/>
    </row>
    <row r="4819" spans="1:1" x14ac:dyDescent="0.2">
      <c r="A4819" s="3"/>
    </row>
    <row r="4820" spans="1:1" x14ac:dyDescent="0.2">
      <c r="A4820" s="3"/>
    </row>
    <row r="4821" spans="1:1" x14ac:dyDescent="0.2">
      <c r="A4821" s="3"/>
    </row>
    <row r="4822" spans="1:1" x14ac:dyDescent="0.2">
      <c r="A4822" s="3"/>
    </row>
    <row r="4823" spans="1:1" x14ac:dyDescent="0.2">
      <c r="A4823" s="3"/>
    </row>
    <row r="4824" spans="1:1" x14ac:dyDescent="0.2">
      <c r="A4824" s="3"/>
    </row>
    <row r="4825" spans="1:1" x14ac:dyDescent="0.2">
      <c r="A4825" s="3"/>
    </row>
    <row r="4826" spans="1:1" x14ac:dyDescent="0.2">
      <c r="A4826" s="3"/>
    </row>
    <row r="4827" spans="1:1" x14ac:dyDescent="0.2">
      <c r="A4827" s="3"/>
    </row>
    <row r="4828" spans="1:1" x14ac:dyDescent="0.2">
      <c r="A4828" s="3"/>
    </row>
    <row r="4829" spans="1:1" x14ac:dyDescent="0.2">
      <c r="A4829" s="3"/>
    </row>
    <row r="4830" spans="1:1" x14ac:dyDescent="0.2">
      <c r="A4830" s="3"/>
    </row>
    <row r="4831" spans="1:1" x14ac:dyDescent="0.2">
      <c r="A4831" s="3"/>
    </row>
    <row r="4832" spans="1:1" x14ac:dyDescent="0.2">
      <c r="A4832" s="3"/>
    </row>
    <row r="4833" spans="1:1" x14ac:dyDescent="0.2">
      <c r="A4833" s="3"/>
    </row>
    <row r="4834" spans="1:1" x14ac:dyDescent="0.2">
      <c r="A4834" s="3"/>
    </row>
    <row r="4835" spans="1:1" x14ac:dyDescent="0.2">
      <c r="A4835" s="3"/>
    </row>
    <row r="4836" spans="1:1" x14ac:dyDescent="0.2">
      <c r="A4836" s="3"/>
    </row>
    <row r="4837" spans="1:1" x14ac:dyDescent="0.2">
      <c r="A4837" s="3"/>
    </row>
    <row r="4838" spans="1:1" x14ac:dyDescent="0.2">
      <c r="A4838" s="3"/>
    </row>
    <row r="4839" spans="1:1" x14ac:dyDescent="0.2">
      <c r="A4839" s="3"/>
    </row>
    <row r="4840" spans="1:1" x14ac:dyDescent="0.2">
      <c r="A4840" s="3"/>
    </row>
    <row r="4841" spans="1:1" x14ac:dyDescent="0.2">
      <c r="A4841" s="3"/>
    </row>
    <row r="4842" spans="1:1" x14ac:dyDescent="0.2">
      <c r="A4842" s="3"/>
    </row>
    <row r="4843" spans="1:1" x14ac:dyDescent="0.2">
      <c r="A4843" s="3"/>
    </row>
    <row r="4844" spans="1:1" x14ac:dyDescent="0.2">
      <c r="A4844" s="3"/>
    </row>
    <row r="4845" spans="1:1" x14ac:dyDescent="0.2">
      <c r="A4845" s="3"/>
    </row>
    <row r="4846" spans="1:1" x14ac:dyDescent="0.2">
      <c r="A4846" s="3"/>
    </row>
    <row r="4847" spans="1:1" x14ac:dyDescent="0.2">
      <c r="A4847" s="3"/>
    </row>
    <row r="4848" spans="1:1" x14ac:dyDescent="0.2">
      <c r="A4848" s="3"/>
    </row>
    <row r="4849" spans="1:1" x14ac:dyDescent="0.2">
      <c r="A4849" s="3"/>
    </row>
    <row r="4850" spans="1:1" x14ac:dyDescent="0.2">
      <c r="A4850" s="3"/>
    </row>
    <row r="4851" spans="1:1" x14ac:dyDescent="0.2">
      <c r="A4851" s="3"/>
    </row>
    <row r="4852" spans="1:1" x14ac:dyDescent="0.2">
      <c r="A4852" s="3"/>
    </row>
    <row r="4853" spans="1:1" x14ac:dyDescent="0.2">
      <c r="A4853" s="3"/>
    </row>
    <row r="4854" spans="1:1" x14ac:dyDescent="0.2">
      <c r="A4854" s="3"/>
    </row>
    <row r="4855" spans="1:1" x14ac:dyDescent="0.2">
      <c r="A4855" s="3"/>
    </row>
    <row r="4856" spans="1:1" x14ac:dyDescent="0.2">
      <c r="A4856" s="3"/>
    </row>
    <row r="4857" spans="1:1" x14ac:dyDescent="0.2">
      <c r="A4857" s="3"/>
    </row>
    <row r="4858" spans="1:1" x14ac:dyDescent="0.2">
      <c r="A4858" s="3"/>
    </row>
    <row r="4859" spans="1:1" x14ac:dyDescent="0.2">
      <c r="A4859" s="3"/>
    </row>
    <row r="4860" spans="1:1" x14ac:dyDescent="0.2">
      <c r="A4860" s="3"/>
    </row>
    <row r="4861" spans="1:1" x14ac:dyDescent="0.2">
      <c r="A4861" s="3"/>
    </row>
    <row r="4862" spans="1:1" x14ac:dyDescent="0.2">
      <c r="A4862" s="3"/>
    </row>
    <row r="4863" spans="1:1" x14ac:dyDescent="0.2">
      <c r="A4863" s="3"/>
    </row>
    <row r="4864" spans="1:1" x14ac:dyDescent="0.2">
      <c r="A4864" s="3"/>
    </row>
    <row r="4865" spans="1:1" x14ac:dyDescent="0.2">
      <c r="A4865" s="3"/>
    </row>
    <row r="4866" spans="1:1" x14ac:dyDescent="0.2">
      <c r="A4866" s="3"/>
    </row>
    <row r="4867" spans="1:1" x14ac:dyDescent="0.2">
      <c r="A4867" s="3"/>
    </row>
    <row r="4868" spans="1:1" x14ac:dyDescent="0.2">
      <c r="A4868" s="3"/>
    </row>
    <row r="4869" spans="1:1" x14ac:dyDescent="0.2">
      <c r="A4869" s="3"/>
    </row>
    <row r="4870" spans="1:1" x14ac:dyDescent="0.2">
      <c r="A4870" s="3"/>
    </row>
    <row r="4871" spans="1:1" x14ac:dyDescent="0.2">
      <c r="A4871" s="3"/>
    </row>
    <row r="4872" spans="1:1" x14ac:dyDescent="0.2">
      <c r="A4872" s="3"/>
    </row>
    <row r="4873" spans="1:1" x14ac:dyDescent="0.2">
      <c r="A4873" s="3"/>
    </row>
    <row r="4874" spans="1:1" x14ac:dyDescent="0.2">
      <c r="A4874" s="3"/>
    </row>
    <row r="4875" spans="1:1" x14ac:dyDescent="0.2">
      <c r="A4875" s="3"/>
    </row>
    <row r="4876" spans="1:1" x14ac:dyDescent="0.2">
      <c r="A4876" s="3"/>
    </row>
    <row r="4877" spans="1:1" x14ac:dyDescent="0.2">
      <c r="A4877" s="3"/>
    </row>
    <row r="4878" spans="1:1" x14ac:dyDescent="0.2">
      <c r="A4878" s="3"/>
    </row>
    <row r="4879" spans="1:1" x14ac:dyDescent="0.2">
      <c r="A4879" s="3"/>
    </row>
    <row r="4880" spans="1:1" x14ac:dyDescent="0.2">
      <c r="A4880" s="3"/>
    </row>
    <row r="4881" spans="1:1" x14ac:dyDescent="0.2">
      <c r="A4881" s="3"/>
    </row>
    <row r="4882" spans="1:1" x14ac:dyDescent="0.2">
      <c r="A4882" s="3"/>
    </row>
    <row r="4883" spans="1:1" x14ac:dyDescent="0.2">
      <c r="A4883" s="3"/>
    </row>
    <row r="4884" spans="1:1" x14ac:dyDescent="0.2">
      <c r="A4884" s="3"/>
    </row>
    <row r="4885" spans="1:1" x14ac:dyDescent="0.2">
      <c r="A4885" s="3"/>
    </row>
    <row r="4886" spans="1:1" x14ac:dyDescent="0.2">
      <c r="A4886" s="3"/>
    </row>
    <row r="4887" spans="1:1" x14ac:dyDescent="0.2">
      <c r="A4887" s="3"/>
    </row>
    <row r="4888" spans="1:1" x14ac:dyDescent="0.2">
      <c r="A4888" s="3"/>
    </row>
    <row r="4889" spans="1:1" x14ac:dyDescent="0.2">
      <c r="A4889" s="3"/>
    </row>
    <row r="4890" spans="1:1" x14ac:dyDescent="0.2">
      <c r="A4890" s="3"/>
    </row>
    <row r="4891" spans="1:1" x14ac:dyDescent="0.2">
      <c r="A4891" s="3"/>
    </row>
    <row r="4892" spans="1:1" x14ac:dyDescent="0.2">
      <c r="A4892" s="3"/>
    </row>
    <row r="4893" spans="1:1" x14ac:dyDescent="0.2">
      <c r="A4893" s="3"/>
    </row>
    <row r="4894" spans="1:1" x14ac:dyDescent="0.2">
      <c r="A4894" s="3"/>
    </row>
    <row r="4895" spans="1:1" x14ac:dyDescent="0.2">
      <c r="A4895" s="3"/>
    </row>
    <row r="4896" spans="1:1" x14ac:dyDescent="0.2">
      <c r="A4896" s="3"/>
    </row>
    <row r="4897" spans="1:1" x14ac:dyDescent="0.2">
      <c r="A4897" s="3"/>
    </row>
    <row r="4898" spans="1:1" x14ac:dyDescent="0.2">
      <c r="A4898" s="3"/>
    </row>
    <row r="4899" spans="1:1" x14ac:dyDescent="0.2">
      <c r="A4899" s="3"/>
    </row>
    <row r="4900" spans="1:1" x14ac:dyDescent="0.2">
      <c r="A4900" s="3"/>
    </row>
    <row r="4901" spans="1:1" x14ac:dyDescent="0.2">
      <c r="A4901" s="3"/>
    </row>
    <row r="4902" spans="1:1" x14ac:dyDescent="0.2">
      <c r="A4902" s="3"/>
    </row>
    <row r="4903" spans="1:1" x14ac:dyDescent="0.2">
      <c r="A4903" s="3"/>
    </row>
    <row r="4904" spans="1:1" x14ac:dyDescent="0.2">
      <c r="A4904" s="3"/>
    </row>
    <row r="4905" spans="1:1" x14ac:dyDescent="0.2">
      <c r="A4905" s="3"/>
    </row>
    <row r="4906" spans="1:1" x14ac:dyDescent="0.2">
      <c r="A4906" s="3"/>
    </row>
    <row r="4907" spans="1:1" x14ac:dyDescent="0.2">
      <c r="A4907" s="3"/>
    </row>
    <row r="4908" spans="1:1" x14ac:dyDescent="0.2">
      <c r="A4908" s="3"/>
    </row>
    <row r="4909" spans="1:1" x14ac:dyDescent="0.2">
      <c r="A4909" s="3"/>
    </row>
    <row r="4910" spans="1:1" x14ac:dyDescent="0.2">
      <c r="A4910" s="3"/>
    </row>
    <row r="4911" spans="1:1" x14ac:dyDescent="0.2">
      <c r="A4911" s="3"/>
    </row>
    <row r="4912" spans="1:1" x14ac:dyDescent="0.2">
      <c r="A4912" s="3"/>
    </row>
    <row r="4913" spans="1:1" x14ac:dyDescent="0.2">
      <c r="A4913" s="3"/>
    </row>
    <row r="4914" spans="1:1" x14ac:dyDescent="0.2">
      <c r="A4914" s="3"/>
    </row>
    <row r="4915" spans="1:1" x14ac:dyDescent="0.2">
      <c r="A4915" s="3"/>
    </row>
    <row r="4916" spans="1:1" x14ac:dyDescent="0.2">
      <c r="A4916" s="3"/>
    </row>
    <row r="4917" spans="1:1" x14ac:dyDescent="0.2">
      <c r="A4917" s="3"/>
    </row>
    <row r="4918" spans="1:1" x14ac:dyDescent="0.2">
      <c r="A4918" s="3"/>
    </row>
    <row r="4919" spans="1:1" x14ac:dyDescent="0.2">
      <c r="A4919" s="3"/>
    </row>
    <row r="4920" spans="1:1" x14ac:dyDescent="0.2">
      <c r="A4920" s="3"/>
    </row>
    <row r="4921" spans="1:1" x14ac:dyDescent="0.2">
      <c r="A4921" s="3"/>
    </row>
    <row r="4922" spans="1:1" x14ac:dyDescent="0.2">
      <c r="A4922" s="3"/>
    </row>
    <row r="4923" spans="1:1" x14ac:dyDescent="0.2">
      <c r="A4923" s="3"/>
    </row>
    <row r="4924" spans="1:1" x14ac:dyDescent="0.2">
      <c r="A4924" s="3"/>
    </row>
    <row r="4925" spans="1:1" x14ac:dyDescent="0.2">
      <c r="A4925" s="3"/>
    </row>
    <row r="4926" spans="1:1" x14ac:dyDescent="0.2">
      <c r="A4926" s="3"/>
    </row>
    <row r="4927" spans="1:1" x14ac:dyDescent="0.2">
      <c r="A4927" s="3"/>
    </row>
    <row r="4928" spans="1:1" x14ac:dyDescent="0.2">
      <c r="A4928" s="3"/>
    </row>
    <row r="4929" spans="1:1" x14ac:dyDescent="0.2">
      <c r="A4929" s="3"/>
    </row>
    <row r="4930" spans="1:1" x14ac:dyDescent="0.2">
      <c r="A4930" s="3"/>
    </row>
    <row r="4931" spans="1:1" x14ac:dyDescent="0.2">
      <c r="A4931" s="3"/>
    </row>
    <row r="4932" spans="1:1" x14ac:dyDescent="0.2">
      <c r="A4932" s="3"/>
    </row>
    <row r="4933" spans="1:1" x14ac:dyDescent="0.2">
      <c r="A4933" s="3"/>
    </row>
    <row r="4934" spans="1:1" x14ac:dyDescent="0.2">
      <c r="A4934" s="3"/>
    </row>
    <row r="4935" spans="1:1" x14ac:dyDescent="0.2">
      <c r="A4935" s="3"/>
    </row>
    <row r="4936" spans="1:1" x14ac:dyDescent="0.2">
      <c r="A4936" s="3"/>
    </row>
    <row r="4937" spans="1:1" x14ac:dyDescent="0.2">
      <c r="A4937" s="3"/>
    </row>
    <row r="4938" spans="1:1" x14ac:dyDescent="0.2">
      <c r="A4938" s="3"/>
    </row>
    <row r="4939" spans="1:1" x14ac:dyDescent="0.2">
      <c r="A4939" s="3"/>
    </row>
    <row r="4940" spans="1:1" x14ac:dyDescent="0.2">
      <c r="A4940" s="3"/>
    </row>
    <row r="4941" spans="1:1" x14ac:dyDescent="0.2">
      <c r="A4941" s="3"/>
    </row>
    <row r="4942" spans="1:1" x14ac:dyDescent="0.2">
      <c r="A4942" s="3"/>
    </row>
    <row r="4943" spans="1:1" x14ac:dyDescent="0.2">
      <c r="A4943" s="3"/>
    </row>
    <row r="4944" spans="1:1" x14ac:dyDescent="0.2">
      <c r="A4944" s="3"/>
    </row>
    <row r="4945" spans="1:1" x14ac:dyDescent="0.2">
      <c r="A4945" s="3"/>
    </row>
    <row r="4946" spans="1:1" x14ac:dyDescent="0.2">
      <c r="A4946" s="3"/>
    </row>
    <row r="4947" spans="1:1" x14ac:dyDescent="0.2">
      <c r="A4947" s="3"/>
    </row>
    <row r="4948" spans="1:1" x14ac:dyDescent="0.2">
      <c r="A4948" s="3"/>
    </row>
    <row r="4949" spans="1:1" x14ac:dyDescent="0.2">
      <c r="A4949" s="3"/>
    </row>
    <row r="4950" spans="1:1" x14ac:dyDescent="0.2">
      <c r="A4950" s="3"/>
    </row>
    <row r="4951" spans="1:1" x14ac:dyDescent="0.2">
      <c r="A4951" s="3"/>
    </row>
    <row r="4952" spans="1:1" x14ac:dyDescent="0.2">
      <c r="A4952" s="3"/>
    </row>
    <row r="4953" spans="1:1" x14ac:dyDescent="0.2">
      <c r="A4953" s="3"/>
    </row>
    <row r="4954" spans="1:1" x14ac:dyDescent="0.2">
      <c r="A4954" s="3"/>
    </row>
    <row r="4955" spans="1:1" x14ac:dyDescent="0.2">
      <c r="A4955" s="3"/>
    </row>
    <row r="4956" spans="1:1" x14ac:dyDescent="0.2">
      <c r="A4956" s="3"/>
    </row>
    <row r="4957" spans="1:1" x14ac:dyDescent="0.2">
      <c r="A4957" s="3"/>
    </row>
    <row r="4958" spans="1:1" x14ac:dyDescent="0.2">
      <c r="A4958" s="3"/>
    </row>
    <row r="4959" spans="1:1" x14ac:dyDescent="0.2">
      <c r="A4959" s="3"/>
    </row>
    <row r="4960" spans="1:1" x14ac:dyDescent="0.2">
      <c r="A4960" s="3"/>
    </row>
    <row r="4961" spans="1:1" x14ac:dyDescent="0.2">
      <c r="A4961" s="3"/>
    </row>
    <row r="4962" spans="1:1" x14ac:dyDescent="0.2">
      <c r="A4962" s="3"/>
    </row>
    <row r="4963" spans="1:1" x14ac:dyDescent="0.2">
      <c r="A4963" s="3"/>
    </row>
    <row r="4964" spans="1:1" x14ac:dyDescent="0.2">
      <c r="A4964" s="3"/>
    </row>
    <row r="4965" spans="1:1" x14ac:dyDescent="0.2">
      <c r="A4965" s="3"/>
    </row>
    <row r="4966" spans="1:1" x14ac:dyDescent="0.2">
      <c r="A4966" s="3"/>
    </row>
    <row r="4967" spans="1:1" x14ac:dyDescent="0.2">
      <c r="A4967" s="3"/>
    </row>
    <row r="4968" spans="1:1" x14ac:dyDescent="0.2">
      <c r="A4968" s="3"/>
    </row>
    <row r="4969" spans="1:1" x14ac:dyDescent="0.2">
      <c r="A4969" s="3"/>
    </row>
    <row r="4970" spans="1:1" x14ac:dyDescent="0.2">
      <c r="A4970" s="3"/>
    </row>
    <row r="4971" spans="1:1" x14ac:dyDescent="0.2">
      <c r="A4971" s="3"/>
    </row>
    <row r="4972" spans="1:1" x14ac:dyDescent="0.2">
      <c r="A4972" s="3"/>
    </row>
    <row r="4973" spans="1:1" x14ac:dyDescent="0.2">
      <c r="A4973" s="3"/>
    </row>
    <row r="4974" spans="1:1" x14ac:dyDescent="0.2">
      <c r="A4974" s="3"/>
    </row>
    <row r="4975" spans="1:1" x14ac:dyDescent="0.2">
      <c r="A4975" s="3"/>
    </row>
    <row r="4976" spans="1:1" x14ac:dyDescent="0.2">
      <c r="A4976" s="3"/>
    </row>
    <row r="4977" spans="1:1" x14ac:dyDescent="0.2">
      <c r="A4977" s="3"/>
    </row>
    <row r="4978" spans="1:1" x14ac:dyDescent="0.2">
      <c r="A4978" s="3"/>
    </row>
    <row r="4979" spans="1:1" x14ac:dyDescent="0.2">
      <c r="A4979" s="3"/>
    </row>
    <row r="4980" spans="1:1" x14ac:dyDescent="0.2">
      <c r="A4980" s="3"/>
    </row>
    <row r="4981" spans="1:1" x14ac:dyDescent="0.2">
      <c r="A4981" s="3"/>
    </row>
    <row r="4982" spans="1:1" x14ac:dyDescent="0.2">
      <c r="A4982" s="3"/>
    </row>
    <row r="4983" spans="1:1" x14ac:dyDescent="0.2">
      <c r="A4983" s="3"/>
    </row>
    <row r="4984" spans="1:1" x14ac:dyDescent="0.2">
      <c r="A4984" s="3"/>
    </row>
    <row r="4985" spans="1:1" x14ac:dyDescent="0.2">
      <c r="A4985" s="3"/>
    </row>
    <row r="4986" spans="1:1" x14ac:dyDescent="0.2">
      <c r="A4986" s="3"/>
    </row>
    <row r="4987" spans="1:1" x14ac:dyDescent="0.2">
      <c r="A4987" s="3"/>
    </row>
    <row r="4988" spans="1:1" x14ac:dyDescent="0.2">
      <c r="A4988" s="3"/>
    </row>
    <row r="4989" spans="1:1" x14ac:dyDescent="0.2">
      <c r="A4989" s="3"/>
    </row>
    <row r="4990" spans="1:1" x14ac:dyDescent="0.2">
      <c r="A4990" s="3"/>
    </row>
    <row r="4991" spans="1:1" x14ac:dyDescent="0.2">
      <c r="A4991" s="3"/>
    </row>
    <row r="4992" spans="1:1" x14ac:dyDescent="0.2">
      <c r="A4992" s="3"/>
    </row>
    <row r="4993" spans="1:1" x14ac:dyDescent="0.2">
      <c r="A4993" s="3"/>
    </row>
    <row r="4994" spans="1:1" x14ac:dyDescent="0.2">
      <c r="A4994" s="3"/>
    </row>
    <row r="4995" spans="1:1" x14ac:dyDescent="0.2">
      <c r="A4995" s="3"/>
    </row>
    <row r="4996" spans="1:1" x14ac:dyDescent="0.2">
      <c r="A4996" s="3"/>
    </row>
    <row r="4997" spans="1:1" x14ac:dyDescent="0.2">
      <c r="A4997" s="3"/>
    </row>
    <row r="4998" spans="1:1" x14ac:dyDescent="0.2">
      <c r="A4998" s="3"/>
    </row>
    <row r="4999" spans="1:1" x14ac:dyDescent="0.2">
      <c r="A4999" s="3"/>
    </row>
    <row r="5000" spans="1:1" x14ac:dyDescent="0.2">
      <c r="A5000" s="3"/>
    </row>
    <row r="5001" spans="1:1" x14ac:dyDescent="0.2">
      <c r="A5001" s="3"/>
    </row>
    <row r="5002" spans="1:1" x14ac:dyDescent="0.2">
      <c r="A5002" s="3"/>
    </row>
    <row r="5003" spans="1:1" x14ac:dyDescent="0.2">
      <c r="A5003" s="3"/>
    </row>
    <row r="5004" spans="1:1" x14ac:dyDescent="0.2">
      <c r="A5004" s="3"/>
    </row>
    <row r="5005" spans="1:1" x14ac:dyDescent="0.2">
      <c r="A5005" s="3"/>
    </row>
    <row r="5006" spans="1:1" x14ac:dyDescent="0.2">
      <c r="A5006" s="3"/>
    </row>
    <row r="5007" spans="1:1" x14ac:dyDescent="0.2">
      <c r="A5007" s="3"/>
    </row>
    <row r="5008" spans="1:1" x14ac:dyDescent="0.2">
      <c r="A5008" s="3"/>
    </row>
    <row r="5009" spans="1:1" x14ac:dyDescent="0.2">
      <c r="A5009" s="3"/>
    </row>
    <row r="5010" spans="1:1" x14ac:dyDescent="0.2">
      <c r="A5010" s="3"/>
    </row>
    <row r="5011" spans="1:1" x14ac:dyDescent="0.2">
      <c r="A5011" s="3"/>
    </row>
    <row r="5012" spans="1:1" x14ac:dyDescent="0.2">
      <c r="A5012" s="3"/>
    </row>
    <row r="5013" spans="1:1" x14ac:dyDescent="0.2">
      <c r="A5013" s="3"/>
    </row>
    <row r="5014" spans="1:1" x14ac:dyDescent="0.2">
      <c r="A5014" s="3"/>
    </row>
    <row r="5015" spans="1:1" x14ac:dyDescent="0.2">
      <c r="A5015" s="3"/>
    </row>
    <row r="5016" spans="1:1" x14ac:dyDescent="0.2">
      <c r="A5016" s="3"/>
    </row>
    <row r="5017" spans="1:1" x14ac:dyDescent="0.2">
      <c r="A5017" s="3"/>
    </row>
    <row r="5018" spans="1:1" x14ac:dyDescent="0.2">
      <c r="A5018" s="3"/>
    </row>
    <row r="5019" spans="1:1" x14ac:dyDescent="0.2">
      <c r="A5019" s="3"/>
    </row>
    <row r="5020" spans="1:1" x14ac:dyDescent="0.2">
      <c r="A5020" s="3"/>
    </row>
    <row r="5021" spans="1:1" x14ac:dyDescent="0.2">
      <c r="A5021" s="3"/>
    </row>
    <row r="5022" spans="1:1" x14ac:dyDescent="0.2">
      <c r="A5022" s="3"/>
    </row>
    <row r="5023" spans="1:1" x14ac:dyDescent="0.2">
      <c r="A5023" s="3"/>
    </row>
    <row r="5024" spans="1:1" x14ac:dyDescent="0.2">
      <c r="A5024" s="3"/>
    </row>
    <row r="5025" spans="1:1" x14ac:dyDescent="0.2">
      <c r="A5025" s="3"/>
    </row>
    <row r="5026" spans="1:1" x14ac:dyDescent="0.2">
      <c r="A5026" s="3"/>
    </row>
    <row r="5027" spans="1:1" x14ac:dyDescent="0.2">
      <c r="A5027" s="3"/>
    </row>
    <row r="5028" spans="1:1" x14ac:dyDescent="0.2">
      <c r="A5028" s="3"/>
    </row>
    <row r="5029" spans="1:1" x14ac:dyDescent="0.2">
      <c r="A5029" s="3"/>
    </row>
    <row r="5030" spans="1:1" x14ac:dyDescent="0.2">
      <c r="A5030" s="3"/>
    </row>
    <row r="5031" spans="1:1" x14ac:dyDescent="0.2">
      <c r="A5031" s="3"/>
    </row>
    <row r="5032" spans="1:1" x14ac:dyDescent="0.2">
      <c r="A5032" s="3"/>
    </row>
    <row r="5033" spans="1:1" x14ac:dyDescent="0.2">
      <c r="A5033" s="3"/>
    </row>
    <row r="5034" spans="1:1" x14ac:dyDescent="0.2">
      <c r="A5034" s="3"/>
    </row>
    <row r="5035" spans="1:1" x14ac:dyDescent="0.2">
      <c r="A5035" s="3"/>
    </row>
    <row r="5036" spans="1:1" x14ac:dyDescent="0.2">
      <c r="A5036" s="3"/>
    </row>
    <row r="5037" spans="1:1" x14ac:dyDescent="0.2">
      <c r="A5037" s="3"/>
    </row>
    <row r="5038" spans="1:1" x14ac:dyDescent="0.2">
      <c r="A5038" s="3"/>
    </row>
    <row r="5039" spans="1:1" x14ac:dyDescent="0.2">
      <c r="A5039" s="3"/>
    </row>
    <row r="5040" spans="1:1" x14ac:dyDescent="0.2">
      <c r="A5040" s="3"/>
    </row>
    <row r="5041" spans="1:1" x14ac:dyDescent="0.2">
      <c r="A5041" s="3"/>
    </row>
    <row r="5042" spans="1:1" x14ac:dyDescent="0.2">
      <c r="A5042" s="3"/>
    </row>
    <row r="5043" spans="1:1" x14ac:dyDescent="0.2">
      <c r="A5043" s="3"/>
    </row>
    <row r="5044" spans="1:1" x14ac:dyDescent="0.2">
      <c r="A5044" s="3"/>
    </row>
    <row r="5045" spans="1:1" x14ac:dyDescent="0.2">
      <c r="A5045" s="3"/>
    </row>
    <row r="5046" spans="1:1" x14ac:dyDescent="0.2">
      <c r="A5046" s="3"/>
    </row>
    <row r="5047" spans="1:1" x14ac:dyDescent="0.2">
      <c r="A5047" s="3"/>
    </row>
    <row r="5048" spans="1:1" x14ac:dyDescent="0.2">
      <c r="A5048" s="3"/>
    </row>
    <row r="5049" spans="1:1" x14ac:dyDescent="0.2">
      <c r="A5049" s="3"/>
    </row>
    <row r="5050" spans="1:1" x14ac:dyDescent="0.2">
      <c r="A5050" s="3"/>
    </row>
    <row r="5051" spans="1:1" x14ac:dyDescent="0.2">
      <c r="A5051" s="3"/>
    </row>
    <row r="5052" spans="1:1" x14ac:dyDescent="0.2">
      <c r="A5052" s="3"/>
    </row>
    <row r="5053" spans="1:1" x14ac:dyDescent="0.2">
      <c r="A5053" s="3"/>
    </row>
    <row r="5054" spans="1:1" x14ac:dyDescent="0.2">
      <c r="A5054" s="3"/>
    </row>
    <row r="5055" spans="1:1" x14ac:dyDescent="0.2">
      <c r="A5055" s="3"/>
    </row>
    <row r="5056" spans="1:1" x14ac:dyDescent="0.2">
      <c r="A5056" s="3"/>
    </row>
    <row r="5057" spans="1:1" x14ac:dyDescent="0.2">
      <c r="A5057" s="3"/>
    </row>
    <row r="5058" spans="1:1" x14ac:dyDescent="0.2">
      <c r="A5058" s="3"/>
    </row>
    <row r="5059" spans="1:1" x14ac:dyDescent="0.2">
      <c r="A5059" s="3"/>
    </row>
    <row r="5060" spans="1:1" x14ac:dyDescent="0.2">
      <c r="A5060" s="3"/>
    </row>
    <row r="5061" spans="1:1" x14ac:dyDescent="0.2">
      <c r="A5061" s="3"/>
    </row>
    <row r="5062" spans="1:1" x14ac:dyDescent="0.2">
      <c r="A5062" s="3"/>
    </row>
    <row r="5063" spans="1:1" x14ac:dyDescent="0.2">
      <c r="A5063" s="3"/>
    </row>
    <row r="5064" spans="1:1" x14ac:dyDescent="0.2">
      <c r="A5064" s="3"/>
    </row>
    <row r="5065" spans="1:1" x14ac:dyDescent="0.2">
      <c r="A5065" s="3"/>
    </row>
    <row r="5066" spans="1:1" x14ac:dyDescent="0.2">
      <c r="A5066" s="3"/>
    </row>
    <row r="5067" spans="1:1" x14ac:dyDescent="0.2">
      <c r="A5067" s="3"/>
    </row>
    <row r="5068" spans="1:1" x14ac:dyDescent="0.2">
      <c r="A5068" s="3"/>
    </row>
    <row r="5069" spans="1:1" x14ac:dyDescent="0.2">
      <c r="A5069" s="3"/>
    </row>
    <row r="5070" spans="1:1" x14ac:dyDescent="0.2">
      <c r="A5070" s="3"/>
    </row>
    <row r="5071" spans="1:1" x14ac:dyDescent="0.2">
      <c r="A5071" s="3"/>
    </row>
    <row r="5072" spans="1:1" x14ac:dyDescent="0.2">
      <c r="A5072" s="3"/>
    </row>
    <row r="5073" spans="1:1" x14ac:dyDescent="0.2">
      <c r="A5073" s="3"/>
    </row>
    <row r="5074" spans="1:1" x14ac:dyDescent="0.2">
      <c r="A5074" s="3"/>
    </row>
    <row r="5075" spans="1:1" x14ac:dyDescent="0.2">
      <c r="A5075" s="3"/>
    </row>
    <row r="5076" spans="1:1" x14ac:dyDescent="0.2">
      <c r="A5076" s="3"/>
    </row>
    <row r="5077" spans="1:1" x14ac:dyDescent="0.2">
      <c r="A5077" s="3"/>
    </row>
    <row r="5078" spans="1:1" x14ac:dyDescent="0.2">
      <c r="A5078" s="3"/>
    </row>
    <row r="5079" spans="1:1" x14ac:dyDescent="0.2">
      <c r="A5079" s="3"/>
    </row>
    <row r="5080" spans="1:1" x14ac:dyDescent="0.2">
      <c r="A5080" s="3"/>
    </row>
    <row r="5081" spans="1:1" x14ac:dyDescent="0.2">
      <c r="A5081" s="3"/>
    </row>
    <row r="5082" spans="1:1" x14ac:dyDescent="0.2">
      <c r="A5082" s="3"/>
    </row>
    <row r="5083" spans="1:1" x14ac:dyDescent="0.2">
      <c r="A5083" s="3"/>
    </row>
    <row r="5084" spans="1:1" x14ac:dyDescent="0.2">
      <c r="A5084" s="3"/>
    </row>
    <row r="5085" spans="1:1" x14ac:dyDescent="0.2">
      <c r="A5085" s="3"/>
    </row>
    <row r="5086" spans="1:1" x14ac:dyDescent="0.2">
      <c r="A5086" s="3"/>
    </row>
    <row r="5087" spans="1:1" x14ac:dyDescent="0.2">
      <c r="A5087" s="3"/>
    </row>
    <row r="5088" spans="1:1" x14ac:dyDescent="0.2">
      <c r="A5088" s="3"/>
    </row>
    <row r="5089" spans="1:1" x14ac:dyDescent="0.2">
      <c r="A5089" s="3"/>
    </row>
    <row r="5090" spans="1:1" x14ac:dyDescent="0.2">
      <c r="A5090" s="3"/>
    </row>
    <row r="5091" spans="1:1" x14ac:dyDescent="0.2">
      <c r="A5091" s="3"/>
    </row>
    <row r="5092" spans="1:1" x14ac:dyDescent="0.2">
      <c r="A5092" s="3"/>
    </row>
    <row r="5093" spans="1:1" x14ac:dyDescent="0.2">
      <c r="A5093" s="3"/>
    </row>
    <row r="5094" spans="1:1" x14ac:dyDescent="0.2">
      <c r="A5094" s="3"/>
    </row>
    <row r="5095" spans="1:1" x14ac:dyDescent="0.2">
      <c r="A5095" s="3"/>
    </row>
    <row r="5096" spans="1:1" x14ac:dyDescent="0.2">
      <c r="A5096" s="3"/>
    </row>
    <row r="5097" spans="1:1" x14ac:dyDescent="0.2">
      <c r="A5097" s="3"/>
    </row>
    <row r="5098" spans="1:1" x14ac:dyDescent="0.2">
      <c r="A5098" s="3"/>
    </row>
    <row r="5099" spans="1:1" x14ac:dyDescent="0.2">
      <c r="A5099" s="3"/>
    </row>
    <row r="5100" spans="1:1" x14ac:dyDescent="0.2">
      <c r="A5100" s="3"/>
    </row>
    <row r="5101" spans="1:1" x14ac:dyDescent="0.2">
      <c r="A5101" s="3"/>
    </row>
    <row r="5102" spans="1:1" x14ac:dyDescent="0.2">
      <c r="A5102" s="3"/>
    </row>
    <row r="5103" spans="1:1" x14ac:dyDescent="0.2">
      <c r="A5103" s="3"/>
    </row>
    <row r="5104" spans="1:1" x14ac:dyDescent="0.2">
      <c r="A5104" s="3"/>
    </row>
    <row r="5105" spans="1:1" x14ac:dyDescent="0.2">
      <c r="A5105" s="3"/>
    </row>
    <row r="5106" spans="1:1" x14ac:dyDescent="0.2">
      <c r="A5106" s="3"/>
    </row>
    <row r="5107" spans="1:1" x14ac:dyDescent="0.2">
      <c r="A5107" s="3"/>
    </row>
    <row r="5108" spans="1:1" x14ac:dyDescent="0.2">
      <c r="A5108" s="3"/>
    </row>
    <row r="5109" spans="1:1" x14ac:dyDescent="0.2">
      <c r="A5109" s="3"/>
    </row>
    <row r="5110" spans="1:1" x14ac:dyDescent="0.2">
      <c r="A5110" s="3"/>
    </row>
    <row r="5111" spans="1:1" x14ac:dyDescent="0.2">
      <c r="A5111" s="3"/>
    </row>
    <row r="5112" spans="1:1" x14ac:dyDescent="0.2">
      <c r="A5112" s="3"/>
    </row>
    <row r="5113" spans="1:1" x14ac:dyDescent="0.2">
      <c r="A5113" s="3"/>
    </row>
    <row r="5114" spans="1:1" x14ac:dyDescent="0.2">
      <c r="A5114" s="3"/>
    </row>
    <row r="5115" spans="1:1" x14ac:dyDescent="0.2">
      <c r="A5115" s="3"/>
    </row>
    <row r="5116" spans="1:1" x14ac:dyDescent="0.2">
      <c r="A5116" s="3"/>
    </row>
    <row r="5117" spans="1:1" x14ac:dyDescent="0.2">
      <c r="A5117" s="3"/>
    </row>
    <row r="5118" spans="1:1" x14ac:dyDescent="0.2">
      <c r="A5118" s="3"/>
    </row>
    <row r="5119" spans="1:1" x14ac:dyDescent="0.2">
      <c r="A5119" s="3"/>
    </row>
    <row r="5120" spans="1:1" x14ac:dyDescent="0.2">
      <c r="A5120" s="3"/>
    </row>
    <row r="5121" spans="1:1" x14ac:dyDescent="0.2">
      <c r="A5121" s="3"/>
    </row>
    <row r="5122" spans="1:1" x14ac:dyDescent="0.2">
      <c r="A5122" s="3"/>
    </row>
    <row r="5123" spans="1:1" x14ac:dyDescent="0.2">
      <c r="A5123" s="3"/>
    </row>
    <row r="5124" spans="1:1" x14ac:dyDescent="0.2">
      <c r="A5124" s="3"/>
    </row>
    <row r="5125" spans="1:1" x14ac:dyDescent="0.2">
      <c r="A5125" s="3"/>
    </row>
    <row r="5126" spans="1:1" x14ac:dyDescent="0.2">
      <c r="A5126" s="3"/>
    </row>
    <row r="5127" spans="1:1" x14ac:dyDescent="0.2">
      <c r="A5127" s="3"/>
    </row>
    <row r="5128" spans="1:1" x14ac:dyDescent="0.2">
      <c r="A5128" s="3"/>
    </row>
    <row r="5129" spans="1:1" x14ac:dyDescent="0.2">
      <c r="A5129" s="3"/>
    </row>
  </sheetData>
  <sheetProtection algorithmName="SHA-256" hashValue="Q3yFo4aREck5ZVIs2IT7kWeKvHMFQBkMh9BQ/5rxyqk=" saltValue="PnwnTTBRccFM08WA/1M1Jw==" spinCount="100000" sheet="1" objects="1" scenarios="1"/>
  <mergeCells count="36">
    <mergeCell ref="K542:Q542"/>
    <mergeCell ref="C544:E544"/>
    <mergeCell ref="G544:I544"/>
    <mergeCell ref="K596:Q596"/>
    <mergeCell ref="C598:E598"/>
    <mergeCell ref="G598:I598"/>
    <mergeCell ref="K434:Q434"/>
    <mergeCell ref="C436:E436"/>
    <mergeCell ref="G436:I436"/>
    <mergeCell ref="K488:Q488"/>
    <mergeCell ref="C490:E490"/>
    <mergeCell ref="G490:I490"/>
    <mergeCell ref="K326:Q326"/>
    <mergeCell ref="C328:E328"/>
    <mergeCell ref="G328:I328"/>
    <mergeCell ref="K380:Q380"/>
    <mergeCell ref="C382:E382"/>
    <mergeCell ref="G382:I382"/>
    <mergeCell ref="K218:Q218"/>
    <mergeCell ref="C220:E220"/>
    <mergeCell ref="G220:I220"/>
    <mergeCell ref="K272:Q272"/>
    <mergeCell ref="C274:E274"/>
    <mergeCell ref="G274:I274"/>
    <mergeCell ref="K110:Q110"/>
    <mergeCell ref="C112:E112"/>
    <mergeCell ref="G112:I112"/>
    <mergeCell ref="K164:Q164"/>
    <mergeCell ref="C166:E166"/>
    <mergeCell ref="G166:I166"/>
    <mergeCell ref="C5:E5"/>
    <mergeCell ref="G5:I5"/>
    <mergeCell ref="K3:Q3"/>
    <mergeCell ref="K56:Q56"/>
    <mergeCell ref="C58:E58"/>
    <mergeCell ref="G58:I5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outlinePr summaryBelow="0" summaryRight="0"/>
  </sheetPr>
  <dimension ref="A1:Q3577"/>
  <sheetViews>
    <sheetView showGridLines="0" zoomScaleNormal="100" workbookViewId="0">
      <pane xSplit="3" ySplit="7" topLeftCell="D8" activePane="bottomRight" state="frozen"/>
      <selection activeCell="L1026" sqref="L1026"/>
      <selection pane="topRight" activeCell="L1026" sqref="L1026"/>
      <selection pane="bottomLeft" activeCell="L1026" sqref="L1026"/>
      <selection pane="bottomRight" activeCell="B1" sqref="B1"/>
    </sheetView>
  </sheetViews>
  <sheetFormatPr defaultRowHeight="11.25" x14ac:dyDescent="0.2"/>
  <cols>
    <col min="1" max="1" width="13" style="3" hidden="1" customWidth="1"/>
    <col min="2" max="2" width="22.85546875" style="3" customWidth="1"/>
    <col min="3" max="4" width="10" style="12" customWidth="1"/>
    <col min="5" max="7" width="10.7109375" style="13" customWidth="1"/>
    <col min="8" max="11" width="10" style="13" customWidth="1"/>
    <col min="12" max="12" width="9.140625" style="13"/>
    <col min="13" max="13" width="9.5703125" style="13" bestFit="1" customWidth="1"/>
    <col min="14" max="16384" width="9.140625" style="3"/>
  </cols>
  <sheetData>
    <row r="1" spans="1:17" ht="12.75" x14ac:dyDescent="0.2">
      <c r="B1" s="107" t="s">
        <v>170</v>
      </c>
      <c r="C1" s="79"/>
      <c r="D1" s="79"/>
      <c r="E1" s="85"/>
      <c r="F1"/>
      <c r="G1"/>
      <c r="H1"/>
    </row>
    <row r="2" spans="1:17" ht="12.75" x14ac:dyDescent="0.2">
      <c r="B2" s="107" t="s">
        <v>83</v>
      </c>
      <c r="C2" s="79"/>
      <c r="D2" s="79"/>
      <c r="E2" s="85"/>
      <c r="F2" s="85"/>
      <c r="G2" s="85"/>
      <c r="L2" s="111"/>
      <c r="M2" s="111"/>
      <c r="N2"/>
    </row>
    <row r="3" spans="1:17" ht="15.75" customHeight="1" x14ac:dyDescent="0.2">
      <c r="B3" s="108" t="s">
        <v>151</v>
      </c>
      <c r="C3" s="84"/>
      <c r="D3" s="84"/>
      <c r="E3" s="86"/>
      <c r="F3" s="86"/>
      <c r="G3" s="85"/>
      <c r="O3" s="13"/>
      <c r="P3" s="13"/>
      <c r="Q3" s="13"/>
    </row>
    <row r="4" spans="1:17" ht="12" thickBot="1" x14ac:dyDescent="0.25">
      <c r="C4" s="84"/>
      <c r="D4" s="84"/>
      <c r="E4" s="86"/>
      <c r="F4" s="86"/>
      <c r="G4" s="85"/>
      <c r="O4" s="13"/>
      <c r="P4" s="13"/>
      <c r="Q4" s="13"/>
    </row>
    <row r="5" spans="1:17" x14ac:dyDescent="0.2">
      <c r="B5" s="82"/>
      <c r="C5" s="83"/>
      <c r="D5" s="83"/>
      <c r="E5" s="127" t="s">
        <v>152</v>
      </c>
      <c r="F5" s="127"/>
      <c r="G5" s="127"/>
      <c r="H5" s="128" t="s">
        <v>94</v>
      </c>
      <c r="I5" s="128"/>
      <c r="J5" s="128"/>
      <c r="K5" s="125" t="s">
        <v>84</v>
      </c>
      <c r="L5" s="125"/>
      <c r="M5" s="125"/>
    </row>
    <row r="6" spans="1:17" ht="12" thickBot="1" x14ac:dyDescent="0.25">
      <c r="B6" s="80"/>
      <c r="C6" s="79"/>
      <c r="D6" s="79"/>
      <c r="E6" s="126" t="s">
        <v>85</v>
      </c>
      <c r="F6" s="126"/>
      <c r="G6" s="126"/>
      <c r="H6" s="126" t="s">
        <v>85</v>
      </c>
      <c r="I6" s="126"/>
      <c r="J6" s="126"/>
      <c r="K6" s="126" t="s">
        <v>85</v>
      </c>
      <c r="L6" s="126"/>
      <c r="M6" s="126"/>
    </row>
    <row r="7" spans="1:17" ht="18" customHeight="1" thickBot="1" x14ac:dyDescent="0.25">
      <c r="B7" s="31" t="s">
        <v>86</v>
      </c>
      <c r="C7" s="32" t="s">
        <v>0</v>
      </c>
      <c r="D7" s="32" t="s">
        <v>98</v>
      </c>
      <c r="E7" s="87" t="s">
        <v>87</v>
      </c>
      <c r="F7" s="87" t="s">
        <v>88</v>
      </c>
      <c r="G7" s="87" t="s">
        <v>89</v>
      </c>
      <c r="H7" s="87" t="s">
        <v>87</v>
      </c>
      <c r="I7" s="87" t="s">
        <v>88</v>
      </c>
      <c r="J7" s="87" t="s">
        <v>89</v>
      </c>
      <c r="K7" s="87" t="s">
        <v>87</v>
      </c>
      <c r="L7" s="87" t="s">
        <v>88</v>
      </c>
      <c r="M7" s="87" t="s">
        <v>89</v>
      </c>
    </row>
    <row r="8" spans="1:17" ht="12.75" customHeight="1" x14ac:dyDescent="0.2">
      <c r="A8" s="115" t="str">
        <f t="shared" ref="A8:A33" si="0">CONCATENATE(B8,C8)</f>
        <v>TOTAL AUSTRALIA1985</v>
      </c>
      <c r="B8" s="88" t="s">
        <v>80</v>
      </c>
      <c r="C8" s="89">
        <v>1985</v>
      </c>
      <c r="D8" s="12" t="s">
        <v>101</v>
      </c>
      <c r="E8" s="15">
        <v>14097448</v>
      </c>
      <c r="F8" s="15">
        <v>14097447</v>
      </c>
      <c r="G8" s="15">
        <v>28194895</v>
      </c>
      <c r="H8" s="15">
        <v>2646731</v>
      </c>
      <c r="I8" s="15">
        <v>2553642</v>
      </c>
      <c r="J8" s="15">
        <v>5200373</v>
      </c>
      <c r="K8" s="15">
        <v>16744179</v>
      </c>
      <c r="L8" s="15">
        <v>16651089</v>
      </c>
      <c r="M8" s="15">
        <v>33395268</v>
      </c>
      <c r="O8" s="13"/>
      <c r="P8" s="13"/>
    </row>
    <row r="9" spans="1:17" ht="12.75" customHeight="1" x14ac:dyDescent="0.2">
      <c r="A9" s="115" t="str">
        <f t="shared" si="0"/>
        <v>TOTAL AUSTRALIA1986</v>
      </c>
      <c r="B9" s="88" t="s">
        <v>80</v>
      </c>
      <c r="C9" s="89">
        <v>1986</v>
      </c>
      <c r="D9" s="12" t="s">
        <v>101</v>
      </c>
      <c r="E9" s="15">
        <v>14831080</v>
      </c>
      <c r="F9" s="15">
        <v>14831080</v>
      </c>
      <c r="G9" s="15">
        <v>29662160</v>
      </c>
      <c r="H9" s="15">
        <v>2973834</v>
      </c>
      <c r="I9" s="15">
        <v>2844603</v>
      </c>
      <c r="J9" s="15">
        <v>5818437</v>
      </c>
      <c r="K9" s="15">
        <v>17804914</v>
      </c>
      <c r="L9" s="15">
        <v>17675683</v>
      </c>
      <c r="M9" s="15">
        <v>35480597</v>
      </c>
      <c r="O9" s="13"/>
      <c r="P9" s="13"/>
    </row>
    <row r="10" spans="1:17" ht="12.75" customHeight="1" x14ac:dyDescent="0.2">
      <c r="A10" s="115" t="str">
        <f t="shared" si="0"/>
        <v>TOTAL AUSTRALIA1987</v>
      </c>
      <c r="B10" s="88" t="s">
        <v>80</v>
      </c>
      <c r="C10" s="89">
        <v>1987</v>
      </c>
      <c r="D10" s="12" t="s">
        <v>101</v>
      </c>
      <c r="E10" s="15">
        <v>15601526</v>
      </c>
      <c r="F10" s="15">
        <v>15601526</v>
      </c>
      <c r="G10" s="15">
        <v>31203052</v>
      </c>
      <c r="H10" s="15">
        <v>3436278</v>
      </c>
      <c r="I10" s="15">
        <v>3278154</v>
      </c>
      <c r="J10" s="15">
        <v>6714432</v>
      </c>
      <c r="K10" s="15">
        <v>19037804</v>
      </c>
      <c r="L10" s="15">
        <v>18879680</v>
      </c>
      <c r="M10" s="15">
        <v>37917484</v>
      </c>
      <c r="O10" s="13"/>
      <c r="P10" s="13"/>
    </row>
    <row r="11" spans="1:17" ht="12.75" customHeight="1" x14ac:dyDescent="0.2">
      <c r="A11" s="115" t="str">
        <f t="shared" si="0"/>
        <v>TOTAL AUSTRALIA1988</v>
      </c>
      <c r="B11" s="88" t="s">
        <v>80</v>
      </c>
      <c r="C11" s="89">
        <v>1988</v>
      </c>
      <c r="D11" s="12" t="s">
        <v>101</v>
      </c>
      <c r="E11" s="15">
        <v>16859220</v>
      </c>
      <c r="F11" s="15">
        <v>16859253</v>
      </c>
      <c r="G11" s="15">
        <v>33718473</v>
      </c>
      <c r="H11" s="15">
        <v>3955119</v>
      </c>
      <c r="I11" s="15">
        <v>3811663</v>
      </c>
      <c r="J11" s="15">
        <v>7766782</v>
      </c>
      <c r="K11" s="15">
        <v>20814339</v>
      </c>
      <c r="L11" s="15">
        <v>20670916</v>
      </c>
      <c r="M11" s="15">
        <v>41485255</v>
      </c>
      <c r="O11" s="13"/>
      <c r="P11" s="13"/>
    </row>
    <row r="12" spans="1:17" ht="12.75" customHeight="1" x14ac:dyDescent="0.2">
      <c r="A12" s="115" t="str">
        <f t="shared" si="0"/>
        <v>TOTAL AUSTRALIA1989</v>
      </c>
      <c r="B12" s="88" t="s">
        <v>80</v>
      </c>
      <c r="C12" s="89">
        <v>1989</v>
      </c>
      <c r="D12" s="12" t="s">
        <v>101</v>
      </c>
      <c r="E12" s="15">
        <v>12555554</v>
      </c>
      <c r="F12" s="15">
        <v>12555685</v>
      </c>
      <c r="G12" s="15">
        <v>25111239</v>
      </c>
      <c r="H12" s="15">
        <v>4015692</v>
      </c>
      <c r="I12" s="15">
        <v>3915411</v>
      </c>
      <c r="J12" s="15">
        <v>7931103</v>
      </c>
      <c r="K12" s="15">
        <v>16571246</v>
      </c>
      <c r="L12" s="15">
        <v>16471096</v>
      </c>
      <c r="M12" s="15">
        <v>33042342</v>
      </c>
      <c r="O12" s="13"/>
      <c r="P12" s="13"/>
    </row>
    <row r="13" spans="1:17" ht="12.75" customHeight="1" x14ac:dyDescent="0.2">
      <c r="A13" s="115" t="str">
        <f t="shared" si="0"/>
        <v>TOTAL AUSTRALIA1990</v>
      </c>
      <c r="B13" s="88" t="s">
        <v>80</v>
      </c>
      <c r="C13" s="89">
        <v>1990</v>
      </c>
      <c r="D13" s="12" t="s">
        <v>101</v>
      </c>
      <c r="E13" s="15">
        <v>15200013</v>
      </c>
      <c r="F13" s="15">
        <v>15200051</v>
      </c>
      <c r="G13" s="15">
        <v>30400064</v>
      </c>
      <c r="H13" s="15">
        <v>4303048</v>
      </c>
      <c r="I13" s="15">
        <v>4219177</v>
      </c>
      <c r="J13" s="15">
        <v>8522225</v>
      </c>
      <c r="K13" s="15">
        <v>19503061</v>
      </c>
      <c r="L13" s="15">
        <v>19419228</v>
      </c>
      <c r="M13" s="15">
        <v>38922289</v>
      </c>
      <c r="O13" s="13"/>
      <c r="P13" s="13"/>
    </row>
    <row r="14" spans="1:17" ht="12.75" customHeight="1" x14ac:dyDescent="0.2">
      <c r="A14" s="115" t="str">
        <f t="shared" si="0"/>
        <v>TOTAL AUSTRALIA1991</v>
      </c>
      <c r="B14" s="88" t="s">
        <v>80</v>
      </c>
      <c r="C14" s="89">
        <v>1991</v>
      </c>
      <c r="D14" s="12" t="s">
        <v>101</v>
      </c>
      <c r="E14" s="15">
        <v>19205741</v>
      </c>
      <c r="F14" s="15">
        <v>19205741</v>
      </c>
      <c r="G14" s="15">
        <v>38411482</v>
      </c>
      <c r="H14" s="15">
        <v>4354044</v>
      </c>
      <c r="I14" s="15">
        <v>4298533</v>
      </c>
      <c r="J14" s="15">
        <v>8652577</v>
      </c>
      <c r="K14" s="15">
        <v>23559785</v>
      </c>
      <c r="L14" s="15">
        <v>23504274</v>
      </c>
      <c r="M14" s="15">
        <v>47064059</v>
      </c>
      <c r="O14" s="13"/>
      <c r="P14" s="13"/>
    </row>
    <row r="15" spans="1:17" ht="12.75" customHeight="1" x14ac:dyDescent="0.2">
      <c r="A15" s="115" t="str">
        <f t="shared" si="0"/>
        <v>TOTAL AUSTRALIA1992</v>
      </c>
      <c r="B15" s="88" t="s">
        <v>80</v>
      </c>
      <c r="C15" s="89">
        <v>1992</v>
      </c>
      <c r="D15" s="12" t="s">
        <v>101</v>
      </c>
      <c r="E15" s="15">
        <v>20185381</v>
      </c>
      <c r="F15" s="15">
        <v>20185381</v>
      </c>
      <c r="G15" s="15">
        <v>40370762</v>
      </c>
      <c r="H15" s="15">
        <v>4670465</v>
      </c>
      <c r="I15" s="15">
        <v>4637463</v>
      </c>
      <c r="J15" s="15">
        <v>9307928</v>
      </c>
      <c r="K15" s="15">
        <v>24855846</v>
      </c>
      <c r="L15" s="15">
        <v>24822844</v>
      </c>
      <c r="M15" s="15">
        <v>49678690</v>
      </c>
      <c r="O15" s="13"/>
      <c r="P15" s="13"/>
    </row>
    <row r="16" spans="1:17" ht="12.75" customHeight="1" x14ac:dyDescent="0.2">
      <c r="A16" s="115" t="str">
        <f t="shared" si="0"/>
        <v>TOTAL AUSTRALIA1993</v>
      </c>
      <c r="B16" s="88" t="s">
        <v>80</v>
      </c>
      <c r="C16" s="89">
        <v>1993</v>
      </c>
      <c r="D16" s="12" t="s">
        <v>101</v>
      </c>
      <c r="E16" s="15">
        <v>21602443</v>
      </c>
      <c r="F16" s="15">
        <v>21602443</v>
      </c>
      <c r="G16" s="15">
        <v>43204886</v>
      </c>
      <c r="H16" s="15">
        <v>5127845</v>
      </c>
      <c r="I16" s="15">
        <v>5050440</v>
      </c>
      <c r="J16" s="15">
        <v>10178285</v>
      </c>
      <c r="K16" s="15">
        <v>26730288</v>
      </c>
      <c r="L16" s="15">
        <v>26652883</v>
      </c>
      <c r="M16" s="15">
        <v>53383171</v>
      </c>
      <c r="O16" s="13"/>
      <c r="P16" s="13"/>
    </row>
    <row r="17" spans="1:16" ht="12.75" customHeight="1" x14ac:dyDescent="0.2">
      <c r="A17" s="115" t="str">
        <f t="shared" si="0"/>
        <v>TOTAL AUSTRALIA1994</v>
      </c>
      <c r="B17" s="88" t="s">
        <v>80</v>
      </c>
      <c r="C17" s="89">
        <v>1994</v>
      </c>
      <c r="D17" s="12" t="s">
        <v>101</v>
      </c>
      <c r="E17" s="15">
        <v>24146413</v>
      </c>
      <c r="F17" s="15">
        <v>24146288</v>
      </c>
      <c r="G17" s="15">
        <v>48292701</v>
      </c>
      <c r="H17" s="15">
        <v>5591850</v>
      </c>
      <c r="I17" s="15">
        <v>5521750</v>
      </c>
      <c r="J17" s="15">
        <v>11113600</v>
      </c>
      <c r="K17" s="15">
        <v>29738263</v>
      </c>
      <c r="L17" s="15">
        <v>29668038</v>
      </c>
      <c r="M17" s="15">
        <v>59406301</v>
      </c>
      <c r="O17" s="13"/>
      <c r="P17" s="13"/>
    </row>
    <row r="18" spans="1:16" ht="12.75" customHeight="1" x14ac:dyDescent="0.2">
      <c r="A18" s="115" t="str">
        <f t="shared" si="0"/>
        <v>TOTAL AUSTRALIA1995</v>
      </c>
      <c r="B18" s="88" t="s">
        <v>80</v>
      </c>
      <c r="C18" s="89">
        <v>1995</v>
      </c>
      <c r="D18" s="12" t="s">
        <v>101</v>
      </c>
      <c r="E18" s="15">
        <v>25957728</v>
      </c>
      <c r="F18" s="15">
        <v>25957728</v>
      </c>
      <c r="G18" s="15">
        <v>51915456</v>
      </c>
      <c r="H18" s="15">
        <v>6081266</v>
      </c>
      <c r="I18" s="15">
        <v>5981942</v>
      </c>
      <c r="J18" s="15">
        <v>12063208</v>
      </c>
      <c r="K18" s="15">
        <v>32038994</v>
      </c>
      <c r="L18" s="15">
        <v>31939670</v>
      </c>
      <c r="M18" s="15">
        <v>63978664</v>
      </c>
      <c r="O18" s="13"/>
      <c r="P18" s="13"/>
    </row>
    <row r="19" spans="1:16" ht="12.75" customHeight="1" x14ac:dyDescent="0.2">
      <c r="A19" s="115" t="str">
        <f t="shared" si="0"/>
        <v>TOTAL AUSTRALIA1996</v>
      </c>
      <c r="B19" s="88" t="s">
        <v>80</v>
      </c>
      <c r="C19" s="89">
        <v>1996</v>
      </c>
      <c r="D19" s="12" t="s">
        <v>101</v>
      </c>
      <c r="E19" s="15">
        <v>27231827</v>
      </c>
      <c r="F19" s="15">
        <v>27231827</v>
      </c>
      <c r="G19" s="15">
        <v>54463654</v>
      </c>
      <c r="H19" s="116">
        <v>6691018</v>
      </c>
      <c r="I19" s="116">
        <v>6576169</v>
      </c>
      <c r="J19" s="15">
        <v>13267187</v>
      </c>
      <c r="K19" s="15">
        <v>33922845</v>
      </c>
      <c r="L19" s="15">
        <v>33807996</v>
      </c>
      <c r="M19" s="15">
        <v>67730841</v>
      </c>
      <c r="O19" s="13"/>
      <c r="P19" s="13"/>
    </row>
    <row r="20" spans="1:16" ht="12.75" customHeight="1" x14ac:dyDescent="0.2">
      <c r="A20" s="115" t="str">
        <f t="shared" si="0"/>
        <v>TOTAL AUSTRALIA1997</v>
      </c>
      <c r="B20" s="88" t="s">
        <v>80</v>
      </c>
      <c r="C20" s="89">
        <v>1997</v>
      </c>
      <c r="D20" s="12" t="s">
        <v>101</v>
      </c>
      <c r="E20" s="15">
        <v>27510075</v>
      </c>
      <c r="F20" s="15">
        <v>27510075</v>
      </c>
      <c r="G20" s="15">
        <v>55020150</v>
      </c>
      <c r="H20" s="116">
        <v>7074238</v>
      </c>
      <c r="I20" s="116">
        <v>7000617</v>
      </c>
      <c r="J20" s="15">
        <v>14074855</v>
      </c>
      <c r="K20" s="15">
        <v>34584313</v>
      </c>
      <c r="L20" s="15">
        <v>34510692</v>
      </c>
      <c r="M20" s="15">
        <v>69095005</v>
      </c>
      <c r="O20" s="13"/>
      <c r="P20" s="13"/>
    </row>
    <row r="21" spans="1:16" ht="12.75" customHeight="1" x14ac:dyDescent="0.2">
      <c r="A21" s="115" t="str">
        <f t="shared" si="0"/>
        <v>TOTAL AUSTRALIA1998</v>
      </c>
      <c r="B21" s="88" t="s">
        <v>80</v>
      </c>
      <c r="C21" s="89">
        <v>1998</v>
      </c>
      <c r="D21" s="12" t="s">
        <v>101</v>
      </c>
      <c r="E21" s="15">
        <v>27866610</v>
      </c>
      <c r="F21" s="15">
        <v>27866610</v>
      </c>
      <c r="G21" s="15">
        <v>55733220</v>
      </c>
      <c r="H21" s="116">
        <v>7153314</v>
      </c>
      <c r="I21" s="116">
        <v>7083991</v>
      </c>
      <c r="J21" s="15">
        <v>14237305</v>
      </c>
      <c r="K21" s="15">
        <v>35019924</v>
      </c>
      <c r="L21" s="15">
        <v>34950601</v>
      </c>
      <c r="M21" s="15">
        <v>69970525</v>
      </c>
      <c r="O21" s="13"/>
      <c r="P21" s="13"/>
    </row>
    <row r="22" spans="1:16" ht="12.75" customHeight="1" x14ac:dyDescent="0.2">
      <c r="A22" s="115" t="str">
        <f t="shared" si="0"/>
        <v>TOTAL AUSTRALIA1999</v>
      </c>
      <c r="B22" s="88" t="s">
        <v>80</v>
      </c>
      <c r="C22" s="89">
        <v>1999</v>
      </c>
      <c r="D22" s="12" t="s">
        <v>101</v>
      </c>
      <c r="E22" s="15">
        <v>28815847</v>
      </c>
      <c r="F22" s="15">
        <v>28815847</v>
      </c>
      <c r="G22" s="15">
        <v>57631694</v>
      </c>
      <c r="H22" s="116">
        <v>7542323</v>
      </c>
      <c r="I22" s="116">
        <v>7444240</v>
      </c>
      <c r="J22" s="15">
        <v>14986563</v>
      </c>
      <c r="K22" s="15">
        <v>36358170</v>
      </c>
      <c r="L22" s="15">
        <v>36260087</v>
      </c>
      <c r="M22" s="15">
        <v>72618257</v>
      </c>
      <c r="O22" s="13"/>
      <c r="P22" s="13"/>
    </row>
    <row r="23" spans="1:16" ht="12.75" customHeight="1" x14ac:dyDescent="0.2">
      <c r="A23" s="115" t="str">
        <f t="shared" si="0"/>
        <v>TOTAL AUSTRALIA2000</v>
      </c>
      <c r="B23" s="88" t="s">
        <v>80</v>
      </c>
      <c r="C23" s="89">
        <v>2000</v>
      </c>
      <c r="D23" s="12" t="s">
        <v>101</v>
      </c>
      <c r="E23" s="15">
        <v>30832150</v>
      </c>
      <c r="F23" s="15">
        <v>30832150</v>
      </c>
      <c r="G23" s="15">
        <v>61664300</v>
      </c>
      <c r="H23" s="116">
        <v>8264740</v>
      </c>
      <c r="I23" s="116">
        <v>8222934</v>
      </c>
      <c r="J23" s="15">
        <v>16487674</v>
      </c>
      <c r="K23" s="15">
        <v>39096890</v>
      </c>
      <c r="L23" s="15">
        <v>39055084</v>
      </c>
      <c r="M23" s="15">
        <v>78151974</v>
      </c>
      <c r="O23" s="13"/>
      <c r="P23" s="13"/>
    </row>
    <row r="24" spans="1:16" ht="12.75" customHeight="1" x14ac:dyDescent="0.2">
      <c r="A24" s="115" t="str">
        <f t="shared" si="0"/>
        <v>TOTAL AUSTRALIA2001</v>
      </c>
      <c r="B24" s="88" t="s">
        <v>80</v>
      </c>
      <c r="C24" s="89">
        <v>2001</v>
      </c>
      <c r="D24" s="12" t="s">
        <v>101</v>
      </c>
      <c r="E24" s="15">
        <v>31186813</v>
      </c>
      <c r="F24" s="15">
        <v>31186813</v>
      </c>
      <c r="G24" s="15">
        <v>62373626</v>
      </c>
      <c r="H24" s="116">
        <v>8449152</v>
      </c>
      <c r="I24" s="116">
        <v>8350563</v>
      </c>
      <c r="J24" s="15">
        <v>16799715</v>
      </c>
      <c r="K24" s="15">
        <v>39635965</v>
      </c>
      <c r="L24" s="15">
        <v>39537376</v>
      </c>
      <c r="M24" s="15">
        <v>79173341</v>
      </c>
      <c r="O24" s="13"/>
      <c r="P24" s="13"/>
    </row>
    <row r="25" spans="1:16" ht="12.75" customHeight="1" x14ac:dyDescent="0.2">
      <c r="A25" s="115" t="str">
        <f t="shared" si="0"/>
        <v>TOTAL AUSTRALIA2002</v>
      </c>
      <c r="B25" s="88" t="s">
        <v>80</v>
      </c>
      <c r="C25" s="89">
        <v>2002</v>
      </c>
      <c r="D25" s="12" t="s">
        <v>101</v>
      </c>
      <c r="E25" s="15">
        <v>29703395</v>
      </c>
      <c r="F25" s="15">
        <v>29703395</v>
      </c>
      <c r="G25" s="15">
        <v>59406790</v>
      </c>
      <c r="H25" s="116">
        <v>8371767</v>
      </c>
      <c r="I25" s="116">
        <v>8310606</v>
      </c>
      <c r="J25" s="15">
        <v>16682373</v>
      </c>
      <c r="K25" s="15">
        <v>38075162</v>
      </c>
      <c r="L25" s="15">
        <v>38014001</v>
      </c>
      <c r="M25" s="15">
        <v>76089163</v>
      </c>
      <c r="O25" s="13"/>
      <c r="P25" s="13"/>
    </row>
    <row r="26" spans="1:16" ht="12.75" customHeight="1" x14ac:dyDescent="0.2">
      <c r="A26" s="115" t="str">
        <f t="shared" si="0"/>
        <v>TOTAL AUSTRALIA2003</v>
      </c>
      <c r="B26" s="88" t="s">
        <v>80</v>
      </c>
      <c r="C26" s="89">
        <v>2003</v>
      </c>
      <c r="D26" s="12" t="s">
        <v>101</v>
      </c>
      <c r="E26" s="15">
        <v>32707777</v>
      </c>
      <c r="F26" s="15">
        <v>32707777</v>
      </c>
      <c r="G26" s="15">
        <v>65415554</v>
      </c>
      <c r="H26" s="116">
        <v>8263130</v>
      </c>
      <c r="I26" s="116">
        <v>8187601</v>
      </c>
      <c r="J26" s="15">
        <v>16450731</v>
      </c>
      <c r="K26" s="15">
        <v>40970907</v>
      </c>
      <c r="L26" s="15">
        <v>40895378</v>
      </c>
      <c r="M26" s="15">
        <v>81866285</v>
      </c>
      <c r="O26" s="13"/>
      <c r="P26" s="13"/>
    </row>
    <row r="27" spans="1:16" ht="12.75" customHeight="1" x14ac:dyDescent="0.2">
      <c r="A27" s="115" t="str">
        <f t="shared" si="0"/>
        <v>TOTAL AUSTRALIA2004</v>
      </c>
      <c r="B27" s="6" t="s">
        <v>80</v>
      </c>
      <c r="C27" s="117">
        <v>2004</v>
      </c>
      <c r="D27" s="12" t="s">
        <v>101</v>
      </c>
      <c r="E27" s="118">
        <v>37432794</v>
      </c>
      <c r="F27" s="118">
        <v>37432794</v>
      </c>
      <c r="G27" s="118">
        <v>74865588</v>
      </c>
      <c r="H27" s="118">
        <v>9707573</v>
      </c>
      <c r="I27" s="118">
        <v>9663477</v>
      </c>
      <c r="J27" s="118">
        <v>19371050</v>
      </c>
      <c r="K27" s="15">
        <v>47140367</v>
      </c>
      <c r="L27" s="15">
        <v>47096271</v>
      </c>
      <c r="M27" s="15">
        <v>94236638</v>
      </c>
      <c r="O27" s="13"/>
      <c r="P27" s="13"/>
    </row>
    <row r="28" spans="1:16" ht="12.75" customHeight="1" x14ac:dyDescent="0.2">
      <c r="A28" s="115" t="str">
        <f t="shared" si="0"/>
        <v>TOTAL AUSTRALIA2005</v>
      </c>
      <c r="B28" s="6" t="s">
        <v>80</v>
      </c>
      <c r="C28" s="117">
        <v>2005</v>
      </c>
      <c r="D28" s="12" t="s">
        <v>101</v>
      </c>
      <c r="E28" s="118">
        <v>40369710</v>
      </c>
      <c r="F28" s="118">
        <v>40369710</v>
      </c>
      <c r="G28" s="118">
        <v>80739420</v>
      </c>
      <c r="H28" s="118">
        <v>10503173</v>
      </c>
      <c r="I28" s="118">
        <v>10375226</v>
      </c>
      <c r="J28" s="118">
        <v>20878399</v>
      </c>
      <c r="K28" s="15">
        <v>50872883</v>
      </c>
      <c r="L28" s="15">
        <v>50744936</v>
      </c>
      <c r="M28" s="15">
        <v>101617819</v>
      </c>
      <c r="O28" s="13"/>
      <c r="P28" s="13"/>
    </row>
    <row r="29" spans="1:16" ht="12.75" customHeight="1" x14ac:dyDescent="0.2">
      <c r="A29" s="115" t="str">
        <f t="shared" si="0"/>
        <v>TOTAL AUSTRALIA2006</v>
      </c>
      <c r="B29" s="6" t="s">
        <v>80</v>
      </c>
      <c r="C29" s="117">
        <v>2006</v>
      </c>
      <c r="D29" s="12" t="s">
        <v>101</v>
      </c>
      <c r="E29" s="118">
        <v>43301781</v>
      </c>
      <c r="F29" s="118">
        <v>43301781</v>
      </c>
      <c r="G29" s="118">
        <v>86603562</v>
      </c>
      <c r="H29" s="118">
        <v>10842804</v>
      </c>
      <c r="I29" s="118">
        <v>10644280</v>
      </c>
      <c r="J29" s="118">
        <v>21487084</v>
      </c>
      <c r="K29" s="15">
        <v>54144585</v>
      </c>
      <c r="L29" s="15">
        <v>53946061</v>
      </c>
      <c r="M29" s="15">
        <v>108090646</v>
      </c>
      <c r="O29" s="13"/>
      <c r="P29" s="13"/>
    </row>
    <row r="30" spans="1:16" ht="12.75" customHeight="1" x14ac:dyDescent="0.2">
      <c r="A30" s="115" t="str">
        <f t="shared" si="0"/>
        <v>TOTAL AUSTRALIA2007</v>
      </c>
      <c r="B30" s="6" t="s">
        <v>80</v>
      </c>
      <c r="C30" s="117">
        <v>2007</v>
      </c>
      <c r="D30" s="12" t="s">
        <v>101</v>
      </c>
      <c r="E30" s="118">
        <v>46385310</v>
      </c>
      <c r="F30" s="118">
        <v>46385310</v>
      </c>
      <c r="G30" s="118">
        <v>92770620</v>
      </c>
      <c r="H30" s="118">
        <v>11476806</v>
      </c>
      <c r="I30" s="118">
        <v>11298873</v>
      </c>
      <c r="J30" s="118">
        <v>22775679</v>
      </c>
      <c r="K30" s="15">
        <v>57862116</v>
      </c>
      <c r="L30" s="15">
        <v>57684183</v>
      </c>
      <c r="M30" s="15">
        <v>115546299</v>
      </c>
      <c r="O30" s="13"/>
      <c r="P30" s="13"/>
    </row>
    <row r="31" spans="1:16" ht="12.75" customHeight="1" x14ac:dyDescent="0.2">
      <c r="A31" s="115" t="str">
        <f t="shared" si="0"/>
        <v>TOTAL AUSTRALIA2008</v>
      </c>
      <c r="B31" s="6" t="s">
        <v>80</v>
      </c>
      <c r="C31" s="117">
        <v>2008</v>
      </c>
      <c r="D31" s="12" t="s">
        <v>101</v>
      </c>
      <c r="E31" s="118">
        <v>49500883</v>
      </c>
      <c r="F31" s="118">
        <v>49500883</v>
      </c>
      <c r="G31" s="118">
        <v>99001766</v>
      </c>
      <c r="H31" s="118">
        <v>11886410</v>
      </c>
      <c r="I31" s="118">
        <v>11585620</v>
      </c>
      <c r="J31" s="118">
        <v>23472030</v>
      </c>
      <c r="K31" s="15">
        <v>61387293</v>
      </c>
      <c r="L31" s="15">
        <v>61086503</v>
      </c>
      <c r="M31" s="15">
        <v>122473796</v>
      </c>
      <c r="O31" s="13"/>
      <c r="P31" s="13"/>
    </row>
    <row r="32" spans="1:16" ht="12.75" customHeight="1" x14ac:dyDescent="0.2">
      <c r="A32" s="115" t="str">
        <f t="shared" si="0"/>
        <v>TOTAL AUSTRALIA2009</v>
      </c>
      <c r="B32" s="6" t="s">
        <v>80</v>
      </c>
      <c r="C32" s="117">
        <v>2009</v>
      </c>
      <c r="D32" s="12" t="s">
        <v>101</v>
      </c>
      <c r="E32" s="118">
        <v>49513089</v>
      </c>
      <c r="F32" s="118">
        <v>49513089</v>
      </c>
      <c r="G32" s="118">
        <v>99026178</v>
      </c>
      <c r="H32" s="118">
        <v>12307119</v>
      </c>
      <c r="I32" s="118">
        <v>12099781</v>
      </c>
      <c r="J32" s="118">
        <v>24406900</v>
      </c>
      <c r="K32" s="15">
        <v>61820208</v>
      </c>
      <c r="L32" s="15">
        <v>61612870</v>
      </c>
      <c r="M32" s="15">
        <v>123433078</v>
      </c>
      <c r="O32" s="13"/>
      <c r="P32" s="13"/>
    </row>
    <row r="33" spans="1:16" ht="12.75" customHeight="1" x14ac:dyDescent="0.2">
      <c r="A33" s="115" t="str">
        <f t="shared" si="0"/>
        <v>TOTAL AUSTRALIA2010</v>
      </c>
      <c r="B33" s="6" t="s">
        <v>80</v>
      </c>
      <c r="C33" s="117">
        <v>2010</v>
      </c>
      <c r="D33" s="12" t="s">
        <v>101</v>
      </c>
      <c r="E33" s="118">
        <v>52955367</v>
      </c>
      <c r="F33" s="118">
        <v>52955367</v>
      </c>
      <c r="G33" s="118">
        <v>105910734</v>
      </c>
      <c r="H33" s="118">
        <v>13429400</v>
      </c>
      <c r="I33" s="118">
        <v>13360915</v>
      </c>
      <c r="J33" s="118">
        <v>26790315</v>
      </c>
      <c r="K33" s="15">
        <v>66384767</v>
      </c>
      <c r="L33" s="15">
        <v>66316282</v>
      </c>
      <c r="M33" s="15">
        <v>132701049</v>
      </c>
      <c r="O33" s="13"/>
      <c r="P33" s="13"/>
    </row>
    <row r="34" spans="1:16" ht="12.75" customHeight="1" x14ac:dyDescent="0.2">
      <c r="A34" s="115" t="str">
        <f t="shared" ref="A34:A102" si="1">CONCATENATE(B34,C34)</f>
        <v>TOTAL AUSTRALIA2011</v>
      </c>
      <c r="B34" s="6" t="s">
        <v>80</v>
      </c>
      <c r="C34" s="89">
        <v>2011</v>
      </c>
      <c r="D34" s="12" t="s">
        <v>101</v>
      </c>
      <c r="E34" s="15">
        <v>53446898</v>
      </c>
      <c r="F34" s="15">
        <v>53446898</v>
      </c>
      <c r="G34" s="15">
        <v>106893796</v>
      </c>
      <c r="H34" s="116">
        <v>14151843</v>
      </c>
      <c r="I34" s="116">
        <v>14003166</v>
      </c>
      <c r="J34" s="15">
        <v>28155009</v>
      </c>
      <c r="K34" s="15">
        <v>67598741</v>
      </c>
      <c r="L34" s="15">
        <v>67450064</v>
      </c>
      <c r="M34" s="15">
        <v>135048805</v>
      </c>
      <c r="O34" s="13"/>
      <c r="P34" s="13"/>
    </row>
    <row r="35" spans="1:16" ht="12.75" customHeight="1" x14ac:dyDescent="0.2">
      <c r="A35" s="115" t="str">
        <f t="shared" si="1"/>
        <v>TOTAL AUSTRALIA2012</v>
      </c>
      <c r="B35" s="6" t="s">
        <v>80</v>
      </c>
      <c r="C35" s="89">
        <v>2012</v>
      </c>
      <c r="D35" s="12" t="s">
        <v>101</v>
      </c>
      <c r="E35" s="15">
        <v>55652229</v>
      </c>
      <c r="F35" s="15">
        <v>55652229</v>
      </c>
      <c r="G35" s="15">
        <v>111304458</v>
      </c>
      <c r="H35" s="116">
        <v>14913333</v>
      </c>
      <c r="I35" s="116">
        <v>14695659</v>
      </c>
      <c r="J35" s="15">
        <v>29608992</v>
      </c>
      <c r="K35" s="15">
        <v>70565562</v>
      </c>
      <c r="L35" s="15">
        <v>70347888</v>
      </c>
      <c r="M35" s="15">
        <v>140913450</v>
      </c>
      <c r="O35" s="13"/>
      <c r="P35" s="13"/>
    </row>
    <row r="36" spans="1:16" ht="12.75" customHeight="1" x14ac:dyDescent="0.2">
      <c r="A36" s="115" t="str">
        <f t="shared" si="1"/>
        <v>TOTAL AUSTRALIA2013</v>
      </c>
      <c r="B36" s="6" t="s">
        <v>80</v>
      </c>
      <c r="C36" s="89">
        <v>2013</v>
      </c>
      <c r="D36" s="12" t="s">
        <v>101</v>
      </c>
      <c r="E36" s="15">
        <v>56745464</v>
      </c>
      <c r="F36" s="15">
        <v>56745464</v>
      </c>
      <c r="G36" s="15">
        <v>113490928</v>
      </c>
      <c r="H36" s="116">
        <v>15781860</v>
      </c>
      <c r="I36" s="116">
        <v>15562656</v>
      </c>
      <c r="J36" s="15">
        <v>31344516</v>
      </c>
      <c r="K36" s="15">
        <v>72527324</v>
      </c>
      <c r="L36" s="15">
        <v>72308120</v>
      </c>
      <c r="M36" s="15">
        <v>144835444</v>
      </c>
      <c r="O36" s="13"/>
      <c r="P36" s="13"/>
    </row>
    <row r="37" spans="1:16" ht="12.75" customHeight="1" x14ac:dyDescent="0.2">
      <c r="A37" s="115" t="str">
        <f>CONCATENATE(B37,C37)</f>
        <v>TOTAL AUSTRALIA2014</v>
      </c>
      <c r="B37" s="6" t="s">
        <v>80</v>
      </c>
      <c r="C37" s="89">
        <v>2014</v>
      </c>
      <c r="D37" s="12" t="s">
        <v>101</v>
      </c>
      <c r="E37" s="15">
        <v>56966471</v>
      </c>
      <c r="F37" s="15">
        <v>56966471</v>
      </c>
      <c r="G37" s="15">
        <v>113932942</v>
      </c>
      <c r="H37" s="116">
        <v>16645812</v>
      </c>
      <c r="I37" s="116">
        <v>16487276</v>
      </c>
      <c r="J37" s="15">
        <v>33133088</v>
      </c>
      <c r="K37" s="15">
        <v>73612283</v>
      </c>
      <c r="L37" s="15">
        <v>73453747</v>
      </c>
      <c r="M37" s="15">
        <v>147066030</v>
      </c>
      <c r="O37" s="13"/>
      <c r="P37" s="13"/>
    </row>
    <row r="38" spans="1:16" ht="12.75" customHeight="1" x14ac:dyDescent="0.2">
      <c r="A38" s="115" t="str">
        <f>CONCATENATE(B38,C38)</f>
        <v>TOTAL AUSTRALIA2015</v>
      </c>
      <c r="B38" s="6" t="s">
        <v>80</v>
      </c>
      <c r="C38" s="89">
        <v>2015</v>
      </c>
      <c r="D38" s="12" t="s">
        <v>101</v>
      </c>
      <c r="E38" s="15">
        <v>57114676</v>
      </c>
      <c r="F38" s="15">
        <v>57114676</v>
      </c>
      <c r="G38" s="15">
        <v>114229352</v>
      </c>
      <c r="H38" s="116">
        <v>17517506</v>
      </c>
      <c r="I38" s="116">
        <v>17349143</v>
      </c>
      <c r="J38" s="15">
        <v>34866649</v>
      </c>
      <c r="K38" s="15">
        <v>74632182</v>
      </c>
      <c r="L38" s="15">
        <v>74463819</v>
      </c>
      <c r="M38" s="15">
        <v>149096001</v>
      </c>
      <c r="O38" s="13"/>
      <c r="P38" s="13"/>
    </row>
    <row r="39" spans="1:16" ht="12.75" customHeight="1" x14ac:dyDescent="0.2">
      <c r="A39" s="115" t="str">
        <f>CONCATENATE(B39,C39)</f>
        <v>TOTAL AUSTRALIA2016</v>
      </c>
      <c r="B39" s="6" t="s">
        <v>80</v>
      </c>
      <c r="C39" s="89">
        <v>2016</v>
      </c>
      <c r="D39" s="12" t="s">
        <v>101</v>
      </c>
      <c r="E39" s="15">
        <v>58594301</v>
      </c>
      <c r="F39" s="15">
        <v>58594301</v>
      </c>
      <c r="G39" s="15">
        <v>117188602</v>
      </c>
      <c r="H39" s="116">
        <v>18913689</v>
      </c>
      <c r="I39" s="116">
        <v>18703064</v>
      </c>
      <c r="J39" s="15">
        <v>37616753</v>
      </c>
      <c r="K39" s="15">
        <v>77507990</v>
      </c>
      <c r="L39" s="15">
        <v>77297365</v>
      </c>
      <c r="M39" s="15">
        <v>154805355</v>
      </c>
      <c r="O39" s="13"/>
      <c r="P39" s="13"/>
    </row>
    <row r="40" spans="1:16" ht="12.75" customHeight="1" x14ac:dyDescent="0.2">
      <c r="A40" s="11" t="str">
        <f t="shared" si="1"/>
        <v>TOTAL AUSTRALIA2017</v>
      </c>
      <c r="B40" s="6" t="s">
        <v>80</v>
      </c>
      <c r="C40" s="12">
        <v>2017</v>
      </c>
      <c r="D40" s="12" t="s">
        <v>101</v>
      </c>
      <c r="E40" s="13">
        <v>59548574</v>
      </c>
      <c r="F40" s="13">
        <v>59548574</v>
      </c>
      <c r="G40" s="13">
        <v>119097148</v>
      </c>
      <c r="H40" s="13">
        <v>19931301</v>
      </c>
      <c r="I40" s="13">
        <v>19684406</v>
      </c>
      <c r="J40" s="13">
        <v>39615707</v>
      </c>
      <c r="K40" s="15">
        <v>79479875</v>
      </c>
      <c r="L40" s="15">
        <v>79232980</v>
      </c>
      <c r="M40" s="15">
        <v>158712855</v>
      </c>
      <c r="O40" s="13"/>
      <c r="P40" s="13"/>
    </row>
    <row r="41" spans="1:16" ht="12.75" customHeight="1" x14ac:dyDescent="0.2">
      <c r="A41" s="11" t="str">
        <f t="shared" si="1"/>
        <v>TOTAL AUSTRALIA2018</v>
      </c>
      <c r="B41" s="6" t="s">
        <v>80</v>
      </c>
      <c r="C41" s="12">
        <v>2018</v>
      </c>
      <c r="D41" s="12" t="s">
        <v>101</v>
      </c>
      <c r="E41" s="13">
        <v>60598140</v>
      </c>
      <c r="F41" s="13">
        <v>60598140</v>
      </c>
      <c r="G41" s="13">
        <v>121196280</v>
      </c>
      <c r="H41" s="13">
        <v>20889591</v>
      </c>
      <c r="I41" s="13">
        <v>20685722</v>
      </c>
      <c r="J41" s="13">
        <v>41575313</v>
      </c>
      <c r="K41" s="15">
        <v>81487731</v>
      </c>
      <c r="L41" s="15">
        <v>81283862</v>
      </c>
      <c r="M41" s="15">
        <v>162771593</v>
      </c>
      <c r="O41" s="13"/>
      <c r="P41" s="13"/>
    </row>
    <row r="42" spans="1:16" ht="12.75" customHeight="1" x14ac:dyDescent="0.2">
      <c r="A42" s="11" t="str">
        <f t="shared" si="1"/>
        <v>TOTAL AUSTRALIA2019</v>
      </c>
      <c r="B42" s="6" t="s">
        <v>80</v>
      </c>
      <c r="C42" s="12">
        <v>2019</v>
      </c>
      <c r="D42" s="12" t="s">
        <v>101</v>
      </c>
      <c r="E42" s="13">
        <v>60875779</v>
      </c>
      <c r="F42" s="13">
        <v>60875779</v>
      </c>
      <c r="G42" s="13">
        <v>121751558</v>
      </c>
      <c r="H42" s="13">
        <v>21350917</v>
      </c>
      <c r="I42" s="13">
        <v>21157538</v>
      </c>
      <c r="J42" s="13">
        <v>42508455</v>
      </c>
      <c r="K42" s="15">
        <v>82226696</v>
      </c>
      <c r="L42" s="15">
        <v>82033317</v>
      </c>
      <c r="M42" s="15">
        <v>164260013</v>
      </c>
      <c r="O42" s="13"/>
      <c r="P42" s="13"/>
    </row>
    <row r="43" spans="1:16" ht="12.75" customHeight="1" x14ac:dyDescent="0.2">
      <c r="A43" s="11" t="str">
        <f t="shared" si="1"/>
        <v>ADELAIDE1985</v>
      </c>
      <c r="B43" s="94" t="s">
        <v>2</v>
      </c>
      <c r="C43" s="12">
        <v>1985</v>
      </c>
      <c r="D43" s="90">
        <v>4</v>
      </c>
      <c r="E43" s="95">
        <v>957880</v>
      </c>
      <c r="F43" s="95">
        <v>953867</v>
      </c>
      <c r="G43" s="95">
        <v>1911747</v>
      </c>
      <c r="H43" s="95">
        <v>55353</v>
      </c>
      <c r="I43" s="95">
        <v>52681</v>
      </c>
      <c r="J43" s="95">
        <v>108034</v>
      </c>
      <c r="K43" s="15">
        <f t="shared" ref="K43:K106" si="2">E43+H43</f>
        <v>1013233</v>
      </c>
      <c r="L43" s="15">
        <f t="shared" ref="L43:L106" si="3">F43+I43</f>
        <v>1006548</v>
      </c>
      <c r="M43" s="15">
        <f t="shared" ref="M43:M106" si="4">G43+J43</f>
        <v>2019781</v>
      </c>
      <c r="O43" s="13"/>
      <c r="P43" s="13"/>
    </row>
    <row r="44" spans="1:16" ht="12.75" customHeight="1" x14ac:dyDescent="0.2">
      <c r="A44" s="11" t="str">
        <f t="shared" si="1"/>
        <v>ADELAIDE1986</v>
      </c>
      <c r="B44" s="94" t="s">
        <v>2</v>
      </c>
      <c r="C44" s="89">
        <v>1986</v>
      </c>
      <c r="D44" s="90">
        <v>4</v>
      </c>
      <c r="E44" s="15">
        <v>991011</v>
      </c>
      <c r="F44" s="15">
        <v>987422</v>
      </c>
      <c r="G44" s="15">
        <v>1978433</v>
      </c>
      <c r="H44" s="15">
        <v>70273</v>
      </c>
      <c r="I44" s="15">
        <v>66298</v>
      </c>
      <c r="J44" s="15">
        <v>136571</v>
      </c>
      <c r="K44" s="15">
        <f t="shared" si="2"/>
        <v>1061284</v>
      </c>
      <c r="L44" s="15">
        <f t="shared" si="3"/>
        <v>1053720</v>
      </c>
      <c r="M44" s="15">
        <f t="shared" si="4"/>
        <v>2115004</v>
      </c>
      <c r="O44" s="13"/>
      <c r="P44" s="13"/>
    </row>
    <row r="45" spans="1:16" ht="12.75" customHeight="1" x14ac:dyDescent="0.2">
      <c r="A45" s="11" t="str">
        <f t="shared" si="1"/>
        <v>ADELAIDE1987</v>
      </c>
      <c r="B45" s="3" t="s">
        <v>2</v>
      </c>
      <c r="C45" s="12">
        <v>1987</v>
      </c>
      <c r="D45" s="12">
        <v>5</v>
      </c>
      <c r="E45" s="13">
        <v>1004223</v>
      </c>
      <c r="F45" s="13">
        <v>1004620</v>
      </c>
      <c r="G45" s="13">
        <v>2008843</v>
      </c>
      <c r="H45" s="13">
        <v>71765</v>
      </c>
      <c r="I45" s="13">
        <v>67927</v>
      </c>
      <c r="J45" s="13">
        <v>139692</v>
      </c>
      <c r="K45" s="15">
        <f t="shared" si="2"/>
        <v>1075988</v>
      </c>
      <c r="L45" s="15">
        <f t="shared" si="3"/>
        <v>1072547</v>
      </c>
      <c r="M45" s="15">
        <f t="shared" si="4"/>
        <v>2148535</v>
      </c>
      <c r="O45" s="13"/>
      <c r="P45" s="13"/>
    </row>
    <row r="46" spans="1:16" ht="12.75" customHeight="1" x14ac:dyDescent="0.2">
      <c r="A46" s="11" t="str">
        <f t="shared" si="1"/>
        <v>ADELAIDE1988</v>
      </c>
      <c r="B46" s="94" t="s">
        <v>2</v>
      </c>
      <c r="C46" s="89">
        <v>1988</v>
      </c>
      <c r="D46" s="90">
        <v>4</v>
      </c>
      <c r="E46" s="15">
        <v>1082379</v>
      </c>
      <c r="F46" s="15">
        <v>1081872</v>
      </c>
      <c r="G46" s="15">
        <v>2164251</v>
      </c>
      <c r="H46" s="15">
        <v>72473</v>
      </c>
      <c r="I46" s="15">
        <v>68411</v>
      </c>
      <c r="J46" s="15">
        <v>140884</v>
      </c>
      <c r="K46" s="15">
        <f t="shared" si="2"/>
        <v>1154852</v>
      </c>
      <c r="L46" s="15">
        <f t="shared" si="3"/>
        <v>1150283</v>
      </c>
      <c r="M46" s="15">
        <f t="shared" si="4"/>
        <v>2305135</v>
      </c>
      <c r="O46" s="13"/>
      <c r="P46" s="13"/>
    </row>
    <row r="47" spans="1:16" ht="12.75" customHeight="1" x14ac:dyDescent="0.2">
      <c r="A47" s="11" t="str">
        <f t="shared" si="1"/>
        <v>ADELAIDE1989</v>
      </c>
      <c r="B47" s="3" t="s">
        <v>2</v>
      </c>
      <c r="C47" s="12">
        <v>1989</v>
      </c>
      <c r="D47" s="12">
        <v>5</v>
      </c>
      <c r="E47" s="13">
        <v>864156</v>
      </c>
      <c r="F47" s="13">
        <v>870896</v>
      </c>
      <c r="G47" s="13">
        <v>1735052</v>
      </c>
      <c r="H47" s="13">
        <v>75625</v>
      </c>
      <c r="I47" s="13">
        <v>71553</v>
      </c>
      <c r="J47" s="13">
        <v>147178</v>
      </c>
      <c r="K47" s="15">
        <f t="shared" si="2"/>
        <v>939781</v>
      </c>
      <c r="L47" s="15">
        <f t="shared" si="3"/>
        <v>942449</v>
      </c>
      <c r="M47" s="15">
        <f t="shared" si="4"/>
        <v>1882230</v>
      </c>
      <c r="O47" s="13"/>
      <c r="P47" s="13"/>
    </row>
    <row r="48" spans="1:16" ht="12.75" customHeight="1" x14ac:dyDescent="0.2">
      <c r="A48" s="11" t="str">
        <f t="shared" si="1"/>
        <v>ADELAIDE1990</v>
      </c>
      <c r="B48" s="96" t="s">
        <v>2</v>
      </c>
      <c r="C48" s="89">
        <v>1990</v>
      </c>
      <c r="D48" s="90">
        <v>5</v>
      </c>
      <c r="E48" s="15">
        <v>1050530</v>
      </c>
      <c r="F48" s="15">
        <v>1057316</v>
      </c>
      <c r="G48" s="15">
        <v>2107846</v>
      </c>
      <c r="H48" s="91">
        <v>92869</v>
      </c>
      <c r="I48" s="91">
        <v>88528</v>
      </c>
      <c r="J48" s="15">
        <v>181397</v>
      </c>
      <c r="K48" s="15">
        <f t="shared" si="2"/>
        <v>1143399</v>
      </c>
      <c r="L48" s="15">
        <f t="shared" si="3"/>
        <v>1145844</v>
      </c>
      <c r="M48" s="15">
        <f t="shared" si="4"/>
        <v>2289243</v>
      </c>
      <c r="O48" s="13"/>
      <c r="P48" s="13"/>
    </row>
    <row r="49" spans="1:16" ht="12.75" customHeight="1" x14ac:dyDescent="0.2">
      <c r="A49" s="11" t="str">
        <f t="shared" si="1"/>
        <v>ADELAIDE1991</v>
      </c>
      <c r="B49" s="3" t="s">
        <v>2</v>
      </c>
      <c r="C49" s="12">
        <v>1991</v>
      </c>
      <c r="D49" s="12">
        <v>5</v>
      </c>
      <c r="E49" s="13">
        <v>1312333</v>
      </c>
      <c r="F49" s="13">
        <v>1317683</v>
      </c>
      <c r="G49" s="13">
        <v>2630016</v>
      </c>
      <c r="H49" s="13">
        <v>96960</v>
      </c>
      <c r="I49" s="13">
        <v>95124</v>
      </c>
      <c r="J49" s="13">
        <v>192084</v>
      </c>
      <c r="K49" s="15">
        <f t="shared" si="2"/>
        <v>1409293</v>
      </c>
      <c r="L49" s="15">
        <f t="shared" si="3"/>
        <v>1412807</v>
      </c>
      <c r="M49" s="15">
        <f t="shared" si="4"/>
        <v>2822100</v>
      </c>
      <c r="O49" s="13"/>
      <c r="P49" s="13"/>
    </row>
    <row r="50" spans="1:16" ht="12.75" customHeight="1" x14ac:dyDescent="0.2">
      <c r="A50" s="11" t="str">
        <f t="shared" si="1"/>
        <v>ADELAIDE1992</v>
      </c>
      <c r="B50" s="3" t="s">
        <v>2</v>
      </c>
      <c r="C50" s="12">
        <v>1992</v>
      </c>
      <c r="D50" s="12">
        <v>4</v>
      </c>
      <c r="E50" s="13">
        <v>1363408</v>
      </c>
      <c r="F50" s="13">
        <v>1366447</v>
      </c>
      <c r="G50" s="13">
        <v>2729855</v>
      </c>
      <c r="H50" s="13">
        <v>103932</v>
      </c>
      <c r="I50" s="13">
        <v>100531</v>
      </c>
      <c r="J50" s="13">
        <v>204463</v>
      </c>
      <c r="K50" s="15">
        <f t="shared" si="2"/>
        <v>1467340</v>
      </c>
      <c r="L50" s="15">
        <f t="shared" si="3"/>
        <v>1466978</v>
      </c>
      <c r="M50" s="15">
        <f t="shared" si="4"/>
        <v>2934318</v>
      </c>
      <c r="O50" s="13"/>
      <c r="P50" s="13"/>
    </row>
    <row r="51" spans="1:16" ht="12.75" customHeight="1" x14ac:dyDescent="0.2">
      <c r="A51" s="11" t="str">
        <f t="shared" si="1"/>
        <v>ADELAIDE1993</v>
      </c>
      <c r="B51" s="3" t="s">
        <v>2</v>
      </c>
      <c r="C51" s="12">
        <v>1993</v>
      </c>
      <c r="D51" s="12">
        <v>5</v>
      </c>
      <c r="E51" s="13">
        <v>1452121</v>
      </c>
      <c r="F51" s="13">
        <v>1457774</v>
      </c>
      <c r="G51" s="13">
        <v>2909895</v>
      </c>
      <c r="H51" s="13">
        <v>112290</v>
      </c>
      <c r="I51" s="13">
        <v>104129</v>
      </c>
      <c r="J51" s="13">
        <v>216419</v>
      </c>
      <c r="K51" s="15">
        <f t="shared" si="2"/>
        <v>1564411</v>
      </c>
      <c r="L51" s="15">
        <f t="shared" si="3"/>
        <v>1561903</v>
      </c>
      <c r="M51" s="15">
        <f t="shared" si="4"/>
        <v>3126314</v>
      </c>
      <c r="O51" s="13"/>
      <c r="P51" s="13"/>
    </row>
    <row r="52" spans="1:16" ht="12.75" customHeight="1" x14ac:dyDescent="0.2">
      <c r="A52" s="11" t="str">
        <f t="shared" si="1"/>
        <v>ADELAIDE1994</v>
      </c>
      <c r="B52" s="94" t="s">
        <v>2</v>
      </c>
      <c r="C52" s="89">
        <v>1994</v>
      </c>
      <c r="D52" s="90">
        <v>5</v>
      </c>
      <c r="E52" s="15">
        <v>1578541</v>
      </c>
      <c r="F52" s="15">
        <v>1596209</v>
      </c>
      <c r="G52" s="15">
        <v>3174750</v>
      </c>
      <c r="H52" s="15">
        <v>111407</v>
      </c>
      <c r="I52" s="15">
        <v>102949</v>
      </c>
      <c r="J52" s="15">
        <v>214356</v>
      </c>
      <c r="K52" s="15">
        <f t="shared" si="2"/>
        <v>1689948</v>
      </c>
      <c r="L52" s="15">
        <f t="shared" si="3"/>
        <v>1699158</v>
      </c>
      <c r="M52" s="15">
        <f t="shared" si="4"/>
        <v>3389106</v>
      </c>
      <c r="O52" s="13"/>
      <c r="P52" s="13"/>
    </row>
    <row r="53" spans="1:16" ht="12.75" customHeight="1" x14ac:dyDescent="0.2">
      <c r="A53" s="11" t="str">
        <f t="shared" si="1"/>
        <v>ADELAIDE1995</v>
      </c>
      <c r="B53" s="3" t="s">
        <v>2</v>
      </c>
      <c r="C53" s="12">
        <v>1995</v>
      </c>
      <c r="D53" s="12">
        <v>5</v>
      </c>
      <c r="E53" s="13">
        <v>1704117</v>
      </c>
      <c r="F53" s="13">
        <v>1715577</v>
      </c>
      <c r="G53" s="13">
        <v>3419694</v>
      </c>
      <c r="H53" s="13">
        <v>107676</v>
      </c>
      <c r="I53" s="13">
        <v>99945</v>
      </c>
      <c r="J53" s="13">
        <v>207621</v>
      </c>
      <c r="K53" s="15">
        <f t="shared" si="2"/>
        <v>1811793</v>
      </c>
      <c r="L53" s="15">
        <f t="shared" si="3"/>
        <v>1815522</v>
      </c>
      <c r="M53" s="15">
        <f t="shared" si="4"/>
        <v>3627315</v>
      </c>
      <c r="O53" s="13"/>
      <c r="P53" s="13"/>
    </row>
    <row r="54" spans="1:16" ht="12.75" customHeight="1" x14ac:dyDescent="0.2">
      <c r="A54" s="11" t="str">
        <f t="shared" si="1"/>
        <v>ADELAIDE1996</v>
      </c>
      <c r="B54" s="3" t="s">
        <v>2</v>
      </c>
      <c r="C54" s="12">
        <v>1996</v>
      </c>
      <c r="D54" s="12">
        <v>5</v>
      </c>
      <c r="E54" s="13">
        <v>1777723</v>
      </c>
      <c r="F54" s="13">
        <v>1782106</v>
      </c>
      <c r="G54" s="13">
        <v>3559829</v>
      </c>
      <c r="H54" s="13">
        <v>103704</v>
      </c>
      <c r="I54" s="13">
        <v>102159</v>
      </c>
      <c r="J54" s="13">
        <v>205863</v>
      </c>
      <c r="K54" s="15">
        <f t="shared" si="2"/>
        <v>1881427</v>
      </c>
      <c r="L54" s="15">
        <f t="shared" si="3"/>
        <v>1884265</v>
      </c>
      <c r="M54" s="15">
        <f t="shared" si="4"/>
        <v>3765692</v>
      </c>
      <c r="O54" s="13"/>
      <c r="P54" s="13"/>
    </row>
    <row r="55" spans="1:16" ht="12.75" customHeight="1" x14ac:dyDescent="0.2">
      <c r="A55" s="11" t="str">
        <f t="shared" si="1"/>
        <v>ADELAIDE1997</v>
      </c>
      <c r="B55" s="96" t="s">
        <v>2</v>
      </c>
      <c r="C55" s="89">
        <v>1997</v>
      </c>
      <c r="D55" s="90">
        <v>5</v>
      </c>
      <c r="E55" s="15">
        <v>1815098</v>
      </c>
      <c r="F55" s="15">
        <v>1821304</v>
      </c>
      <c r="G55" s="15">
        <v>3636402</v>
      </c>
      <c r="H55" s="91">
        <v>105895</v>
      </c>
      <c r="I55" s="91">
        <v>102995</v>
      </c>
      <c r="J55" s="15">
        <v>208890</v>
      </c>
      <c r="K55" s="15">
        <f t="shared" si="2"/>
        <v>1920993</v>
      </c>
      <c r="L55" s="15">
        <f t="shared" si="3"/>
        <v>1924299</v>
      </c>
      <c r="M55" s="15">
        <f t="shared" si="4"/>
        <v>3845292</v>
      </c>
      <c r="O55" s="13"/>
      <c r="P55" s="13"/>
    </row>
    <row r="56" spans="1:16" ht="12.75" customHeight="1" x14ac:dyDescent="0.2">
      <c r="A56" s="11" t="str">
        <f t="shared" si="1"/>
        <v>ADELAIDE1998</v>
      </c>
      <c r="B56" s="3" t="s">
        <v>2</v>
      </c>
      <c r="C56" s="12">
        <v>1998</v>
      </c>
      <c r="D56" s="90">
        <v>5</v>
      </c>
      <c r="E56" s="13">
        <v>1893971</v>
      </c>
      <c r="F56" s="13">
        <v>1895487</v>
      </c>
      <c r="G56" s="13">
        <v>3789458</v>
      </c>
      <c r="H56" s="13">
        <v>112689</v>
      </c>
      <c r="I56" s="13">
        <v>110346</v>
      </c>
      <c r="J56" s="13">
        <v>223035</v>
      </c>
      <c r="K56" s="15">
        <f t="shared" si="2"/>
        <v>2006660</v>
      </c>
      <c r="L56" s="15">
        <f t="shared" si="3"/>
        <v>2005833</v>
      </c>
      <c r="M56" s="15">
        <f t="shared" si="4"/>
        <v>4012493</v>
      </c>
      <c r="O56" s="13"/>
      <c r="P56" s="13"/>
    </row>
    <row r="57" spans="1:16" ht="12.75" customHeight="1" x14ac:dyDescent="0.2">
      <c r="A57" s="11" t="str">
        <f t="shared" si="1"/>
        <v>ADELAIDE1999</v>
      </c>
      <c r="B57" s="96" t="s">
        <v>2</v>
      </c>
      <c r="C57" s="89">
        <v>1999</v>
      </c>
      <c r="D57" s="90">
        <v>5</v>
      </c>
      <c r="E57" s="15">
        <v>1925483</v>
      </c>
      <c r="F57" s="15">
        <v>1935427</v>
      </c>
      <c r="G57" s="15">
        <v>3860910</v>
      </c>
      <c r="H57" s="91">
        <v>123513</v>
      </c>
      <c r="I57" s="91">
        <v>117501</v>
      </c>
      <c r="J57" s="15">
        <v>241014</v>
      </c>
      <c r="K57" s="15">
        <f t="shared" si="2"/>
        <v>2048996</v>
      </c>
      <c r="L57" s="15">
        <f t="shared" si="3"/>
        <v>2052928</v>
      </c>
      <c r="M57" s="15">
        <f t="shared" si="4"/>
        <v>4101924</v>
      </c>
      <c r="O57" s="13"/>
      <c r="P57" s="13"/>
    </row>
    <row r="58" spans="1:16" ht="12.75" customHeight="1" x14ac:dyDescent="0.2">
      <c r="A58" s="11" t="str">
        <f t="shared" si="1"/>
        <v>ADELAIDE2000</v>
      </c>
      <c r="B58" s="96" t="s">
        <v>2</v>
      </c>
      <c r="C58" s="89">
        <v>2000</v>
      </c>
      <c r="D58" s="90">
        <v>5</v>
      </c>
      <c r="E58" s="15">
        <v>1983734</v>
      </c>
      <c r="F58" s="15">
        <v>1979425</v>
      </c>
      <c r="G58" s="15">
        <v>3963159</v>
      </c>
      <c r="H58" s="91">
        <v>139535</v>
      </c>
      <c r="I58" s="91">
        <v>130564</v>
      </c>
      <c r="J58" s="15">
        <v>270099</v>
      </c>
      <c r="K58" s="15">
        <f t="shared" si="2"/>
        <v>2123269</v>
      </c>
      <c r="L58" s="15">
        <f t="shared" si="3"/>
        <v>2109989</v>
      </c>
      <c r="M58" s="15">
        <f t="shared" si="4"/>
        <v>4233258</v>
      </c>
      <c r="O58" s="13"/>
      <c r="P58" s="13"/>
    </row>
    <row r="59" spans="1:16" ht="12.75" customHeight="1" x14ac:dyDescent="0.2">
      <c r="A59" s="11" t="str">
        <f t="shared" si="1"/>
        <v>ADELAIDE2001</v>
      </c>
      <c r="B59" s="3" t="s">
        <v>2</v>
      </c>
      <c r="C59" s="12">
        <v>2001</v>
      </c>
      <c r="D59" s="12">
        <v>5</v>
      </c>
      <c r="E59" s="13">
        <v>2088198</v>
      </c>
      <c r="F59" s="13">
        <v>2094282</v>
      </c>
      <c r="G59" s="13">
        <v>4182480</v>
      </c>
      <c r="H59" s="13">
        <v>124361</v>
      </c>
      <c r="I59" s="13">
        <v>117483</v>
      </c>
      <c r="J59" s="13">
        <v>241844</v>
      </c>
      <c r="K59" s="15">
        <f t="shared" si="2"/>
        <v>2212559</v>
      </c>
      <c r="L59" s="15">
        <f t="shared" si="3"/>
        <v>2211765</v>
      </c>
      <c r="M59" s="15">
        <f t="shared" si="4"/>
        <v>4424324</v>
      </c>
      <c r="O59" s="13"/>
      <c r="P59" s="13"/>
    </row>
    <row r="60" spans="1:16" ht="12.75" customHeight="1" x14ac:dyDescent="0.2">
      <c r="A60" s="11" t="str">
        <f t="shared" si="1"/>
        <v>ADELAIDE2002</v>
      </c>
      <c r="B60" s="94" t="s">
        <v>2</v>
      </c>
      <c r="C60" s="89">
        <v>2002</v>
      </c>
      <c r="D60" s="90">
        <v>5</v>
      </c>
      <c r="E60" s="15">
        <v>1996080</v>
      </c>
      <c r="F60" s="15">
        <v>1998230</v>
      </c>
      <c r="G60" s="15">
        <v>3994310</v>
      </c>
      <c r="H60" s="15">
        <v>115448</v>
      </c>
      <c r="I60" s="15">
        <v>108903</v>
      </c>
      <c r="J60" s="15">
        <v>224351</v>
      </c>
      <c r="K60" s="15">
        <f t="shared" si="2"/>
        <v>2111528</v>
      </c>
      <c r="L60" s="15">
        <f t="shared" si="3"/>
        <v>2107133</v>
      </c>
      <c r="M60" s="15">
        <f t="shared" si="4"/>
        <v>4218661</v>
      </c>
      <c r="O60" s="13"/>
      <c r="P60" s="13"/>
    </row>
    <row r="61" spans="1:16" ht="12.75" customHeight="1" x14ac:dyDescent="0.2">
      <c r="A61" s="11" t="str">
        <f t="shared" si="1"/>
        <v>ADELAIDE2003</v>
      </c>
      <c r="B61" s="3" t="s">
        <v>2</v>
      </c>
      <c r="C61" s="12">
        <v>2003</v>
      </c>
      <c r="D61" s="90">
        <v>5</v>
      </c>
      <c r="E61" s="13">
        <v>2188997</v>
      </c>
      <c r="F61" s="13">
        <v>2195098</v>
      </c>
      <c r="G61" s="13">
        <v>4384095</v>
      </c>
      <c r="H61" s="13">
        <v>107577</v>
      </c>
      <c r="I61" s="13">
        <v>99272</v>
      </c>
      <c r="J61" s="13">
        <v>206849</v>
      </c>
      <c r="K61" s="15">
        <f t="shared" si="2"/>
        <v>2296574</v>
      </c>
      <c r="L61" s="15">
        <f t="shared" si="3"/>
        <v>2294370</v>
      </c>
      <c r="M61" s="15">
        <f t="shared" si="4"/>
        <v>4590944</v>
      </c>
      <c r="O61" s="13"/>
      <c r="P61" s="13"/>
    </row>
    <row r="62" spans="1:16" ht="12.75" customHeight="1" x14ac:dyDescent="0.2">
      <c r="A62" s="11" t="str">
        <f t="shared" si="1"/>
        <v>ADELAIDE2004</v>
      </c>
      <c r="B62" s="3" t="s">
        <v>2</v>
      </c>
      <c r="C62" s="12">
        <v>2004</v>
      </c>
      <c r="D62" s="12">
        <v>5</v>
      </c>
      <c r="E62" s="13">
        <v>2415418</v>
      </c>
      <c r="F62" s="13">
        <v>2424467</v>
      </c>
      <c r="G62" s="13">
        <v>4839885</v>
      </c>
      <c r="H62" s="13">
        <v>147055</v>
      </c>
      <c r="I62" s="13">
        <v>139028</v>
      </c>
      <c r="J62" s="13">
        <v>286083</v>
      </c>
      <c r="K62" s="15">
        <f t="shared" si="2"/>
        <v>2562473</v>
      </c>
      <c r="L62" s="15">
        <f t="shared" si="3"/>
        <v>2563495</v>
      </c>
      <c r="M62" s="15">
        <f t="shared" si="4"/>
        <v>5125968</v>
      </c>
      <c r="O62" s="13"/>
      <c r="P62" s="13"/>
    </row>
    <row r="63" spans="1:16" ht="12.75" customHeight="1" x14ac:dyDescent="0.2">
      <c r="A63" s="11" t="str">
        <f t="shared" si="1"/>
        <v>ADELAIDE2005</v>
      </c>
      <c r="B63" s="3" t="s">
        <v>2</v>
      </c>
      <c r="C63" s="12">
        <v>2005</v>
      </c>
      <c r="D63" s="12">
        <v>5</v>
      </c>
      <c r="E63" s="13">
        <v>2621067</v>
      </c>
      <c r="F63" s="13">
        <v>2640610</v>
      </c>
      <c r="G63" s="13">
        <v>5261677</v>
      </c>
      <c r="H63" s="13">
        <v>172571</v>
      </c>
      <c r="I63" s="13">
        <v>161727</v>
      </c>
      <c r="J63" s="13">
        <v>334298</v>
      </c>
      <c r="K63" s="15">
        <f t="shared" si="2"/>
        <v>2793638</v>
      </c>
      <c r="L63" s="15">
        <f t="shared" si="3"/>
        <v>2802337</v>
      </c>
      <c r="M63" s="15">
        <f t="shared" si="4"/>
        <v>5595975</v>
      </c>
      <c r="O63" s="13"/>
      <c r="P63" s="13"/>
    </row>
    <row r="64" spans="1:16" ht="12.75" customHeight="1" x14ac:dyDescent="0.2">
      <c r="A64" s="11" t="str">
        <f t="shared" si="1"/>
        <v>ADELAIDE2006</v>
      </c>
      <c r="B64" s="3" t="s">
        <v>2</v>
      </c>
      <c r="C64" s="12">
        <v>2006</v>
      </c>
      <c r="D64" s="12">
        <v>5</v>
      </c>
      <c r="E64" s="13">
        <v>2793335</v>
      </c>
      <c r="F64" s="13">
        <v>2798978</v>
      </c>
      <c r="G64" s="13">
        <v>5592313</v>
      </c>
      <c r="H64" s="13">
        <v>209029</v>
      </c>
      <c r="I64" s="13">
        <v>191460</v>
      </c>
      <c r="J64" s="13">
        <v>400489</v>
      </c>
      <c r="K64" s="15">
        <f t="shared" si="2"/>
        <v>3002364</v>
      </c>
      <c r="L64" s="15">
        <f t="shared" si="3"/>
        <v>2990438</v>
      </c>
      <c r="M64" s="15">
        <f t="shared" si="4"/>
        <v>5992802</v>
      </c>
      <c r="O64" s="13"/>
      <c r="P64" s="13"/>
    </row>
    <row r="65" spans="1:16" ht="12.75" customHeight="1" x14ac:dyDescent="0.2">
      <c r="A65" s="11" t="str">
        <f t="shared" si="1"/>
        <v>ADELAIDE2007</v>
      </c>
      <c r="B65" s="96" t="s">
        <v>2</v>
      </c>
      <c r="C65" s="89">
        <v>2007</v>
      </c>
      <c r="D65" s="90">
        <v>5</v>
      </c>
      <c r="E65" s="15">
        <v>2946819</v>
      </c>
      <c r="F65" s="15">
        <v>2959610</v>
      </c>
      <c r="G65" s="15">
        <v>5906429</v>
      </c>
      <c r="H65" s="91">
        <v>234751</v>
      </c>
      <c r="I65" s="91">
        <v>220398</v>
      </c>
      <c r="J65" s="15">
        <v>455149</v>
      </c>
      <c r="K65" s="15">
        <f t="shared" si="2"/>
        <v>3181570</v>
      </c>
      <c r="L65" s="15">
        <f t="shared" si="3"/>
        <v>3180008</v>
      </c>
      <c r="M65" s="15">
        <f t="shared" si="4"/>
        <v>6361578</v>
      </c>
      <c r="O65" s="13"/>
      <c r="P65" s="13"/>
    </row>
    <row r="66" spans="1:16" ht="12.75" customHeight="1" x14ac:dyDescent="0.2">
      <c r="A66" s="11" t="str">
        <f t="shared" si="1"/>
        <v>ADELAIDE2008</v>
      </c>
      <c r="B66" s="3" t="s">
        <v>2</v>
      </c>
      <c r="C66" s="12">
        <v>2008</v>
      </c>
      <c r="D66" s="12">
        <v>5</v>
      </c>
      <c r="E66" s="13">
        <v>3127058</v>
      </c>
      <c r="F66" s="13">
        <v>3143311</v>
      </c>
      <c r="G66" s="13">
        <v>6270369</v>
      </c>
      <c r="H66" s="13">
        <v>249375</v>
      </c>
      <c r="I66" s="13">
        <v>230304</v>
      </c>
      <c r="J66" s="13">
        <v>479679</v>
      </c>
      <c r="K66" s="15">
        <f t="shared" si="2"/>
        <v>3376433</v>
      </c>
      <c r="L66" s="15">
        <f t="shared" si="3"/>
        <v>3373615</v>
      </c>
      <c r="M66" s="15">
        <f t="shared" si="4"/>
        <v>6750048</v>
      </c>
      <c r="O66" s="13"/>
      <c r="P66" s="13"/>
    </row>
    <row r="67" spans="1:16" ht="12.75" customHeight="1" x14ac:dyDescent="0.2">
      <c r="A67" s="11" t="str">
        <f t="shared" si="1"/>
        <v>ADELAIDE2009</v>
      </c>
      <c r="B67" s="94" t="s">
        <v>2</v>
      </c>
      <c r="C67" s="89">
        <v>2009</v>
      </c>
      <c r="D67" s="90">
        <v>5</v>
      </c>
      <c r="E67" s="15">
        <v>3164872</v>
      </c>
      <c r="F67" s="15">
        <v>3175476</v>
      </c>
      <c r="G67" s="15">
        <v>6340348</v>
      </c>
      <c r="H67" s="15">
        <v>257754</v>
      </c>
      <c r="I67" s="15">
        <v>243645</v>
      </c>
      <c r="J67" s="15">
        <v>501399</v>
      </c>
      <c r="K67" s="15">
        <f t="shared" si="2"/>
        <v>3422626</v>
      </c>
      <c r="L67" s="15">
        <f t="shared" si="3"/>
        <v>3419121</v>
      </c>
      <c r="M67" s="15">
        <f t="shared" si="4"/>
        <v>6841747</v>
      </c>
      <c r="O67" s="13"/>
      <c r="P67" s="13"/>
    </row>
    <row r="68" spans="1:16" ht="12.75" customHeight="1" x14ac:dyDescent="0.2">
      <c r="A68" s="11" t="str">
        <f t="shared" si="1"/>
        <v>ADELAIDE2010</v>
      </c>
      <c r="B68" s="3" t="s">
        <v>2</v>
      </c>
      <c r="C68" s="12">
        <v>2010</v>
      </c>
      <c r="D68" s="12">
        <v>5</v>
      </c>
      <c r="E68" s="13">
        <v>3374605</v>
      </c>
      <c r="F68" s="13">
        <v>3383607</v>
      </c>
      <c r="G68" s="13">
        <v>6758212</v>
      </c>
      <c r="H68" s="13">
        <v>273337</v>
      </c>
      <c r="I68" s="13">
        <v>259055</v>
      </c>
      <c r="J68" s="13">
        <v>532392</v>
      </c>
      <c r="K68" s="15">
        <f t="shared" si="2"/>
        <v>3647942</v>
      </c>
      <c r="L68" s="15">
        <f t="shared" si="3"/>
        <v>3642662</v>
      </c>
      <c r="M68" s="15">
        <f t="shared" si="4"/>
        <v>7290604</v>
      </c>
      <c r="O68" s="13"/>
      <c r="P68" s="13"/>
    </row>
    <row r="69" spans="1:16" ht="12.75" customHeight="1" x14ac:dyDescent="0.2">
      <c r="A69" s="11" t="str">
        <f t="shared" si="1"/>
        <v>ADELAIDE2011</v>
      </c>
      <c r="B69" s="94" t="s">
        <v>2</v>
      </c>
      <c r="C69" s="89">
        <v>2011</v>
      </c>
      <c r="D69" s="90">
        <v>5</v>
      </c>
      <c r="E69" s="15">
        <v>3221062</v>
      </c>
      <c r="F69" s="15">
        <v>3217272</v>
      </c>
      <c r="G69" s="15">
        <v>6438334</v>
      </c>
      <c r="H69" s="15">
        <v>296137</v>
      </c>
      <c r="I69" s="15">
        <v>286936</v>
      </c>
      <c r="J69" s="15">
        <v>583073</v>
      </c>
      <c r="K69" s="15">
        <f t="shared" si="2"/>
        <v>3517199</v>
      </c>
      <c r="L69" s="15">
        <f t="shared" si="3"/>
        <v>3504208</v>
      </c>
      <c r="M69" s="15">
        <f t="shared" si="4"/>
        <v>7021407</v>
      </c>
      <c r="O69" s="13"/>
      <c r="P69" s="13"/>
    </row>
    <row r="70" spans="1:16" ht="12.75" customHeight="1" x14ac:dyDescent="0.2">
      <c r="A70" s="11" t="str">
        <f t="shared" si="1"/>
        <v>ADELAIDE2012</v>
      </c>
      <c r="B70" s="3" t="s">
        <v>2</v>
      </c>
      <c r="C70" s="12">
        <v>2012</v>
      </c>
      <c r="D70" s="12">
        <v>5</v>
      </c>
      <c r="E70" s="13">
        <v>3208500</v>
      </c>
      <c r="F70" s="13">
        <v>3208315</v>
      </c>
      <c r="G70" s="13">
        <v>6416815</v>
      </c>
      <c r="H70" s="13">
        <v>330842</v>
      </c>
      <c r="I70" s="13">
        <v>319235</v>
      </c>
      <c r="J70" s="13">
        <v>650077</v>
      </c>
      <c r="K70" s="15">
        <f t="shared" si="2"/>
        <v>3539342</v>
      </c>
      <c r="L70" s="15">
        <f t="shared" si="3"/>
        <v>3527550</v>
      </c>
      <c r="M70" s="15">
        <f t="shared" si="4"/>
        <v>7066892</v>
      </c>
      <c r="O70" s="13"/>
      <c r="P70" s="13"/>
    </row>
    <row r="71" spans="1:16" ht="12.75" customHeight="1" x14ac:dyDescent="0.2">
      <c r="A71" s="11" t="str">
        <f t="shared" si="1"/>
        <v>ADELAIDE2013</v>
      </c>
      <c r="B71" s="96" t="s">
        <v>2</v>
      </c>
      <c r="C71" s="89">
        <v>2013</v>
      </c>
      <c r="D71" s="90">
        <v>5</v>
      </c>
      <c r="E71" s="15">
        <v>3285242</v>
      </c>
      <c r="F71" s="15">
        <v>3289047</v>
      </c>
      <c r="G71" s="15">
        <v>6574289</v>
      </c>
      <c r="H71" s="91">
        <v>406878</v>
      </c>
      <c r="I71" s="91">
        <v>392707</v>
      </c>
      <c r="J71" s="15">
        <v>799585</v>
      </c>
      <c r="K71" s="15">
        <f t="shared" si="2"/>
        <v>3692120</v>
      </c>
      <c r="L71" s="15">
        <f t="shared" si="3"/>
        <v>3681754</v>
      </c>
      <c r="M71" s="15">
        <f t="shared" si="4"/>
        <v>7373874</v>
      </c>
      <c r="O71" s="13"/>
      <c r="P71" s="13"/>
    </row>
    <row r="72" spans="1:16" ht="12.75" customHeight="1" x14ac:dyDescent="0.2">
      <c r="A72" s="11" t="str">
        <f t="shared" si="1"/>
        <v>ADELAIDE2014</v>
      </c>
      <c r="B72" s="3" t="s">
        <v>2</v>
      </c>
      <c r="C72" s="12">
        <v>2014</v>
      </c>
      <c r="D72" s="12">
        <v>5</v>
      </c>
      <c r="E72" s="13">
        <v>3364494</v>
      </c>
      <c r="F72" s="13">
        <v>3367105</v>
      </c>
      <c r="G72" s="13">
        <v>6731599</v>
      </c>
      <c r="H72" s="13">
        <v>488795</v>
      </c>
      <c r="I72" s="13">
        <v>478470</v>
      </c>
      <c r="J72" s="13">
        <v>967265</v>
      </c>
      <c r="K72" s="15">
        <f t="shared" si="2"/>
        <v>3853289</v>
      </c>
      <c r="L72" s="15">
        <f t="shared" si="3"/>
        <v>3845575</v>
      </c>
      <c r="M72" s="15">
        <f t="shared" si="4"/>
        <v>7698864</v>
      </c>
      <c r="O72" s="13"/>
      <c r="P72" s="13"/>
    </row>
    <row r="73" spans="1:16" ht="12.75" customHeight="1" x14ac:dyDescent="0.2">
      <c r="A73" s="11" t="str">
        <f t="shared" si="1"/>
        <v>ADELAIDE2015</v>
      </c>
      <c r="B73" s="3" t="s">
        <v>2</v>
      </c>
      <c r="C73" s="12">
        <v>2015</v>
      </c>
      <c r="D73" s="12">
        <v>5</v>
      </c>
      <c r="E73" s="13">
        <v>3402848</v>
      </c>
      <c r="F73" s="13">
        <v>3396933</v>
      </c>
      <c r="G73" s="13">
        <v>6799781</v>
      </c>
      <c r="H73" s="13">
        <v>438120</v>
      </c>
      <c r="I73" s="13">
        <v>433268</v>
      </c>
      <c r="J73" s="13">
        <v>871388</v>
      </c>
      <c r="K73" s="15">
        <f t="shared" si="2"/>
        <v>3840968</v>
      </c>
      <c r="L73" s="15">
        <f t="shared" si="3"/>
        <v>3830201</v>
      </c>
      <c r="M73" s="15">
        <f t="shared" si="4"/>
        <v>7671169</v>
      </c>
      <c r="O73" s="13"/>
      <c r="P73" s="13"/>
    </row>
    <row r="74" spans="1:16" ht="12.75" customHeight="1" x14ac:dyDescent="0.2">
      <c r="A74" s="11" t="str">
        <f t="shared" si="1"/>
        <v>ADELAIDE2016</v>
      </c>
      <c r="B74" s="3" t="s">
        <v>2</v>
      </c>
      <c r="C74" s="12">
        <v>2016</v>
      </c>
      <c r="D74" s="12">
        <v>5</v>
      </c>
      <c r="E74" s="13">
        <v>3502850</v>
      </c>
      <c r="F74" s="13">
        <v>3493144</v>
      </c>
      <c r="G74" s="13">
        <v>6995994</v>
      </c>
      <c r="H74" s="13">
        <v>460538</v>
      </c>
      <c r="I74" s="13">
        <v>463641</v>
      </c>
      <c r="J74" s="13">
        <v>924179</v>
      </c>
      <c r="K74" s="15">
        <f t="shared" si="2"/>
        <v>3963388</v>
      </c>
      <c r="L74" s="15">
        <f t="shared" si="3"/>
        <v>3956785</v>
      </c>
      <c r="M74" s="15">
        <f t="shared" si="4"/>
        <v>7920173</v>
      </c>
      <c r="O74" s="13"/>
      <c r="P74" s="13"/>
    </row>
    <row r="75" spans="1:16" ht="12.75" customHeight="1" x14ac:dyDescent="0.2">
      <c r="A75" s="11" t="str">
        <f t="shared" si="1"/>
        <v>ADELAIDE2017</v>
      </c>
      <c r="B75" s="3" t="s">
        <v>2</v>
      </c>
      <c r="C75" s="12">
        <v>2017</v>
      </c>
      <c r="D75" s="12">
        <v>5</v>
      </c>
      <c r="E75" s="13">
        <v>3577907</v>
      </c>
      <c r="F75" s="13">
        <v>3571052</v>
      </c>
      <c r="G75" s="13">
        <v>7148959</v>
      </c>
      <c r="H75" s="13">
        <v>484696</v>
      </c>
      <c r="I75" s="13">
        <v>478279</v>
      </c>
      <c r="J75" s="13">
        <v>962975</v>
      </c>
      <c r="K75" s="15">
        <f t="shared" si="2"/>
        <v>4062603</v>
      </c>
      <c r="L75" s="15">
        <f t="shared" si="3"/>
        <v>4049331</v>
      </c>
      <c r="M75" s="15">
        <f t="shared" si="4"/>
        <v>8111934</v>
      </c>
      <c r="O75" s="13"/>
      <c r="P75" s="13"/>
    </row>
    <row r="76" spans="1:16" ht="12.75" customHeight="1" x14ac:dyDescent="0.2">
      <c r="A76" s="11" t="str">
        <f t="shared" si="1"/>
        <v>ADELAIDE2018</v>
      </c>
      <c r="B76" s="3" t="s">
        <v>2</v>
      </c>
      <c r="C76" s="12">
        <v>2018</v>
      </c>
      <c r="D76" s="12">
        <v>5</v>
      </c>
      <c r="E76" s="13">
        <v>3662255</v>
      </c>
      <c r="F76" s="13">
        <v>3658087</v>
      </c>
      <c r="G76" s="13">
        <v>7320342</v>
      </c>
      <c r="H76" s="13">
        <v>515561</v>
      </c>
      <c r="I76" s="13">
        <v>510400</v>
      </c>
      <c r="J76" s="13">
        <v>1025961</v>
      </c>
      <c r="K76" s="15">
        <f t="shared" si="2"/>
        <v>4177816</v>
      </c>
      <c r="L76" s="15">
        <f t="shared" si="3"/>
        <v>4168487</v>
      </c>
      <c r="M76" s="15">
        <f t="shared" si="4"/>
        <v>8346303</v>
      </c>
      <c r="O76" s="13"/>
      <c r="P76" s="13"/>
    </row>
    <row r="77" spans="1:16" ht="12.75" customHeight="1" x14ac:dyDescent="0.2">
      <c r="A77" s="11" t="str">
        <f t="shared" si="1"/>
        <v>ADELAIDE2019</v>
      </c>
      <c r="B77" s="3" t="s">
        <v>2</v>
      </c>
      <c r="C77" s="12">
        <v>2019</v>
      </c>
      <c r="D77" s="12">
        <v>5</v>
      </c>
      <c r="E77" s="13">
        <v>3692959</v>
      </c>
      <c r="F77" s="13">
        <v>3694620</v>
      </c>
      <c r="G77" s="13">
        <v>7387579</v>
      </c>
      <c r="H77" s="13">
        <v>569488</v>
      </c>
      <c r="I77" s="13">
        <v>559104</v>
      </c>
      <c r="J77" s="13">
        <v>1128592</v>
      </c>
      <c r="K77" s="15">
        <f t="shared" si="2"/>
        <v>4262447</v>
      </c>
      <c r="L77" s="15">
        <f t="shared" si="3"/>
        <v>4253724</v>
      </c>
      <c r="M77" s="15">
        <f t="shared" si="4"/>
        <v>8516171</v>
      </c>
      <c r="O77" s="13"/>
      <c r="P77" s="13"/>
    </row>
    <row r="78" spans="1:16" ht="12.75" customHeight="1" x14ac:dyDescent="0.2">
      <c r="A78" s="11" t="str">
        <f t="shared" si="1"/>
        <v>ALBANY1985</v>
      </c>
      <c r="B78" s="96" t="s">
        <v>3</v>
      </c>
      <c r="C78" s="89">
        <v>1985</v>
      </c>
      <c r="D78" s="90" t="s">
        <v>101</v>
      </c>
      <c r="E78" s="15">
        <v>6330</v>
      </c>
      <c r="F78" s="15">
        <v>6313</v>
      </c>
      <c r="G78" s="15">
        <v>12643</v>
      </c>
      <c r="H78" s="91">
        <v>0</v>
      </c>
      <c r="I78" s="91">
        <v>0</v>
      </c>
      <c r="J78" s="15">
        <v>0</v>
      </c>
      <c r="K78" s="15">
        <f t="shared" si="2"/>
        <v>6330</v>
      </c>
      <c r="L78" s="15">
        <f t="shared" si="3"/>
        <v>6313</v>
      </c>
      <c r="M78" s="15">
        <f t="shared" si="4"/>
        <v>12643</v>
      </c>
      <c r="O78" s="13"/>
      <c r="P78" s="13"/>
    </row>
    <row r="79" spans="1:16" ht="12.75" customHeight="1" x14ac:dyDescent="0.2">
      <c r="A79" s="11" t="str">
        <f t="shared" si="1"/>
        <v>ALBANY1986</v>
      </c>
      <c r="B79" s="3" t="s">
        <v>3</v>
      </c>
      <c r="C79" s="12">
        <v>1986</v>
      </c>
      <c r="D79" s="12" t="s">
        <v>101</v>
      </c>
      <c r="E79" s="13">
        <v>7298</v>
      </c>
      <c r="F79" s="13">
        <v>7152</v>
      </c>
      <c r="G79" s="13">
        <v>14450</v>
      </c>
      <c r="H79" s="13">
        <v>0</v>
      </c>
      <c r="I79" s="13">
        <v>0</v>
      </c>
      <c r="J79" s="13">
        <v>0</v>
      </c>
      <c r="K79" s="15">
        <f t="shared" si="2"/>
        <v>7298</v>
      </c>
      <c r="L79" s="15">
        <f t="shared" si="3"/>
        <v>7152</v>
      </c>
      <c r="M79" s="15">
        <f t="shared" si="4"/>
        <v>14450</v>
      </c>
      <c r="O79" s="13"/>
      <c r="P79" s="13"/>
    </row>
    <row r="80" spans="1:16" ht="12.75" customHeight="1" x14ac:dyDescent="0.2">
      <c r="A80" s="11" t="str">
        <f t="shared" si="1"/>
        <v>ALBANY1987</v>
      </c>
      <c r="B80" s="3" t="s">
        <v>3</v>
      </c>
      <c r="C80" s="12">
        <v>1987</v>
      </c>
      <c r="D80" s="12" t="s">
        <v>101</v>
      </c>
      <c r="E80" s="13">
        <v>7601</v>
      </c>
      <c r="F80" s="13">
        <v>7497</v>
      </c>
      <c r="G80" s="13">
        <v>15098</v>
      </c>
      <c r="H80" s="13">
        <v>0</v>
      </c>
      <c r="I80" s="13">
        <v>0</v>
      </c>
      <c r="J80" s="13">
        <v>0</v>
      </c>
      <c r="K80" s="15">
        <f t="shared" si="2"/>
        <v>7601</v>
      </c>
      <c r="L80" s="15">
        <f t="shared" si="3"/>
        <v>7497</v>
      </c>
      <c r="M80" s="15">
        <f t="shared" si="4"/>
        <v>15098</v>
      </c>
      <c r="O80" s="13"/>
      <c r="P80" s="13"/>
    </row>
    <row r="81" spans="1:16" ht="12.75" customHeight="1" x14ac:dyDescent="0.2">
      <c r="A81" s="11" t="str">
        <f t="shared" si="1"/>
        <v>ALBANY1988</v>
      </c>
      <c r="B81" s="94" t="s">
        <v>3</v>
      </c>
      <c r="C81" s="89">
        <v>1988</v>
      </c>
      <c r="D81" s="90" t="s">
        <v>101</v>
      </c>
      <c r="E81" s="15">
        <v>7729</v>
      </c>
      <c r="F81" s="15">
        <v>7764</v>
      </c>
      <c r="G81" s="15">
        <v>15493</v>
      </c>
      <c r="H81" s="15">
        <v>0</v>
      </c>
      <c r="I81" s="15">
        <v>0</v>
      </c>
      <c r="J81" s="15">
        <v>0</v>
      </c>
      <c r="K81" s="15">
        <f t="shared" si="2"/>
        <v>7729</v>
      </c>
      <c r="L81" s="15">
        <f t="shared" si="3"/>
        <v>7764</v>
      </c>
      <c r="M81" s="15">
        <f t="shared" si="4"/>
        <v>15493</v>
      </c>
      <c r="O81" s="13"/>
      <c r="P81" s="13"/>
    </row>
    <row r="82" spans="1:16" ht="12.75" customHeight="1" x14ac:dyDescent="0.2">
      <c r="A82" s="11" t="str">
        <f t="shared" si="1"/>
        <v>ALBANY1989</v>
      </c>
      <c r="B82" s="96" t="s">
        <v>3</v>
      </c>
      <c r="C82" s="89">
        <v>1989</v>
      </c>
      <c r="D82" s="90" t="s">
        <v>101</v>
      </c>
      <c r="E82" s="15">
        <v>7173</v>
      </c>
      <c r="F82" s="15">
        <v>7223</v>
      </c>
      <c r="G82" s="15">
        <v>14396</v>
      </c>
      <c r="H82" s="91">
        <v>0</v>
      </c>
      <c r="I82" s="91">
        <v>0</v>
      </c>
      <c r="J82" s="15">
        <v>0</v>
      </c>
      <c r="K82" s="15">
        <f t="shared" si="2"/>
        <v>7173</v>
      </c>
      <c r="L82" s="15">
        <f t="shared" si="3"/>
        <v>7223</v>
      </c>
      <c r="M82" s="15">
        <f t="shared" si="4"/>
        <v>14396</v>
      </c>
      <c r="O82" s="13"/>
      <c r="P82" s="13"/>
    </row>
    <row r="83" spans="1:16" ht="12.75" customHeight="1" x14ac:dyDescent="0.2">
      <c r="A83" s="11" t="str">
        <f t="shared" si="1"/>
        <v>ALBANY1990</v>
      </c>
      <c r="B83" s="94" t="s">
        <v>3</v>
      </c>
      <c r="C83" s="89">
        <v>1990</v>
      </c>
      <c r="D83" s="90" t="s">
        <v>101</v>
      </c>
      <c r="E83" s="15">
        <v>7428</v>
      </c>
      <c r="F83" s="15">
        <v>7390</v>
      </c>
      <c r="G83" s="15">
        <v>14818</v>
      </c>
      <c r="H83" s="15">
        <v>0</v>
      </c>
      <c r="I83" s="15">
        <v>0</v>
      </c>
      <c r="J83" s="15">
        <v>0</v>
      </c>
      <c r="K83" s="15">
        <f t="shared" si="2"/>
        <v>7428</v>
      </c>
      <c r="L83" s="15">
        <f t="shared" si="3"/>
        <v>7390</v>
      </c>
      <c r="M83" s="15">
        <f t="shared" si="4"/>
        <v>14818</v>
      </c>
      <c r="O83" s="13"/>
      <c r="P83" s="13"/>
    </row>
    <row r="84" spans="1:16" ht="12.75" customHeight="1" x14ac:dyDescent="0.2">
      <c r="A84" s="11" t="str">
        <f t="shared" si="1"/>
        <v>ALBANY1991</v>
      </c>
      <c r="B84" s="94" t="s">
        <v>3</v>
      </c>
      <c r="C84" s="89">
        <v>1991</v>
      </c>
      <c r="D84" s="90" t="s">
        <v>101</v>
      </c>
      <c r="E84" s="15">
        <v>7434</v>
      </c>
      <c r="F84" s="15">
        <v>7159</v>
      </c>
      <c r="G84" s="15">
        <v>14593</v>
      </c>
      <c r="H84" s="15">
        <v>0</v>
      </c>
      <c r="I84" s="15">
        <v>0</v>
      </c>
      <c r="J84" s="15">
        <v>0</v>
      </c>
      <c r="K84" s="15">
        <f t="shared" si="2"/>
        <v>7434</v>
      </c>
      <c r="L84" s="15">
        <f t="shared" si="3"/>
        <v>7159</v>
      </c>
      <c r="M84" s="15">
        <f t="shared" si="4"/>
        <v>14593</v>
      </c>
      <c r="O84" s="13"/>
      <c r="P84" s="13"/>
    </row>
    <row r="85" spans="1:16" ht="12.75" customHeight="1" x14ac:dyDescent="0.2">
      <c r="A85" s="11" t="str">
        <f t="shared" si="1"/>
        <v>ALBANY1992</v>
      </c>
      <c r="B85" s="3" t="s">
        <v>3</v>
      </c>
      <c r="C85" s="12">
        <v>1992</v>
      </c>
      <c r="D85" s="12" t="s">
        <v>101</v>
      </c>
      <c r="E85" s="13">
        <v>7485</v>
      </c>
      <c r="F85" s="13">
        <v>7526</v>
      </c>
      <c r="G85" s="13">
        <v>15011</v>
      </c>
      <c r="H85" s="13">
        <v>0</v>
      </c>
      <c r="I85" s="13">
        <v>0</v>
      </c>
      <c r="J85" s="13">
        <v>0</v>
      </c>
      <c r="K85" s="15">
        <f t="shared" si="2"/>
        <v>7485</v>
      </c>
      <c r="L85" s="15">
        <f t="shared" si="3"/>
        <v>7526</v>
      </c>
      <c r="M85" s="15">
        <f t="shared" si="4"/>
        <v>15011</v>
      </c>
      <c r="O85" s="13"/>
      <c r="P85" s="13"/>
    </row>
    <row r="86" spans="1:16" ht="12.75" customHeight="1" x14ac:dyDescent="0.2">
      <c r="A86" s="11" t="str">
        <f t="shared" si="1"/>
        <v>ALBANY1993</v>
      </c>
      <c r="B86" s="96" t="s">
        <v>3</v>
      </c>
      <c r="C86" s="89">
        <v>1993</v>
      </c>
      <c r="D86" s="90" t="s">
        <v>101</v>
      </c>
      <c r="E86" s="15">
        <v>8192</v>
      </c>
      <c r="F86" s="15">
        <v>8032</v>
      </c>
      <c r="G86" s="15">
        <v>16224</v>
      </c>
      <c r="H86" s="91">
        <v>0</v>
      </c>
      <c r="I86" s="91">
        <v>0</v>
      </c>
      <c r="J86" s="15">
        <v>0</v>
      </c>
      <c r="K86" s="15">
        <f t="shared" si="2"/>
        <v>8192</v>
      </c>
      <c r="L86" s="15">
        <f t="shared" si="3"/>
        <v>8032</v>
      </c>
      <c r="M86" s="15">
        <f t="shared" si="4"/>
        <v>16224</v>
      </c>
      <c r="O86" s="13"/>
      <c r="P86" s="13"/>
    </row>
    <row r="87" spans="1:16" ht="12.75" customHeight="1" x14ac:dyDescent="0.2">
      <c r="A87" s="11" t="str">
        <f t="shared" si="1"/>
        <v>ALBANY1994</v>
      </c>
      <c r="B87" s="94" t="s">
        <v>3</v>
      </c>
      <c r="C87" s="89">
        <v>1994</v>
      </c>
      <c r="D87" s="90" t="s">
        <v>101</v>
      </c>
      <c r="E87" s="15">
        <v>9492</v>
      </c>
      <c r="F87" s="15">
        <v>9464</v>
      </c>
      <c r="G87" s="15">
        <v>18956</v>
      </c>
      <c r="H87" s="15">
        <v>0</v>
      </c>
      <c r="I87" s="15">
        <v>0</v>
      </c>
      <c r="J87" s="15">
        <v>0</v>
      </c>
      <c r="K87" s="15">
        <f t="shared" si="2"/>
        <v>9492</v>
      </c>
      <c r="L87" s="15">
        <f t="shared" si="3"/>
        <v>9464</v>
      </c>
      <c r="M87" s="15">
        <f t="shared" si="4"/>
        <v>18956</v>
      </c>
      <c r="O87" s="13"/>
      <c r="P87" s="13"/>
    </row>
    <row r="88" spans="1:16" ht="12.75" customHeight="1" x14ac:dyDescent="0.2">
      <c r="A88" s="11" t="str">
        <f t="shared" si="1"/>
        <v>ALBANY1995</v>
      </c>
      <c r="B88" s="94" t="s">
        <v>3</v>
      </c>
      <c r="C88" s="89">
        <v>1995</v>
      </c>
      <c r="D88" s="90" t="s">
        <v>101</v>
      </c>
      <c r="E88" s="15">
        <v>12176</v>
      </c>
      <c r="F88" s="15">
        <v>12008</v>
      </c>
      <c r="G88" s="15">
        <v>24184</v>
      </c>
      <c r="H88" s="15">
        <v>0</v>
      </c>
      <c r="I88" s="15">
        <v>0</v>
      </c>
      <c r="J88" s="15">
        <v>0</v>
      </c>
      <c r="K88" s="15">
        <f t="shared" si="2"/>
        <v>12176</v>
      </c>
      <c r="L88" s="15">
        <f t="shared" si="3"/>
        <v>12008</v>
      </c>
      <c r="M88" s="15">
        <f t="shared" si="4"/>
        <v>24184</v>
      </c>
      <c r="O88" s="13"/>
      <c r="P88" s="13"/>
    </row>
    <row r="89" spans="1:16" ht="12.75" customHeight="1" x14ac:dyDescent="0.2">
      <c r="A89" s="11" t="str">
        <f t="shared" si="1"/>
        <v>ALBANY1996</v>
      </c>
      <c r="B89" s="3" t="s">
        <v>3</v>
      </c>
      <c r="C89" s="12">
        <v>1996</v>
      </c>
      <c r="D89" s="90" t="s">
        <v>101</v>
      </c>
      <c r="E89" s="13">
        <v>15007</v>
      </c>
      <c r="F89" s="13">
        <v>14986</v>
      </c>
      <c r="G89" s="13">
        <v>29993</v>
      </c>
      <c r="H89" s="13">
        <v>0</v>
      </c>
      <c r="I89" s="13">
        <v>0</v>
      </c>
      <c r="J89" s="13">
        <v>0</v>
      </c>
      <c r="K89" s="15">
        <f t="shared" si="2"/>
        <v>15007</v>
      </c>
      <c r="L89" s="15">
        <f t="shared" si="3"/>
        <v>14986</v>
      </c>
      <c r="M89" s="15">
        <f t="shared" si="4"/>
        <v>29993</v>
      </c>
      <c r="O89" s="13"/>
      <c r="P89" s="13"/>
    </row>
    <row r="90" spans="1:16" ht="12.75" customHeight="1" x14ac:dyDescent="0.2">
      <c r="A90" s="11" t="str">
        <f t="shared" si="1"/>
        <v>ALBANY1997</v>
      </c>
      <c r="B90" s="96" t="s">
        <v>3</v>
      </c>
      <c r="C90" s="89">
        <v>1997</v>
      </c>
      <c r="D90" s="90" t="s">
        <v>101</v>
      </c>
      <c r="E90" s="15">
        <v>16225</v>
      </c>
      <c r="F90" s="15">
        <v>15843</v>
      </c>
      <c r="G90" s="15">
        <v>32068</v>
      </c>
      <c r="H90" s="15">
        <v>0</v>
      </c>
      <c r="I90" s="15">
        <v>0</v>
      </c>
      <c r="J90" s="15">
        <v>0</v>
      </c>
      <c r="K90" s="15">
        <f t="shared" si="2"/>
        <v>16225</v>
      </c>
      <c r="L90" s="15">
        <f t="shared" si="3"/>
        <v>15843</v>
      </c>
      <c r="M90" s="15">
        <f t="shared" si="4"/>
        <v>32068</v>
      </c>
      <c r="O90" s="13"/>
      <c r="P90" s="13"/>
    </row>
    <row r="91" spans="1:16" ht="12.75" customHeight="1" x14ac:dyDescent="0.2">
      <c r="A91" s="11" t="str">
        <f t="shared" si="1"/>
        <v>ALBANY1998</v>
      </c>
      <c r="B91" s="3" t="s">
        <v>3</v>
      </c>
      <c r="C91" s="12">
        <v>1998</v>
      </c>
      <c r="D91" s="12" t="s">
        <v>101</v>
      </c>
      <c r="E91" s="13">
        <v>17543</v>
      </c>
      <c r="F91" s="13">
        <v>17296</v>
      </c>
      <c r="G91" s="13">
        <v>34839</v>
      </c>
      <c r="H91" s="13">
        <v>0</v>
      </c>
      <c r="I91" s="13">
        <v>0</v>
      </c>
      <c r="J91" s="13">
        <v>0</v>
      </c>
      <c r="K91" s="15">
        <f t="shared" si="2"/>
        <v>17543</v>
      </c>
      <c r="L91" s="15">
        <f t="shared" si="3"/>
        <v>17296</v>
      </c>
      <c r="M91" s="15">
        <f t="shared" si="4"/>
        <v>34839</v>
      </c>
      <c r="O91" s="13"/>
      <c r="P91" s="13"/>
    </row>
    <row r="92" spans="1:16" ht="12.75" customHeight="1" x14ac:dyDescent="0.2">
      <c r="A92" s="11" t="str">
        <f t="shared" si="1"/>
        <v>ALBANY1999</v>
      </c>
      <c r="B92" s="96" t="s">
        <v>3</v>
      </c>
      <c r="C92" s="89">
        <v>1999</v>
      </c>
      <c r="D92" s="90" t="s">
        <v>101</v>
      </c>
      <c r="E92" s="15">
        <v>19973</v>
      </c>
      <c r="F92" s="15">
        <v>19931</v>
      </c>
      <c r="G92" s="15">
        <v>39904</v>
      </c>
      <c r="H92" s="91">
        <v>0</v>
      </c>
      <c r="I92" s="91">
        <v>0</v>
      </c>
      <c r="J92" s="15">
        <v>0</v>
      </c>
      <c r="K92" s="15">
        <f t="shared" si="2"/>
        <v>19973</v>
      </c>
      <c r="L92" s="15">
        <f t="shared" si="3"/>
        <v>19931</v>
      </c>
      <c r="M92" s="15">
        <f t="shared" si="4"/>
        <v>39904</v>
      </c>
      <c r="O92" s="13"/>
      <c r="P92" s="13"/>
    </row>
    <row r="93" spans="1:16" ht="12.75" customHeight="1" x14ac:dyDescent="0.2">
      <c r="A93" s="11" t="str">
        <f t="shared" si="1"/>
        <v>ALBANY2000</v>
      </c>
      <c r="B93" s="3" t="s">
        <v>3</v>
      </c>
      <c r="C93" s="12">
        <v>2000</v>
      </c>
      <c r="D93" s="12" t="s">
        <v>101</v>
      </c>
      <c r="E93" s="13">
        <v>22150</v>
      </c>
      <c r="F93" s="13">
        <v>21872</v>
      </c>
      <c r="G93" s="13">
        <v>44022</v>
      </c>
      <c r="H93" s="13">
        <v>0</v>
      </c>
      <c r="I93" s="13">
        <v>0</v>
      </c>
      <c r="J93" s="13">
        <v>0</v>
      </c>
      <c r="K93" s="15">
        <f t="shared" si="2"/>
        <v>22150</v>
      </c>
      <c r="L93" s="15">
        <f t="shared" si="3"/>
        <v>21872</v>
      </c>
      <c r="M93" s="15">
        <f t="shared" si="4"/>
        <v>44022</v>
      </c>
      <c r="O93" s="13"/>
      <c r="P93" s="13"/>
    </row>
    <row r="94" spans="1:16" ht="12.75" customHeight="1" x14ac:dyDescent="0.2">
      <c r="A94" s="11" t="str">
        <f t="shared" si="1"/>
        <v>ALBANY2001</v>
      </c>
      <c r="B94" s="96" t="s">
        <v>3</v>
      </c>
      <c r="C94" s="89">
        <v>2001</v>
      </c>
      <c r="D94" s="90" t="s">
        <v>101</v>
      </c>
      <c r="E94" s="15">
        <v>18883</v>
      </c>
      <c r="F94" s="15">
        <v>18915</v>
      </c>
      <c r="G94" s="15">
        <v>37798</v>
      </c>
      <c r="H94" s="91">
        <v>0</v>
      </c>
      <c r="I94" s="91">
        <v>0</v>
      </c>
      <c r="J94" s="15">
        <v>0</v>
      </c>
      <c r="K94" s="15">
        <f t="shared" si="2"/>
        <v>18883</v>
      </c>
      <c r="L94" s="15">
        <f t="shared" si="3"/>
        <v>18915</v>
      </c>
      <c r="M94" s="15">
        <f t="shared" si="4"/>
        <v>37798</v>
      </c>
      <c r="O94" s="13"/>
      <c r="P94" s="13"/>
    </row>
    <row r="95" spans="1:16" ht="12.75" customHeight="1" x14ac:dyDescent="0.2">
      <c r="A95" s="11" t="str">
        <f t="shared" si="1"/>
        <v>ALBANY2002</v>
      </c>
      <c r="B95" s="3" t="s">
        <v>3</v>
      </c>
      <c r="C95" s="12">
        <v>2002</v>
      </c>
      <c r="D95" s="12" t="s">
        <v>101</v>
      </c>
      <c r="E95" s="13">
        <v>16837</v>
      </c>
      <c r="F95" s="13">
        <v>16991</v>
      </c>
      <c r="G95" s="13">
        <v>33828</v>
      </c>
      <c r="H95" s="13">
        <v>0</v>
      </c>
      <c r="I95" s="13">
        <v>0</v>
      </c>
      <c r="J95" s="13">
        <v>0</v>
      </c>
      <c r="K95" s="15">
        <f t="shared" si="2"/>
        <v>16837</v>
      </c>
      <c r="L95" s="15">
        <f t="shared" si="3"/>
        <v>16991</v>
      </c>
      <c r="M95" s="15">
        <f t="shared" si="4"/>
        <v>33828</v>
      </c>
      <c r="O95" s="13"/>
      <c r="P95" s="13"/>
    </row>
    <row r="96" spans="1:16" ht="12.75" customHeight="1" x14ac:dyDescent="0.2">
      <c r="A96" s="11" t="str">
        <f t="shared" si="1"/>
        <v>ALBANY2003</v>
      </c>
      <c r="B96" s="94" t="s">
        <v>3</v>
      </c>
      <c r="C96" s="89">
        <v>2003</v>
      </c>
      <c r="D96" s="90" t="s">
        <v>101</v>
      </c>
      <c r="E96" s="15">
        <v>17622</v>
      </c>
      <c r="F96" s="15">
        <v>17620</v>
      </c>
      <c r="G96" s="15">
        <v>35242</v>
      </c>
      <c r="H96" s="15">
        <v>0</v>
      </c>
      <c r="I96" s="15">
        <v>0</v>
      </c>
      <c r="J96" s="15">
        <v>0</v>
      </c>
      <c r="K96" s="15">
        <f t="shared" si="2"/>
        <v>17622</v>
      </c>
      <c r="L96" s="15">
        <f t="shared" si="3"/>
        <v>17620</v>
      </c>
      <c r="M96" s="15">
        <f t="shared" si="4"/>
        <v>35242</v>
      </c>
      <c r="O96" s="13"/>
      <c r="P96" s="13"/>
    </row>
    <row r="97" spans="1:16" ht="12.75" customHeight="1" x14ac:dyDescent="0.2">
      <c r="A97" s="11" t="str">
        <f t="shared" si="1"/>
        <v>ALBANY2004</v>
      </c>
      <c r="B97" s="3" t="s">
        <v>3</v>
      </c>
      <c r="C97" s="12">
        <v>2004</v>
      </c>
      <c r="D97" s="12" t="s">
        <v>101</v>
      </c>
      <c r="E97" s="13">
        <v>20548</v>
      </c>
      <c r="F97" s="13">
        <v>20330</v>
      </c>
      <c r="G97" s="13">
        <v>40878</v>
      </c>
      <c r="H97" s="13">
        <v>0</v>
      </c>
      <c r="I97" s="13">
        <v>0</v>
      </c>
      <c r="J97" s="13">
        <v>0</v>
      </c>
      <c r="K97" s="15">
        <f t="shared" si="2"/>
        <v>20548</v>
      </c>
      <c r="L97" s="15">
        <f t="shared" si="3"/>
        <v>20330</v>
      </c>
      <c r="M97" s="15">
        <f t="shared" si="4"/>
        <v>40878</v>
      </c>
      <c r="O97" s="13"/>
      <c r="P97" s="13"/>
    </row>
    <row r="98" spans="1:16" ht="12.75" customHeight="1" x14ac:dyDescent="0.2">
      <c r="A98" s="11" t="str">
        <f t="shared" si="1"/>
        <v>ALBANY2005</v>
      </c>
      <c r="B98" s="3" t="s">
        <v>3</v>
      </c>
      <c r="C98" s="12">
        <v>2005</v>
      </c>
      <c r="D98" s="12" t="s">
        <v>101</v>
      </c>
      <c r="E98" s="13">
        <v>22681</v>
      </c>
      <c r="F98" s="13">
        <v>22939</v>
      </c>
      <c r="G98" s="13">
        <v>45620</v>
      </c>
      <c r="H98" s="13">
        <v>0</v>
      </c>
      <c r="I98" s="13">
        <v>0</v>
      </c>
      <c r="J98" s="13">
        <v>0</v>
      </c>
      <c r="K98" s="15">
        <f t="shared" si="2"/>
        <v>22681</v>
      </c>
      <c r="L98" s="15">
        <f t="shared" si="3"/>
        <v>22939</v>
      </c>
      <c r="M98" s="15">
        <f t="shared" si="4"/>
        <v>45620</v>
      </c>
      <c r="O98" s="13"/>
      <c r="P98" s="13"/>
    </row>
    <row r="99" spans="1:16" ht="12.75" customHeight="1" x14ac:dyDescent="0.2">
      <c r="A99" s="11" t="str">
        <f t="shared" si="1"/>
        <v>ALBANY2006</v>
      </c>
      <c r="B99" s="94" t="s">
        <v>3</v>
      </c>
      <c r="C99" s="89">
        <v>2006</v>
      </c>
      <c r="D99" s="90">
        <v>56</v>
      </c>
      <c r="E99" s="15">
        <v>25820</v>
      </c>
      <c r="F99" s="15">
        <v>25884</v>
      </c>
      <c r="G99" s="15">
        <v>51704</v>
      </c>
      <c r="H99" s="15">
        <v>0</v>
      </c>
      <c r="I99" s="15">
        <v>0</v>
      </c>
      <c r="J99" s="15">
        <v>0</v>
      </c>
      <c r="K99" s="15">
        <f t="shared" si="2"/>
        <v>25820</v>
      </c>
      <c r="L99" s="15">
        <f t="shared" si="3"/>
        <v>25884</v>
      </c>
      <c r="M99" s="15">
        <f t="shared" si="4"/>
        <v>51704</v>
      </c>
      <c r="O99" s="13"/>
      <c r="P99" s="13"/>
    </row>
    <row r="100" spans="1:16" ht="12.75" customHeight="1" x14ac:dyDescent="0.2">
      <c r="A100" s="11" t="str">
        <f t="shared" si="1"/>
        <v>ALBANY2007</v>
      </c>
      <c r="B100" s="96" t="s">
        <v>3</v>
      </c>
      <c r="C100" s="89">
        <v>2007</v>
      </c>
      <c r="D100" s="90">
        <v>57</v>
      </c>
      <c r="E100" s="15">
        <v>27243</v>
      </c>
      <c r="F100" s="15">
        <v>27395</v>
      </c>
      <c r="G100" s="15">
        <v>54638</v>
      </c>
      <c r="H100" s="91">
        <v>0</v>
      </c>
      <c r="I100" s="91">
        <v>0</v>
      </c>
      <c r="J100" s="15">
        <v>0</v>
      </c>
      <c r="K100" s="15">
        <f t="shared" si="2"/>
        <v>27243</v>
      </c>
      <c r="L100" s="15">
        <f t="shared" si="3"/>
        <v>27395</v>
      </c>
      <c r="M100" s="15">
        <f t="shared" si="4"/>
        <v>54638</v>
      </c>
      <c r="O100" s="13"/>
      <c r="P100" s="13"/>
    </row>
    <row r="101" spans="1:16" ht="12.75" customHeight="1" x14ac:dyDescent="0.2">
      <c r="A101" s="11" t="str">
        <f t="shared" si="1"/>
        <v>ALBANY2008</v>
      </c>
      <c r="B101" s="3" t="s">
        <v>3</v>
      </c>
      <c r="C101" s="12">
        <v>2008</v>
      </c>
      <c r="D101" s="12">
        <v>59</v>
      </c>
      <c r="E101" s="13">
        <v>28406</v>
      </c>
      <c r="F101" s="13">
        <v>28435</v>
      </c>
      <c r="G101" s="13">
        <v>56841</v>
      </c>
      <c r="H101" s="13">
        <v>0</v>
      </c>
      <c r="I101" s="13">
        <v>0</v>
      </c>
      <c r="J101" s="13">
        <v>0</v>
      </c>
      <c r="K101" s="15">
        <f t="shared" si="2"/>
        <v>28406</v>
      </c>
      <c r="L101" s="15">
        <f t="shared" si="3"/>
        <v>28435</v>
      </c>
      <c r="M101" s="15">
        <f t="shared" si="4"/>
        <v>56841</v>
      </c>
      <c r="O101" s="13"/>
      <c r="P101" s="13"/>
    </row>
    <row r="102" spans="1:16" ht="12.75" customHeight="1" x14ac:dyDescent="0.2">
      <c r="A102" s="11" t="str">
        <f t="shared" si="1"/>
        <v>ALBANY2009</v>
      </c>
      <c r="B102" s="92" t="s">
        <v>3</v>
      </c>
      <c r="C102" s="16">
        <v>2009</v>
      </c>
      <c r="D102" s="90">
        <v>59</v>
      </c>
      <c r="E102" s="93">
        <v>25016</v>
      </c>
      <c r="F102" s="93">
        <v>25365</v>
      </c>
      <c r="G102" s="93">
        <v>50381</v>
      </c>
      <c r="H102" s="93">
        <v>0</v>
      </c>
      <c r="I102" s="93">
        <v>0</v>
      </c>
      <c r="J102" s="93">
        <v>0</v>
      </c>
      <c r="K102" s="15">
        <f t="shared" si="2"/>
        <v>25016</v>
      </c>
      <c r="L102" s="15">
        <f t="shared" si="3"/>
        <v>25365</v>
      </c>
      <c r="M102" s="15">
        <f t="shared" si="4"/>
        <v>50381</v>
      </c>
      <c r="O102" s="13"/>
      <c r="P102" s="13"/>
    </row>
    <row r="103" spans="1:16" ht="12.75" customHeight="1" x14ac:dyDescent="0.2">
      <c r="A103" s="11" t="str">
        <f t="shared" ref="A103:A166" si="5">CONCATENATE(B103,C103)</f>
        <v>ALBANY2010</v>
      </c>
      <c r="B103" s="3" t="s">
        <v>3</v>
      </c>
      <c r="C103" s="12">
        <v>2010</v>
      </c>
      <c r="D103" s="12">
        <v>55</v>
      </c>
      <c r="E103" s="13">
        <v>27289</v>
      </c>
      <c r="F103" s="13">
        <v>27113</v>
      </c>
      <c r="G103" s="13">
        <v>54402</v>
      </c>
      <c r="H103" s="13">
        <v>0</v>
      </c>
      <c r="I103" s="13">
        <v>0</v>
      </c>
      <c r="J103" s="13">
        <v>0</v>
      </c>
      <c r="K103" s="15">
        <f t="shared" si="2"/>
        <v>27289</v>
      </c>
      <c r="L103" s="15">
        <f t="shared" si="3"/>
        <v>27113</v>
      </c>
      <c r="M103" s="15">
        <f t="shared" si="4"/>
        <v>54402</v>
      </c>
      <c r="O103" s="13"/>
      <c r="P103" s="13"/>
    </row>
    <row r="104" spans="1:16" ht="12.75" customHeight="1" x14ac:dyDescent="0.2">
      <c r="A104" s="11" t="str">
        <f t="shared" si="5"/>
        <v>ALBANY2011</v>
      </c>
      <c r="B104" s="3" t="s">
        <v>3</v>
      </c>
      <c r="C104" s="12">
        <v>2011</v>
      </c>
      <c r="D104" s="12">
        <v>59</v>
      </c>
      <c r="E104" s="13">
        <v>29274</v>
      </c>
      <c r="F104" s="13">
        <v>29089</v>
      </c>
      <c r="G104" s="13">
        <v>58363</v>
      </c>
      <c r="H104" s="13">
        <v>0</v>
      </c>
      <c r="I104" s="13">
        <v>0</v>
      </c>
      <c r="J104" s="13">
        <v>0</v>
      </c>
      <c r="K104" s="15">
        <f t="shared" si="2"/>
        <v>29274</v>
      </c>
      <c r="L104" s="15">
        <f t="shared" si="3"/>
        <v>29089</v>
      </c>
      <c r="M104" s="15">
        <f t="shared" si="4"/>
        <v>58363</v>
      </c>
      <c r="O104" s="13"/>
      <c r="P104" s="13"/>
    </row>
    <row r="105" spans="1:16" ht="12.75" customHeight="1" x14ac:dyDescent="0.2">
      <c r="A105" s="11" t="str">
        <f t="shared" si="5"/>
        <v>ALBANY2012</v>
      </c>
      <c r="B105" s="94" t="s">
        <v>3</v>
      </c>
      <c r="C105" s="89">
        <v>2012</v>
      </c>
      <c r="D105" s="90">
        <v>58</v>
      </c>
      <c r="E105" s="15">
        <v>29502</v>
      </c>
      <c r="F105" s="15">
        <v>29496</v>
      </c>
      <c r="G105" s="15">
        <v>58998</v>
      </c>
      <c r="H105" s="15">
        <v>0</v>
      </c>
      <c r="I105" s="15">
        <v>0</v>
      </c>
      <c r="J105" s="15">
        <v>0</v>
      </c>
      <c r="K105" s="15">
        <f t="shared" si="2"/>
        <v>29502</v>
      </c>
      <c r="L105" s="15">
        <f t="shared" si="3"/>
        <v>29496</v>
      </c>
      <c r="M105" s="15">
        <f t="shared" si="4"/>
        <v>58998</v>
      </c>
      <c r="O105" s="13"/>
      <c r="P105" s="13"/>
    </row>
    <row r="106" spans="1:16" ht="12.75" customHeight="1" x14ac:dyDescent="0.2">
      <c r="A106" s="11" t="str">
        <f t="shared" si="5"/>
        <v>ALBANY2013</v>
      </c>
      <c r="B106" s="3" t="s">
        <v>3</v>
      </c>
      <c r="C106" s="12">
        <v>2013</v>
      </c>
      <c r="D106" s="12">
        <v>57</v>
      </c>
      <c r="E106" s="13">
        <v>29380</v>
      </c>
      <c r="F106" s="13">
        <v>29523</v>
      </c>
      <c r="G106" s="13">
        <v>58903</v>
      </c>
      <c r="H106" s="13">
        <v>0</v>
      </c>
      <c r="I106" s="13">
        <v>0</v>
      </c>
      <c r="J106" s="13">
        <v>0</v>
      </c>
      <c r="K106" s="15">
        <f t="shared" si="2"/>
        <v>29380</v>
      </c>
      <c r="L106" s="15">
        <f t="shared" si="3"/>
        <v>29523</v>
      </c>
      <c r="M106" s="15">
        <f t="shared" si="4"/>
        <v>58903</v>
      </c>
      <c r="O106" s="13"/>
      <c r="P106" s="13"/>
    </row>
    <row r="107" spans="1:16" ht="12.75" customHeight="1" x14ac:dyDescent="0.2">
      <c r="A107" s="11" t="str">
        <f t="shared" si="5"/>
        <v>ALBANY2014</v>
      </c>
      <c r="B107" s="3" t="s">
        <v>3</v>
      </c>
      <c r="C107" s="12">
        <v>2014</v>
      </c>
      <c r="D107" s="12">
        <v>56</v>
      </c>
      <c r="E107" s="13">
        <v>29996</v>
      </c>
      <c r="F107" s="13">
        <v>30059</v>
      </c>
      <c r="G107" s="13">
        <v>60055</v>
      </c>
      <c r="H107" s="13">
        <v>0</v>
      </c>
      <c r="I107" s="13">
        <v>0</v>
      </c>
      <c r="J107" s="13">
        <v>0</v>
      </c>
      <c r="K107" s="15">
        <f t="shared" ref="K107:K170" si="6">E107+H107</f>
        <v>29996</v>
      </c>
      <c r="L107" s="15">
        <f t="shared" ref="L107:L170" si="7">F107+I107</f>
        <v>30059</v>
      </c>
      <c r="M107" s="15">
        <f t="shared" ref="M107:M170" si="8">G107+J107</f>
        <v>60055</v>
      </c>
      <c r="O107" s="13"/>
      <c r="P107" s="13"/>
    </row>
    <row r="108" spans="1:16" ht="12.75" customHeight="1" x14ac:dyDescent="0.2">
      <c r="A108" s="11" t="str">
        <f t="shared" si="5"/>
        <v>ALBANY2015</v>
      </c>
      <c r="B108" s="3" t="s">
        <v>3</v>
      </c>
      <c r="C108" s="12">
        <v>2015</v>
      </c>
      <c r="D108" s="12">
        <v>59</v>
      </c>
      <c r="E108" s="13">
        <v>26791</v>
      </c>
      <c r="F108" s="13">
        <v>26766</v>
      </c>
      <c r="G108" s="13">
        <v>53557</v>
      </c>
      <c r="H108" s="13">
        <v>0</v>
      </c>
      <c r="I108" s="13">
        <v>0</v>
      </c>
      <c r="J108" s="13">
        <v>0</v>
      </c>
      <c r="K108" s="15">
        <f t="shared" si="6"/>
        <v>26791</v>
      </c>
      <c r="L108" s="15">
        <f t="shared" si="7"/>
        <v>26766</v>
      </c>
      <c r="M108" s="15">
        <f t="shared" si="8"/>
        <v>53557</v>
      </c>
      <c r="O108" s="13"/>
      <c r="P108" s="13"/>
    </row>
    <row r="109" spans="1:16" ht="12.75" customHeight="1" x14ac:dyDescent="0.2">
      <c r="A109" s="11" t="str">
        <f t="shared" si="5"/>
        <v>ALBANY2016</v>
      </c>
      <c r="B109" s="94" t="s">
        <v>3</v>
      </c>
      <c r="C109" s="89">
        <v>2016</v>
      </c>
      <c r="D109" s="90">
        <v>58</v>
      </c>
      <c r="E109" s="15">
        <v>27069</v>
      </c>
      <c r="F109" s="15">
        <v>27338</v>
      </c>
      <c r="G109" s="15">
        <v>54407</v>
      </c>
      <c r="H109" s="15">
        <v>0</v>
      </c>
      <c r="I109" s="15">
        <v>0</v>
      </c>
      <c r="J109" s="15">
        <v>0</v>
      </c>
      <c r="K109" s="15">
        <f t="shared" si="6"/>
        <v>27069</v>
      </c>
      <c r="L109" s="15">
        <f t="shared" si="7"/>
        <v>27338</v>
      </c>
      <c r="M109" s="15">
        <f t="shared" si="8"/>
        <v>54407</v>
      </c>
      <c r="O109" s="13"/>
      <c r="P109" s="13"/>
    </row>
    <row r="110" spans="1:16" ht="12.75" customHeight="1" x14ac:dyDescent="0.2">
      <c r="A110" s="11" t="str">
        <f t="shared" si="5"/>
        <v>ALBANY2017</v>
      </c>
      <c r="B110" s="3" t="s">
        <v>3</v>
      </c>
      <c r="C110" s="12">
        <v>2017</v>
      </c>
      <c r="D110" s="12">
        <v>61</v>
      </c>
      <c r="E110" s="13">
        <v>28117</v>
      </c>
      <c r="F110" s="13">
        <v>28444</v>
      </c>
      <c r="G110" s="13">
        <v>56561</v>
      </c>
      <c r="H110" s="13">
        <v>0</v>
      </c>
      <c r="I110" s="13">
        <v>0</v>
      </c>
      <c r="J110" s="13">
        <v>0</v>
      </c>
      <c r="K110" s="15">
        <f t="shared" si="6"/>
        <v>28117</v>
      </c>
      <c r="L110" s="15">
        <f t="shared" si="7"/>
        <v>28444</v>
      </c>
      <c r="M110" s="15">
        <f t="shared" si="8"/>
        <v>56561</v>
      </c>
      <c r="O110" s="13"/>
      <c r="P110" s="13"/>
    </row>
    <row r="111" spans="1:16" ht="12.75" customHeight="1" x14ac:dyDescent="0.2">
      <c r="A111" s="11" t="str">
        <f t="shared" si="5"/>
        <v>ALBANY2018</v>
      </c>
      <c r="B111" s="96" t="s">
        <v>3</v>
      </c>
      <c r="C111" s="89">
        <v>2018</v>
      </c>
      <c r="D111" s="90">
        <v>60</v>
      </c>
      <c r="E111" s="15">
        <v>30109</v>
      </c>
      <c r="F111" s="15">
        <v>30524</v>
      </c>
      <c r="G111" s="15">
        <v>60633</v>
      </c>
      <c r="H111" s="91">
        <v>0</v>
      </c>
      <c r="I111" s="91">
        <v>0</v>
      </c>
      <c r="J111" s="15">
        <v>0</v>
      </c>
      <c r="K111" s="15">
        <f t="shared" si="6"/>
        <v>30109</v>
      </c>
      <c r="L111" s="15">
        <f t="shared" si="7"/>
        <v>30524</v>
      </c>
      <c r="M111" s="15">
        <f t="shared" si="8"/>
        <v>60633</v>
      </c>
      <c r="O111" s="13"/>
      <c r="P111" s="13"/>
    </row>
    <row r="112" spans="1:16" ht="12.75" customHeight="1" x14ac:dyDescent="0.2">
      <c r="A112" s="11" t="str">
        <f t="shared" si="5"/>
        <v>ALBANY2019</v>
      </c>
      <c r="B112" s="3" t="s">
        <v>3</v>
      </c>
      <c r="C112" s="12">
        <v>2019</v>
      </c>
      <c r="D112" s="12">
        <v>57</v>
      </c>
      <c r="E112" s="13">
        <v>31038</v>
      </c>
      <c r="F112" s="13">
        <v>31203</v>
      </c>
      <c r="G112" s="13">
        <v>62241</v>
      </c>
      <c r="H112" s="13">
        <v>0</v>
      </c>
      <c r="I112" s="13">
        <v>0</v>
      </c>
      <c r="J112" s="13">
        <v>0</v>
      </c>
      <c r="K112" s="15">
        <f t="shared" si="6"/>
        <v>31038</v>
      </c>
      <c r="L112" s="15">
        <f t="shared" si="7"/>
        <v>31203</v>
      </c>
      <c r="M112" s="15">
        <f t="shared" si="8"/>
        <v>62241</v>
      </c>
      <c r="O112" s="13"/>
      <c r="P112" s="13"/>
    </row>
    <row r="113" spans="1:16" ht="12.75" customHeight="1" x14ac:dyDescent="0.2">
      <c r="A113" s="11" t="str">
        <f t="shared" si="5"/>
        <v>ALBURY1985</v>
      </c>
      <c r="B113" s="3" t="s">
        <v>4</v>
      </c>
      <c r="C113" s="12">
        <v>1985</v>
      </c>
      <c r="D113" s="12">
        <v>15</v>
      </c>
      <c r="E113" s="13">
        <v>133837</v>
      </c>
      <c r="F113" s="13">
        <v>132536</v>
      </c>
      <c r="G113" s="13">
        <v>266373</v>
      </c>
      <c r="H113" s="13">
        <v>0</v>
      </c>
      <c r="I113" s="13">
        <v>0</v>
      </c>
      <c r="J113" s="13">
        <v>0</v>
      </c>
      <c r="K113" s="15">
        <f t="shared" si="6"/>
        <v>133837</v>
      </c>
      <c r="L113" s="15">
        <f t="shared" si="7"/>
        <v>132536</v>
      </c>
      <c r="M113" s="15">
        <f t="shared" si="8"/>
        <v>266373</v>
      </c>
      <c r="O113" s="13"/>
      <c r="P113" s="13"/>
    </row>
    <row r="114" spans="1:16" ht="12.75" customHeight="1" x14ac:dyDescent="0.2">
      <c r="A114" s="11" t="str">
        <f t="shared" si="5"/>
        <v>ALBURY1986</v>
      </c>
      <c r="B114" s="94" t="s">
        <v>4</v>
      </c>
      <c r="C114" s="89">
        <v>1986</v>
      </c>
      <c r="D114" s="90">
        <v>16</v>
      </c>
      <c r="E114" s="15">
        <v>140242</v>
      </c>
      <c r="F114" s="15">
        <v>139806</v>
      </c>
      <c r="G114" s="15">
        <v>280048</v>
      </c>
      <c r="H114" s="15">
        <v>0</v>
      </c>
      <c r="I114" s="15">
        <v>0</v>
      </c>
      <c r="J114" s="15">
        <v>0</v>
      </c>
      <c r="K114" s="15">
        <f t="shared" si="6"/>
        <v>140242</v>
      </c>
      <c r="L114" s="15">
        <f t="shared" si="7"/>
        <v>139806</v>
      </c>
      <c r="M114" s="15">
        <f t="shared" si="8"/>
        <v>280048</v>
      </c>
      <c r="O114" s="13"/>
      <c r="P114" s="13"/>
    </row>
    <row r="115" spans="1:16" ht="12.75" customHeight="1" x14ac:dyDescent="0.2">
      <c r="A115" s="11" t="str">
        <f t="shared" si="5"/>
        <v>ALBURY1987</v>
      </c>
      <c r="B115" s="3" t="s">
        <v>4</v>
      </c>
      <c r="C115" s="12">
        <v>1987</v>
      </c>
      <c r="D115" s="12">
        <v>16</v>
      </c>
      <c r="E115" s="13">
        <v>129544</v>
      </c>
      <c r="F115" s="13">
        <v>128137</v>
      </c>
      <c r="G115" s="13">
        <v>257681</v>
      </c>
      <c r="H115" s="13">
        <v>0</v>
      </c>
      <c r="I115" s="13">
        <v>0</v>
      </c>
      <c r="J115" s="13">
        <v>0</v>
      </c>
      <c r="K115" s="15">
        <f t="shared" si="6"/>
        <v>129544</v>
      </c>
      <c r="L115" s="15">
        <f t="shared" si="7"/>
        <v>128137</v>
      </c>
      <c r="M115" s="15">
        <f t="shared" si="8"/>
        <v>257681</v>
      </c>
      <c r="O115" s="13"/>
      <c r="P115" s="13"/>
    </row>
    <row r="116" spans="1:16" ht="12.75" customHeight="1" x14ac:dyDescent="0.2">
      <c r="A116" s="11" t="str">
        <f t="shared" si="5"/>
        <v>ALBURY1988</v>
      </c>
      <c r="B116" s="3" t="s">
        <v>4</v>
      </c>
      <c r="C116" s="12">
        <v>1988</v>
      </c>
      <c r="D116" s="12">
        <v>17</v>
      </c>
      <c r="E116" s="13">
        <v>100096</v>
      </c>
      <c r="F116" s="13">
        <v>99269</v>
      </c>
      <c r="G116" s="13">
        <v>199365</v>
      </c>
      <c r="H116" s="13">
        <v>0</v>
      </c>
      <c r="I116" s="13">
        <v>0</v>
      </c>
      <c r="J116" s="13">
        <v>0</v>
      </c>
      <c r="K116" s="15">
        <f t="shared" si="6"/>
        <v>100096</v>
      </c>
      <c r="L116" s="15">
        <f t="shared" si="7"/>
        <v>99269</v>
      </c>
      <c r="M116" s="15">
        <f t="shared" si="8"/>
        <v>199365</v>
      </c>
      <c r="O116" s="13"/>
      <c r="P116" s="13"/>
    </row>
    <row r="117" spans="1:16" ht="12.75" customHeight="1" x14ac:dyDescent="0.2">
      <c r="A117" s="11" t="str">
        <f t="shared" si="5"/>
        <v>ALBURY1989</v>
      </c>
      <c r="B117" s="96" t="s">
        <v>4</v>
      </c>
      <c r="C117" s="89">
        <v>1989</v>
      </c>
      <c r="D117" s="90">
        <v>19</v>
      </c>
      <c r="E117" s="15">
        <v>56835</v>
      </c>
      <c r="F117" s="15">
        <v>56776</v>
      </c>
      <c r="G117" s="15">
        <v>113611</v>
      </c>
      <c r="H117" s="91">
        <v>0</v>
      </c>
      <c r="I117" s="91">
        <v>0</v>
      </c>
      <c r="J117" s="15">
        <v>0</v>
      </c>
      <c r="K117" s="15">
        <f t="shared" si="6"/>
        <v>56835</v>
      </c>
      <c r="L117" s="15">
        <f t="shared" si="7"/>
        <v>56776</v>
      </c>
      <c r="M117" s="15">
        <f t="shared" si="8"/>
        <v>113611</v>
      </c>
      <c r="O117" s="13"/>
      <c r="P117" s="13"/>
    </row>
    <row r="118" spans="1:16" ht="12.75" customHeight="1" x14ac:dyDescent="0.2">
      <c r="A118" s="11" t="str">
        <f t="shared" si="5"/>
        <v>ALBURY1990</v>
      </c>
      <c r="B118" s="3" t="s">
        <v>4</v>
      </c>
      <c r="C118" s="12">
        <v>1990</v>
      </c>
      <c r="D118" s="12">
        <v>24</v>
      </c>
      <c r="E118" s="13">
        <v>47392</v>
      </c>
      <c r="F118" s="13">
        <v>46707</v>
      </c>
      <c r="G118" s="13">
        <v>94099</v>
      </c>
      <c r="H118" s="13">
        <v>0</v>
      </c>
      <c r="I118" s="13">
        <v>0</v>
      </c>
      <c r="J118" s="13">
        <v>0</v>
      </c>
      <c r="K118" s="15">
        <f t="shared" si="6"/>
        <v>47392</v>
      </c>
      <c r="L118" s="15">
        <f t="shared" si="7"/>
        <v>46707</v>
      </c>
      <c r="M118" s="15">
        <f t="shared" si="8"/>
        <v>94099</v>
      </c>
      <c r="O118" s="13"/>
      <c r="P118" s="13"/>
    </row>
    <row r="119" spans="1:16" ht="12.75" customHeight="1" x14ac:dyDescent="0.2">
      <c r="A119" s="11" t="str">
        <f t="shared" si="5"/>
        <v>ALBURY1991</v>
      </c>
      <c r="B119" s="3" t="s">
        <v>4</v>
      </c>
      <c r="C119" s="12">
        <v>1991</v>
      </c>
      <c r="D119" s="12">
        <v>23</v>
      </c>
      <c r="E119" s="13">
        <v>54748</v>
      </c>
      <c r="F119" s="13">
        <v>55298</v>
      </c>
      <c r="G119" s="13">
        <v>110046</v>
      </c>
      <c r="H119" s="13">
        <v>0</v>
      </c>
      <c r="I119" s="13">
        <v>0</v>
      </c>
      <c r="J119" s="13">
        <v>0</v>
      </c>
      <c r="K119" s="15">
        <f t="shared" si="6"/>
        <v>54748</v>
      </c>
      <c r="L119" s="15">
        <f t="shared" si="7"/>
        <v>55298</v>
      </c>
      <c r="M119" s="15">
        <f t="shared" si="8"/>
        <v>110046</v>
      </c>
      <c r="O119" s="13"/>
      <c r="P119" s="13"/>
    </row>
    <row r="120" spans="1:16" ht="12.75" customHeight="1" x14ac:dyDescent="0.2">
      <c r="A120" s="11" t="str">
        <f t="shared" si="5"/>
        <v>ALBURY1992</v>
      </c>
      <c r="B120" s="94" t="s">
        <v>4</v>
      </c>
      <c r="C120" s="89">
        <v>1992</v>
      </c>
      <c r="D120" s="17">
        <v>23</v>
      </c>
      <c r="E120" s="15">
        <v>59819</v>
      </c>
      <c r="F120" s="15">
        <v>58559</v>
      </c>
      <c r="G120" s="15">
        <v>118378</v>
      </c>
      <c r="H120" s="15">
        <v>0</v>
      </c>
      <c r="I120" s="15">
        <v>0</v>
      </c>
      <c r="J120" s="15">
        <v>0</v>
      </c>
      <c r="K120" s="15">
        <f t="shared" si="6"/>
        <v>59819</v>
      </c>
      <c r="L120" s="15">
        <f t="shared" si="7"/>
        <v>58559</v>
      </c>
      <c r="M120" s="15">
        <f t="shared" si="8"/>
        <v>118378</v>
      </c>
      <c r="O120" s="13"/>
      <c r="P120" s="13"/>
    </row>
    <row r="121" spans="1:16" ht="12.75" customHeight="1" x14ac:dyDescent="0.2">
      <c r="A121" s="11" t="str">
        <f t="shared" si="5"/>
        <v>ALBURY1993</v>
      </c>
      <c r="B121" s="3" t="s">
        <v>4</v>
      </c>
      <c r="C121" s="12">
        <v>1993</v>
      </c>
      <c r="D121" s="12">
        <v>22</v>
      </c>
      <c r="E121" s="13">
        <v>62158</v>
      </c>
      <c r="F121" s="13">
        <v>62801</v>
      </c>
      <c r="G121" s="13">
        <v>124959</v>
      </c>
      <c r="H121" s="13">
        <v>0</v>
      </c>
      <c r="I121" s="13">
        <v>0</v>
      </c>
      <c r="J121" s="13">
        <v>0</v>
      </c>
      <c r="K121" s="15">
        <f t="shared" si="6"/>
        <v>62158</v>
      </c>
      <c r="L121" s="15">
        <f t="shared" si="7"/>
        <v>62801</v>
      </c>
      <c r="M121" s="15">
        <f t="shared" si="8"/>
        <v>124959</v>
      </c>
      <c r="O121" s="13"/>
      <c r="P121" s="13"/>
    </row>
    <row r="122" spans="1:16" ht="12.75" customHeight="1" x14ac:dyDescent="0.2">
      <c r="A122" s="11" t="str">
        <f t="shared" si="5"/>
        <v>ALBURY1994</v>
      </c>
      <c r="B122" s="3" t="s">
        <v>4</v>
      </c>
      <c r="C122" s="12">
        <v>1994</v>
      </c>
      <c r="D122" s="12">
        <v>23</v>
      </c>
      <c r="E122" s="13">
        <v>71409</v>
      </c>
      <c r="F122" s="13">
        <v>71862</v>
      </c>
      <c r="G122" s="13">
        <v>143271</v>
      </c>
      <c r="H122" s="13">
        <v>0</v>
      </c>
      <c r="I122" s="13">
        <v>0</v>
      </c>
      <c r="J122" s="13">
        <v>0</v>
      </c>
      <c r="K122" s="15">
        <f t="shared" si="6"/>
        <v>71409</v>
      </c>
      <c r="L122" s="15">
        <f t="shared" si="7"/>
        <v>71862</v>
      </c>
      <c r="M122" s="15">
        <f t="shared" si="8"/>
        <v>143271</v>
      </c>
      <c r="O122" s="13"/>
      <c r="P122" s="13"/>
    </row>
    <row r="123" spans="1:16" ht="12.75" customHeight="1" x14ac:dyDescent="0.2">
      <c r="A123" s="11" t="str">
        <f t="shared" si="5"/>
        <v>ALBURY1995</v>
      </c>
      <c r="B123" s="3" t="s">
        <v>4</v>
      </c>
      <c r="C123" s="12">
        <v>1995</v>
      </c>
      <c r="D123" s="12">
        <v>23</v>
      </c>
      <c r="E123" s="13">
        <v>74539</v>
      </c>
      <c r="F123" s="13">
        <v>73971</v>
      </c>
      <c r="G123" s="13">
        <v>148510</v>
      </c>
      <c r="H123" s="13">
        <v>0</v>
      </c>
      <c r="I123" s="13">
        <v>0</v>
      </c>
      <c r="J123" s="13">
        <v>0</v>
      </c>
      <c r="K123" s="15">
        <f t="shared" si="6"/>
        <v>74539</v>
      </c>
      <c r="L123" s="15">
        <f t="shared" si="7"/>
        <v>73971</v>
      </c>
      <c r="M123" s="15">
        <f t="shared" si="8"/>
        <v>148510</v>
      </c>
      <c r="O123" s="13"/>
      <c r="P123" s="13"/>
    </row>
    <row r="124" spans="1:16" ht="12.75" customHeight="1" x14ac:dyDescent="0.2">
      <c r="A124" s="11" t="str">
        <f t="shared" si="5"/>
        <v>ALBURY1996</v>
      </c>
      <c r="B124" s="96" t="s">
        <v>4</v>
      </c>
      <c r="C124" s="89">
        <v>1996</v>
      </c>
      <c r="D124" s="90">
        <v>23</v>
      </c>
      <c r="E124" s="15">
        <v>75765</v>
      </c>
      <c r="F124" s="15">
        <v>76325</v>
      </c>
      <c r="G124" s="15">
        <v>152090</v>
      </c>
      <c r="H124" s="91">
        <v>0</v>
      </c>
      <c r="I124" s="91">
        <v>0</v>
      </c>
      <c r="J124" s="15">
        <v>0</v>
      </c>
      <c r="K124" s="15">
        <f t="shared" si="6"/>
        <v>75765</v>
      </c>
      <c r="L124" s="15">
        <f t="shared" si="7"/>
        <v>76325</v>
      </c>
      <c r="M124" s="15">
        <f t="shared" si="8"/>
        <v>152090</v>
      </c>
      <c r="O124" s="13"/>
      <c r="P124" s="13"/>
    </row>
    <row r="125" spans="1:16" ht="12.75" customHeight="1" x14ac:dyDescent="0.2">
      <c r="A125" s="11" t="str">
        <f t="shared" si="5"/>
        <v>ALBURY1997</v>
      </c>
      <c r="B125" s="3" t="s">
        <v>4</v>
      </c>
      <c r="C125" s="12">
        <v>1997</v>
      </c>
      <c r="D125" s="12">
        <v>23</v>
      </c>
      <c r="E125" s="13">
        <v>78085</v>
      </c>
      <c r="F125" s="13">
        <v>78540</v>
      </c>
      <c r="G125" s="13">
        <v>156625</v>
      </c>
      <c r="H125" s="13">
        <v>0</v>
      </c>
      <c r="I125" s="13">
        <v>0</v>
      </c>
      <c r="J125" s="13">
        <v>0</v>
      </c>
      <c r="K125" s="15">
        <f t="shared" si="6"/>
        <v>78085</v>
      </c>
      <c r="L125" s="15">
        <f t="shared" si="7"/>
        <v>78540</v>
      </c>
      <c r="M125" s="15">
        <f t="shared" si="8"/>
        <v>156625</v>
      </c>
      <c r="O125" s="13"/>
      <c r="P125" s="13"/>
    </row>
    <row r="126" spans="1:16" ht="12.75" customHeight="1" x14ac:dyDescent="0.2">
      <c r="A126" s="11" t="str">
        <f t="shared" si="5"/>
        <v>ALBURY1998</v>
      </c>
      <c r="B126" s="3" t="s">
        <v>4</v>
      </c>
      <c r="C126" s="12">
        <v>1998</v>
      </c>
      <c r="D126" s="12">
        <v>23</v>
      </c>
      <c r="E126" s="13">
        <v>78407</v>
      </c>
      <c r="F126" s="13">
        <v>78379</v>
      </c>
      <c r="G126" s="13">
        <v>156786</v>
      </c>
      <c r="H126" s="13">
        <v>0</v>
      </c>
      <c r="I126" s="13">
        <v>0</v>
      </c>
      <c r="J126" s="13">
        <v>0</v>
      </c>
      <c r="K126" s="15">
        <f t="shared" si="6"/>
        <v>78407</v>
      </c>
      <c r="L126" s="15">
        <f t="shared" si="7"/>
        <v>78379</v>
      </c>
      <c r="M126" s="15">
        <f t="shared" si="8"/>
        <v>156786</v>
      </c>
      <c r="O126" s="13"/>
      <c r="P126" s="13"/>
    </row>
    <row r="127" spans="1:16" ht="12.75" customHeight="1" x14ac:dyDescent="0.2">
      <c r="A127" s="11" t="str">
        <f t="shared" si="5"/>
        <v>ALBURY1999</v>
      </c>
      <c r="B127" s="94" t="s">
        <v>4</v>
      </c>
      <c r="C127" s="89">
        <v>1999</v>
      </c>
      <c r="D127" s="90">
        <v>25</v>
      </c>
      <c r="E127" s="15">
        <v>78589</v>
      </c>
      <c r="F127" s="15">
        <v>78993</v>
      </c>
      <c r="G127" s="15">
        <v>157582</v>
      </c>
      <c r="H127" s="15">
        <v>0</v>
      </c>
      <c r="I127" s="15">
        <v>0</v>
      </c>
      <c r="J127" s="15">
        <v>0</v>
      </c>
      <c r="K127" s="15">
        <f t="shared" si="6"/>
        <v>78589</v>
      </c>
      <c r="L127" s="15">
        <f t="shared" si="7"/>
        <v>78993</v>
      </c>
      <c r="M127" s="15">
        <f t="shared" si="8"/>
        <v>157582</v>
      </c>
      <c r="O127" s="13"/>
      <c r="P127" s="13"/>
    </row>
    <row r="128" spans="1:16" ht="12.75" customHeight="1" x14ac:dyDescent="0.2">
      <c r="A128" s="11" t="str">
        <f t="shared" si="5"/>
        <v>ALBURY2000</v>
      </c>
      <c r="B128" s="3" t="s">
        <v>4</v>
      </c>
      <c r="C128" s="12">
        <v>2000</v>
      </c>
      <c r="D128" s="12">
        <v>24</v>
      </c>
      <c r="E128" s="13">
        <v>83572</v>
      </c>
      <c r="F128" s="13">
        <v>83623</v>
      </c>
      <c r="G128" s="13">
        <v>167195</v>
      </c>
      <c r="H128" s="13">
        <v>0</v>
      </c>
      <c r="I128" s="13">
        <v>0</v>
      </c>
      <c r="J128" s="13">
        <v>0</v>
      </c>
      <c r="K128" s="15">
        <f t="shared" si="6"/>
        <v>83572</v>
      </c>
      <c r="L128" s="15">
        <f t="shared" si="7"/>
        <v>83623</v>
      </c>
      <c r="M128" s="15">
        <f t="shared" si="8"/>
        <v>167195</v>
      </c>
      <c r="O128" s="13"/>
      <c r="P128" s="13"/>
    </row>
    <row r="129" spans="1:16" ht="12.75" customHeight="1" x14ac:dyDescent="0.2">
      <c r="A129" s="11" t="str">
        <f t="shared" si="5"/>
        <v>ALBURY2001</v>
      </c>
      <c r="B129" s="96" t="s">
        <v>4</v>
      </c>
      <c r="C129" s="89">
        <v>2001</v>
      </c>
      <c r="D129" s="90">
        <v>24</v>
      </c>
      <c r="E129" s="15">
        <v>72600</v>
      </c>
      <c r="F129" s="15">
        <v>71884</v>
      </c>
      <c r="G129" s="15">
        <v>144484</v>
      </c>
      <c r="H129" s="91">
        <v>0</v>
      </c>
      <c r="I129" s="91">
        <v>0</v>
      </c>
      <c r="J129" s="15">
        <v>0</v>
      </c>
      <c r="K129" s="15">
        <f t="shared" si="6"/>
        <v>72600</v>
      </c>
      <c r="L129" s="15">
        <f t="shared" si="7"/>
        <v>71884</v>
      </c>
      <c r="M129" s="15">
        <f t="shared" si="8"/>
        <v>144484</v>
      </c>
      <c r="O129" s="13"/>
      <c r="P129" s="13"/>
    </row>
    <row r="130" spans="1:16" ht="12.75" customHeight="1" x14ac:dyDescent="0.2">
      <c r="A130" s="11" t="str">
        <f t="shared" si="5"/>
        <v>ALBURY2002</v>
      </c>
      <c r="B130" s="3" t="s">
        <v>4</v>
      </c>
      <c r="C130" s="12">
        <v>2002</v>
      </c>
      <c r="D130" s="12">
        <v>25</v>
      </c>
      <c r="E130" s="13">
        <v>62926</v>
      </c>
      <c r="F130" s="13">
        <v>62043</v>
      </c>
      <c r="G130" s="13">
        <v>124969</v>
      </c>
      <c r="H130" s="13">
        <v>0</v>
      </c>
      <c r="I130" s="13">
        <v>0</v>
      </c>
      <c r="J130" s="13">
        <v>0</v>
      </c>
      <c r="K130" s="15">
        <f t="shared" si="6"/>
        <v>62926</v>
      </c>
      <c r="L130" s="15">
        <f t="shared" si="7"/>
        <v>62043</v>
      </c>
      <c r="M130" s="15">
        <f t="shared" si="8"/>
        <v>124969</v>
      </c>
      <c r="O130" s="13"/>
      <c r="P130" s="13"/>
    </row>
    <row r="131" spans="1:16" ht="12.75" customHeight="1" x14ac:dyDescent="0.2">
      <c r="A131" s="11" t="str">
        <f t="shared" si="5"/>
        <v>ALBURY2003</v>
      </c>
      <c r="B131" s="3" t="s">
        <v>4</v>
      </c>
      <c r="C131" s="12">
        <v>2003</v>
      </c>
      <c r="D131" s="12">
        <v>24</v>
      </c>
      <c r="E131" s="13">
        <v>70889</v>
      </c>
      <c r="F131" s="13">
        <v>70981</v>
      </c>
      <c r="G131" s="13">
        <v>141870</v>
      </c>
      <c r="H131" s="13">
        <v>0</v>
      </c>
      <c r="I131" s="13">
        <v>0</v>
      </c>
      <c r="J131" s="13">
        <v>0</v>
      </c>
      <c r="K131" s="15">
        <f t="shared" si="6"/>
        <v>70889</v>
      </c>
      <c r="L131" s="15">
        <f t="shared" si="7"/>
        <v>70981</v>
      </c>
      <c r="M131" s="15">
        <f t="shared" si="8"/>
        <v>141870</v>
      </c>
      <c r="O131" s="13"/>
      <c r="P131" s="13"/>
    </row>
    <row r="132" spans="1:16" ht="12.75" customHeight="1" x14ac:dyDescent="0.2">
      <c r="A132" s="11" t="str">
        <f t="shared" si="5"/>
        <v>ALBURY2004</v>
      </c>
      <c r="B132" s="96" t="s">
        <v>4</v>
      </c>
      <c r="C132" s="89">
        <v>2004</v>
      </c>
      <c r="D132" s="90">
        <v>24</v>
      </c>
      <c r="E132" s="15">
        <v>88308</v>
      </c>
      <c r="F132" s="15">
        <v>88592</v>
      </c>
      <c r="G132" s="15">
        <v>176900</v>
      </c>
      <c r="H132" s="15">
        <v>0</v>
      </c>
      <c r="I132" s="15">
        <v>0</v>
      </c>
      <c r="J132" s="15">
        <v>0</v>
      </c>
      <c r="K132" s="15">
        <f t="shared" si="6"/>
        <v>88308</v>
      </c>
      <c r="L132" s="15">
        <f t="shared" si="7"/>
        <v>88592</v>
      </c>
      <c r="M132" s="15">
        <f t="shared" si="8"/>
        <v>176900</v>
      </c>
      <c r="O132" s="13"/>
      <c r="P132" s="13"/>
    </row>
    <row r="133" spans="1:16" ht="12.75" customHeight="1" x14ac:dyDescent="0.2">
      <c r="A133" s="11" t="str">
        <f t="shared" si="5"/>
        <v>ALBURY2005</v>
      </c>
      <c r="B133" s="3" t="s">
        <v>4</v>
      </c>
      <c r="C133" s="12">
        <v>2005</v>
      </c>
      <c r="D133" s="90">
        <v>26</v>
      </c>
      <c r="E133" s="13">
        <v>95424</v>
      </c>
      <c r="F133" s="13">
        <v>95348</v>
      </c>
      <c r="G133" s="13">
        <v>190772</v>
      </c>
      <c r="H133" s="13">
        <v>0</v>
      </c>
      <c r="I133" s="13">
        <v>0</v>
      </c>
      <c r="J133" s="13">
        <v>0</v>
      </c>
      <c r="K133" s="15">
        <f t="shared" si="6"/>
        <v>95424</v>
      </c>
      <c r="L133" s="15">
        <f t="shared" si="7"/>
        <v>95348</v>
      </c>
      <c r="M133" s="15">
        <f t="shared" si="8"/>
        <v>190772</v>
      </c>
      <c r="O133" s="13"/>
      <c r="P133" s="13"/>
    </row>
    <row r="134" spans="1:16" ht="12.75" customHeight="1" x14ac:dyDescent="0.2">
      <c r="A134" s="11" t="str">
        <f t="shared" si="5"/>
        <v>ALBURY2006</v>
      </c>
      <c r="B134" s="94" t="s">
        <v>4</v>
      </c>
      <c r="C134" s="89">
        <v>2006</v>
      </c>
      <c r="D134" s="90">
        <v>25</v>
      </c>
      <c r="E134" s="15">
        <v>102111</v>
      </c>
      <c r="F134" s="15">
        <v>102355</v>
      </c>
      <c r="G134" s="15">
        <v>204466</v>
      </c>
      <c r="H134" s="15">
        <v>0</v>
      </c>
      <c r="I134" s="15">
        <v>0</v>
      </c>
      <c r="J134" s="15">
        <v>0</v>
      </c>
      <c r="K134" s="15">
        <f t="shared" si="6"/>
        <v>102111</v>
      </c>
      <c r="L134" s="15">
        <f t="shared" si="7"/>
        <v>102355</v>
      </c>
      <c r="M134" s="15">
        <f t="shared" si="8"/>
        <v>204466</v>
      </c>
      <c r="O134" s="13"/>
      <c r="P134" s="13"/>
    </row>
    <row r="135" spans="1:16" ht="12.75" customHeight="1" x14ac:dyDescent="0.2">
      <c r="A135" s="11" t="str">
        <f t="shared" si="5"/>
        <v>ALBURY2007</v>
      </c>
      <c r="B135" s="96" t="s">
        <v>4</v>
      </c>
      <c r="C135" s="89">
        <v>2007</v>
      </c>
      <c r="D135" s="90">
        <v>26</v>
      </c>
      <c r="E135" s="15">
        <v>109138</v>
      </c>
      <c r="F135" s="15">
        <v>110874</v>
      </c>
      <c r="G135" s="15">
        <v>220012</v>
      </c>
      <c r="H135" s="15">
        <v>0</v>
      </c>
      <c r="I135" s="15">
        <v>0</v>
      </c>
      <c r="J135" s="15">
        <v>0</v>
      </c>
      <c r="K135" s="15">
        <f t="shared" si="6"/>
        <v>109138</v>
      </c>
      <c r="L135" s="15">
        <f t="shared" si="7"/>
        <v>110874</v>
      </c>
      <c r="M135" s="15">
        <f t="shared" si="8"/>
        <v>220012</v>
      </c>
      <c r="O135" s="13"/>
      <c r="P135" s="13"/>
    </row>
    <row r="136" spans="1:16" ht="12.75" customHeight="1" x14ac:dyDescent="0.2">
      <c r="A136" s="11" t="str">
        <f t="shared" si="5"/>
        <v>ALBURY2008</v>
      </c>
      <c r="B136" s="3" t="s">
        <v>4</v>
      </c>
      <c r="C136" s="12">
        <v>2008</v>
      </c>
      <c r="D136" s="12">
        <v>24</v>
      </c>
      <c r="E136" s="13">
        <v>140183</v>
      </c>
      <c r="F136" s="13">
        <v>138131</v>
      </c>
      <c r="G136" s="13">
        <v>278314</v>
      </c>
      <c r="H136" s="13">
        <v>0</v>
      </c>
      <c r="I136" s="13">
        <v>0</v>
      </c>
      <c r="J136" s="13">
        <v>0</v>
      </c>
      <c r="K136" s="15">
        <f t="shared" si="6"/>
        <v>140183</v>
      </c>
      <c r="L136" s="15">
        <f t="shared" si="7"/>
        <v>138131</v>
      </c>
      <c r="M136" s="15">
        <f t="shared" si="8"/>
        <v>278314</v>
      </c>
      <c r="O136" s="13"/>
      <c r="P136" s="13"/>
    </row>
    <row r="137" spans="1:16" ht="12.75" customHeight="1" x14ac:dyDescent="0.2">
      <c r="A137" s="11" t="str">
        <f t="shared" si="5"/>
        <v>ALBURY2009</v>
      </c>
      <c r="B137" s="96" t="s">
        <v>4</v>
      </c>
      <c r="C137" s="89">
        <v>2009</v>
      </c>
      <c r="D137" s="90">
        <v>24</v>
      </c>
      <c r="E137" s="15">
        <v>141601</v>
      </c>
      <c r="F137" s="15">
        <v>140600</v>
      </c>
      <c r="G137" s="15">
        <v>282201</v>
      </c>
      <c r="H137" s="91">
        <v>0</v>
      </c>
      <c r="I137" s="91">
        <v>0</v>
      </c>
      <c r="J137" s="15">
        <v>0</v>
      </c>
      <c r="K137" s="15">
        <f t="shared" si="6"/>
        <v>141601</v>
      </c>
      <c r="L137" s="15">
        <f t="shared" si="7"/>
        <v>140600</v>
      </c>
      <c r="M137" s="15">
        <f t="shared" si="8"/>
        <v>282201</v>
      </c>
      <c r="O137" s="13"/>
      <c r="P137" s="13"/>
    </row>
    <row r="138" spans="1:16" ht="12.75" customHeight="1" x14ac:dyDescent="0.2">
      <c r="A138" s="11" t="str">
        <f t="shared" si="5"/>
        <v>ALBURY2010</v>
      </c>
      <c r="B138" s="3" t="s">
        <v>4</v>
      </c>
      <c r="C138" s="12">
        <v>2010</v>
      </c>
      <c r="D138" s="12">
        <v>24</v>
      </c>
      <c r="E138" s="13">
        <v>146339</v>
      </c>
      <c r="F138" s="13">
        <v>145460</v>
      </c>
      <c r="G138" s="13">
        <v>291799</v>
      </c>
      <c r="H138" s="13">
        <v>0</v>
      </c>
      <c r="I138" s="13">
        <v>0</v>
      </c>
      <c r="J138" s="13">
        <v>0</v>
      </c>
      <c r="K138" s="15">
        <f t="shared" si="6"/>
        <v>146339</v>
      </c>
      <c r="L138" s="15">
        <f t="shared" si="7"/>
        <v>145460</v>
      </c>
      <c r="M138" s="15">
        <f t="shared" si="8"/>
        <v>291799</v>
      </c>
      <c r="O138" s="13"/>
      <c r="P138" s="13"/>
    </row>
    <row r="139" spans="1:16" ht="12.75" customHeight="1" x14ac:dyDescent="0.2">
      <c r="A139" s="11" t="str">
        <f t="shared" si="5"/>
        <v>ALBURY2011</v>
      </c>
      <c r="B139" s="3" t="s">
        <v>4</v>
      </c>
      <c r="C139" s="12">
        <v>2011</v>
      </c>
      <c r="D139" s="12">
        <v>26</v>
      </c>
      <c r="E139" s="13">
        <v>140033</v>
      </c>
      <c r="F139" s="13">
        <v>140438</v>
      </c>
      <c r="G139" s="13">
        <v>280471</v>
      </c>
      <c r="H139" s="13">
        <v>0</v>
      </c>
      <c r="I139" s="13">
        <v>0</v>
      </c>
      <c r="J139" s="13">
        <v>0</v>
      </c>
      <c r="K139" s="15">
        <f t="shared" si="6"/>
        <v>140033</v>
      </c>
      <c r="L139" s="15">
        <f t="shared" si="7"/>
        <v>140438</v>
      </c>
      <c r="M139" s="15">
        <f t="shared" si="8"/>
        <v>280471</v>
      </c>
      <c r="O139" s="13"/>
      <c r="P139" s="13"/>
    </row>
    <row r="140" spans="1:16" ht="12.75" customHeight="1" x14ac:dyDescent="0.2">
      <c r="A140" s="11" t="str">
        <f t="shared" si="5"/>
        <v>ALBURY2012</v>
      </c>
      <c r="B140" s="94" t="s">
        <v>4</v>
      </c>
      <c r="C140" s="89">
        <v>2012</v>
      </c>
      <c r="D140" s="90">
        <v>29</v>
      </c>
      <c r="E140" s="15">
        <v>137996</v>
      </c>
      <c r="F140" s="15">
        <v>138766</v>
      </c>
      <c r="G140" s="15">
        <v>276762</v>
      </c>
      <c r="H140" s="15">
        <v>0</v>
      </c>
      <c r="I140" s="15">
        <v>0</v>
      </c>
      <c r="J140" s="15">
        <v>0</v>
      </c>
      <c r="K140" s="15">
        <f t="shared" si="6"/>
        <v>137996</v>
      </c>
      <c r="L140" s="15">
        <f t="shared" si="7"/>
        <v>138766</v>
      </c>
      <c r="M140" s="15">
        <f t="shared" si="8"/>
        <v>276762</v>
      </c>
      <c r="O140" s="13"/>
      <c r="P140" s="13"/>
    </row>
    <row r="141" spans="1:16" ht="12.75" customHeight="1" x14ac:dyDescent="0.2">
      <c r="A141" s="11" t="str">
        <f t="shared" si="5"/>
        <v>ALBURY2013</v>
      </c>
      <c r="B141" s="94" t="s">
        <v>4</v>
      </c>
      <c r="C141" s="89">
        <v>2013</v>
      </c>
      <c r="D141" s="90">
        <v>27</v>
      </c>
      <c r="E141" s="15">
        <v>129103</v>
      </c>
      <c r="F141" s="15">
        <v>130343</v>
      </c>
      <c r="G141" s="15">
        <v>259446</v>
      </c>
      <c r="H141" s="15">
        <v>0</v>
      </c>
      <c r="I141" s="15">
        <v>0</v>
      </c>
      <c r="J141" s="15">
        <v>0</v>
      </c>
      <c r="K141" s="15">
        <f t="shared" si="6"/>
        <v>129103</v>
      </c>
      <c r="L141" s="15">
        <f t="shared" si="7"/>
        <v>130343</v>
      </c>
      <c r="M141" s="15">
        <f t="shared" si="8"/>
        <v>259446</v>
      </c>
      <c r="O141" s="13"/>
      <c r="P141" s="13"/>
    </row>
    <row r="142" spans="1:16" ht="12.75" customHeight="1" x14ac:dyDescent="0.2">
      <c r="A142" s="11" t="str">
        <f t="shared" si="5"/>
        <v>ALBURY2014</v>
      </c>
      <c r="B142" s="94" t="s">
        <v>4</v>
      </c>
      <c r="C142" s="89">
        <v>2014</v>
      </c>
      <c r="D142" s="90">
        <v>29</v>
      </c>
      <c r="E142" s="15">
        <v>123256</v>
      </c>
      <c r="F142" s="15">
        <v>124551</v>
      </c>
      <c r="G142" s="15">
        <v>247807</v>
      </c>
      <c r="H142" s="15">
        <v>0</v>
      </c>
      <c r="I142" s="15">
        <v>0</v>
      </c>
      <c r="J142" s="15">
        <v>0</v>
      </c>
      <c r="K142" s="15">
        <f t="shared" si="6"/>
        <v>123256</v>
      </c>
      <c r="L142" s="15">
        <f t="shared" si="7"/>
        <v>124551</v>
      </c>
      <c r="M142" s="15">
        <f t="shared" si="8"/>
        <v>247807</v>
      </c>
      <c r="O142" s="13"/>
      <c r="P142" s="13"/>
    </row>
    <row r="143" spans="1:16" ht="12.75" customHeight="1" x14ac:dyDescent="0.2">
      <c r="A143" s="11" t="str">
        <f t="shared" si="5"/>
        <v>ALBURY2015</v>
      </c>
      <c r="B143" s="96" t="s">
        <v>4</v>
      </c>
      <c r="C143" s="89">
        <v>2015</v>
      </c>
      <c r="D143" s="90">
        <v>28</v>
      </c>
      <c r="E143" s="15">
        <v>119487</v>
      </c>
      <c r="F143" s="15">
        <v>119967</v>
      </c>
      <c r="G143" s="15">
        <v>239454</v>
      </c>
      <c r="H143" s="91">
        <v>0</v>
      </c>
      <c r="I143" s="91">
        <v>0</v>
      </c>
      <c r="J143" s="15">
        <v>0</v>
      </c>
      <c r="K143" s="15">
        <f t="shared" si="6"/>
        <v>119487</v>
      </c>
      <c r="L143" s="15">
        <f t="shared" si="7"/>
        <v>119967</v>
      </c>
      <c r="M143" s="15">
        <f t="shared" si="8"/>
        <v>239454</v>
      </c>
      <c r="O143" s="13"/>
      <c r="P143" s="13"/>
    </row>
    <row r="144" spans="1:16" ht="12.75" customHeight="1" x14ac:dyDescent="0.2">
      <c r="A144" s="11" t="str">
        <f t="shared" si="5"/>
        <v>ALBURY2016</v>
      </c>
      <c r="B144" s="92" t="s">
        <v>4</v>
      </c>
      <c r="C144" s="16">
        <v>2016</v>
      </c>
      <c r="D144" s="90">
        <v>28</v>
      </c>
      <c r="E144" s="93">
        <v>125564</v>
      </c>
      <c r="F144" s="93">
        <v>125790</v>
      </c>
      <c r="G144" s="93">
        <v>251354</v>
      </c>
      <c r="H144" s="93">
        <v>0</v>
      </c>
      <c r="I144" s="93">
        <v>0</v>
      </c>
      <c r="J144" s="93">
        <v>0</v>
      </c>
      <c r="K144" s="15">
        <f t="shared" si="6"/>
        <v>125564</v>
      </c>
      <c r="L144" s="15">
        <f t="shared" si="7"/>
        <v>125790</v>
      </c>
      <c r="M144" s="15">
        <f t="shared" si="8"/>
        <v>251354</v>
      </c>
      <c r="O144" s="13"/>
      <c r="P144" s="13"/>
    </row>
    <row r="145" spans="1:16" ht="12.75" customHeight="1" x14ac:dyDescent="0.2">
      <c r="A145" s="11" t="str">
        <f t="shared" si="5"/>
        <v>ALBURY2017</v>
      </c>
      <c r="B145" s="96" t="s">
        <v>4</v>
      </c>
      <c r="C145" s="89">
        <v>2017</v>
      </c>
      <c r="D145" s="90">
        <v>28</v>
      </c>
      <c r="E145" s="15">
        <v>132538</v>
      </c>
      <c r="F145" s="15">
        <v>133054</v>
      </c>
      <c r="G145" s="15">
        <v>265592</v>
      </c>
      <c r="H145" s="91">
        <v>0</v>
      </c>
      <c r="I145" s="91">
        <v>0</v>
      </c>
      <c r="J145" s="15">
        <v>0</v>
      </c>
      <c r="K145" s="15">
        <f t="shared" si="6"/>
        <v>132538</v>
      </c>
      <c r="L145" s="15">
        <f t="shared" si="7"/>
        <v>133054</v>
      </c>
      <c r="M145" s="15">
        <f t="shared" si="8"/>
        <v>265592</v>
      </c>
      <c r="O145" s="13"/>
      <c r="P145" s="13"/>
    </row>
    <row r="146" spans="1:16" ht="12.75" customHeight="1" x14ac:dyDescent="0.2">
      <c r="A146" s="11" t="str">
        <f t="shared" si="5"/>
        <v>ALBURY2018</v>
      </c>
      <c r="B146" s="3" t="s">
        <v>4</v>
      </c>
      <c r="C146" s="12">
        <v>2018</v>
      </c>
      <c r="D146" s="12">
        <v>28</v>
      </c>
      <c r="E146" s="13">
        <v>128157</v>
      </c>
      <c r="F146" s="13">
        <v>129177</v>
      </c>
      <c r="G146" s="13">
        <v>257334</v>
      </c>
      <c r="H146" s="13">
        <v>0</v>
      </c>
      <c r="I146" s="13">
        <v>0</v>
      </c>
      <c r="J146" s="13">
        <v>0</v>
      </c>
      <c r="K146" s="15">
        <f t="shared" si="6"/>
        <v>128157</v>
      </c>
      <c r="L146" s="15">
        <f t="shared" si="7"/>
        <v>129177</v>
      </c>
      <c r="M146" s="15">
        <f t="shared" si="8"/>
        <v>257334</v>
      </c>
      <c r="O146" s="13"/>
      <c r="P146" s="13"/>
    </row>
    <row r="147" spans="1:16" ht="12.75" customHeight="1" x14ac:dyDescent="0.2">
      <c r="A147" s="11" t="str">
        <f t="shared" si="5"/>
        <v>ALBURY2019</v>
      </c>
      <c r="B147" s="3" t="s">
        <v>4</v>
      </c>
      <c r="C147" s="12">
        <v>2019</v>
      </c>
      <c r="D147" s="12">
        <v>28</v>
      </c>
      <c r="E147" s="13">
        <v>125760</v>
      </c>
      <c r="F147" s="13">
        <v>126741</v>
      </c>
      <c r="G147" s="13">
        <v>252501</v>
      </c>
      <c r="H147" s="13">
        <v>0</v>
      </c>
      <c r="I147" s="13">
        <v>0</v>
      </c>
      <c r="J147" s="13">
        <v>0</v>
      </c>
      <c r="K147" s="15">
        <f t="shared" si="6"/>
        <v>125760</v>
      </c>
      <c r="L147" s="15">
        <f t="shared" si="7"/>
        <v>126741</v>
      </c>
      <c r="M147" s="15">
        <f t="shared" si="8"/>
        <v>252501</v>
      </c>
      <c r="O147" s="13"/>
      <c r="P147" s="13"/>
    </row>
    <row r="148" spans="1:16" ht="12.75" customHeight="1" x14ac:dyDescent="0.2">
      <c r="A148" s="11" t="str">
        <f t="shared" si="5"/>
        <v>ALICE SPRINGS1985</v>
      </c>
      <c r="B148" s="3" t="s">
        <v>5</v>
      </c>
      <c r="C148" s="12">
        <v>1985</v>
      </c>
      <c r="D148" s="12">
        <v>12</v>
      </c>
      <c r="E148" s="13">
        <v>246496</v>
      </c>
      <c r="F148" s="13">
        <v>247102</v>
      </c>
      <c r="G148" s="13">
        <v>493598</v>
      </c>
      <c r="H148" s="13">
        <v>0</v>
      </c>
      <c r="I148" s="13">
        <v>0</v>
      </c>
      <c r="J148" s="13">
        <v>0</v>
      </c>
      <c r="K148" s="15">
        <f t="shared" si="6"/>
        <v>246496</v>
      </c>
      <c r="L148" s="15">
        <f t="shared" si="7"/>
        <v>247102</v>
      </c>
      <c r="M148" s="15">
        <f t="shared" si="8"/>
        <v>493598</v>
      </c>
      <c r="O148" s="13"/>
      <c r="P148" s="13"/>
    </row>
    <row r="149" spans="1:16" ht="12.75" customHeight="1" x14ac:dyDescent="0.2">
      <c r="A149" s="11" t="str">
        <f t="shared" si="5"/>
        <v>ALICE SPRINGS1986</v>
      </c>
      <c r="B149" s="94" t="s">
        <v>5</v>
      </c>
      <c r="C149" s="89">
        <v>1986</v>
      </c>
      <c r="D149" s="90">
        <v>10</v>
      </c>
      <c r="E149" s="15">
        <v>300054</v>
      </c>
      <c r="F149" s="15">
        <v>298834</v>
      </c>
      <c r="G149" s="15">
        <v>598888</v>
      </c>
      <c r="H149" s="15">
        <v>0</v>
      </c>
      <c r="I149" s="15">
        <v>0</v>
      </c>
      <c r="J149" s="15">
        <v>0</v>
      </c>
      <c r="K149" s="15">
        <f t="shared" si="6"/>
        <v>300054</v>
      </c>
      <c r="L149" s="15">
        <f t="shared" si="7"/>
        <v>298834</v>
      </c>
      <c r="M149" s="15">
        <f t="shared" si="8"/>
        <v>598888</v>
      </c>
      <c r="O149" s="13"/>
      <c r="P149" s="13"/>
    </row>
    <row r="150" spans="1:16" ht="12.75" customHeight="1" x14ac:dyDescent="0.2">
      <c r="A150" s="11" t="str">
        <f t="shared" si="5"/>
        <v>ALICE SPRINGS1987</v>
      </c>
      <c r="B150" s="96" t="s">
        <v>5</v>
      </c>
      <c r="C150" s="89">
        <v>1987</v>
      </c>
      <c r="D150" s="90">
        <v>10</v>
      </c>
      <c r="E150" s="15">
        <v>342412</v>
      </c>
      <c r="F150" s="15">
        <v>346651</v>
      </c>
      <c r="G150" s="15">
        <v>689063</v>
      </c>
      <c r="H150" s="91">
        <v>0</v>
      </c>
      <c r="I150" s="91">
        <v>0</v>
      </c>
      <c r="J150" s="15">
        <v>0</v>
      </c>
      <c r="K150" s="15">
        <f t="shared" si="6"/>
        <v>342412</v>
      </c>
      <c r="L150" s="15">
        <f t="shared" si="7"/>
        <v>346651</v>
      </c>
      <c r="M150" s="15">
        <f t="shared" si="8"/>
        <v>689063</v>
      </c>
      <c r="O150" s="13"/>
      <c r="P150" s="13"/>
    </row>
    <row r="151" spans="1:16" ht="12.75" customHeight="1" x14ac:dyDescent="0.2">
      <c r="A151" s="11" t="str">
        <f t="shared" si="5"/>
        <v>ALICE SPRINGS1988</v>
      </c>
      <c r="B151" s="96" t="s">
        <v>5</v>
      </c>
      <c r="C151" s="89">
        <v>1988</v>
      </c>
      <c r="D151" s="90">
        <v>10</v>
      </c>
      <c r="E151" s="15">
        <v>364014</v>
      </c>
      <c r="F151" s="15">
        <v>366656</v>
      </c>
      <c r="G151" s="15">
        <v>730670</v>
      </c>
      <c r="H151" s="91">
        <v>0</v>
      </c>
      <c r="I151" s="91">
        <v>0</v>
      </c>
      <c r="J151" s="15">
        <v>0</v>
      </c>
      <c r="K151" s="15">
        <f t="shared" si="6"/>
        <v>364014</v>
      </c>
      <c r="L151" s="15">
        <f t="shared" si="7"/>
        <v>366656</v>
      </c>
      <c r="M151" s="15">
        <f t="shared" si="8"/>
        <v>730670</v>
      </c>
      <c r="O151" s="13"/>
      <c r="P151" s="13"/>
    </row>
    <row r="152" spans="1:16" ht="12.75" customHeight="1" x14ac:dyDescent="0.2">
      <c r="A152" s="11" t="str">
        <f t="shared" si="5"/>
        <v>ALICE SPRINGS1989</v>
      </c>
      <c r="B152" s="3" t="s">
        <v>5</v>
      </c>
      <c r="C152" s="12">
        <v>1989</v>
      </c>
      <c r="D152" s="12">
        <v>10</v>
      </c>
      <c r="E152" s="13">
        <v>249855</v>
      </c>
      <c r="F152" s="13">
        <v>251325</v>
      </c>
      <c r="G152" s="13">
        <v>501180</v>
      </c>
      <c r="H152" s="13">
        <v>0</v>
      </c>
      <c r="I152" s="13">
        <v>0</v>
      </c>
      <c r="J152" s="13">
        <v>0</v>
      </c>
      <c r="K152" s="15">
        <f t="shared" si="6"/>
        <v>249855</v>
      </c>
      <c r="L152" s="15">
        <f t="shared" si="7"/>
        <v>251325</v>
      </c>
      <c r="M152" s="15">
        <f t="shared" si="8"/>
        <v>501180</v>
      </c>
      <c r="O152" s="13"/>
      <c r="P152" s="13"/>
    </row>
    <row r="153" spans="1:16" ht="12.75" customHeight="1" x14ac:dyDescent="0.2">
      <c r="A153" s="11" t="str">
        <f t="shared" si="5"/>
        <v>ALICE SPRINGS1990</v>
      </c>
      <c r="B153" s="3" t="s">
        <v>5</v>
      </c>
      <c r="C153" s="12">
        <v>1990</v>
      </c>
      <c r="D153" s="12">
        <v>9</v>
      </c>
      <c r="E153" s="13">
        <v>328047</v>
      </c>
      <c r="F153" s="13">
        <v>330009</v>
      </c>
      <c r="G153" s="13">
        <v>658056</v>
      </c>
      <c r="H153" s="13">
        <v>0</v>
      </c>
      <c r="I153" s="13">
        <v>0</v>
      </c>
      <c r="J153" s="13">
        <v>0</v>
      </c>
      <c r="K153" s="15">
        <f t="shared" si="6"/>
        <v>328047</v>
      </c>
      <c r="L153" s="15">
        <f t="shared" si="7"/>
        <v>330009</v>
      </c>
      <c r="M153" s="15">
        <f t="shared" si="8"/>
        <v>658056</v>
      </c>
      <c r="O153" s="13"/>
      <c r="P153" s="13"/>
    </row>
    <row r="154" spans="1:16" ht="12.75" customHeight="1" x14ac:dyDescent="0.2">
      <c r="A154" s="11" t="str">
        <f t="shared" si="5"/>
        <v>ALICE SPRINGS1991</v>
      </c>
      <c r="B154" s="3" t="s">
        <v>5</v>
      </c>
      <c r="C154" s="12">
        <v>1991</v>
      </c>
      <c r="D154" s="12">
        <v>9</v>
      </c>
      <c r="E154" s="13">
        <v>355306</v>
      </c>
      <c r="F154" s="13">
        <v>357022</v>
      </c>
      <c r="G154" s="13">
        <v>712328</v>
      </c>
      <c r="H154" s="13">
        <v>0</v>
      </c>
      <c r="I154" s="13">
        <v>0</v>
      </c>
      <c r="J154" s="13">
        <v>0</v>
      </c>
      <c r="K154" s="15">
        <f t="shared" si="6"/>
        <v>355306</v>
      </c>
      <c r="L154" s="15">
        <f t="shared" si="7"/>
        <v>357022</v>
      </c>
      <c r="M154" s="15">
        <f t="shared" si="8"/>
        <v>712328</v>
      </c>
      <c r="O154" s="13"/>
      <c r="P154" s="13"/>
    </row>
    <row r="155" spans="1:16" ht="12.75" customHeight="1" x14ac:dyDescent="0.2">
      <c r="A155" s="11" t="str">
        <f t="shared" si="5"/>
        <v>ALICE SPRINGS1992</v>
      </c>
      <c r="B155" s="96" t="s">
        <v>5</v>
      </c>
      <c r="C155" s="89">
        <v>1992</v>
      </c>
      <c r="D155" s="90">
        <v>9</v>
      </c>
      <c r="E155" s="15">
        <v>368621</v>
      </c>
      <c r="F155" s="15">
        <v>371848</v>
      </c>
      <c r="G155" s="15">
        <v>740469</v>
      </c>
      <c r="H155" s="91">
        <v>0</v>
      </c>
      <c r="I155" s="91">
        <v>0</v>
      </c>
      <c r="J155" s="15">
        <v>0</v>
      </c>
      <c r="K155" s="15">
        <f t="shared" si="6"/>
        <v>368621</v>
      </c>
      <c r="L155" s="15">
        <f t="shared" si="7"/>
        <v>371848</v>
      </c>
      <c r="M155" s="15">
        <f t="shared" si="8"/>
        <v>740469</v>
      </c>
      <c r="O155" s="13"/>
      <c r="P155" s="13"/>
    </row>
    <row r="156" spans="1:16" ht="12.75" customHeight="1" x14ac:dyDescent="0.2">
      <c r="A156" s="11" t="str">
        <f t="shared" si="5"/>
        <v>ALICE SPRINGS1993</v>
      </c>
      <c r="B156" s="3" t="s">
        <v>5</v>
      </c>
      <c r="C156" s="12">
        <v>1993</v>
      </c>
      <c r="D156" s="12">
        <v>9</v>
      </c>
      <c r="E156" s="13">
        <v>424882</v>
      </c>
      <c r="F156" s="13">
        <v>430264</v>
      </c>
      <c r="G156" s="13">
        <v>855146</v>
      </c>
      <c r="H156" s="13">
        <v>0</v>
      </c>
      <c r="I156" s="13">
        <v>0</v>
      </c>
      <c r="J156" s="13">
        <v>0</v>
      </c>
      <c r="K156" s="15">
        <f t="shared" si="6"/>
        <v>424882</v>
      </c>
      <c r="L156" s="15">
        <f t="shared" si="7"/>
        <v>430264</v>
      </c>
      <c r="M156" s="15">
        <f t="shared" si="8"/>
        <v>855146</v>
      </c>
      <c r="O156" s="13"/>
      <c r="P156" s="13"/>
    </row>
    <row r="157" spans="1:16" ht="12.75" customHeight="1" x14ac:dyDescent="0.2">
      <c r="A157" s="11" t="str">
        <f t="shared" si="5"/>
        <v>ALICE SPRINGS1994</v>
      </c>
      <c r="B157" s="94" t="s">
        <v>5</v>
      </c>
      <c r="C157" s="89">
        <v>1994</v>
      </c>
      <c r="D157" s="90">
        <v>9</v>
      </c>
      <c r="E157" s="15">
        <v>461370</v>
      </c>
      <c r="F157" s="15">
        <v>471679</v>
      </c>
      <c r="G157" s="15">
        <v>933049</v>
      </c>
      <c r="H157" s="15">
        <v>0</v>
      </c>
      <c r="I157" s="15">
        <v>0</v>
      </c>
      <c r="J157" s="15">
        <v>0</v>
      </c>
      <c r="K157" s="15">
        <f t="shared" si="6"/>
        <v>461370</v>
      </c>
      <c r="L157" s="15">
        <f t="shared" si="7"/>
        <v>471679</v>
      </c>
      <c r="M157" s="15">
        <f t="shared" si="8"/>
        <v>933049</v>
      </c>
      <c r="O157" s="13"/>
      <c r="P157" s="13"/>
    </row>
    <row r="158" spans="1:16" ht="12.75" customHeight="1" x14ac:dyDescent="0.2">
      <c r="A158" s="11" t="str">
        <f t="shared" si="5"/>
        <v>ALICE SPRINGS1995</v>
      </c>
      <c r="B158" s="94" t="s">
        <v>5</v>
      </c>
      <c r="C158" s="12">
        <v>1995</v>
      </c>
      <c r="D158" s="90">
        <v>9</v>
      </c>
      <c r="E158" s="95">
        <v>447523</v>
      </c>
      <c r="F158" s="95">
        <v>461249</v>
      </c>
      <c r="G158" s="95">
        <v>908772</v>
      </c>
      <c r="H158" s="95">
        <v>0</v>
      </c>
      <c r="I158" s="95">
        <v>0</v>
      </c>
      <c r="J158" s="95">
        <v>0</v>
      </c>
      <c r="K158" s="15">
        <f t="shared" si="6"/>
        <v>447523</v>
      </c>
      <c r="L158" s="15">
        <f t="shared" si="7"/>
        <v>461249</v>
      </c>
      <c r="M158" s="15">
        <f t="shared" si="8"/>
        <v>908772</v>
      </c>
      <c r="O158" s="13"/>
      <c r="P158" s="13"/>
    </row>
    <row r="159" spans="1:16" ht="12.75" customHeight="1" x14ac:dyDescent="0.2">
      <c r="A159" s="11" t="str">
        <f t="shared" si="5"/>
        <v>ALICE SPRINGS1996</v>
      </c>
      <c r="B159" s="3" t="s">
        <v>5</v>
      </c>
      <c r="C159" s="12">
        <v>1996</v>
      </c>
      <c r="D159" s="12">
        <v>11</v>
      </c>
      <c r="E159" s="13">
        <v>407053</v>
      </c>
      <c r="F159" s="13">
        <v>416644</v>
      </c>
      <c r="G159" s="13">
        <v>823697</v>
      </c>
      <c r="H159" s="13">
        <v>0</v>
      </c>
      <c r="I159" s="13">
        <v>0</v>
      </c>
      <c r="J159" s="13">
        <v>0</v>
      </c>
      <c r="K159" s="15">
        <f t="shared" si="6"/>
        <v>407053</v>
      </c>
      <c r="L159" s="15">
        <f t="shared" si="7"/>
        <v>416644</v>
      </c>
      <c r="M159" s="15">
        <f t="shared" si="8"/>
        <v>823697</v>
      </c>
      <c r="O159" s="13"/>
      <c r="P159" s="13"/>
    </row>
    <row r="160" spans="1:16" ht="12.75" customHeight="1" x14ac:dyDescent="0.2">
      <c r="A160" s="11" t="str">
        <f t="shared" si="5"/>
        <v>ALICE SPRINGS1997</v>
      </c>
      <c r="B160" s="94" t="s">
        <v>5</v>
      </c>
      <c r="C160" s="89">
        <v>1997</v>
      </c>
      <c r="D160" s="90">
        <v>11</v>
      </c>
      <c r="E160" s="15">
        <v>387807</v>
      </c>
      <c r="F160" s="15">
        <v>394722</v>
      </c>
      <c r="G160" s="15">
        <v>782529</v>
      </c>
      <c r="H160" s="15">
        <v>0</v>
      </c>
      <c r="I160" s="15">
        <v>0</v>
      </c>
      <c r="J160" s="15">
        <v>0</v>
      </c>
      <c r="K160" s="15">
        <f t="shared" si="6"/>
        <v>387807</v>
      </c>
      <c r="L160" s="15">
        <f t="shared" si="7"/>
        <v>394722</v>
      </c>
      <c r="M160" s="15">
        <f t="shared" si="8"/>
        <v>782529</v>
      </c>
      <c r="O160" s="13"/>
      <c r="P160" s="13"/>
    </row>
    <row r="161" spans="1:16" ht="12.75" customHeight="1" x14ac:dyDescent="0.2">
      <c r="A161" s="11" t="str">
        <f t="shared" si="5"/>
        <v>ALICE SPRINGS1998</v>
      </c>
      <c r="B161" s="3" t="s">
        <v>5</v>
      </c>
      <c r="C161" s="12">
        <v>1998</v>
      </c>
      <c r="D161" s="12">
        <v>11</v>
      </c>
      <c r="E161" s="13">
        <v>393923</v>
      </c>
      <c r="F161" s="13">
        <v>402098</v>
      </c>
      <c r="G161" s="13">
        <v>796021</v>
      </c>
      <c r="H161" s="13">
        <v>0</v>
      </c>
      <c r="I161" s="13">
        <v>0</v>
      </c>
      <c r="J161" s="13">
        <v>0</v>
      </c>
      <c r="K161" s="15">
        <f t="shared" si="6"/>
        <v>393923</v>
      </c>
      <c r="L161" s="15">
        <f t="shared" si="7"/>
        <v>402098</v>
      </c>
      <c r="M161" s="15">
        <f t="shared" si="8"/>
        <v>796021</v>
      </c>
      <c r="O161" s="13"/>
      <c r="P161" s="13"/>
    </row>
    <row r="162" spans="1:16" ht="12.75" customHeight="1" x14ac:dyDescent="0.2">
      <c r="A162" s="11" t="str">
        <f t="shared" si="5"/>
        <v>ALICE SPRINGS1999</v>
      </c>
      <c r="B162" s="3" t="s">
        <v>5</v>
      </c>
      <c r="C162" s="12">
        <v>1999</v>
      </c>
      <c r="D162" s="12">
        <v>11</v>
      </c>
      <c r="E162" s="13">
        <v>390960</v>
      </c>
      <c r="F162" s="13">
        <v>399665</v>
      </c>
      <c r="G162" s="13">
        <v>790625</v>
      </c>
      <c r="H162" s="13">
        <v>0</v>
      </c>
      <c r="I162" s="13">
        <v>0</v>
      </c>
      <c r="J162" s="13">
        <v>0</v>
      </c>
      <c r="K162" s="15">
        <f t="shared" si="6"/>
        <v>390960</v>
      </c>
      <c r="L162" s="15">
        <f t="shared" si="7"/>
        <v>399665</v>
      </c>
      <c r="M162" s="15">
        <f t="shared" si="8"/>
        <v>790625</v>
      </c>
      <c r="O162" s="13"/>
      <c r="P162" s="13"/>
    </row>
    <row r="163" spans="1:16" ht="12.75" customHeight="1" x14ac:dyDescent="0.2">
      <c r="A163" s="11" t="str">
        <f t="shared" si="5"/>
        <v>ALICE SPRINGS2000</v>
      </c>
      <c r="B163" s="96" t="s">
        <v>5</v>
      </c>
      <c r="C163" s="89">
        <v>2000</v>
      </c>
      <c r="D163" s="90">
        <v>11</v>
      </c>
      <c r="E163" s="15">
        <v>375679</v>
      </c>
      <c r="F163" s="15">
        <v>383595</v>
      </c>
      <c r="G163" s="15">
        <v>759274</v>
      </c>
      <c r="H163" s="91">
        <v>0</v>
      </c>
      <c r="I163" s="91">
        <v>0</v>
      </c>
      <c r="J163" s="15">
        <v>0</v>
      </c>
      <c r="K163" s="15">
        <f t="shared" si="6"/>
        <v>375679</v>
      </c>
      <c r="L163" s="15">
        <f t="shared" si="7"/>
        <v>383595</v>
      </c>
      <c r="M163" s="15">
        <f t="shared" si="8"/>
        <v>759274</v>
      </c>
      <c r="O163" s="13"/>
      <c r="P163" s="13"/>
    </row>
    <row r="164" spans="1:16" ht="12.75" customHeight="1" x14ac:dyDescent="0.2">
      <c r="A164" s="11" t="str">
        <f t="shared" si="5"/>
        <v>ALICE SPRINGS2001</v>
      </c>
      <c r="B164" s="96" t="s">
        <v>5</v>
      </c>
      <c r="C164" s="89">
        <v>2001</v>
      </c>
      <c r="D164" s="90">
        <v>12</v>
      </c>
      <c r="E164" s="15">
        <v>314744</v>
      </c>
      <c r="F164" s="15">
        <v>320971</v>
      </c>
      <c r="G164" s="15">
        <v>635715</v>
      </c>
      <c r="H164" s="91">
        <v>0</v>
      </c>
      <c r="I164" s="91">
        <v>0</v>
      </c>
      <c r="J164" s="15">
        <v>0</v>
      </c>
      <c r="K164" s="15">
        <f t="shared" si="6"/>
        <v>314744</v>
      </c>
      <c r="L164" s="15">
        <f t="shared" si="7"/>
        <v>320971</v>
      </c>
      <c r="M164" s="15">
        <f t="shared" si="8"/>
        <v>635715</v>
      </c>
      <c r="O164" s="13"/>
      <c r="P164" s="13"/>
    </row>
    <row r="165" spans="1:16" ht="12.75" customHeight="1" x14ac:dyDescent="0.2">
      <c r="A165" s="11" t="str">
        <f t="shared" si="5"/>
        <v>ALICE SPRINGS2002</v>
      </c>
      <c r="B165" s="3" t="s">
        <v>5</v>
      </c>
      <c r="C165" s="12">
        <v>2002</v>
      </c>
      <c r="D165" s="12">
        <v>13</v>
      </c>
      <c r="E165" s="13">
        <v>274176</v>
      </c>
      <c r="F165" s="13">
        <v>280058</v>
      </c>
      <c r="G165" s="13">
        <v>554234</v>
      </c>
      <c r="H165" s="13">
        <v>0</v>
      </c>
      <c r="I165" s="13">
        <v>0</v>
      </c>
      <c r="J165" s="13">
        <v>0</v>
      </c>
      <c r="K165" s="15">
        <f t="shared" si="6"/>
        <v>274176</v>
      </c>
      <c r="L165" s="15">
        <f t="shared" si="7"/>
        <v>280058</v>
      </c>
      <c r="M165" s="15">
        <f t="shared" si="8"/>
        <v>554234</v>
      </c>
      <c r="O165" s="13"/>
      <c r="P165" s="13"/>
    </row>
    <row r="166" spans="1:16" ht="12.75" customHeight="1" x14ac:dyDescent="0.2">
      <c r="A166" s="11" t="str">
        <f t="shared" si="5"/>
        <v>ALICE SPRINGS2003</v>
      </c>
      <c r="B166" s="94" t="s">
        <v>5</v>
      </c>
      <c r="C166" s="89">
        <v>2003</v>
      </c>
      <c r="D166" s="90">
        <v>13</v>
      </c>
      <c r="E166" s="15">
        <v>290275</v>
      </c>
      <c r="F166" s="15">
        <v>296142</v>
      </c>
      <c r="G166" s="15">
        <v>586417</v>
      </c>
      <c r="H166" s="15">
        <v>0</v>
      </c>
      <c r="I166" s="15">
        <v>0</v>
      </c>
      <c r="J166" s="15">
        <v>0</v>
      </c>
      <c r="K166" s="15">
        <f t="shared" si="6"/>
        <v>290275</v>
      </c>
      <c r="L166" s="15">
        <f t="shared" si="7"/>
        <v>296142</v>
      </c>
      <c r="M166" s="15">
        <f t="shared" si="8"/>
        <v>586417</v>
      </c>
      <c r="O166" s="13"/>
      <c r="P166" s="13"/>
    </row>
    <row r="167" spans="1:16" ht="12.75" customHeight="1" x14ac:dyDescent="0.2">
      <c r="A167" s="11" t="str">
        <f t="shared" ref="A167:A230" si="9">CONCATENATE(B167,C167)</f>
        <v>ALICE SPRINGS2004</v>
      </c>
      <c r="B167" s="94" t="s">
        <v>5</v>
      </c>
      <c r="C167" s="12">
        <v>2004</v>
      </c>
      <c r="D167" s="90">
        <v>13</v>
      </c>
      <c r="E167" s="95">
        <v>301381</v>
      </c>
      <c r="F167" s="95">
        <v>308527</v>
      </c>
      <c r="G167" s="95">
        <v>609908</v>
      </c>
      <c r="H167" s="95">
        <v>0</v>
      </c>
      <c r="I167" s="95">
        <v>0</v>
      </c>
      <c r="J167" s="95">
        <v>0</v>
      </c>
      <c r="K167" s="15">
        <f t="shared" si="6"/>
        <v>301381</v>
      </c>
      <c r="L167" s="15">
        <f t="shared" si="7"/>
        <v>308527</v>
      </c>
      <c r="M167" s="15">
        <f t="shared" si="8"/>
        <v>609908</v>
      </c>
      <c r="O167" s="13"/>
      <c r="P167" s="13"/>
    </row>
    <row r="168" spans="1:16" ht="12.75" customHeight="1" x14ac:dyDescent="0.2">
      <c r="A168" s="11" t="str">
        <f t="shared" si="9"/>
        <v>ALICE SPRINGS2005</v>
      </c>
      <c r="B168" s="3" t="s">
        <v>5</v>
      </c>
      <c r="C168" s="12">
        <v>2005</v>
      </c>
      <c r="D168" s="12">
        <v>16</v>
      </c>
      <c r="E168" s="13">
        <v>294444</v>
      </c>
      <c r="F168" s="13">
        <v>304636</v>
      </c>
      <c r="G168" s="13">
        <v>599080</v>
      </c>
      <c r="H168" s="13">
        <v>0</v>
      </c>
      <c r="I168" s="13">
        <v>0</v>
      </c>
      <c r="J168" s="13">
        <v>0</v>
      </c>
      <c r="K168" s="15">
        <f t="shared" si="6"/>
        <v>294444</v>
      </c>
      <c r="L168" s="15">
        <f t="shared" si="7"/>
        <v>304636</v>
      </c>
      <c r="M168" s="15">
        <f t="shared" si="8"/>
        <v>599080</v>
      </c>
      <c r="O168" s="13"/>
      <c r="P168" s="13"/>
    </row>
    <row r="169" spans="1:16" ht="12.75" customHeight="1" x14ac:dyDescent="0.2">
      <c r="A169" s="11" t="str">
        <f t="shared" si="9"/>
        <v>ALICE SPRINGS2006</v>
      </c>
      <c r="B169" s="3" t="s">
        <v>5</v>
      </c>
      <c r="C169" s="12">
        <v>2006</v>
      </c>
      <c r="D169" s="12">
        <v>16</v>
      </c>
      <c r="E169" s="13">
        <v>303755</v>
      </c>
      <c r="F169" s="13">
        <v>315134</v>
      </c>
      <c r="G169" s="13">
        <v>618889</v>
      </c>
      <c r="H169" s="13">
        <v>0</v>
      </c>
      <c r="I169" s="13">
        <v>0</v>
      </c>
      <c r="J169" s="13">
        <v>0</v>
      </c>
      <c r="K169" s="15">
        <f t="shared" si="6"/>
        <v>303755</v>
      </c>
      <c r="L169" s="15">
        <f t="shared" si="7"/>
        <v>315134</v>
      </c>
      <c r="M169" s="15">
        <f t="shared" si="8"/>
        <v>618889</v>
      </c>
      <c r="O169" s="13"/>
      <c r="P169" s="13"/>
    </row>
    <row r="170" spans="1:16" ht="12.75" customHeight="1" x14ac:dyDescent="0.2">
      <c r="A170" s="11" t="str">
        <f t="shared" si="9"/>
        <v>ALICE SPRINGS2007</v>
      </c>
      <c r="B170" s="3" t="s">
        <v>5</v>
      </c>
      <c r="C170" s="12">
        <v>2007</v>
      </c>
      <c r="D170" s="12">
        <v>17</v>
      </c>
      <c r="E170" s="13">
        <v>307563</v>
      </c>
      <c r="F170" s="13">
        <v>315962</v>
      </c>
      <c r="G170" s="13">
        <v>623525</v>
      </c>
      <c r="H170" s="13">
        <v>0</v>
      </c>
      <c r="I170" s="13">
        <v>0</v>
      </c>
      <c r="J170" s="13">
        <v>0</v>
      </c>
      <c r="K170" s="15">
        <f t="shared" si="6"/>
        <v>307563</v>
      </c>
      <c r="L170" s="15">
        <f t="shared" si="7"/>
        <v>315962</v>
      </c>
      <c r="M170" s="15">
        <f t="shared" si="8"/>
        <v>623525</v>
      </c>
      <c r="O170" s="13"/>
      <c r="P170" s="13"/>
    </row>
    <row r="171" spans="1:16" ht="12.75" customHeight="1" x14ac:dyDescent="0.2">
      <c r="A171" s="11" t="str">
        <f t="shared" si="9"/>
        <v>ALICE SPRINGS2008</v>
      </c>
      <c r="B171" s="3" t="s">
        <v>5</v>
      </c>
      <c r="C171" s="12">
        <v>2008</v>
      </c>
      <c r="D171" s="12">
        <v>17</v>
      </c>
      <c r="E171" s="13">
        <v>322350</v>
      </c>
      <c r="F171" s="13">
        <v>328530</v>
      </c>
      <c r="G171" s="13">
        <v>650880</v>
      </c>
      <c r="H171" s="13">
        <v>0</v>
      </c>
      <c r="I171" s="13">
        <v>0</v>
      </c>
      <c r="J171" s="13">
        <v>0</v>
      </c>
      <c r="K171" s="15">
        <f t="shared" ref="K171:K234" si="10">E171+H171</f>
        <v>322350</v>
      </c>
      <c r="L171" s="15">
        <f t="shared" ref="L171:L234" si="11">F171+I171</f>
        <v>328530</v>
      </c>
      <c r="M171" s="15">
        <f t="shared" ref="M171:M234" si="12">G171+J171</f>
        <v>650880</v>
      </c>
      <c r="O171" s="13"/>
      <c r="P171" s="13"/>
    </row>
    <row r="172" spans="1:16" ht="12.75" customHeight="1" x14ac:dyDescent="0.2">
      <c r="A172" s="11" t="str">
        <f t="shared" si="9"/>
        <v>ALICE SPRINGS2009</v>
      </c>
      <c r="B172" s="3" t="s">
        <v>5</v>
      </c>
      <c r="C172" s="12">
        <v>2009</v>
      </c>
      <c r="D172" s="12">
        <v>17</v>
      </c>
      <c r="E172" s="13">
        <v>334149</v>
      </c>
      <c r="F172" s="13">
        <v>340752</v>
      </c>
      <c r="G172" s="13">
        <v>674901</v>
      </c>
      <c r="H172" s="13">
        <v>0</v>
      </c>
      <c r="I172" s="13">
        <v>0</v>
      </c>
      <c r="J172" s="13">
        <v>0</v>
      </c>
      <c r="K172" s="15">
        <f t="shared" si="10"/>
        <v>334149</v>
      </c>
      <c r="L172" s="15">
        <f t="shared" si="11"/>
        <v>340752</v>
      </c>
      <c r="M172" s="15">
        <f t="shared" si="12"/>
        <v>674901</v>
      </c>
      <c r="O172" s="13"/>
      <c r="P172" s="13"/>
    </row>
    <row r="173" spans="1:16" ht="12.75" customHeight="1" x14ac:dyDescent="0.2">
      <c r="A173" s="11" t="str">
        <f t="shared" si="9"/>
        <v>ALICE SPRINGS2010</v>
      </c>
      <c r="B173" s="94" t="s">
        <v>5</v>
      </c>
      <c r="C173" s="89">
        <v>2010</v>
      </c>
      <c r="D173" s="90">
        <v>17</v>
      </c>
      <c r="E173" s="15">
        <v>330580</v>
      </c>
      <c r="F173" s="15">
        <v>338264</v>
      </c>
      <c r="G173" s="15">
        <v>668844</v>
      </c>
      <c r="H173" s="15">
        <v>0</v>
      </c>
      <c r="I173" s="15">
        <v>0</v>
      </c>
      <c r="J173" s="15">
        <v>0</v>
      </c>
      <c r="K173" s="15">
        <f t="shared" si="10"/>
        <v>330580</v>
      </c>
      <c r="L173" s="15">
        <f t="shared" si="11"/>
        <v>338264</v>
      </c>
      <c r="M173" s="15">
        <f t="shared" si="12"/>
        <v>668844</v>
      </c>
      <c r="O173" s="13"/>
      <c r="P173" s="13"/>
    </row>
    <row r="174" spans="1:16" ht="12.75" customHeight="1" x14ac:dyDescent="0.2">
      <c r="A174" s="11" t="str">
        <f t="shared" si="9"/>
        <v>ALICE SPRINGS2011</v>
      </c>
      <c r="B174" s="96" t="s">
        <v>5</v>
      </c>
      <c r="C174" s="89">
        <v>2011</v>
      </c>
      <c r="D174" s="90">
        <v>18</v>
      </c>
      <c r="E174" s="15">
        <v>296213</v>
      </c>
      <c r="F174" s="15">
        <v>302536</v>
      </c>
      <c r="G174" s="15">
        <v>598749</v>
      </c>
      <c r="H174" s="91">
        <v>0</v>
      </c>
      <c r="I174" s="91">
        <v>0</v>
      </c>
      <c r="J174" s="15">
        <v>0</v>
      </c>
      <c r="K174" s="15">
        <f t="shared" si="10"/>
        <v>296213</v>
      </c>
      <c r="L174" s="15">
        <f t="shared" si="11"/>
        <v>302536</v>
      </c>
      <c r="M174" s="15">
        <f t="shared" si="12"/>
        <v>598749</v>
      </c>
      <c r="O174" s="13"/>
      <c r="P174" s="13"/>
    </row>
    <row r="175" spans="1:16" ht="12.75" customHeight="1" x14ac:dyDescent="0.2">
      <c r="A175" s="11" t="str">
        <f t="shared" si="9"/>
        <v>ALICE SPRINGS2012</v>
      </c>
      <c r="B175" s="3" t="s">
        <v>5</v>
      </c>
      <c r="C175" s="12">
        <v>2012</v>
      </c>
      <c r="D175" s="12">
        <v>18</v>
      </c>
      <c r="E175" s="13">
        <v>287664</v>
      </c>
      <c r="F175" s="13">
        <v>292088</v>
      </c>
      <c r="G175" s="13">
        <v>579752</v>
      </c>
      <c r="H175" s="13">
        <v>0</v>
      </c>
      <c r="I175" s="13">
        <v>0</v>
      </c>
      <c r="J175" s="13">
        <v>0</v>
      </c>
      <c r="K175" s="15">
        <f t="shared" si="10"/>
        <v>287664</v>
      </c>
      <c r="L175" s="15">
        <f t="shared" si="11"/>
        <v>292088</v>
      </c>
      <c r="M175" s="15">
        <f t="shared" si="12"/>
        <v>579752</v>
      </c>
      <c r="O175" s="13"/>
      <c r="P175" s="13"/>
    </row>
    <row r="176" spans="1:16" ht="12.75" customHeight="1" x14ac:dyDescent="0.2">
      <c r="A176" s="11" t="str">
        <f t="shared" si="9"/>
        <v>ALICE SPRINGS2013</v>
      </c>
      <c r="B176" s="96" t="s">
        <v>5</v>
      </c>
      <c r="C176" s="89">
        <v>2013</v>
      </c>
      <c r="D176" s="90">
        <v>18</v>
      </c>
      <c r="E176" s="15">
        <v>325402</v>
      </c>
      <c r="F176" s="15">
        <v>329843</v>
      </c>
      <c r="G176" s="15">
        <v>655245</v>
      </c>
      <c r="H176" s="91">
        <v>0</v>
      </c>
      <c r="I176" s="91">
        <v>0</v>
      </c>
      <c r="J176" s="15">
        <v>0</v>
      </c>
      <c r="K176" s="15">
        <f t="shared" si="10"/>
        <v>325402</v>
      </c>
      <c r="L176" s="15">
        <f t="shared" si="11"/>
        <v>329843</v>
      </c>
      <c r="M176" s="15">
        <f t="shared" si="12"/>
        <v>655245</v>
      </c>
      <c r="O176" s="13"/>
      <c r="P176" s="13"/>
    </row>
    <row r="177" spans="1:16" ht="12.75" customHeight="1" x14ac:dyDescent="0.2">
      <c r="A177" s="11" t="str">
        <f t="shared" si="9"/>
        <v>ALICE SPRINGS2014</v>
      </c>
      <c r="B177" s="96" t="s">
        <v>5</v>
      </c>
      <c r="C177" s="89">
        <v>2014</v>
      </c>
      <c r="D177" s="90">
        <v>18</v>
      </c>
      <c r="E177" s="15">
        <v>309321</v>
      </c>
      <c r="F177" s="15">
        <v>311748</v>
      </c>
      <c r="G177" s="15">
        <v>621069</v>
      </c>
      <c r="H177" s="91">
        <v>0</v>
      </c>
      <c r="I177" s="91">
        <v>0</v>
      </c>
      <c r="J177" s="15">
        <v>0</v>
      </c>
      <c r="K177" s="15">
        <f t="shared" si="10"/>
        <v>309321</v>
      </c>
      <c r="L177" s="15">
        <f t="shared" si="11"/>
        <v>311748</v>
      </c>
      <c r="M177" s="15">
        <f t="shared" si="12"/>
        <v>621069</v>
      </c>
      <c r="O177" s="13"/>
      <c r="P177" s="13"/>
    </row>
    <row r="178" spans="1:16" ht="12.75" customHeight="1" x14ac:dyDescent="0.2">
      <c r="A178" s="11" t="str">
        <f t="shared" si="9"/>
        <v>ALICE SPRINGS2015</v>
      </c>
      <c r="B178" s="96" t="s">
        <v>5</v>
      </c>
      <c r="C178" s="89">
        <v>2015</v>
      </c>
      <c r="D178" s="90">
        <v>18</v>
      </c>
      <c r="E178" s="15">
        <v>293873</v>
      </c>
      <c r="F178" s="15">
        <v>299637</v>
      </c>
      <c r="G178" s="15">
        <v>593510</v>
      </c>
      <c r="H178" s="91">
        <v>0</v>
      </c>
      <c r="I178" s="91">
        <v>0</v>
      </c>
      <c r="J178" s="15">
        <v>0</v>
      </c>
      <c r="K178" s="15">
        <f t="shared" si="10"/>
        <v>293873</v>
      </c>
      <c r="L178" s="15">
        <f t="shared" si="11"/>
        <v>299637</v>
      </c>
      <c r="M178" s="15">
        <f t="shared" si="12"/>
        <v>593510</v>
      </c>
      <c r="O178" s="13"/>
      <c r="P178" s="13"/>
    </row>
    <row r="179" spans="1:16" ht="12.75" customHeight="1" x14ac:dyDescent="0.2">
      <c r="A179" s="11" t="str">
        <f t="shared" si="9"/>
        <v>ALICE SPRINGS2016</v>
      </c>
      <c r="B179" s="3" t="s">
        <v>5</v>
      </c>
      <c r="C179" s="12">
        <v>2016</v>
      </c>
      <c r="D179" s="12">
        <v>16</v>
      </c>
      <c r="E179" s="13">
        <v>304462</v>
      </c>
      <c r="F179" s="13">
        <v>307712</v>
      </c>
      <c r="G179" s="13">
        <v>612174</v>
      </c>
      <c r="H179" s="13">
        <v>0</v>
      </c>
      <c r="I179" s="13">
        <v>0</v>
      </c>
      <c r="J179" s="13">
        <v>0</v>
      </c>
      <c r="K179" s="15">
        <f t="shared" si="10"/>
        <v>304462</v>
      </c>
      <c r="L179" s="15">
        <f t="shared" si="11"/>
        <v>307712</v>
      </c>
      <c r="M179" s="15">
        <f t="shared" si="12"/>
        <v>612174</v>
      </c>
      <c r="O179" s="13"/>
      <c r="P179" s="13"/>
    </row>
    <row r="180" spans="1:16" ht="12.75" customHeight="1" x14ac:dyDescent="0.2">
      <c r="A180" s="11" t="str">
        <f t="shared" si="9"/>
        <v>ALICE SPRINGS2017</v>
      </c>
      <c r="B180" s="3" t="s">
        <v>5</v>
      </c>
      <c r="C180" s="12">
        <v>2017</v>
      </c>
      <c r="D180" s="12">
        <v>16</v>
      </c>
      <c r="E180" s="13">
        <v>307898</v>
      </c>
      <c r="F180" s="13">
        <v>310595</v>
      </c>
      <c r="G180" s="13">
        <v>618493</v>
      </c>
      <c r="H180" s="13">
        <v>0</v>
      </c>
      <c r="I180" s="13">
        <v>0</v>
      </c>
      <c r="J180" s="13">
        <v>0</v>
      </c>
      <c r="K180" s="15">
        <f t="shared" si="10"/>
        <v>307898</v>
      </c>
      <c r="L180" s="15">
        <f t="shared" si="11"/>
        <v>310595</v>
      </c>
      <c r="M180" s="15">
        <f t="shared" si="12"/>
        <v>618493</v>
      </c>
      <c r="O180" s="13"/>
      <c r="P180" s="13"/>
    </row>
    <row r="181" spans="1:16" ht="12.75" customHeight="1" x14ac:dyDescent="0.2">
      <c r="A181" s="11" t="str">
        <f t="shared" si="9"/>
        <v>ALICE SPRINGS2018</v>
      </c>
      <c r="B181" s="3" t="s">
        <v>5</v>
      </c>
      <c r="C181" s="12">
        <v>2018</v>
      </c>
      <c r="D181" s="12">
        <v>16</v>
      </c>
      <c r="E181" s="13">
        <v>308370</v>
      </c>
      <c r="F181" s="13">
        <v>313042</v>
      </c>
      <c r="G181" s="13">
        <v>621412</v>
      </c>
      <c r="H181" s="13">
        <v>0</v>
      </c>
      <c r="I181" s="13">
        <v>0</v>
      </c>
      <c r="J181" s="13">
        <v>0</v>
      </c>
      <c r="K181" s="15">
        <f t="shared" si="10"/>
        <v>308370</v>
      </c>
      <c r="L181" s="15">
        <f t="shared" si="11"/>
        <v>313042</v>
      </c>
      <c r="M181" s="15">
        <f t="shared" si="12"/>
        <v>621412</v>
      </c>
      <c r="O181" s="13"/>
      <c r="P181" s="13"/>
    </row>
    <row r="182" spans="1:16" ht="12.75" customHeight="1" x14ac:dyDescent="0.2">
      <c r="A182" s="11" t="str">
        <f t="shared" si="9"/>
        <v>ALICE SPRINGS2019</v>
      </c>
      <c r="B182" s="3" t="s">
        <v>5</v>
      </c>
      <c r="C182" s="12">
        <v>2019</v>
      </c>
      <c r="D182" s="12">
        <v>17</v>
      </c>
      <c r="E182" s="13">
        <v>274482</v>
      </c>
      <c r="F182" s="13">
        <v>280062</v>
      </c>
      <c r="G182" s="13">
        <v>554544</v>
      </c>
      <c r="H182" s="13">
        <v>0</v>
      </c>
      <c r="I182" s="13">
        <v>0</v>
      </c>
      <c r="J182" s="13">
        <v>0</v>
      </c>
      <c r="K182" s="15">
        <f t="shared" si="10"/>
        <v>274482</v>
      </c>
      <c r="L182" s="15">
        <f t="shared" si="11"/>
        <v>280062</v>
      </c>
      <c r="M182" s="15">
        <f t="shared" si="12"/>
        <v>554544</v>
      </c>
      <c r="O182" s="13"/>
      <c r="P182" s="13"/>
    </row>
    <row r="183" spans="1:16" ht="12.75" customHeight="1" x14ac:dyDescent="0.2">
      <c r="A183" s="11" t="str">
        <f t="shared" si="9"/>
        <v>ARMIDALE1985</v>
      </c>
      <c r="B183" s="3" t="s">
        <v>24</v>
      </c>
      <c r="C183" s="12">
        <v>1985</v>
      </c>
      <c r="D183" s="12">
        <v>35</v>
      </c>
      <c r="E183" s="13">
        <v>36907</v>
      </c>
      <c r="F183" s="13">
        <v>36972</v>
      </c>
      <c r="G183" s="13">
        <v>73879</v>
      </c>
      <c r="H183" s="13">
        <v>0</v>
      </c>
      <c r="I183" s="13">
        <v>0</v>
      </c>
      <c r="J183" s="13">
        <v>0</v>
      </c>
      <c r="K183" s="15">
        <f t="shared" si="10"/>
        <v>36907</v>
      </c>
      <c r="L183" s="15">
        <f t="shared" si="11"/>
        <v>36972</v>
      </c>
      <c r="M183" s="15">
        <f t="shared" si="12"/>
        <v>73879</v>
      </c>
      <c r="O183" s="13"/>
      <c r="P183" s="13"/>
    </row>
    <row r="184" spans="1:16" ht="12.75" customHeight="1" x14ac:dyDescent="0.2">
      <c r="A184" s="11" t="str">
        <f t="shared" si="9"/>
        <v>ARMIDALE1986</v>
      </c>
      <c r="B184" s="94" t="s">
        <v>24</v>
      </c>
      <c r="C184" s="89">
        <v>1986</v>
      </c>
      <c r="D184" s="90">
        <v>32</v>
      </c>
      <c r="E184" s="15">
        <v>41100</v>
      </c>
      <c r="F184" s="15">
        <v>40245</v>
      </c>
      <c r="G184" s="15">
        <v>81345</v>
      </c>
      <c r="H184" s="15">
        <v>0</v>
      </c>
      <c r="I184" s="15">
        <v>0</v>
      </c>
      <c r="J184" s="15">
        <v>0</v>
      </c>
      <c r="K184" s="15">
        <f t="shared" si="10"/>
        <v>41100</v>
      </c>
      <c r="L184" s="15">
        <f t="shared" si="11"/>
        <v>40245</v>
      </c>
      <c r="M184" s="15">
        <f t="shared" si="12"/>
        <v>81345</v>
      </c>
      <c r="O184" s="13"/>
      <c r="P184" s="13"/>
    </row>
    <row r="185" spans="1:16" ht="12.75" customHeight="1" x14ac:dyDescent="0.2">
      <c r="A185" s="11" t="str">
        <f t="shared" si="9"/>
        <v>ARMIDALE1987</v>
      </c>
      <c r="B185" s="94" t="s">
        <v>24</v>
      </c>
      <c r="C185" s="89">
        <v>1987</v>
      </c>
      <c r="D185" s="90">
        <v>28</v>
      </c>
      <c r="E185" s="15">
        <v>44464</v>
      </c>
      <c r="F185" s="15">
        <v>44133</v>
      </c>
      <c r="G185" s="15">
        <v>88597</v>
      </c>
      <c r="H185" s="15">
        <v>0</v>
      </c>
      <c r="I185" s="15">
        <v>0</v>
      </c>
      <c r="J185" s="15">
        <v>0</v>
      </c>
      <c r="K185" s="15">
        <f t="shared" si="10"/>
        <v>44464</v>
      </c>
      <c r="L185" s="15">
        <f t="shared" si="11"/>
        <v>44133</v>
      </c>
      <c r="M185" s="15">
        <f t="shared" si="12"/>
        <v>88597</v>
      </c>
      <c r="O185" s="13"/>
      <c r="P185" s="13"/>
    </row>
    <row r="186" spans="1:16" ht="12.75" customHeight="1" x14ac:dyDescent="0.2">
      <c r="A186" s="11" t="str">
        <f t="shared" si="9"/>
        <v>ARMIDALE1988</v>
      </c>
      <c r="B186" s="3" t="s">
        <v>24</v>
      </c>
      <c r="C186" s="12">
        <v>1988</v>
      </c>
      <c r="D186" s="12">
        <v>32</v>
      </c>
      <c r="E186" s="13">
        <v>39352</v>
      </c>
      <c r="F186" s="13">
        <v>39069</v>
      </c>
      <c r="G186" s="13">
        <v>78421</v>
      </c>
      <c r="H186" s="13">
        <v>0</v>
      </c>
      <c r="I186" s="13">
        <v>0</v>
      </c>
      <c r="J186" s="13">
        <v>0</v>
      </c>
      <c r="K186" s="15">
        <f t="shared" si="10"/>
        <v>39352</v>
      </c>
      <c r="L186" s="15">
        <f t="shared" si="11"/>
        <v>39069</v>
      </c>
      <c r="M186" s="15">
        <f t="shared" si="12"/>
        <v>78421</v>
      </c>
      <c r="O186" s="13"/>
      <c r="P186" s="13"/>
    </row>
    <row r="187" spans="1:16" s="6" customFormat="1" ht="12.75" customHeight="1" x14ac:dyDescent="0.2">
      <c r="A187" s="11" t="str">
        <f t="shared" si="9"/>
        <v>ARMIDALE1989</v>
      </c>
      <c r="B187" s="3" t="s">
        <v>24</v>
      </c>
      <c r="C187" s="12">
        <v>1989</v>
      </c>
      <c r="D187" s="12" t="s">
        <v>101</v>
      </c>
      <c r="E187" s="13">
        <v>23031</v>
      </c>
      <c r="F187" s="13">
        <v>22499</v>
      </c>
      <c r="G187" s="13">
        <v>45530</v>
      </c>
      <c r="H187" s="13">
        <v>0</v>
      </c>
      <c r="I187" s="13">
        <v>0</v>
      </c>
      <c r="J187" s="13">
        <v>0</v>
      </c>
      <c r="K187" s="15">
        <f t="shared" si="10"/>
        <v>23031</v>
      </c>
      <c r="L187" s="15">
        <f t="shared" si="11"/>
        <v>22499</v>
      </c>
      <c r="M187" s="15">
        <f t="shared" si="12"/>
        <v>45530</v>
      </c>
      <c r="O187" s="13"/>
      <c r="P187" s="13"/>
    </row>
    <row r="188" spans="1:16" ht="12.75" customHeight="1" x14ac:dyDescent="0.2">
      <c r="A188" s="11" t="str">
        <f t="shared" si="9"/>
        <v>ARMIDALE1990</v>
      </c>
      <c r="B188" s="3" t="s">
        <v>24</v>
      </c>
      <c r="C188" s="12">
        <v>1990</v>
      </c>
      <c r="D188" s="12" t="s">
        <v>101</v>
      </c>
      <c r="E188" s="13">
        <v>24836</v>
      </c>
      <c r="F188" s="13">
        <v>24608</v>
      </c>
      <c r="G188" s="13">
        <v>49444</v>
      </c>
      <c r="H188" s="13">
        <v>0</v>
      </c>
      <c r="I188" s="13">
        <v>0</v>
      </c>
      <c r="J188" s="13">
        <v>0</v>
      </c>
      <c r="K188" s="15">
        <f t="shared" si="10"/>
        <v>24836</v>
      </c>
      <c r="L188" s="15">
        <f t="shared" si="11"/>
        <v>24608</v>
      </c>
      <c r="M188" s="15">
        <f t="shared" si="12"/>
        <v>49444</v>
      </c>
      <c r="O188" s="13"/>
      <c r="P188" s="13"/>
    </row>
    <row r="189" spans="1:16" ht="12.75" customHeight="1" x14ac:dyDescent="0.2">
      <c r="A189" s="11" t="str">
        <f t="shared" si="9"/>
        <v>ARMIDALE1991</v>
      </c>
      <c r="B189" s="3" t="s">
        <v>24</v>
      </c>
      <c r="C189" s="12">
        <v>1991</v>
      </c>
      <c r="D189" s="12">
        <v>42</v>
      </c>
      <c r="E189" s="13">
        <v>25140</v>
      </c>
      <c r="F189" s="13">
        <v>24942</v>
      </c>
      <c r="G189" s="13">
        <v>50082</v>
      </c>
      <c r="H189" s="13">
        <v>0</v>
      </c>
      <c r="I189" s="13">
        <v>0</v>
      </c>
      <c r="J189" s="13">
        <v>0</v>
      </c>
      <c r="K189" s="15">
        <f t="shared" si="10"/>
        <v>25140</v>
      </c>
      <c r="L189" s="15">
        <f t="shared" si="11"/>
        <v>24942</v>
      </c>
      <c r="M189" s="15">
        <f t="shared" si="12"/>
        <v>50082</v>
      </c>
      <c r="O189" s="13"/>
      <c r="P189" s="13"/>
    </row>
    <row r="190" spans="1:16" ht="12.75" customHeight="1" x14ac:dyDescent="0.2">
      <c r="A190" s="11" t="str">
        <f t="shared" si="9"/>
        <v>ARMIDALE1992</v>
      </c>
      <c r="B190" s="3" t="s">
        <v>24</v>
      </c>
      <c r="C190" s="12">
        <v>1992</v>
      </c>
      <c r="D190" s="12">
        <v>44</v>
      </c>
      <c r="E190" s="13">
        <v>25985</v>
      </c>
      <c r="F190" s="13">
        <v>25960</v>
      </c>
      <c r="G190" s="13">
        <v>51945</v>
      </c>
      <c r="H190" s="13">
        <v>0</v>
      </c>
      <c r="I190" s="13">
        <v>0</v>
      </c>
      <c r="J190" s="13">
        <v>0</v>
      </c>
      <c r="K190" s="15">
        <f t="shared" si="10"/>
        <v>25985</v>
      </c>
      <c r="L190" s="15">
        <f t="shared" si="11"/>
        <v>25960</v>
      </c>
      <c r="M190" s="15">
        <f t="shared" si="12"/>
        <v>51945</v>
      </c>
      <c r="O190" s="13"/>
      <c r="P190" s="13"/>
    </row>
    <row r="191" spans="1:16" ht="12.75" customHeight="1" x14ac:dyDescent="0.2">
      <c r="A191" s="11" t="str">
        <f t="shared" si="9"/>
        <v>ARMIDALE1993</v>
      </c>
      <c r="B191" s="96" t="s">
        <v>24</v>
      </c>
      <c r="C191" s="89">
        <v>1993</v>
      </c>
      <c r="D191" s="90">
        <v>42</v>
      </c>
      <c r="E191" s="15">
        <v>29336</v>
      </c>
      <c r="F191" s="15">
        <v>29190</v>
      </c>
      <c r="G191" s="15">
        <v>58526</v>
      </c>
      <c r="H191" s="91">
        <v>0</v>
      </c>
      <c r="I191" s="91">
        <v>0</v>
      </c>
      <c r="J191" s="15">
        <v>0</v>
      </c>
      <c r="K191" s="15">
        <f t="shared" si="10"/>
        <v>29336</v>
      </c>
      <c r="L191" s="15">
        <f t="shared" si="11"/>
        <v>29190</v>
      </c>
      <c r="M191" s="15">
        <f t="shared" si="12"/>
        <v>58526</v>
      </c>
      <c r="O191" s="13"/>
      <c r="P191" s="13"/>
    </row>
    <row r="192" spans="1:16" ht="12.75" customHeight="1" x14ac:dyDescent="0.2">
      <c r="A192" s="11" t="str">
        <f t="shared" si="9"/>
        <v>ARMIDALE1994</v>
      </c>
      <c r="B192" s="92" t="s">
        <v>24</v>
      </c>
      <c r="C192" s="16">
        <v>1994</v>
      </c>
      <c r="D192" s="12">
        <v>43</v>
      </c>
      <c r="E192" s="93">
        <v>32863</v>
      </c>
      <c r="F192" s="93">
        <v>32809</v>
      </c>
      <c r="G192" s="93">
        <v>65672</v>
      </c>
      <c r="H192" s="93">
        <v>0</v>
      </c>
      <c r="I192" s="93">
        <v>0</v>
      </c>
      <c r="J192" s="93">
        <v>0</v>
      </c>
      <c r="K192" s="15">
        <f t="shared" si="10"/>
        <v>32863</v>
      </c>
      <c r="L192" s="15">
        <f t="shared" si="11"/>
        <v>32809</v>
      </c>
      <c r="M192" s="15">
        <f t="shared" si="12"/>
        <v>65672</v>
      </c>
      <c r="O192" s="13"/>
      <c r="P192" s="13"/>
    </row>
    <row r="193" spans="1:16" ht="12.75" customHeight="1" x14ac:dyDescent="0.2">
      <c r="A193" s="11" t="str">
        <f t="shared" si="9"/>
        <v>ARMIDALE1995</v>
      </c>
      <c r="B193" s="3" t="s">
        <v>24</v>
      </c>
      <c r="C193" s="12">
        <v>1995</v>
      </c>
      <c r="D193" s="12">
        <v>43</v>
      </c>
      <c r="E193" s="13">
        <v>33367</v>
      </c>
      <c r="F193" s="13">
        <v>33067</v>
      </c>
      <c r="G193" s="13">
        <v>66434</v>
      </c>
      <c r="H193" s="13">
        <v>0</v>
      </c>
      <c r="I193" s="13">
        <v>0</v>
      </c>
      <c r="J193" s="13">
        <v>0</v>
      </c>
      <c r="K193" s="15">
        <f t="shared" si="10"/>
        <v>33367</v>
      </c>
      <c r="L193" s="15">
        <f t="shared" si="11"/>
        <v>33067</v>
      </c>
      <c r="M193" s="15">
        <f t="shared" si="12"/>
        <v>66434</v>
      </c>
      <c r="O193" s="13"/>
      <c r="P193" s="13"/>
    </row>
    <row r="194" spans="1:16" ht="12.75" customHeight="1" x14ac:dyDescent="0.2">
      <c r="A194" s="11" t="str">
        <f t="shared" si="9"/>
        <v>ARMIDALE1996</v>
      </c>
      <c r="B194" s="3" t="s">
        <v>24</v>
      </c>
      <c r="C194" s="12">
        <v>1996</v>
      </c>
      <c r="D194" s="12">
        <v>43</v>
      </c>
      <c r="E194" s="13">
        <v>32341</v>
      </c>
      <c r="F194" s="13">
        <v>31901</v>
      </c>
      <c r="G194" s="13">
        <v>64242</v>
      </c>
      <c r="H194" s="13">
        <v>0</v>
      </c>
      <c r="I194" s="13">
        <v>0</v>
      </c>
      <c r="J194" s="13">
        <v>0</v>
      </c>
      <c r="K194" s="15">
        <f t="shared" si="10"/>
        <v>32341</v>
      </c>
      <c r="L194" s="15">
        <f t="shared" si="11"/>
        <v>31901</v>
      </c>
      <c r="M194" s="15">
        <f t="shared" si="12"/>
        <v>64242</v>
      </c>
      <c r="O194" s="13"/>
      <c r="P194" s="13"/>
    </row>
    <row r="195" spans="1:16" ht="12.75" customHeight="1" x14ac:dyDescent="0.2">
      <c r="A195" s="11" t="str">
        <f t="shared" si="9"/>
        <v>ARMIDALE1997</v>
      </c>
      <c r="B195" s="94" t="s">
        <v>24</v>
      </c>
      <c r="C195" s="89">
        <v>1997</v>
      </c>
      <c r="D195" s="90">
        <v>44</v>
      </c>
      <c r="E195" s="15">
        <v>32581</v>
      </c>
      <c r="F195" s="15">
        <v>32375</v>
      </c>
      <c r="G195" s="15">
        <v>64956</v>
      </c>
      <c r="H195" s="15">
        <v>0</v>
      </c>
      <c r="I195" s="15">
        <v>0</v>
      </c>
      <c r="J195" s="15">
        <v>0</v>
      </c>
      <c r="K195" s="15">
        <f t="shared" si="10"/>
        <v>32581</v>
      </c>
      <c r="L195" s="15">
        <f t="shared" si="11"/>
        <v>32375</v>
      </c>
      <c r="M195" s="15">
        <f t="shared" si="12"/>
        <v>64956</v>
      </c>
      <c r="O195" s="13"/>
      <c r="P195" s="13"/>
    </row>
    <row r="196" spans="1:16" ht="12.75" customHeight="1" x14ac:dyDescent="0.2">
      <c r="A196" s="11" t="str">
        <f t="shared" si="9"/>
        <v>ARMIDALE1998</v>
      </c>
      <c r="B196" s="96" t="s">
        <v>24</v>
      </c>
      <c r="C196" s="89">
        <v>1998</v>
      </c>
      <c r="D196" s="90">
        <v>43</v>
      </c>
      <c r="E196" s="15">
        <v>34260</v>
      </c>
      <c r="F196" s="15">
        <v>34172</v>
      </c>
      <c r="G196" s="15">
        <v>68432</v>
      </c>
      <c r="H196" s="91">
        <v>0</v>
      </c>
      <c r="I196" s="91">
        <v>0</v>
      </c>
      <c r="J196" s="15">
        <v>0</v>
      </c>
      <c r="K196" s="15">
        <f t="shared" si="10"/>
        <v>34260</v>
      </c>
      <c r="L196" s="15">
        <f t="shared" si="11"/>
        <v>34172</v>
      </c>
      <c r="M196" s="15">
        <f t="shared" si="12"/>
        <v>68432</v>
      </c>
      <c r="O196" s="13"/>
      <c r="P196" s="13"/>
    </row>
    <row r="197" spans="1:16" ht="12.75" customHeight="1" x14ac:dyDescent="0.2">
      <c r="A197" s="11" t="str">
        <f t="shared" si="9"/>
        <v>ARMIDALE1999</v>
      </c>
      <c r="B197" s="96" t="s">
        <v>24</v>
      </c>
      <c r="C197" s="89">
        <v>1999</v>
      </c>
      <c r="D197" s="90">
        <v>44</v>
      </c>
      <c r="E197" s="15">
        <v>32969</v>
      </c>
      <c r="F197" s="15">
        <v>33141</v>
      </c>
      <c r="G197" s="15">
        <v>66110</v>
      </c>
      <c r="H197" s="15">
        <v>0</v>
      </c>
      <c r="I197" s="15">
        <v>0</v>
      </c>
      <c r="J197" s="15">
        <v>0</v>
      </c>
      <c r="K197" s="15">
        <f t="shared" si="10"/>
        <v>32969</v>
      </c>
      <c r="L197" s="15">
        <f t="shared" si="11"/>
        <v>33141</v>
      </c>
      <c r="M197" s="15">
        <f t="shared" si="12"/>
        <v>66110</v>
      </c>
      <c r="O197" s="13"/>
      <c r="P197" s="13"/>
    </row>
    <row r="198" spans="1:16" ht="12.75" customHeight="1" x14ac:dyDescent="0.2">
      <c r="A198" s="11" t="str">
        <f t="shared" si="9"/>
        <v>ARMIDALE2000</v>
      </c>
      <c r="B198" s="94" t="s">
        <v>24</v>
      </c>
      <c r="C198" s="89">
        <v>2000</v>
      </c>
      <c r="D198" s="90">
        <v>42</v>
      </c>
      <c r="E198" s="15">
        <v>37468</v>
      </c>
      <c r="F198" s="15">
        <v>37257</v>
      </c>
      <c r="G198" s="15">
        <v>74725</v>
      </c>
      <c r="H198" s="15">
        <v>0</v>
      </c>
      <c r="I198" s="15">
        <v>0</v>
      </c>
      <c r="J198" s="15">
        <v>0</v>
      </c>
      <c r="K198" s="15">
        <f t="shared" si="10"/>
        <v>37468</v>
      </c>
      <c r="L198" s="15">
        <f t="shared" si="11"/>
        <v>37257</v>
      </c>
      <c r="M198" s="15">
        <f t="shared" si="12"/>
        <v>74725</v>
      </c>
      <c r="O198" s="13"/>
      <c r="P198" s="13"/>
    </row>
    <row r="199" spans="1:16" ht="12.75" customHeight="1" x14ac:dyDescent="0.2">
      <c r="A199" s="11" t="str">
        <f t="shared" si="9"/>
        <v>ARMIDALE2001</v>
      </c>
      <c r="B199" s="94" t="s">
        <v>24</v>
      </c>
      <c r="C199" s="89">
        <v>2001</v>
      </c>
      <c r="D199" s="90">
        <v>41</v>
      </c>
      <c r="E199" s="15">
        <v>34723</v>
      </c>
      <c r="F199" s="15">
        <v>34487</v>
      </c>
      <c r="G199" s="15">
        <v>69210</v>
      </c>
      <c r="H199" s="15">
        <v>0</v>
      </c>
      <c r="I199" s="15">
        <v>0</v>
      </c>
      <c r="J199" s="15">
        <v>0</v>
      </c>
      <c r="K199" s="15">
        <f t="shared" si="10"/>
        <v>34723</v>
      </c>
      <c r="L199" s="15">
        <f t="shared" si="11"/>
        <v>34487</v>
      </c>
      <c r="M199" s="15">
        <f t="shared" si="12"/>
        <v>69210</v>
      </c>
      <c r="O199" s="13"/>
      <c r="P199" s="13"/>
    </row>
    <row r="200" spans="1:16" ht="12.75" customHeight="1" x14ac:dyDescent="0.2">
      <c r="A200" s="11" t="str">
        <f t="shared" si="9"/>
        <v>ARMIDALE2002</v>
      </c>
      <c r="B200" s="94" t="s">
        <v>24</v>
      </c>
      <c r="C200" s="89">
        <v>2002</v>
      </c>
      <c r="D200" s="90">
        <v>42</v>
      </c>
      <c r="E200" s="15">
        <v>29634</v>
      </c>
      <c r="F200" s="15">
        <v>29471</v>
      </c>
      <c r="G200" s="15">
        <v>59105</v>
      </c>
      <c r="H200" s="15">
        <v>0</v>
      </c>
      <c r="I200" s="15">
        <v>0</v>
      </c>
      <c r="J200" s="15">
        <v>0</v>
      </c>
      <c r="K200" s="15">
        <f t="shared" si="10"/>
        <v>29634</v>
      </c>
      <c r="L200" s="15">
        <f t="shared" si="11"/>
        <v>29471</v>
      </c>
      <c r="M200" s="15">
        <f t="shared" si="12"/>
        <v>59105</v>
      </c>
      <c r="O200" s="13"/>
      <c r="P200" s="13"/>
    </row>
    <row r="201" spans="1:16" ht="12.75" customHeight="1" x14ac:dyDescent="0.2">
      <c r="A201" s="11" t="str">
        <f t="shared" si="9"/>
        <v>ARMIDALE2003</v>
      </c>
      <c r="B201" s="94" t="s">
        <v>24</v>
      </c>
      <c r="C201" s="89">
        <v>2003</v>
      </c>
      <c r="D201" s="90">
        <v>45</v>
      </c>
      <c r="E201" s="15">
        <v>30385</v>
      </c>
      <c r="F201" s="15">
        <v>30254</v>
      </c>
      <c r="G201" s="15">
        <v>60639</v>
      </c>
      <c r="H201" s="15">
        <v>0</v>
      </c>
      <c r="I201" s="15">
        <v>0</v>
      </c>
      <c r="J201" s="15">
        <v>0</v>
      </c>
      <c r="K201" s="15">
        <f t="shared" si="10"/>
        <v>30385</v>
      </c>
      <c r="L201" s="15">
        <f t="shared" si="11"/>
        <v>30254</v>
      </c>
      <c r="M201" s="15">
        <f t="shared" si="12"/>
        <v>60639</v>
      </c>
      <c r="O201" s="13"/>
      <c r="P201" s="13"/>
    </row>
    <row r="202" spans="1:16" ht="12.75" customHeight="1" x14ac:dyDescent="0.2">
      <c r="A202" s="11" t="str">
        <f t="shared" si="9"/>
        <v>ARMIDALE2004</v>
      </c>
      <c r="B202" s="92" t="s">
        <v>24</v>
      </c>
      <c r="C202" s="16">
        <v>2004</v>
      </c>
      <c r="D202" s="90">
        <v>42</v>
      </c>
      <c r="E202" s="93">
        <v>36698</v>
      </c>
      <c r="F202" s="93">
        <v>36999</v>
      </c>
      <c r="G202" s="93">
        <v>73697</v>
      </c>
      <c r="H202" s="93">
        <v>0</v>
      </c>
      <c r="I202" s="93">
        <v>0</v>
      </c>
      <c r="J202" s="93">
        <v>0</v>
      </c>
      <c r="K202" s="15">
        <f t="shared" si="10"/>
        <v>36698</v>
      </c>
      <c r="L202" s="15">
        <f t="shared" si="11"/>
        <v>36999</v>
      </c>
      <c r="M202" s="15">
        <f t="shared" si="12"/>
        <v>73697</v>
      </c>
      <c r="O202" s="13"/>
      <c r="P202" s="13"/>
    </row>
    <row r="203" spans="1:16" ht="12.75" customHeight="1" x14ac:dyDescent="0.2">
      <c r="A203" s="11" t="str">
        <f t="shared" si="9"/>
        <v>ARMIDALE2005</v>
      </c>
      <c r="B203" s="3" t="s">
        <v>24</v>
      </c>
      <c r="C203" s="12">
        <v>2005</v>
      </c>
      <c r="D203" s="12">
        <v>38</v>
      </c>
      <c r="E203" s="13">
        <v>48802</v>
      </c>
      <c r="F203" s="13">
        <v>48570</v>
      </c>
      <c r="G203" s="13">
        <v>97372</v>
      </c>
      <c r="H203" s="13">
        <v>0</v>
      </c>
      <c r="I203" s="13">
        <v>0</v>
      </c>
      <c r="J203" s="13">
        <v>0</v>
      </c>
      <c r="K203" s="15">
        <f t="shared" si="10"/>
        <v>48802</v>
      </c>
      <c r="L203" s="15">
        <f t="shared" si="11"/>
        <v>48570</v>
      </c>
      <c r="M203" s="15">
        <f t="shared" si="12"/>
        <v>97372</v>
      </c>
      <c r="O203" s="13"/>
      <c r="P203" s="13"/>
    </row>
    <row r="204" spans="1:16" ht="12.75" customHeight="1" x14ac:dyDescent="0.2">
      <c r="A204" s="11" t="str">
        <f t="shared" si="9"/>
        <v>ARMIDALE2006</v>
      </c>
      <c r="B204" s="96" t="s">
        <v>24</v>
      </c>
      <c r="C204" s="89">
        <v>2006</v>
      </c>
      <c r="D204" s="90">
        <v>42</v>
      </c>
      <c r="E204" s="15">
        <v>47031</v>
      </c>
      <c r="F204" s="15">
        <v>47469</v>
      </c>
      <c r="G204" s="15">
        <v>94500</v>
      </c>
      <c r="H204" s="15">
        <v>0</v>
      </c>
      <c r="I204" s="15">
        <v>0</v>
      </c>
      <c r="J204" s="15">
        <v>0</v>
      </c>
      <c r="K204" s="15">
        <f t="shared" si="10"/>
        <v>47031</v>
      </c>
      <c r="L204" s="15">
        <f t="shared" si="11"/>
        <v>47469</v>
      </c>
      <c r="M204" s="15">
        <f t="shared" si="12"/>
        <v>94500</v>
      </c>
      <c r="O204" s="13"/>
      <c r="P204" s="13"/>
    </row>
    <row r="205" spans="1:16" ht="12.75" customHeight="1" x14ac:dyDescent="0.2">
      <c r="A205" s="11" t="str">
        <f t="shared" si="9"/>
        <v>ARMIDALE2007</v>
      </c>
      <c r="B205" s="96" t="s">
        <v>24</v>
      </c>
      <c r="C205" s="89">
        <v>2007</v>
      </c>
      <c r="D205" s="90">
        <v>45</v>
      </c>
      <c r="E205" s="15">
        <v>44667</v>
      </c>
      <c r="F205" s="15">
        <v>45457</v>
      </c>
      <c r="G205" s="15">
        <v>90124</v>
      </c>
      <c r="H205" s="91">
        <v>0</v>
      </c>
      <c r="I205" s="91">
        <v>0</v>
      </c>
      <c r="J205" s="15">
        <v>0</v>
      </c>
      <c r="K205" s="15">
        <f t="shared" si="10"/>
        <v>44667</v>
      </c>
      <c r="L205" s="15">
        <f t="shared" si="11"/>
        <v>45457</v>
      </c>
      <c r="M205" s="15">
        <f t="shared" si="12"/>
        <v>90124</v>
      </c>
      <c r="O205" s="13"/>
      <c r="P205" s="13"/>
    </row>
    <row r="206" spans="1:16" ht="12.75" customHeight="1" x14ac:dyDescent="0.2">
      <c r="A206" s="11" t="str">
        <f t="shared" si="9"/>
        <v>ARMIDALE2008</v>
      </c>
      <c r="B206" s="96" t="s">
        <v>24</v>
      </c>
      <c r="C206" s="89">
        <v>2008</v>
      </c>
      <c r="D206" s="90">
        <v>45</v>
      </c>
      <c r="E206" s="15">
        <v>47363</v>
      </c>
      <c r="F206" s="15">
        <v>47525</v>
      </c>
      <c r="G206" s="15">
        <v>94888</v>
      </c>
      <c r="H206" s="91">
        <v>0</v>
      </c>
      <c r="I206" s="91">
        <v>0</v>
      </c>
      <c r="J206" s="15">
        <v>0</v>
      </c>
      <c r="K206" s="15">
        <f t="shared" si="10"/>
        <v>47363</v>
      </c>
      <c r="L206" s="15">
        <f t="shared" si="11"/>
        <v>47525</v>
      </c>
      <c r="M206" s="15">
        <f t="shared" si="12"/>
        <v>94888</v>
      </c>
      <c r="O206" s="13"/>
      <c r="P206" s="13"/>
    </row>
    <row r="207" spans="1:16" ht="12.75" customHeight="1" x14ac:dyDescent="0.2">
      <c r="A207" s="11" t="str">
        <f t="shared" si="9"/>
        <v>ARMIDALE2009</v>
      </c>
      <c r="B207" s="96" t="s">
        <v>24</v>
      </c>
      <c r="C207" s="89">
        <v>2009</v>
      </c>
      <c r="D207" s="12">
        <v>43</v>
      </c>
      <c r="E207" s="15">
        <v>49017</v>
      </c>
      <c r="F207" s="15">
        <v>48845</v>
      </c>
      <c r="G207" s="15">
        <v>97862</v>
      </c>
      <c r="H207" s="91">
        <v>0</v>
      </c>
      <c r="I207" s="91">
        <v>0</v>
      </c>
      <c r="J207" s="15">
        <v>0</v>
      </c>
      <c r="K207" s="15">
        <f t="shared" si="10"/>
        <v>49017</v>
      </c>
      <c r="L207" s="15">
        <f t="shared" si="11"/>
        <v>48845</v>
      </c>
      <c r="M207" s="15">
        <f t="shared" si="12"/>
        <v>97862</v>
      </c>
      <c r="O207" s="13"/>
      <c r="P207" s="13"/>
    </row>
    <row r="208" spans="1:16" ht="12.75" customHeight="1" x14ac:dyDescent="0.2">
      <c r="A208" s="11" t="str">
        <f t="shared" si="9"/>
        <v>ARMIDALE2010</v>
      </c>
      <c r="B208" s="96" t="s">
        <v>24</v>
      </c>
      <c r="C208" s="89">
        <v>2010</v>
      </c>
      <c r="D208" s="90">
        <v>43</v>
      </c>
      <c r="E208" s="15">
        <v>52400</v>
      </c>
      <c r="F208" s="15">
        <v>52253</v>
      </c>
      <c r="G208" s="15">
        <v>104653</v>
      </c>
      <c r="H208" s="91">
        <v>0</v>
      </c>
      <c r="I208" s="91">
        <v>0</v>
      </c>
      <c r="J208" s="15">
        <v>0</v>
      </c>
      <c r="K208" s="15">
        <f t="shared" si="10"/>
        <v>52400</v>
      </c>
      <c r="L208" s="15">
        <f t="shared" si="11"/>
        <v>52253</v>
      </c>
      <c r="M208" s="15">
        <f t="shared" si="12"/>
        <v>104653</v>
      </c>
      <c r="O208" s="13"/>
      <c r="P208" s="13"/>
    </row>
    <row r="209" spans="1:16" ht="12.75" customHeight="1" x14ac:dyDescent="0.2">
      <c r="A209" s="11" t="str">
        <f t="shared" si="9"/>
        <v>ARMIDALE2011</v>
      </c>
      <c r="B209" s="3" t="s">
        <v>24</v>
      </c>
      <c r="C209" s="12">
        <v>2011</v>
      </c>
      <c r="D209" s="12">
        <v>43</v>
      </c>
      <c r="E209" s="13">
        <v>52317</v>
      </c>
      <c r="F209" s="13">
        <v>52122</v>
      </c>
      <c r="G209" s="13">
        <v>104439</v>
      </c>
      <c r="H209" s="13">
        <v>0</v>
      </c>
      <c r="I209" s="13">
        <v>0</v>
      </c>
      <c r="J209" s="13">
        <v>0</v>
      </c>
      <c r="K209" s="15">
        <f t="shared" si="10"/>
        <v>52317</v>
      </c>
      <c r="L209" s="15">
        <f t="shared" si="11"/>
        <v>52122</v>
      </c>
      <c r="M209" s="15">
        <f t="shared" si="12"/>
        <v>104439</v>
      </c>
      <c r="O209" s="13"/>
      <c r="P209" s="13"/>
    </row>
    <row r="210" spans="1:16" ht="12.75" customHeight="1" x14ac:dyDescent="0.2">
      <c r="A210" s="11" t="str">
        <f t="shared" si="9"/>
        <v>ARMIDALE2012</v>
      </c>
      <c r="B210" s="96" t="s">
        <v>24</v>
      </c>
      <c r="C210" s="89">
        <v>2012</v>
      </c>
      <c r="D210" s="90">
        <v>45</v>
      </c>
      <c r="E210" s="15">
        <v>53910</v>
      </c>
      <c r="F210" s="15">
        <v>53478</v>
      </c>
      <c r="G210" s="15">
        <v>107388</v>
      </c>
      <c r="H210" s="15">
        <v>0</v>
      </c>
      <c r="I210" s="15">
        <v>0</v>
      </c>
      <c r="J210" s="15">
        <v>0</v>
      </c>
      <c r="K210" s="15">
        <f t="shared" si="10"/>
        <v>53910</v>
      </c>
      <c r="L210" s="15">
        <f t="shared" si="11"/>
        <v>53478</v>
      </c>
      <c r="M210" s="15">
        <f t="shared" si="12"/>
        <v>107388</v>
      </c>
      <c r="O210" s="13"/>
      <c r="P210" s="13"/>
    </row>
    <row r="211" spans="1:16" ht="12.75" customHeight="1" x14ac:dyDescent="0.2">
      <c r="A211" s="11" t="str">
        <f t="shared" si="9"/>
        <v>ARMIDALE2013</v>
      </c>
      <c r="B211" s="3" t="s">
        <v>24</v>
      </c>
      <c r="C211" s="12">
        <v>2013</v>
      </c>
      <c r="D211" s="12">
        <v>46</v>
      </c>
      <c r="E211" s="13">
        <v>53829</v>
      </c>
      <c r="F211" s="13">
        <v>54197</v>
      </c>
      <c r="G211" s="13">
        <v>108026</v>
      </c>
      <c r="H211" s="13">
        <v>0</v>
      </c>
      <c r="I211" s="13">
        <v>0</v>
      </c>
      <c r="J211" s="13">
        <v>0</v>
      </c>
      <c r="K211" s="15">
        <f t="shared" si="10"/>
        <v>53829</v>
      </c>
      <c r="L211" s="15">
        <f t="shared" si="11"/>
        <v>54197</v>
      </c>
      <c r="M211" s="15">
        <f t="shared" si="12"/>
        <v>108026</v>
      </c>
      <c r="O211" s="13"/>
      <c r="P211" s="13"/>
    </row>
    <row r="212" spans="1:16" ht="12.75" customHeight="1" x14ac:dyDescent="0.2">
      <c r="A212" s="11" t="str">
        <f t="shared" si="9"/>
        <v>ARMIDALE2014</v>
      </c>
      <c r="B212" s="3" t="s">
        <v>24</v>
      </c>
      <c r="C212" s="12">
        <v>2014</v>
      </c>
      <c r="D212" s="12">
        <v>45</v>
      </c>
      <c r="E212" s="13">
        <v>61550</v>
      </c>
      <c r="F212" s="13">
        <v>61824</v>
      </c>
      <c r="G212" s="13">
        <v>123374</v>
      </c>
      <c r="H212" s="13">
        <v>0</v>
      </c>
      <c r="I212" s="13">
        <v>0</v>
      </c>
      <c r="J212" s="13">
        <v>0</v>
      </c>
      <c r="K212" s="15">
        <f t="shared" si="10"/>
        <v>61550</v>
      </c>
      <c r="L212" s="15">
        <f t="shared" si="11"/>
        <v>61824</v>
      </c>
      <c r="M212" s="15">
        <f t="shared" si="12"/>
        <v>123374</v>
      </c>
      <c r="O212" s="13"/>
      <c r="P212" s="13"/>
    </row>
    <row r="213" spans="1:16" ht="12.75" customHeight="1" x14ac:dyDescent="0.2">
      <c r="A213" s="11" t="str">
        <f t="shared" si="9"/>
        <v>ARMIDALE2015</v>
      </c>
      <c r="B213" s="94" t="s">
        <v>24</v>
      </c>
      <c r="C213" s="89">
        <v>2015</v>
      </c>
      <c r="D213" s="90">
        <v>44</v>
      </c>
      <c r="E213" s="15">
        <v>62728</v>
      </c>
      <c r="F213" s="15">
        <v>62607</v>
      </c>
      <c r="G213" s="15">
        <v>125335</v>
      </c>
      <c r="H213" s="15">
        <v>0</v>
      </c>
      <c r="I213" s="15">
        <v>0</v>
      </c>
      <c r="J213" s="15">
        <v>0</v>
      </c>
      <c r="K213" s="15">
        <f t="shared" si="10"/>
        <v>62728</v>
      </c>
      <c r="L213" s="15">
        <f t="shared" si="11"/>
        <v>62607</v>
      </c>
      <c r="M213" s="15">
        <f t="shared" si="12"/>
        <v>125335</v>
      </c>
      <c r="O213" s="13"/>
      <c r="P213" s="13"/>
    </row>
    <row r="214" spans="1:16" ht="12.75" customHeight="1" x14ac:dyDescent="0.2">
      <c r="A214" s="11" t="str">
        <f t="shared" si="9"/>
        <v>ARMIDALE2016</v>
      </c>
      <c r="B214" s="3" t="s">
        <v>24</v>
      </c>
      <c r="C214" s="12">
        <v>2016</v>
      </c>
      <c r="D214" s="12">
        <v>42</v>
      </c>
      <c r="E214" s="13">
        <v>64206</v>
      </c>
      <c r="F214" s="13">
        <v>64653</v>
      </c>
      <c r="G214" s="13">
        <v>128859</v>
      </c>
      <c r="H214" s="13">
        <v>0</v>
      </c>
      <c r="I214" s="13">
        <v>0</v>
      </c>
      <c r="J214" s="13">
        <v>0</v>
      </c>
      <c r="K214" s="15">
        <f t="shared" si="10"/>
        <v>64206</v>
      </c>
      <c r="L214" s="15">
        <f t="shared" si="11"/>
        <v>64653</v>
      </c>
      <c r="M214" s="15">
        <f t="shared" si="12"/>
        <v>128859</v>
      </c>
      <c r="O214" s="13"/>
      <c r="P214" s="13"/>
    </row>
    <row r="215" spans="1:16" ht="12.75" customHeight="1" x14ac:dyDescent="0.2">
      <c r="A215" s="11" t="str">
        <f t="shared" si="9"/>
        <v>ARMIDALE2017</v>
      </c>
      <c r="B215" s="3" t="s">
        <v>24</v>
      </c>
      <c r="C215" s="12">
        <v>2017</v>
      </c>
      <c r="D215" s="12">
        <v>43</v>
      </c>
      <c r="E215" s="13">
        <v>66068</v>
      </c>
      <c r="F215" s="13">
        <v>66176</v>
      </c>
      <c r="G215" s="13">
        <v>132244</v>
      </c>
      <c r="H215" s="13">
        <v>0</v>
      </c>
      <c r="I215" s="13">
        <v>0</v>
      </c>
      <c r="J215" s="13">
        <v>0</v>
      </c>
      <c r="K215" s="15">
        <f t="shared" si="10"/>
        <v>66068</v>
      </c>
      <c r="L215" s="15">
        <f t="shared" si="11"/>
        <v>66176</v>
      </c>
      <c r="M215" s="15">
        <f t="shared" si="12"/>
        <v>132244</v>
      </c>
      <c r="O215" s="13"/>
      <c r="P215" s="13"/>
    </row>
    <row r="216" spans="1:16" ht="12.75" customHeight="1" x14ac:dyDescent="0.2">
      <c r="A216" s="11" t="str">
        <f t="shared" si="9"/>
        <v>ARMIDALE2018</v>
      </c>
      <c r="B216" s="3" t="s">
        <v>24</v>
      </c>
      <c r="C216" s="12">
        <v>2018</v>
      </c>
      <c r="D216" s="12">
        <v>42</v>
      </c>
      <c r="E216" s="13">
        <v>64566</v>
      </c>
      <c r="F216" s="13">
        <v>64070</v>
      </c>
      <c r="G216" s="13">
        <v>128636</v>
      </c>
      <c r="H216" s="13">
        <v>0</v>
      </c>
      <c r="I216" s="13">
        <v>0</v>
      </c>
      <c r="J216" s="13">
        <v>0</v>
      </c>
      <c r="K216" s="15">
        <f t="shared" si="10"/>
        <v>64566</v>
      </c>
      <c r="L216" s="15">
        <f t="shared" si="11"/>
        <v>64070</v>
      </c>
      <c r="M216" s="15">
        <f t="shared" si="12"/>
        <v>128636</v>
      </c>
      <c r="O216" s="13"/>
      <c r="P216" s="13"/>
    </row>
    <row r="217" spans="1:16" ht="12.75" customHeight="1" x14ac:dyDescent="0.2">
      <c r="A217" s="11" t="str">
        <f t="shared" si="9"/>
        <v>ARMIDALE2019</v>
      </c>
      <c r="B217" s="3" t="s">
        <v>24</v>
      </c>
      <c r="C217" s="12">
        <v>2019</v>
      </c>
      <c r="D217" s="12">
        <v>42</v>
      </c>
      <c r="E217" s="13">
        <v>66582</v>
      </c>
      <c r="F217" s="13">
        <v>65939</v>
      </c>
      <c r="G217" s="13">
        <v>132521</v>
      </c>
      <c r="H217" s="13">
        <v>0</v>
      </c>
      <c r="I217" s="13">
        <v>0</v>
      </c>
      <c r="J217" s="13">
        <v>0</v>
      </c>
      <c r="K217" s="15">
        <f t="shared" si="10"/>
        <v>66582</v>
      </c>
      <c r="L217" s="15">
        <f t="shared" si="11"/>
        <v>65939</v>
      </c>
      <c r="M217" s="15">
        <f t="shared" si="12"/>
        <v>132521</v>
      </c>
      <c r="O217" s="13"/>
      <c r="P217" s="13"/>
    </row>
    <row r="218" spans="1:16" ht="12.75" customHeight="1" x14ac:dyDescent="0.2">
      <c r="A218" s="11" t="str">
        <f t="shared" si="9"/>
        <v>AURUKUN1985</v>
      </c>
      <c r="B218" s="96" t="s">
        <v>156</v>
      </c>
      <c r="C218" s="89">
        <v>1985</v>
      </c>
      <c r="D218" s="90" t="s">
        <v>101</v>
      </c>
      <c r="E218" s="15">
        <v>2122</v>
      </c>
      <c r="F218" s="15">
        <v>2075</v>
      </c>
      <c r="G218" s="15">
        <v>4197</v>
      </c>
      <c r="H218" s="91">
        <v>0</v>
      </c>
      <c r="I218" s="91">
        <v>0</v>
      </c>
      <c r="J218" s="15">
        <v>0</v>
      </c>
      <c r="K218" s="15">
        <f t="shared" si="10"/>
        <v>2122</v>
      </c>
      <c r="L218" s="15">
        <f t="shared" si="11"/>
        <v>2075</v>
      </c>
      <c r="M218" s="15">
        <f t="shared" si="12"/>
        <v>4197</v>
      </c>
      <c r="O218" s="13"/>
      <c r="P218" s="13"/>
    </row>
    <row r="219" spans="1:16" ht="12.75" customHeight="1" x14ac:dyDescent="0.2">
      <c r="A219" s="11" t="str">
        <f t="shared" si="9"/>
        <v>AURUKUN1986</v>
      </c>
      <c r="B219" s="96" t="s">
        <v>156</v>
      </c>
      <c r="C219" s="89">
        <v>1986</v>
      </c>
      <c r="D219" s="90" t="s">
        <v>101</v>
      </c>
      <c r="E219" s="15">
        <v>2160</v>
      </c>
      <c r="F219" s="15">
        <v>2079</v>
      </c>
      <c r="G219" s="15">
        <v>4239</v>
      </c>
      <c r="H219" s="91">
        <v>0</v>
      </c>
      <c r="I219" s="91">
        <v>0</v>
      </c>
      <c r="J219" s="15">
        <v>0</v>
      </c>
      <c r="K219" s="15">
        <f t="shared" si="10"/>
        <v>2160</v>
      </c>
      <c r="L219" s="15">
        <f t="shared" si="11"/>
        <v>2079</v>
      </c>
      <c r="M219" s="15">
        <f t="shared" si="12"/>
        <v>4239</v>
      </c>
      <c r="O219" s="13"/>
      <c r="P219" s="13"/>
    </row>
    <row r="220" spans="1:16" ht="12.75" customHeight="1" x14ac:dyDescent="0.2">
      <c r="A220" s="11" t="str">
        <f t="shared" si="9"/>
        <v>AURUKUN1987</v>
      </c>
      <c r="B220" s="3" t="s">
        <v>156</v>
      </c>
      <c r="C220" s="12">
        <v>1987</v>
      </c>
      <c r="D220" s="12" t="s">
        <v>101</v>
      </c>
      <c r="E220" s="13">
        <v>1262</v>
      </c>
      <c r="F220" s="13">
        <v>1156</v>
      </c>
      <c r="G220" s="13">
        <v>2418</v>
      </c>
      <c r="H220" s="13">
        <v>0</v>
      </c>
      <c r="I220" s="13">
        <v>0</v>
      </c>
      <c r="J220" s="13">
        <v>0</v>
      </c>
      <c r="K220" s="15">
        <f t="shared" si="10"/>
        <v>1262</v>
      </c>
      <c r="L220" s="15">
        <f t="shared" si="11"/>
        <v>1156</v>
      </c>
      <c r="M220" s="15">
        <f t="shared" si="12"/>
        <v>2418</v>
      </c>
      <c r="O220" s="13"/>
      <c r="P220" s="13"/>
    </row>
    <row r="221" spans="1:16" ht="12.75" customHeight="1" x14ac:dyDescent="0.2">
      <c r="A221" s="11" t="str">
        <f t="shared" si="9"/>
        <v>AURUKUN1988</v>
      </c>
      <c r="B221" s="96" t="s">
        <v>156</v>
      </c>
      <c r="C221" s="89">
        <v>1988</v>
      </c>
      <c r="D221" s="90" t="s">
        <v>101</v>
      </c>
      <c r="E221" s="15">
        <v>0</v>
      </c>
      <c r="F221" s="15">
        <v>0</v>
      </c>
      <c r="G221" s="15">
        <v>0</v>
      </c>
      <c r="H221" s="91">
        <v>0</v>
      </c>
      <c r="I221" s="91">
        <v>0</v>
      </c>
      <c r="J221" s="15">
        <v>0</v>
      </c>
      <c r="K221" s="15">
        <f t="shared" si="10"/>
        <v>0</v>
      </c>
      <c r="L221" s="15">
        <f t="shared" si="11"/>
        <v>0</v>
      </c>
      <c r="M221" s="15">
        <f t="shared" si="12"/>
        <v>0</v>
      </c>
      <c r="O221" s="13"/>
      <c r="P221" s="13"/>
    </row>
    <row r="222" spans="1:16" ht="12.75" customHeight="1" x14ac:dyDescent="0.2">
      <c r="A222" s="11" t="str">
        <f t="shared" si="9"/>
        <v>AURUKUN1989</v>
      </c>
      <c r="B222" s="92" t="s">
        <v>156</v>
      </c>
      <c r="C222" s="16">
        <v>1989</v>
      </c>
      <c r="D222" s="90" t="s">
        <v>101</v>
      </c>
      <c r="E222" s="93">
        <v>0</v>
      </c>
      <c r="F222" s="93">
        <v>0</v>
      </c>
      <c r="G222" s="93">
        <v>0</v>
      </c>
      <c r="H222" s="93">
        <v>0</v>
      </c>
      <c r="I222" s="93">
        <v>0</v>
      </c>
      <c r="J222" s="93">
        <v>0</v>
      </c>
      <c r="K222" s="15">
        <f t="shared" si="10"/>
        <v>0</v>
      </c>
      <c r="L222" s="15">
        <f t="shared" si="11"/>
        <v>0</v>
      </c>
      <c r="M222" s="15">
        <f t="shared" si="12"/>
        <v>0</v>
      </c>
      <c r="O222" s="13"/>
      <c r="P222" s="13"/>
    </row>
    <row r="223" spans="1:16" ht="12.75" customHeight="1" x14ac:dyDescent="0.2">
      <c r="A223" s="11" t="str">
        <f t="shared" si="9"/>
        <v>AURUKUN1990</v>
      </c>
      <c r="B223" s="3" t="s">
        <v>156</v>
      </c>
      <c r="C223" s="12">
        <v>1990</v>
      </c>
      <c r="D223" s="12" t="s">
        <v>101</v>
      </c>
      <c r="E223" s="13">
        <v>295</v>
      </c>
      <c r="F223" s="13">
        <v>297</v>
      </c>
      <c r="G223" s="13">
        <v>592</v>
      </c>
      <c r="H223" s="13">
        <v>0</v>
      </c>
      <c r="I223" s="13">
        <v>0</v>
      </c>
      <c r="J223" s="13">
        <v>0</v>
      </c>
      <c r="K223" s="15">
        <f t="shared" si="10"/>
        <v>295</v>
      </c>
      <c r="L223" s="15">
        <f t="shared" si="11"/>
        <v>297</v>
      </c>
      <c r="M223" s="15">
        <f t="shared" si="12"/>
        <v>592</v>
      </c>
      <c r="O223" s="13"/>
      <c r="P223" s="13"/>
    </row>
    <row r="224" spans="1:16" ht="12.75" customHeight="1" x14ac:dyDescent="0.2">
      <c r="A224" s="11" t="str">
        <f t="shared" si="9"/>
        <v>AURUKUN1991</v>
      </c>
      <c r="B224" s="3" t="s">
        <v>156</v>
      </c>
      <c r="C224" s="12">
        <v>1991</v>
      </c>
      <c r="D224" s="12" t="s">
        <v>101</v>
      </c>
      <c r="E224" s="13">
        <v>1085</v>
      </c>
      <c r="F224" s="13">
        <v>1025</v>
      </c>
      <c r="G224" s="13">
        <v>2110</v>
      </c>
      <c r="H224" s="13">
        <v>0</v>
      </c>
      <c r="I224" s="13">
        <v>0</v>
      </c>
      <c r="J224" s="13">
        <v>0</v>
      </c>
      <c r="K224" s="15">
        <f t="shared" si="10"/>
        <v>1085</v>
      </c>
      <c r="L224" s="15">
        <f t="shared" si="11"/>
        <v>1025</v>
      </c>
      <c r="M224" s="15">
        <f t="shared" si="12"/>
        <v>2110</v>
      </c>
      <c r="O224" s="13"/>
      <c r="P224" s="13"/>
    </row>
    <row r="225" spans="1:16" ht="12.75" customHeight="1" x14ac:dyDescent="0.2">
      <c r="A225" s="11" t="str">
        <f t="shared" si="9"/>
        <v>AURUKUN1992</v>
      </c>
      <c r="B225" s="3" t="s">
        <v>156</v>
      </c>
      <c r="C225" s="12">
        <v>1992</v>
      </c>
      <c r="D225" s="12" t="s">
        <v>101</v>
      </c>
      <c r="E225" s="13">
        <v>1074</v>
      </c>
      <c r="F225" s="13">
        <v>898</v>
      </c>
      <c r="G225" s="13">
        <v>1972</v>
      </c>
      <c r="H225" s="13">
        <v>0</v>
      </c>
      <c r="I225" s="13">
        <v>0</v>
      </c>
      <c r="J225" s="13">
        <v>0</v>
      </c>
      <c r="K225" s="15">
        <f t="shared" si="10"/>
        <v>1074</v>
      </c>
      <c r="L225" s="15">
        <f t="shared" si="11"/>
        <v>898</v>
      </c>
      <c r="M225" s="15">
        <f t="shared" si="12"/>
        <v>1972</v>
      </c>
      <c r="O225" s="13"/>
      <c r="P225" s="13"/>
    </row>
    <row r="226" spans="1:16" ht="12.75" customHeight="1" x14ac:dyDescent="0.2">
      <c r="A226" s="11" t="str">
        <f t="shared" si="9"/>
        <v>AURUKUN1993</v>
      </c>
      <c r="B226" s="3" t="s">
        <v>156</v>
      </c>
      <c r="C226" s="12">
        <v>1993</v>
      </c>
      <c r="D226" s="12" t="s">
        <v>101</v>
      </c>
      <c r="E226" s="13">
        <v>877</v>
      </c>
      <c r="F226" s="13">
        <v>764</v>
      </c>
      <c r="G226" s="13">
        <v>1641</v>
      </c>
      <c r="H226" s="13">
        <v>0</v>
      </c>
      <c r="I226" s="13">
        <v>0</v>
      </c>
      <c r="J226" s="13">
        <v>0</v>
      </c>
      <c r="K226" s="15">
        <f t="shared" si="10"/>
        <v>877</v>
      </c>
      <c r="L226" s="15">
        <f t="shared" si="11"/>
        <v>764</v>
      </c>
      <c r="M226" s="15">
        <f t="shared" si="12"/>
        <v>1641</v>
      </c>
      <c r="O226" s="13"/>
      <c r="P226" s="13"/>
    </row>
    <row r="227" spans="1:16" ht="12.75" customHeight="1" x14ac:dyDescent="0.2">
      <c r="A227" s="11" t="str">
        <f t="shared" si="9"/>
        <v>AURUKUN1994</v>
      </c>
      <c r="B227" s="3" t="s">
        <v>156</v>
      </c>
      <c r="C227" s="12">
        <v>1994</v>
      </c>
      <c r="D227" s="12" t="s">
        <v>101</v>
      </c>
      <c r="E227" s="13">
        <v>0</v>
      </c>
      <c r="F227" s="13">
        <v>0</v>
      </c>
      <c r="G227" s="13">
        <v>0</v>
      </c>
      <c r="H227" s="13">
        <v>0</v>
      </c>
      <c r="I227" s="13">
        <v>0</v>
      </c>
      <c r="J227" s="13">
        <v>0</v>
      </c>
      <c r="K227" s="15">
        <f t="shared" si="10"/>
        <v>0</v>
      </c>
      <c r="L227" s="15">
        <f t="shared" si="11"/>
        <v>0</v>
      </c>
      <c r="M227" s="15">
        <f t="shared" si="12"/>
        <v>0</v>
      </c>
      <c r="O227" s="13"/>
      <c r="P227" s="13"/>
    </row>
    <row r="228" spans="1:16" ht="12.75" customHeight="1" x14ac:dyDescent="0.2">
      <c r="A228" s="11" t="str">
        <f t="shared" si="9"/>
        <v>AURUKUN1995</v>
      </c>
      <c r="B228" s="3" t="s">
        <v>156</v>
      </c>
      <c r="C228" s="12">
        <v>1995</v>
      </c>
      <c r="D228" s="12" t="s">
        <v>101</v>
      </c>
      <c r="E228" s="13">
        <v>0</v>
      </c>
      <c r="F228" s="13">
        <v>0</v>
      </c>
      <c r="G228" s="13">
        <v>0</v>
      </c>
      <c r="H228" s="13">
        <v>0</v>
      </c>
      <c r="I228" s="13">
        <v>0</v>
      </c>
      <c r="J228" s="13">
        <v>0</v>
      </c>
      <c r="K228" s="15">
        <f t="shared" si="10"/>
        <v>0</v>
      </c>
      <c r="L228" s="15">
        <f t="shared" si="11"/>
        <v>0</v>
      </c>
      <c r="M228" s="15">
        <f t="shared" si="12"/>
        <v>0</v>
      </c>
      <c r="O228" s="13"/>
      <c r="P228" s="13"/>
    </row>
    <row r="229" spans="1:16" ht="12.75" customHeight="1" x14ac:dyDescent="0.2">
      <c r="A229" s="11" t="str">
        <f t="shared" si="9"/>
        <v>AURUKUN1996</v>
      </c>
      <c r="B229" s="3" t="s">
        <v>156</v>
      </c>
      <c r="C229" s="12">
        <v>1996</v>
      </c>
      <c r="D229" s="12" t="s">
        <v>101</v>
      </c>
      <c r="E229" s="13">
        <v>500</v>
      </c>
      <c r="F229" s="13">
        <v>500</v>
      </c>
      <c r="G229" s="13">
        <v>1000</v>
      </c>
      <c r="H229" s="13">
        <v>0</v>
      </c>
      <c r="I229" s="13">
        <v>0</v>
      </c>
      <c r="J229" s="13">
        <v>0</v>
      </c>
      <c r="K229" s="15">
        <f t="shared" si="10"/>
        <v>500</v>
      </c>
      <c r="L229" s="15">
        <f t="shared" si="11"/>
        <v>500</v>
      </c>
      <c r="M229" s="15">
        <f t="shared" si="12"/>
        <v>1000</v>
      </c>
      <c r="O229" s="13"/>
      <c r="P229" s="13"/>
    </row>
    <row r="230" spans="1:16" ht="12.75" customHeight="1" x14ac:dyDescent="0.2">
      <c r="A230" s="11" t="str">
        <f t="shared" si="9"/>
        <v>AURUKUN1997</v>
      </c>
      <c r="B230" s="3" t="s">
        <v>156</v>
      </c>
      <c r="C230" s="12">
        <v>1997</v>
      </c>
      <c r="D230" s="12" t="s">
        <v>101</v>
      </c>
      <c r="E230" s="13">
        <v>1055</v>
      </c>
      <c r="F230" s="13">
        <v>995</v>
      </c>
      <c r="G230" s="13">
        <v>2050</v>
      </c>
      <c r="H230" s="13">
        <v>0</v>
      </c>
      <c r="I230" s="13">
        <v>0</v>
      </c>
      <c r="J230" s="13">
        <v>0</v>
      </c>
      <c r="K230" s="15">
        <f t="shared" si="10"/>
        <v>1055</v>
      </c>
      <c r="L230" s="15">
        <f t="shared" si="11"/>
        <v>995</v>
      </c>
      <c r="M230" s="15">
        <f t="shared" si="12"/>
        <v>2050</v>
      </c>
      <c r="O230" s="13"/>
      <c r="P230" s="13"/>
    </row>
    <row r="231" spans="1:16" ht="12.75" customHeight="1" x14ac:dyDescent="0.2">
      <c r="A231" s="11" t="str">
        <f t="shared" ref="A231:A294" si="13">CONCATENATE(B231,C231)</f>
        <v>AURUKUN1998</v>
      </c>
      <c r="B231" s="3" t="s">
        <v>156</v>
      </c>
      <c r="C231" s="12">
        <v>1998</v>
      </c>
      <c r="D231" s="12" t="s">
        <v>101</v>
      </c>
      <c r="E231" s="13">
        <v>1087</v>
      </c>
      <c r="F231" s="13">
        <v>1003</v>
      </c>
      <c r="G231" s="13">
        <v>2090</v>
      </c>
      <c r="H231" s="13">
        <v>0</v>
      </c>
      <c r="I231" s="13">
        <v>0</v>
      </c>
      <c r="J231" s="13">
        <v>0</v>
      </c>
      <c r="K231" s="15">
        <f t="shared" si="10"/>
        <v>1087</v>
      </c>
      <c r="L231" s="15">
        <f t="shared" si="11"/>
        <v>1003</v>
      </c>
      <c r="M231" s="15">
        <f t="shared" si="12"/>
        <v>2090</v>
      </c>
      <c r="O231" s="13"/>
      <c r="P231" s="13"/>
    </row>
    <row r="232" spans="1:16" ht="12.75" customHeight="1" x14ac:dyDescent="0.2">
      <c r="A232" s="11" t="str">
        <f t="shared" si="13"/>
        <v>AURUKUN1999</v>
      </c>
      <c r="B232" s="3" t="s">
        <v>156</v>
      </c>
      <c r="C232" s="12">
        <v>1999</v>
      </c>
      <c r="D232" s="12" t="s">
        <v>101</v>
      </c>
      <c r="E232" s="13">
        <v>1059</v>
      </c>
      <c r="F232" s="13">
        <v>1028</v>
      </c>
      <c r="G232" s="13">
        <v>2087</v>
      </c>
      <c r="H232" s="13">
        <v>0</v>
      </c>
      <c r="I232" s="13">
        <v>0</v>
      </c>
      <c r="J232" s="13">
        <v>0</v>
      </c>
      <c r="K232" s="15">
        <f t="shared" si="10"/>
        <v>1059</v>
      </c>
      <c r="L232" s="15">
        <f t="shared" si="11"/>
        <v>1028</v>
      </c>
      <c r="M232" s="15">
        <f t="shared" si="12"/>
        <v>2087</v>
      </c>
      <c r="O232" s="13"/>
      <c r="P232" s="13"/>
    </row>
    <row r="233" spans="1:16" ht="12.75" customHeight="1" x14ac:dyDescent="0.2">
      <c r="A233" s="11" t="str">
        <f t="shared" si="13"/>
        <v>AURUKUN2000</v>
      </c>
      <c r="B233" s="3" t="s">
        <v>156</v>
      </c>
      <c r="C233" s="12">
        <v>2000</v>
      </c>
      <c r="D233" s="12" t="s">
        <v>101</v>
      </c>
      <c r="E233" s="13">
        <v>925</v>
      </c>
      <c r="F233" s="13">
        <v>830</v>
      </c>
      <c r="G233" s="13">
        <v>1755</v>
      </c>
      <c r="H233" s="13">
        <v>0</v>
      </c>
      <c r="I233" s="13">
        <v>0</v>
      </c>
      <c r="J233" s="13">
        <v>0</v>
      </c>
      <c r="K233" s="15">
        <f t="shared" si="10"/>
        <v>925</v>
      </c>
      <c r="L233" s="15">
        <f t="shared" si="11"/>
        <v>830</v>
      </c>
      <c r="M233" s="15">
        <f t="shared" si="12"/>
        <v>1755</v>
      </c>
      <c r="O233" s="13"/>
      <c r="P233" s="13"/>
    </row>
    <row r="234" spans="1:16" ht="12.75" customHeight="1" x14ac:dyDescent="0.2">
      <c r="A234" s="11" t="str">
        <f t="shared" si="13"/>
        <v>AURUKUN2001</v>
      </c>
      <c r="B234" s="3" t="s">
        <v>156</v>
      </c>
      <c r="C234" s="12">
        <v>2001</v>
      </c>
      <c r="D234" s="12" t="s">
        <v>101</v>
      </c>
      <c r="E234" s="13">
        <v>1086</v>
      </c>
      <c r="F234" s="13">
        <v>1005</v>
      </c>
      <c r="G234" s="13">
        <v>2091</v>
      </c>
      <c r="H234" s="13">
        <v>0</v>
      </c>
      <c r="I234" s="13">
        <v>0</v>
      </c>
      <c r="J234" s="13">
        <v>0</v>
      </c>
      <c r="K234" s="15">
        <f t="shared" si="10"/>
        <v>1086</v>
      </c>
      <c r="L234" s="15">
        <f t="shared" si="11"/>
        <v>1005</v>
      </c>
      <c r="M234" s="15">
        <f t="shared" si="12"/>
        <v>2091</v>
      </c>
      <c r="O234" s="13"/>
      <c r="P234" s="13"/>
    </row>
    <row r="235" spans="1:16" ht="12.75" customHeight="1" x14ac:dyDescent="0.2">
      <c r="A235" s="11" t="str">
        <f t="shared" si="13"/>
        <v>AURUKUN2002</v>
      </c>
      <c r="B235" s="96" t="s">
        <v>156</v>
      </c>
      <c r="C235" s="89">
        <v>2002</v>
      </c>
      <c r="D235" s="90" t="s">
        <v>101</v>
      </c>
      <c r="E235" s="15">
        <v>1229</v>
      </c>
      <c r="F235" s="15">
        <v>1100</v>
      </c>
      <c r="G235" s="15">
        <v>2329</v>
      </c>
      <c r="H235" s="91">
        <v>0</v>
      </c>
      <c r="I235" s="91">
        <v>0</v>
      </c>
      <c r="J235" s="15">
        <v>0</v>
      </c>
      <c r="K235" s="15">
        <f t="shared" ref="K235:K298" si="14">E235+H235</f>
        <v>1229</v>
      </c>
      <c r="L235" s="15">
        <f t="shared" ref="L235:L298" si="15">F235+I235</f>
        <v>1100</v>
      </c>
      <c r="M235" s="15">
        <f t="shared" ref="M235:M298" si="16">G235+J235</f>
        <v>2329</v>
      </c>
      <c r="O235" s="13"/>
      <c r="P235" s="13"/>
    </row>
    <row r="236" spans="1:16" ht="12.75" customHeight="1" x14ac:dyDescent="0.2">
      <c r="A236" s="11" t="str">
        <f t="shared" si="13"/>
        <v>AURUKUN2003</v>
      </c>
      <c r="B236" s="94" t="s">
        <v>156</v>
      </c>
      <c r="C236" s="89">
        <v>2003</v>
      </c>
      <c r="D236" s="90" t="s">
        <v>101</v>
      </c>
      <c r="E236" s="15">
        <v>1333</v>
      </c>
      <c r="F236" s="15">
        <v>1185</v>
      </c>
      <c r="G236" s="15">
        <v>2518</v>
      </c>
      <c r="H236" s="15">
        <v>0</v>
      </c>
      <c r="I236" s="15">
        <v>0</v>
      </c>
      <c r="J236" s="15">
        <v>0</v>
      </c>
      <c r="K236" s="15">
        <f t="shared" si="14"/>
        <v>1333</v>
      </c>
      <c r="L236" s="15">
        <f t="shared" si="15"/>
        <v>1185</v>
      </c>
      <c r="M236" s="15">
        <f t="shared" si="16"/>
        <v>2518</v>
      </c>
      <c r="O236" s="13"/>
      <c r="P236" s="13"/>
    </row>
    <row r="237" spans="1:16" ht="12.75" customHeight="1" x14ac:dyDescent="0.2">
      <c r="A237" s="11" t="str">
        <f t="shared" si="13"/>
        <v>AURUKUN2004</v>
      </c>
      <c r="B237" s="3" t="s">
        <v>156</v>
      </c>
      <c r="C237" s="12">
        <v>2004</v>
      </c>
      <c r="D237" s="12" t="s">
        <v>101</v>
      </c>
      <c r="E237" s="13">
        <v>1327</v>
      </c>
      <c r="F237" s="13">
        <v>1212</v>
      </c>
      <c r="G237" s="13">
        <v>2539</v>
      </c>
      <c r="H237" s="13">
        <v>0</v>
      </c>
      <c r="I237" s="13">
        <v>0</v>
      </c>
      <c r="J237" s="13">
        <v>0</v>
      </c>
      <c r="K237" s="15">
        <f t="shared" si="14"/>
        <v>1327</v>
      </c>
      <c r="L237" s="15">
        <f t="shared" si="15"/>
        <v>1212</v>
      </c>
      <c r="M237" s="15">
        <f t="shared" si="16"/>
        <v>2539</v>
      </c>
      <c r="O237" s="13"/>
      <c r="P237" s="13"/>
    </row>
    <row r="238" spans="1:16" ht="12.75" customHeight="1" x14ac:dyDescent="0.2">
      <c r="A238" s="11" t="str">
        <f t="shared" si="13"/>
        <v>AURUKUN2005</v>
      </c>
      <c r="B238" s="3" t="s">
        <v>156</v>
      </c>
      <c r="C238" s="12">
        <v>2005</v>
      </c>
      <c r="D238" s="12" t="s">
        <v>101</v>
      </c>
      <c r="E238" s="13">
        <v>1629</v>
      </c>
      <c r="F238" s="13">
        <v>1587</v>
      </c>
      <c r="G238" s="13">
        <v>3216</v>
      </c>
      <c r="H238" s="13">
        <v>0</v>
      </c>
      <c r="I238" s="13">
        <v>0</v>
      </c>
      <c r="J238" s="13">
        <v>0</v>
      </c>
      <c r="K238" s="15">
        <f t="shared" si="14"/>
        <v>1629</v>
      </c>
      <c r="L238" s="15">
        <f t="shared" si="15"/>
        <v>1587</v>
      </c>
      <c r="M238" s="15">
        <f t="shared" si="16"/>
        <v>3216</v>
      </c>
      <c r="O238" s="13"/>
      <c r="P238" s="13"/>
    </row>
    <row r="239" spans="1:16" ht="12.75" customHeight="1" x14ac:dyDescent="0.2">
      <c r="A239" s="11" t="str">
        <f t="shared" si="13"/>
        <v>AURUKUN2006</v>
      </c>
      <c r="B239" s="3" t="s">
        <v>156</v>
      </c>
      <c r="C239" s="12">
        <v>2006</v>
      </c>
      <c r="D239" s="12" t="s">
        <v>101</v>
      </c>
      <c r="E239" s="13">
        <v>1720</v>
      </c>
      <c r="F239" s="13">
        <v>1603</v>
      </c>
      <c r="G239" s="13">
        <v>3323</v>
      </c>
      <c r="H239" s="13">
        <v>0</v>
      </c>
      <c r="I239" s="13">
        <v>0</v>
      </c>
      <c r="J239" s="13">
        <v>0</v>
      </c>
      <c r="K239" s="15">
        <f t="shared" si="14"/>
        <v>1720</v>
      </c>
      <c r="L239" s="15">
        <f t="shared" si="15"/>
        <v>1603</v>
      </c>
      <c r="M239" s="15">
        <f t="shared" si="16"/>
        <v>3323</v>
      </c>
      <c r="O239" s="13"/>
      <c r="P239" s="13"/>
    </row>
    <row r="240" spans="1:16" ht="12.75" customHeight="1" x14ac:dyDescent="0.2">
      <c r="A240" s="11" t="str">
        <f t="shared" si="13"/>
        <v>AURUKUN2007</v>
      </c>
      <c r="B240" s="3" t="s">
        <v>156</v>
      </c>
      <c r="C240" s="12">
        <v>2007</v>
      </c>
      <c r="D240" s="12" t="s">
        <v>101</v>
      </c>
      <c r="E240" s="13">
        <v>1644</v>
      </c>
      <c r="F240" s="13">
        <v>1592</v>
      </c>
      <c r="G240" s="13">
        <v>3236</v>
      </c>
      <c r="H240" s="13">
        <v>0</v>
      </c>
      <c r="I240" s="13">
        <v>0</v>
      </c>
      <c r="J240" s="13">
        <v>0</v>
      </c>
      <c r="K240" s="15">
        <f t="shared" si="14"/>
        <v>1644</v>
      </c>
      <c r="L240" s="15">
        <f t="shared" si="15"/>
        <v>1592</v>
      </c>
      <c r="M240" s="15">
        <f t="shared" si="16"/>
        <v>3236</v>
      </c>
      <c r="O240" s="13"/>
      <c r="P240" s="13"/>
    </row>
    <row r="241" spans="1:16" ht="12.75" customHeight="1" x14ac:dyDescent="0.2">
      <c r="A241" s="11" t="str">
        <f t="shared" si="13"/>
        <v>AURUKUN2008</v>
      </c>
      <c r="B241" s="94" t="s">
        <v>156</v>
      </c>
      <c r="C241" s="89">
        <v>2008</v>
      </c>
      <c r="D241" s="90" t="s">
        <v>101</v>
      </c>
      <c r="E241" s="15">
        <v>3550</v>
      </c>
      <c r="F241" s="15">
        <v>3613</v>
      </c>
      <c r="G241" s="15">
        <v>7163</v>
      </c>
      <c r="H241" s="15">
        <v>0</v>
      </c>
      <c r="I241" s="15">
        <v>0</v>
      </c>
      <c r="J241" s="15">
        <v>0</v>
      </c>
      <c r="K241" s="15">
        <f t="shared" si="14"/>
        <v>3550</v>
      </c>
      <c r="L241" s="15">
        <f t="shared" si="15"/>
        <v>3613</v>
      </c>
      <c r="M241" s="15">
        <f t="shared" si="16"/>
        <v>7163</v>
      </c>
      <c r="O241" s="13"/>
      <c r="P241" s="13"/>
    </row>
    <row r="242" spans="1:16" ht="12.75" customHeight="1" x14ac:dyDescent="0.2">
      <c r="A242" s="11" t="str">
        <f t="shared" si="13"/>
        <v>AURUKUN2009</v>
      </c>
      <c r="B242" s="92" t="s">
        <v>156</v>
      </c>
      <c r="C242" s="16">
        <v>2009</v>
      </c>
      <c r="D242" s="90" t="s">
        <v>101</v>
      </c>
      <c r="E242" s="93">
        <v>4042</v>
      </c>
      <c r="F242" s="93">
        <v>4159</v>
      </c>
      <c r="G242" s="93">
        <v>8201</v>
      </c>
      <c r="H242" s="93">
        <v>0</v>
      </c>
      <c r="I242" s="93">
        <v>0</v>
      </c>
      <c r="J242" s="93">
        <v>0</v>
      </c>
      <c r="K242" s="15">
        <f t="shared" si="14"/>
        <v>4042</v>
      </c>
      <c r="L242" s="15">
        <f t="shared" si="15"/>
        <v>4159</v>
      </c>
      <c r="M242" s="15">
        <f t="shared" si="16"/>
        <v>8201</v>
      </c>
      <c r="O242" s="13"/>
      <c r="P242" s="13"/>
    </row>
    <row r="243" spans="1:16" ht="12.75" customHeight="1" x14ac:dyDescent="0.2">
      <c r="A243" s="11" t="str">
        <f t="shared" si="13"/>
        <v>AURUKUN2010</v>
      </c>
      <c r="B243" s="96" t="s">
        <v>156</v>
      </c>
      <c r="C243" s="89">
        <v>2010</v>
      </c>
      <c r="D243" s="90" t="s">
        <v>101</v>
      </c>
      <c r="E243" s="15">
        <v>3894</v>
      </c>
      <c r="F243" s="15">
        <v>3962</v>
      </c>
      <c r="G243" s="15">
        <v>7856</v>
      </c>
      <c r="H243" s="91">
        <v>0</v>
      </c>
      <c r="I243" s="91">
        <v>0</v>
      </c>
      <c r="J243" s="15">
        <v>0</v>
      </c>
      <c r="K243" s="15">
        <f t="shared" si="14"/>
        <v>3894</v>
      </c>
      <c r="L243" s="15">
        <f t="shared" si="15"/>
        <v>3962</v>
      </c>
      <c r="M243" s="15">
        <f t="shared" si="16"/>
        <v>7856</v>
      </c>
      <c r="O243" s="13"/>
      <c r="P243" s="13"/>
    </row>
    <row r="244" spans="1:16" ht="12.75" customHeight="1" x14ac:dyDescent="0.2">
      <c r="A244" s="11" t="str">
        <f t="shared" si="13"/>
        <v>AURUKUN2011</v>
      </c>
      <c r="B244" s="3" t="s">
        <v>156</v>
      </c>
      <c r="C244" s="12">
        <v>2011</v>
      </c>
      <c r="D244" s="12" t="s">
        <v>101</v>
      </c>
      <c r="E244" s="13">
        <v>3112</v>
      </c>
      <c r="F244" s="13">
        <v>3100</v>
      </c>
      <c r="G244" s="13">
        <v>6212</v>
      </c>
      <c r="H244" s="13">
        <v>0</v>
      </c>
      <c r="I244" s="13">
        <v>0</v>
      </c>
      <c r="J244" s="13">
        <v>0</v>
      </c>
      <c r="K244" s="15">
        <f t="shared" si="14"/>
        <v>3112</v>
      </c>
      <c r="L244" s="15">
        <f t="shared" si="15"/>
        <v>3100</v>
      </c>
      <c r="M244" s="15">
        <f t="shared" si="16"/>
        <v>6212</v>
      </c>
      <c r="O244" s="13"/>
      <c r="P244" s="13"/>
    </row>
    <row r="245" spans="1:16" ht="12.75" customHeight="1" x14ac:dyDescent="0.2">
      <c r="A245" s="11" t="str">
        <f t="shared" si="13"/>
        <v>AURUKUN2012</v>
      </c>
      <c r="B245" s="3" t="s">
        <v>156</v>
      </c>
      <c r="C245" s="12">
        <v>2012</v>
      </c>
      <c r="D245" s="12" t="s">
        <v>101</v>
      </c>
      <c r="E245" s="13">
        <v>3206</v>
      </c>
      <c r="F245" s="13">
        <v>3087</v>
      </c>
      <c r="G245" s="13">
        <v>6293</v>
      </c>
      <c r="H245" s="13">
        <v>0</v>
      </c>
      <c r="I245" s="13">
        <v>0</v>
      </c>
      <c r="J245" s="13">
        <v>0</v>
      </c>
      <c r="K245" s="15">
        <f t="shared" si="14"/>
        <v>3206</v>
      </c>
      <c r="L245" s="15">
        <f t="shared" si="15"/>
        <v>3087</v>
      </c>
      <c r="M245" s="15">
        <f t="shared" si="16"/>
        <v>6293</v>
      </c>
      <c r="O245" s="13"/>
      <c r="P245" s="13"/>
    </row>
    <row r="246" spans="1:16" ht="12.75" customHeight="1" x14ac:dyDescent="0.2">
      <c r="A246" s="11" t="str">
        <f t="shared" si="13"/>
        <v>AURUKUN2013</v>
      </c>
      <c r="B246" s="94" t="s">
        <v>156</v>
      </c>
      <c r="C246" s="89">
        <v>2013</v>
      </c>
      <c r="D246" s="90" t="s">
        <v>101</v>
      </c>
      <c r="E246" s="15">
        <v>3114</v>
      </c>
      <c r="F246" s="15">
        <v>2968</v>
      </c>
      <c r="G246" s="15">
        <v>6082</v>
      </c>
      <c r="H246" s="15">
        <v>0</v>
      </c>
      <c r="I246" s="15">
        <v>0</v>
      </c>
      <c r="J246" s="15">
        <v>0</v>
      </c>
      <c r="K246" s="15">
        <f t="shared" si="14"/>
        <v>3114</v>
      </c>
      <c r="L246" s="15">
        <f t="shared" si="15"/>
        <v>2968</v>
      </c>
      <c r="M246" s="15">
        <f t="shared" si="16"/>
        <v>6082</v>
      </c>
      <c r="O246" s="13"/>
      <c r="P246" s="13"/>
    </row>
    <row r="247" spans="1:16" ht="12.75" customHeight="1" x14ac:dyDescent="0.2">
      <c r="A247" s="11" t="str">
        <f t="shared" si="13"/>
        <v>AURUKUN2014</v>
      </c>
      <c r="B247" s="3" t="s">
        <v>156</v>
      </c>
      <c r="C247" s="12">
        <v>2014</v>
      </c>
      <c r="D247" s="12" t="s">
        <v>101</v>
      </c>
      <c r="E247" s="13">
        <v>2947</v>
      </c>
      <c r="F247" s="13">
        <v>2936</v>
      </c>
      <c r="G247" s="13">
        <v>5883</v>
      </c>
      <c r="H247" s="13">
        <v>0</v>
      </c>
      <c r="I247" s="13">
        <v>0</v>
      </c>
      <c r="J247" s="13">
        <v>0</v>
      </c>
      <c r="K247" s="15">
        <f t="shared" si="14"/>
        <v>2947</v>
      </c>
      <c r="L247" s="15">
        <f t="shared" si="15"/>
        <v>2936</v>
      </c>
      <c r="M247" s="15">
        <f t="shared" si="16"/>
        <v>5883</v>
      </c>
      <c r="O247" s="13"/>
      <c r="P247" s="13"/>
    </row>
    <row r="248" spans="1:16" ht="12.75" customHeight="1" x14ac:dyDescent="0.2">
      <c r="A248" s="11" t="str">
        <f t="shared" si="13"/>
        <v>AURUKUN2015</v>
      </c>
      <c r="B248" s="96" t="s">
        <v>156</v>
      </c>
      <c r="C248" s="89">
        <v>2015</v>
      </c>
      <c r="D248" s="90" t="s">
        <v>101</v>
      </c>
      <c r="E248" s="15">
        <v>2426</v>
      </c>
      <c r="F248" s="15">
        <v>2462</v>
      </c>
      <c r="G248" s="15">
        <v>4888</v>
      </c>
      <c r="H248" s="91">
        <v>0</v>
      </c>
      <c r="I248" s="91">
        <v>0</v>
      </c>
      <c r="J248" s="15">
        <v>0</v>
      </c>
      <c r="K248" s="15">
        <f t="shared" si="14"/>
        <v>2426</v>
      </c>
      <c r="L248" s="15">
        <f t="shared" si="15"/>
        <v>2462</v>
      </c>
      <c r="M248" s="15">
        <f t="shared" si="16"/>
        <v>4888</v>
      </c>
      <c r="O248" s="13"/>
      <c r="P248" s="13"/>
    </row>
    <row r="249" spans="1:16" ht="12.75" customHeight="1" x14ac:dyDescent="0.2">
      <c r="A249" s="11" t="str">
        <f t="shared" si="13"/>
        <v>AURUKUN2016</v>
      </c>
      <c r="B249" s="96" t="s">
        <v>156</v>
      </c>
      <c r="C249" s="89">
        <v>2016</v>
      </c>
      <c r="D249" s="90" t="s">
        <v>101</v>
      </c>
      <c r="E249" s="15">
        <v>3430</v>
      </c>
      <c r="F249" s="15">
        <v>3344</v>
      </c>
      <c r="G249" s="15">
        <v>6774</v>
      </c>
      <c r="H249" s="91">
        <v>0</v>
      </c>
      <c r="I249" s="91">
        <v>0</v>
      </c>
      <c r="J249" s="15">
        <v>0</v>
      </c>
      <c r="K249" s="15">
        <f t="shared" si="14"/>
        <v>3430</v>
      </c>
      <c r="L249" s="15">
        <f t="shared" si="15"/>
        <v>3344</v>
      </c>
      <c r="M249" s="15">
        <f t="shared" si="16"/>
        <v>6774</v>
      </c>
      <c r="O249" s="13"/>
      <c r="P249" s="13"/>
    </row>
    <row r="250" spans="1:16" ht="12.75" customHeight="1" x14ac:dyDescent="0.2">
      <c r="A250" s="11" t="str">
        <f t="shared" si="13"/>
        <v>AURUKUN2017</v>
      </c>
      <c r="B250" s="96" t="s">
        <v>156</v>
      </c>
      <c r="C250" s="89">
        <v>2017</v>
      </c>
      <c r="D250" s="90" t="s">
        <v>101</v>
      </c>
      <c r="E250" s="15">
        <v>5874</v>
      </c>
      <c r="F250" s="15">
        <v>5848</v>
      </c>
      <c r="G250" s="15">
        <v>11722</v>
      </c>
      <c r="H250" s="91">
        <v>0</v>
      </c>
      <c r="I250" s="91">
        <v>0</v>
      </c>
      <c r="J250" s="15">
        <v>0</v>
      </c>
      <c r="K250" s="15">
        <f t="shared" si="14"/>
        <v>5874</v>
      </c>
      <c r="L250" s="15">
        <f t="shared" si="15"/>
        <v>5848</v>
      </c>
      <c r="M250" s="15">
        <f t="shared" si="16"/>
        <v>11722</v>
      </c>
      <c r="O250" s="13"/>
      <c r="P250" s="13"/>
    </row>
    <row r="251" spans="1:16" ht="12.75" customHeight="1" x14ac:dyDescent="0.2">
      <c r="A251" s="11" t="str">
        <f t="shared" si="13"/>
        <v>AURUKUN2018</v>
      </c>
      <c r="B251" s="3" t="s">
        <v>156</v>
      </c>
      <c r="C251" s="12">
        <v>2018</v>
      </c>
      <c r="D251" s="12" t="s">
        <v>101</v>
      </c>
      <c r="E251" s="13">
        <v>7220</v>
      </c>
      <c r="F251" s="13">
        <v>7129</v>
      </c>
      <c r="G251" s="13">
        <v>14349</v>
      </c>
      <c r="H251" s="13">
        <v>0</v>
      </c>
      <c r="I251" s="13">
        <v>0</v>
      </c>
      <c r="J251" s="13">
        <v>0</v>
      </c>
      <c r="K251" s="15">
        <f t="shared" si="14"/>
        <v>7220</v>
      </c>
      <c r="L251" s="15">
        <f t="shared" si="15"/>
        <v>7129</v>
      </c>
      <c r="M251" s="15">
        <f t="shared" si="16"/>
        <v>14349</v>
      </c>
      <c r="O251" s="13"/>
      <c r="P251" s="13"/>
    </row>
    <row r="252" spans="1:16" ht="12.75" customHeight="1" x14ac:dyDescent="0.2">
      <c r="A252" s="11" t="str">
        <f t="shared" si="13"/>
        <v>AURUKUN2019</v>
      </c>
      <c r="B252" s="3" t="s">
        <v>156</v>
      </c>
      <c r="C252" s="12">
        <v>2019</v>
      </c>
      <c r="D252" s="12" t="s">
        <v>101</v>
      </c>
      <c r="E252" s="13">
        <v>7340</v>
      </c>
      <c r="F252" s="13">
        <v>7216</v>
      </c>
      <c r="G252" s="13">
        <v>14556</v>
      </c>
      <c r="H252" s="13">
        <v>0</v>
      </c>
      <c r="I252" s="13">
        <v>0</v>
      </c>
      <c r="J252" s="13">
        <v>0</v>
      </c>
      <c r="K252" s="15">
        <f t="shared" si="14"/>
        <v>7340</v>
      </c>
      <c r="L252" s="15">
        <f t="shared" si="15"/>
        <v>7216</v>
      </c>
      <c r="M252" s="15">
        <f t="shared" si="16"/>
        <v>14556</v>
      </c>
      <c r="O252" s="13"/>
      <c r="P252" s="13"/>
    </row>
    <row r="253" spans="1:16" ht="12.75" customHeight="1" x14ac:dyDescent="0.2">
      <c r="A253" s="11" t="str">
        <f t="shared" si="13"/>
        <v>AYERS ROCK1985</v>
      </c>
      <c r="B253" s="94" t="s">
        <v>97</v>
      </c>
      <c r="C253" s="89">
        <v>1985</v>
      </c>
      <c r="D253" s="90">
        <v>34</v>
      </c>
      <c r="E253" s="15">
        <v>35753</v>
      </c>
      <c r="F253" s="15">
        <v>38364</v>
      </c>
      <c r="G253" s="15">
        <v>74117</v>
      </c>
      <c r="H253" s="15">
        <v>0</v>
      </c>
      <c r="I253" s="15">
        <v>0</v>
      </c>
      <c r="J253" s="15">
        <v>0</v>
      </c>
      <c r="K253" s="15">
        <f t="shared" si="14"/>
        <v>35753</v>
      </c>
      <c r="L253" s="15">
        <f t="shared" si="15"/>
        <v>38364</v>
      </c>
      <c r="M253" s="15">
        <f t="shared" si="16"/>
        <v>74117</v>
      </c>
      <c r="O253" s="13"/>
      <c r="P253" s="13"/>
    </row>
    <row r="254" spans="1:16" ht="12.75" customHeight="1" x14ac:dyDescent="0.2">
      <c r="A254" s="11" t="str">
        <f t="shared" si="13"/>
        <v>AYERS ROCK1986</v>
      </c>
      <c r="B254" s="94" t="s">
        <v>97</v>
      </c>
      <c r="C254" s="89">
        <v>1986</v>
      </c>
      <c r="D254" s="90">
        <v>23</v>
      </c>
      <c r="E254" s="15">
        <v>47432</v>
      </c>
      <c r="F254" s="15">
        <v>50189</v>
      </c>
      <c r="G254" s="15">
        <v>97621</v>
      </c>
      <c r="H254" s="15">
        <v>0</v>
      </c>
      <c r="I254" s="15">
        <v>0</v>
      </c>
      <c r="J254" s="15">
        <v>0</v>
      </c>
      <c r="K254" s="15">
        <f t="shared" si="14"/>
        <v>47432</v>
      </c>
      <c r="L254" s="15">
        <f t="shared" si="15"/>
        <v>50189</v>
      </c>
      <c r="M254" s="15">
        <f t="shared" si="16"/>
        <v>97621</v>
      </c>
      <c r="O254" s="13"/>
      <c r="P254" s="13"/>
    </row>
    <row r="255" spans="1:16" ht="12.75" customHeight="1" x14ac:dyDescent="0.2">
      <c r="A255" s="11" t="str">
        <f t="shared" si="13"/>
        <v>AYERS ROCK1987</v>
      </c>
      <c r="B255" s="96" t="s">
        <v>97</v>
      </c>
      <c r="C255" s="89">
        <v>1987</v>
      </c>
      <c r="D255" s="90">
        <v>22</v>
      </c>
      <c r="E255" s="15">
        <v>62774</v>
      </c>
      <c r="F255" s="15">
        <v>64996</v>
      </c>
      <c r="G255" s="15">
        <v>127770</v>
      </c>
      <c r="H255" s="91">
        <v>0</v>
      </c>
      <c r="I255" s="91">
        <v>0</v>
      </c>
      <c r="J255" s="15">
        <v>0</v>
      </c>
      <c r="K255" s="15">
        <f t="shared" si="14"/>
        <v>62774</v>
      </c>
      <c r="L255" s="15">
        <f t="shared" si="15"/>
        <v>64996</v>
      </c>
      <c r="M255" s="15">
        <f t="shared" si="16"/>
        <v>127770</v>
      </c>
      <c r="O255" s="13"/>
      <c r="P255" s="13"/>
    </row>
    <row r="256" spans="1:16" ht="12.75" customHeight="1" x14ac:dyDescent="0.2">
      <c r="A256" s="11" t="str">
        <f t="shared" si="13"/>
        <v>AYERS ROCK1988</v>
      </c>
      <c r="B256" s="3" t="s">
        <v>97</v>
      </c>
      <c r="C256" s="12">
        <v>1988</v>
      </c>
      <c r="D256" s="12">
        <v>24</v>
      </c>
      <c r="E256" s="13">
        <v>53734</v>
      </c>
      <c r="F256" s="13">
        <v>56000</v>
      </c>
      <c r="G256" s="13">
        <v>109734</v>
      </c>
      <c r="H256" s="13">
        <v>0</v>
      </c>
      <c r="I256" s="13">
        <v>0</v>
      </c>
      <c r="J256" s="13">
        <v>0</v>
      </c>
      <c r="K256" s="15">
        <f t="shared" si="14"/>
        <v>53734</v>
      </c>
      <c r="L256" s="15">
        <f t="shared" si="15"/>
        <v>56000</v>
      </c>
      <c r="M256" s="15">
        <f t="shared" si="16"/>
        <v>109734</v>
      </c>
      <c r="O256" s="13"/>
      <c r="P256" s="13"/>
    </row>
    <row r="257" spans="1:16" ht="12.75" customHeight="1" x14ac:dyDescent="0.2">
      <c r="A257" s="11" t="str">
        <f t="shared" si="13"/>
        <v>AYERS ROCK1989</v>
      </c>
      <c r="B257" s="94" t="s">
        <v>97</v>
      </c>
      <c r="C257" s="89">
        <v>1989</v>
      </c>
      <c r="D257" s="90">
        <v>32</v>
      </c>
      <c r="E257" s="15">
        <v>28800</v>
      </c>
      <c r="F257" s="15">
        <v>29005</v>
      </c>
      <c r="G257" s="15">
        <v>57805</v>
      </c>
      <c r="H257" s="15">
        <v>0</v>
      </c>
      <c r="I257" s="15">
        <v>0</v>
      </c>
      <c r="J257" s="15">
        <v>0</v>
      </c>
      <c r="K257" s="15">
        <f t="shared" si="14"/>
        <v>28800</v>
      </c>
      <c r="L257" s="15">
        <f t="shared" si="15"/>
        <v>29005</v>
      </c>
      <c r="M257" s="15">
        <f t="shared" si="16"/>
        <v>57805</v>
      </c>
      <c r="O257" s="13"/>
      <c r="P257" s="13"/>
    </row>
    <row r="258" spans="1:16" ht="12.75" customHeight="1" x14ac:dyDescent="0.2">
      <c r="A258" s="11" t="str">
        <f t="shared" si="13"/>
        <v>AYERS ROCK1990</v>
      </c>
      <c r="B258" s="94" t="s">
        <v>97</v>
      </c>
      <c r="C258" s="89">
        <v>1990</v>
      </c>
      <c r="D258" s="90">
        <v>27</v>
      </c>
      <c r="E258" s="15">
        <v>43396</v>
      </c>
      <c r="F258" s="15">
        <v>44442</v>
      </c>
      <c r="G258" s="15">
        <v>87838</v>
      </c>
      <c r="H258" s="15">
        <v>0</v>
      </c>
      <c r="I258" s="15">
        <v>0</v>
      </c>
      <c r="J258" s="15">
        <v>0</v>
      </c>
      <c r="K258" s="15">
        <f t="shared" si="14"/>
        <v>43396</v>
      </c>
      <c r="L258" s="15">
        <f t="shared" si="15"/>
        <v>44442</v>
      </c>
      <c r="M258" s="15">
        <f t="shared" si="16"/>
        <v>87838</v>
      </c>
      <c r="O258" s="13"/>
      <c r="P258" s="13"/>
    </row>
    <row r="259" spans="1:16" ht="12.75" customHeight="1" x14ac:dyDescent="0.2">
      <c r="A259" s="11" t="str">
        <f t="shared" si="13"/>
        <v>AYERS ROCK1991</v>
      </c>
      <c r="B259" s="3" t="s">
        <v>97</v>
      </c>
      <c r="C259" s="12">
        <v>1991</v>
      </c>
      <c r="D259" s="12">
        <v>20</v>
      </c>
      <c r="E259" s="13">
        <v>62259</v>
      </c>
      <c r="F259" s="13">
        <v>65161</v>
      </c>
      <c r="G259" s="13">
        <v>127420</v>
      </c>
      <c r="H259" s="13">
        <v>0</v>
      </c>
      <c r="I259" s="13">
        <v>0</v>
      </c>
      <c r="J259" s="13">
        <v>0</v>
      </c>
      <c r="K259" s="15">
        <f t="shared" si="14"/>
        <v>62259</v>
      </c>
      <c r="L259" s="15">
        <f t="shared" si="15"/>
        <v>65161</v>
      </c>
      <c r="M259" s="15">
        <f t="shared" si="16"/>
        <v>127420</v>
      </c>
      <c r="O259" s="13"/>
      <c r="P259" s="13"/>
    </row>
    <row r="260" spans="1:16" ht="12.75" customHeight="1" x14ac:dyDescent="0.2">
      <c r="A260" s="11" t="str">
        <f t="shared" si="13"/>
        <v>AYERS ROCK1992</v>
      </c>
      <c r="B260" s="94" t="s">
        <v>97</v>
      </c>
      <c r="C260" s="12">
        <v>1992</v>
      </c>
      <c r="D260" s="90">
        <v>18</v>
      </c>
      <c r="E260" s="95">
        <v>78783</v>
      </c>
      <c r="F260" s="95">
        <v>80999</v>
      </c>
      <c r="G260" s="95">
        <v>159782</v>
      </c>
      <c r="H260" s="95">
        <v>0</v>
      </c>
      <c r="I260" s="95">
        <v>0</v>
      </c>
      <c r="J260" s="95">
        <v>0</v>
      </c>
      <c r="K260" s="15">
        <f t="shared" si="14"/>
        <v>78783</v>
      </c>
      <c r="L260" s="15">
        <f t="shared" si="15"/>
        <v>80999</v>
      </c>
      <c r="M260" s="15">
        <f t="shared" si="16"/>
        <v>159782</v>
      </c>
      <c r="O260" s="13"/>
      <c r="P260" s="13"/>
    </row>
    <row r="261" spans="1:16" ht="12.75" customHeight="1" x14ac:dyDescent="0.2">
      <c r="A261" s="11" t="str">
        <f t="shared" si="13"/>
        <v>AYERS ROCK1993</v>
      </c>
      <c r="B261" s="96" t="s">
        <v>97</v>
      </c>
      <c r="C261" s="89">
        <v>1993</v>
      </c>
      <c r="D261" s="90">
        <v>17</v>
      </c>
      <c r="E261" s="15">
        <v>109693</v>
      </c>
      <c r="F261" s="15">
        <v>110620</v>
      </c>
      <c r="G261" s="15">
        <v>220313</v>
      </c>
      <c r="H261" s="91">
        <v>0</v>
      </c>
      <c r="I261" s="91">
        <v>0</v>
      </c>
      <c r="J261" s="15">
        <v>0</v>
      </c>
      <c r="K261" s="15">
        <f t="shared" si="14"/>
        <v>109693</v>
      </c>
      <c r="L261" s="15">
        <f t="shared" si="15"/>
        <v>110620</v>
      </c>
      <c r="M261" s="15">
        <f t="shared" si="16"/>
        <v>220313</v>
      </c>
      <c r="O261" s="13"/>
      <c r="P261" s="13"/>
    </row>
    <row r="262" spans="1:16" ht="12.75" customHeight="1" x14ac:dyDescent="0.2">
      <c r="A262" s="11" t="str">
        <f t="shared" si="13"/>
        <v>AYERS ROCK1994</v>
      </c>
      <c r="B262" s="96" t="s">
        <v>97</v>
      </c>
      <c r="C262" s="89">
        <v>1994</v>
      </c>
      <c r="D262" s="90">
        <v>16</v>
      </c>
      <c r="E262" s="15">
        <v>135513</v>
      </c>
      <c r="F262" s="15">
        <v>133656</v>
      </c>
      <c r="G262" s="15">
        <v>269169</v>
      </c>
      <c r="H262" s="91">
        <v>0</v>
      </c>
      <c r="I262" s="91">
        <v>0</v>
      </c>
      <c r="J262" s="15">
        <v>0</v>
      </c>
      <c r="K262" s="15">
        <f t="shared" si="14"/>
        <v>135513</v>
      </c>
      <c r="L262" s="15">
        <f t="shared" si="15"/>
        <v>133656</v>
      </c>
      <c r="M262" s="15">
        <f t="shared" si="16"/>
        <v>269169</v>
      </c>
      <c r="O262" s="13"/>
      <c r="P262" s="13"/>
    </row>
    <row r="263" spans="1:16" ht="12.75" customHeight="1" x14ac:dyDescent="0.2">
      <c r="A263" s="11" t="str">
        <f t="shared" si="13"/>
        <v>AYERS ROCK1995</v>
      </c>
      <c r="B263" s="3" t="s">
        <v>97</v>
      </c>
      <c r="C263" s="12">
        <v>1995</v>
      </c>
      <c r="D263" s="12">
        <v>16</v>
      </c>
      <c r="E263" s="13">
        <v>152097</v>
      </c>
      <c r="F263" s="13">
        <v>146887</v>
      </c>
      <c r="G263" s="13">
        <v>298984</v>
      </c>
      <c r="H263" s="13">
        <v>0</v>
      </c>
      <c r="I263" s="13">
        <v>0</v>
      </c>
      <c r="J263" s="13">
        <v>0</v>
      </c>
      <c r="K263" s="15">
        <f t="shared" si="14"/>
        <v>152097</v>
      </c>
      <c r="L263" s="15">
        <f t="shared" si="15"/>
        <v>146887</v>
      </c>
      <c r="M263" s="15">
        <f t="shared" si="16"/>
        <v>298984</v>
      </c>
      <c r="O263" s="13"/>
      <c r="P263" s="13"/>
    </row>
    <row r="264" spans="1:16" ht="12.75" customHeight="1" x14ac:dyDescent="0.2">
      <c r="A264" s="11" t="str">
        <f t="shared" si="13"/>
        <v>AYERS ROCK1996</v>
      </c>
      <c r="B264" s="3" t="s">
        <v>97</v>
      </c>
      <c r="C264" s="12">
        <v>1996</v>
      </c>
      <c r="D264" s="12">
        <v>14</v>
      </c>
      <c r="E264" s="13">
        <v>183504</v>
      </c>
      <c r="F264" s="13">
        <v>181930</v>
      </c>
      <c r="G264" s="13">
        <v>365434</v>
      </c>
      <c r="H264" s="13">
        <v>0</v>
      </c>
      <c r="I264" s="13">
        <v>0</v>
      </c>
      <c r="J264" s="13">
        <v>0</v>
      </c>
      <c r="K264" s="15">
        <f t="shared" si="14"/>
        <v>183504</v>
      </c>
      <c r="L264" s="15">
        <f t="shared" si="15"/>
        <v>181930</v>
      </c>
      <c r="M264" s="15">
        <f t="shared" si="16"/>
        <v>365434</v>
      </c>
      <c r="O264" s="13"/>
      <c r="P264" s="13"/>
    </row>
    <row r="265" spans="1:16" ht="12.75" customHeight="1" x14ac:dyDescent="0.2">
      <c r="A265" s="11" t="str">
        <f t="shared" si="13"/>
        <v>AYERS ROCK1997</v>
      </c>
      <c r="B265" s="3" t="s">
        <v>97</v>
      </c>
      <c r="C265" s="12">
        <v>1997</v>
      </c>
      <c r="D265" s="12">
        <v>14</v>
      </c>
      <c r="E265" s="13">
        <v>203894</v>
      </c>
      <c r="F265" s="13">
        <v>203581</v>
      </c>
      <c r="G265" s="13">
        <v>407475</v>
      </c>
      <c r="H265" s="13">
        <v>0</v>
      </c>
      <c r="I265" s="13">
        <v>0</v>
      </c>
      <c r="J265" s="13">
        <v>0</v>
      </c>
      <c r="K265" s="15">
        <f t="shared" si="14"/>
        <v>203894</v>
      </c>
      <c r="L265" s="15">
        <f t="shared" si="15"/>
        <v>203581</v>
      </c>
      <c r="M265" s="15">
        <f t="shared" si="16"/>
        <v>407475</v>
      </c>
      <c r="O265" s="13"/>
      <c r="P265" s="13"/>
    </row>
    <row r="266" spans="1:16" ht="12.75" customHeight="1" x14ac:dyDescent="0.2">
      <c r="A266" s="11" t="str">
        <f t="shared" si="13"/>
        <v>AYERS ROCK1998</v>
      </c>
      <c r="B266" s="3" t="s">
        <v>97</v>
      </c>
      <c r="C266" s="12">
        <v>1998</v>
      </c>
      <c r="D266" s="12">
        <v>14</v>
      </c>
      <c r="E266" s="13">
        <v>198851</v>
      </c>
      <c r="F266" s="13">
        <v>197903</v>
      </c>
      <c r="G266" s="13">
        <v>396754</v>
      </c>
      <c r="H266" s="13">
        <v>0</v>
      </c>
      <c r="I266" s="13">
        <v>0</v>
      </c>
      <c r="J266" s="13">
        <v>0</v>
      </c>
      <c r="K266" s="15">
        <f t="shared" si="14"/>
        <v>198851</v>
      </c>
      <c r="L266" s="15">
        <f t="shared" si="15"/>
        <v>197903</v>
      </c>
      <c r="M266" s="15">
        <f t="shared" si="16"/>
        <v>396754</v>
      </c>
      <c r="O266" s="13"/>
      <c r="P266" s="13"/>
    </row>
    <row r="267" spans="1:16" ht="12.75" customHeight="1" x14ac:dyDescent="0.2">
      <c r="A267" s="11" t="str">
        <f t="shared" si="13"/>
        <v>AYERS ROCK1999</v>
      </c>
      <c r="B267" s="96" t="s">
        <v>97</v>
      </c>
      <c r="C267" s="89">
        <v>1999</v>
      </c>
      <c r="D267" s="90">
        <v>14</v>
      </c>
      <c r="E267" s="15">
        <v>216186</v>
      </c>
      <c r="F267" s="15">
        <v>216273</v>
      </c>
      <c r="G267" s="15">
        <v>432459</v>
      </c>
      <c r="H267" s="91">
        <v>0</v>
      </c>
      <c r="I267" s="91">
        <v>0</v>
      </c>
      <c r="J267" s="15">
        <v>0</v>
      </c>
      <c r="K267" s="15">
        <f t="shared" si="14"/>
        <v>216186</v>
      </c>
      <c r="L267" s="15">
        <f t="shared" si="15"/>
        <v>216273</v>
      </c>
      <c r="M267" s="15">
        <f t="shared" si="16"/>
        <v>432459</v>
      </c>
      <c r="O267" s="13"/>
      <c r="P267" s="13"/>
    </row>
    <row r="268" spans="1:16" ht="12.75" customHeight="1" x14ac:dyDescent="0.2">
      <c r="A268" s="11" t="str">
        <f t="shared" si="13"/>
        <v>AYERS ROCK2000</v>
      </c>
      <c r="B268" s="96" t="s">
        <v>97</v>
      </c>
      <c r="C268" s="89">
        <v>2000</v>
      </c>
      <c r="D268" s="90">
        <v>14</v>
      </c>
      <c r="E268" s="15">
        <v>224111</v>
      </c>
      <c r="F268" s="15">
        <v>225836</v>
      </c>
      <c r="G268" s="15">
        <v>449947</v>
      </c>
      <c r="H268" s="91">
        <v>0</v>
      </c>
      <c r="I268" s="91">
        <v>0</v>
      </c>
      <c r="J268" s="15">
        <v>0</v>
      </c>
      <c r="K268" s="15">
        <f t="shared" si="14"/>
        <v>224111</v>
      </c>
      <c r="L268" s="15">
        <f t="shared" si="15"/>
        <v>225836</v>
      </c>
      <c r="M268" s="15">
        <f t="shared" si="16"/>
        <v>449947</v>
      </c>
      <c r="O268" s="13"/>
      <c r="P268" s="13"/>
    </row>
    <row r="269" spans="1:16" ht="12.75" customHeight="1" x14ac:dyDescent="0.2">
      <c r="A269" s="11" t="str">
        <f t="shared" si="13"/>
        <v>AYERS ROCK2001</v>
      </c>
      <c r="B269" s="96" t="s">
        <v>97</v>
      </c>
      <c r="C269" s="89">
        <v>2001</v>
      </c>
      <c r="D269" s="90">
        <v>14</v>
      </c>
      <c r="E269" s="15">
        <v>199622</v>
      </c>
      <c r="F269" s="15">
        <v>200085</v>
      </c>
      <c r="G269" s="15">
        <v>399707</v>
      </c>
      <c r="H269" s="91">
        <v>0</v>
      </c>
      <c r="I269" s="91">
        <v>0</v>
      </c>
      <c r="J269" s="15">
        <v>0</v>
      </c>
      <c r="K269" s="15">
        <f t="shared" si="14"/>
        <v>199622</v>
      </c>
      <c r="L269" s="15">
        <f t="shared" si="15"/>
        <v>200085</v>
      </c>
      <c r="M269" s="15">
        <f t="shared" si="16"/>
        <v>399707</v>
      </c>
      <c r="O269" s="13"/>
      <c r="P269" s="13"/>
    </row>
    <row r="270" spans="1:16" ht="12.75" customHeight="1" x14ac:dyDescent="0.2">
      <c r="A270" s="11" t="str">
        <f t="shared" si="13"/>
        <v>AYERS ROCK2002</v>
      </c>
      <c r="B270" s="3" t="s">
        <v>97</v>
      </c>
      <c r="C270" s="12">
        <v>2002</v>
      </c>
      <c r="D270" s="12">
        <v>14</v>
      </c>
      <c r="E270" s="13">
        <v>184278</v>
      </c>
      <c r="F270" s="13">
        <v>184892</v>
      </c>
      <c r="G270" s="13">
        <v>369170</v>
      </c>
      <c r="H270" s="13">
        <v>0</v>
      </c>
      <c r="I270" s="13">
        <v>0</v>
      </c>
      <c r="J270" s="13">
        <v>0</v>
      </c>
      <c r="K270" s="15">
        <f t="shared" si="14"/>
        <v>184278</v>
      </c>
      <c r="L270" s="15">
        <f t="shared" si="15"/>
        <v>184892</v>
      </c>
      <c r="M270" s="15">
        <f t="shared" si="16"/>
        <v>369170</v>
      </c>
      <c r="O270" s="13"/>
      <c r="P270" s="13"/>
    </row>
    <row r="271" spans="1:16" ht="12.75" customHeight="1" x14ac:dyDescent="0.2">
      <c r="A271" s="11" t="str">
        <f t="shared" si="13"/>
        <v>AYERS ROCK2003</v>
      </c>
      <c r="B271" s="3" t="s">
        <v>97</v>
      </c>
      <c r="C271" s="12">
        <v>2003</v>
      </c>
      <c r="D271" s="12">
        <v>17</v>
      </c>
      <c r="E271" s="13">
        <v>164874</v>
      </c>
      <c r="F271" s="13">
        <v>164262</v>
      </c>
      <c r="G271" s="13">
        <v>329136</v>
      </c>
      <c r="H271" s="13">
        <v>0</v>
      </c>
      <c r="I271" s="13">
        <v>0</v>
      </c>
      <c r="J271" s="13">
        <v>0</v>
      </c>
      <c r="K271" s="15">
        <f t="shared" si="14"/>
        <v>164874</v>
      </c>
      <c r="L271" s="15">
        <f t="shared" si="15"/>
        <v>164262</v>
      </c>
      <c r="M271" s="15">
        <f t="shared" si="16"/>
        <v>329136</v>
      </c>
      <c r="O271" s="13"/>
      <c r="P271" s="13"/>
    </row>
    <row r="272" spans="1:16" ht="12.75" customHeight="1" x14ac:dyDescent="0.2">
      <c r="A272" s="11" t="str">
        <f t="shared" si="13"/>
        <v>AYERS ROCK2004</v>
      </c>
      <c r="B272" s="94" t="s">
        <v>97</v>
      </c>
      <c r="C272" s="89">
        <v>2004</v>
      </c>
      <c r="D272" s="90">
        <v>19</v>
      </c>
      <c r="E272" s="15">
        <v>173000</v>
      </c>
      <c r="F272" s="15">
        <v>172175</v>
      </c>
      <c r="G272" s="15">
        <v>345175</v>
      </c>
      <c r="H272" s="15">
        <v>0</v>
      </c>
      <c r="I272" s="15">
        <v>0</v>
      </c>
      <c r="J272" s="15">
        <v>0</v>
      </c>
      <c r="K272" s="15">
        <f t="shared" si="14"/>
        <v>173000</v>
      </c>
      <c r="L272" s="15">
        <f t="shared" si="15"/>
        <v>172175</v>
      </c>
      <c r="M272" s="15">
        <f t="shared" si="16"/>
        <v>345175</v>
      </c>
      <c r="O272" s="13"/>
      <c r="P272" s="13"/>
    </row>
    <row r="273" spans="1:16" ht="12.75" customHeight="1" x14ac:dyDescent="0.2">
      <c r="A273" s="11" t="str">
        <f t="shared" si="13"/>
        <v>AYERS ROCK2005</v>
      </c>
      <c r="B273" s="94" t="s">
        <v>97</v>
      </c>
      <c r="C273" s="12">
        <v>2005</v>
      </c>
      <c r="D273" s="90">
        <v>19</v>
      </c>
      <c r="E273" s="95">
        <v>188137</v>
      </c>
      <c r="F273" s="95">
        <v>187177</v>
      </c>
      <c r="G273" s="95">
        <v>375314</v>
      </c>
      <c r="H273" s="95">
        <v>0</v>
      </c>
      <c r="I273" s="95">
        <v>0</v>
      </c>
      <c r="J273" s="95">
        <v>0</v>
      </c>
      <c r="K273" s="15">
        <f t="shared" si="14"/>
        <v>188137</v>
      </c>
      <c r="L273" s="15">
        <f t="shared" si="15"/>
        <v>187177</v>
      </c>
      <c r="M273" s="15">
        <f t="shared" si="16"/>
        <v>375314</v>
      </c>
      <c r="O273" s="13"/>
      <c r="P273" s="13"/>
    </row>
    <row r="274" spans="1:16" ht="12.75" customHeight="1" x14ac:dyDescent="0.2">
      <c r="A274" s="11" t="str">
        <f t="shared" si="13"/>
        <v>AYERS ROCK2006</v>
      </c>
      <c r="B274" s="3" t="s">
        <v>97</v>
      </c>
      <c r="C274" s="12">
        <v>2006</v>
      </c>
      <c r="D274" s="12">
        <v>19</v>
      </c>
      <c r="E274" s="13">
        <v>193957</v>
      </c>
      <c r="F274" s="13">
        <v>189676</v>
      </c>
      <c r="G274" s="13">
        <v>383633</v>
      </c>
      <c r="H274" s="13">
        <v>0</v>
      </c>
      <c r="I274" s="13">
        <v>0</v>
      </c>
      <c r="J274" s="13">
        <v>0</v>
      </c>
      <c r="K274" s="15">
        <f t="shared" si="14"/>
        <v>193957</v>
      </c>
      <c r="L274" s="15">
        <f t="shared" si="15"/>
        <v>189676</v>
      </c>
      <c r="M274" s="15">
        <f t="shared" si="16"/>
        <v>383633</v>
      </c>
      <c r="O274" s="13"/>
      <c r="P274" s="13"/>
    </row>
    <row r="275" spans="1:16" ht="12.75" customHeight="1" x14ac:dyDescent="0.2">
      <c r="A275" s="11" t="str">
        <f t="shared" si="13"/>
        <v>AYERS ROCK2007</v>
      </c>
      <c r="B275" s="3" t="s">
        <v>97</v>
      </c>
      <c r="C275" s="12">
        <v>2007</v>
      </c>
      <c r="D275" s="12">
        <v>19</v>
      </c>
      <c r="E275" s="13">
        <v>190059</v>
      </c>
      <c r="F275" s="13">
        <v>187940</v>
      </c>
      <c r="G275" s="13">
        <v>377999</v>
      </c>
      <c r="H275" s="13">
        <v>0</v>
      </c>
      <c r="I275" s="13">
        <v>0</v>
      </c>
      <c r="J275" s="13">
        <v>0</v>
      </c>
      <c r="K275" s="15">
        <f t="shared" si="14"/>
        <v>190059</v>
      </c>
      <c r="L275" s="15">
        <f t="shared" si="15"/>
        <v>187940</v>
      </c>
      <c r="M275" s="15">
        <f t="shared" si="16"/>
        <v>377999</v>
      </c>
      <c r="O275" s="13"/>
      <c r="P275" s="13"/>
    </row>
    <row r="276" spans="1:16" ht="12.75" customHeight="1" x14ac:dyDescent="0.2">
      <c r="A276" s="11" t="str">
        <f t="shared" si="13"/>
        <v>AYERS ROCK2008</v>
      </c>
      <c r="B276" s="96" t="s">
        <v>97</v>
      </c>
      <c r="C276" s="89">
        <v>2008</v>
      </c>
      <c r="D276" s="90">
        <v>21</v>
      </c>
      <c r="E276" s="15">
        <v>168657</v>
      </c>
      <c r="F276" s="15">
        <v>169620</v>
      </c>
      <c r="G276" s="15">
        <v>338277</v>
      </c>
      <c r="H276" s="91">
        <v>0</v>
      </c>
      <c r="I276" s="91">
        <v>0</v>
      </c>
      <c r="J276" s="15">
        <v>0</v>
      </c>
      <c r="K276" s="15">
        <f t="shared" si="14"/>
        <v>168657</v>
      </c>
      <c r="L276" s="15">
        <f t="shared" si="15"/>
        <v>169620</v>
      </c>
      <c r="M276" s="15">
        <f t="shared" si="16"/>
        <v>338277</v>
      </c>
      <c r="O276" s="13"/>
      <c r="P276" s="13"/>
    </row>
    <row r="277" spans="1:16" ht="12.75" customHeight="1" x14ac:dyDescent="0.2">
      <c r="A277" s="11" t="str">
        <f t="shared" si="13"/>
        <v>AYERS ROCK2009</v>
      </c>
      <c r="B277" s="94" t="s">
        <v>97</v>
      </c>
      <c r="C277" s="89">
        <v>2009</v>
      </c>
      <c r="D277" s="90">
        <v>23</v>
      </c>
      <c r="E277" s="15">
        <v>147040</v>
      </c>
      <c r="F277" s="15">
        <v>148415</v>
      </c>
      <c r="G277" s="15">
        <v>295455</v>
      </c>
      <c r="H277" s="15">
        <v>0</v>
      </c>
      <c r="I277" s="15">
        <v>0</v>
      </c>
      <c r="J277" s="15">
        <v>0</v>
      </c>
      <c r="K277" s="15">
        <f t="shared" si="14"/>
        <v>147040</v>
      </c>
      <c r="L277" s="15">
        <f t="shared" si="15"/>
        <v>148415</v>
      </c>
      <c r="M277" s="15">
        <f t="shared" si="16"/>
        <v>295455</v>
      </c>
      <c r="O277" s="13"/>
      <c r="P277" s="13"/>
    </row>
    <row r="278" spans="1:16" ht="12.75" customHeight="1" x14ac:dyDescent="0.2">
      <c r="A278" s="11" t="str">
        <f t="shared" si="13"/>
        <v>AYERS ROCK2010</v>
      </c>
      <c r="B278" s="97" t="s">
        <v>97</v>
      </c>
      <c r="C278" s="89">
        <v>2010</v>
      </c>
      <c r="D278" s="90">
        <v>23</v>
      </c>
      <c r="E278" s="15">
        <v>147113</v>
      </c>
      <c r="F278" s="15">
        <v>146696</v>
      </c>
      <c r="G278" s="15">
        <v>293809</v>
      </c>
      <c r="H278" s="15">
        <v>0</v>
      </c>
      <c r="I278" s="15">
        <v>0</v>
      </c>
      <c r="J278" s="15">
        <v>0</v>
      </c>
      <c r="K278" s="15">
        <f t="shared" si="14"/>
        <v>147113</v>
      </c>
      <c r="L278" s="15">
        <f t="shared" si="15"/>
        <v>146696</v>
      </c>
      <c r="M278" s="15">
        <f t="shared" si="16"/>
        <v>293809</v>
      </c>
      <c r="O278" s="13"/>
      <c r="P278" s="13"/>
    </row>
    <row r="279" spans="1:16" ht="12.75" customHeight="1" x14ac:dyDescent="0.2">
      <c r="A279" s="11" t="str">
        <f t="shared" si="13"/>
        <v>AYERS ROCK2011</v>
      </c>
      <c r="B279" s="92" t="s">
        <v>97</v>
      </c>
      <c r="C279" s="16">
        <v>2011</v>
      </c>
      <c r="D279" s="90">
        <v>24</v>
      </c>
      <c r="E279" s="93">
        <v>149558</v>
      </c>
      <c r="F279" s="93">
        <v>148852</v>
      </c>
      <c r="G279" s="93">
        <v>298410</v>
      </c>
      <c r="H279" s="93">
        <v>0</v>
      </c>
      <c r="I279" s="93">
        <v>0</v>
      </c>
      <c r="J279" s="93">
        <v>0</v>
      </c>
      <c r="K279" s="15">
        <f t="shared" si="14"/>
        <v>149558</v>
      </c>
      <c r="L279" s="15">
        <f t="shared" si="15"/>
        <v>148852</v>
      </c>
      <c r="M279" s="15">
        <f t="shared" si="16"/>
        <v>298410</v>
      </c>
      <c r="O279" s="13"/>
      <c r="P279" s="13"/>
    </row>
    <row r="280" spans="1:16" ht="12.75" customHeight="1" x14ac:dyDescent="0.2">
      <c r="A280" s="11" t="str">
        <f t="shared" si="13"/>
        <v>AYERS ROCK2012</v>
      </c>
      <c r="B280" s="94" t="s">
        <v>97</v>
      </c>
      <c r="C280" s="89">
        <v>2012</v>
      </c>
      <c r="D280" s="90">
        <v>27</v>
      </c>
      <c r="E280" s="15">
        <v>141478</v>
      </c>
      <c r="F280" s="15">
        <v>144124</v>
      </c>
      <c r="G280" s="15">
        <v>285602</v>
      </c>
      <c r="H280" s="15">
        <v>0</v>
      </c>
      <c r="I280" s="15">
        <v>0</v>
      </c>
      <c r="J280" s="15">
        <v>0</v>
      </c>
      <c r="K280" s="15">
        <f t="shared" si="14"/>
        <v>141478</v>
      </c>
      <c r="L280" s="15">
        <f t="shared" si="15"/>
        <v>144124</v>
      </c>
      <c r="M280" s="15">
        <f t="shared" si="16"/>
        <v>285602</v>
      </c>
      <c r="O280" s="13"/>
      <c r="P280" s="13"/>
    </row>
    <row r="281" spans="1:16" ht="12.75" customHeight="1" x14ac:dyDescent="0.2">
      <c r="A281" s="11" t="str">
        <f t="shared" si="13"/>
        <v>AYERS ROCK2013</v>
      </c>
      <c r="B281" s="3" t="s">
        <v>97</v>
      </c>
      <c r="C281" s="12">
        <v>2013</v>
      </c>
      <c r="D281" s="12">
        <v>31</v>
      </c>
      <c r="E281" s="13">
        <v>115553</v>
      </c>
      <c r="F281" s="13">
        <v>117841</v>
      </c>
      <c r="G281" s="13">
        <v>233394</v>
      </c>
      <c r="H281" s="13">
        <v>0</v>
      </c>
      <c r="I281" s="13">
        <v>0</v>
      </c>
      <c r="J281" s="13">
        <v>0</v>
      </c>
      <c r="K281" s="15">
        <f t="shared" si="14"/>
        <v>115553</v>
      </c>
      <c r="L281" s="15">
        <f t="shared" si="15"/>
        <v>117841</v>
      </c>
      <c r="M281" s="15">
        <f t="shared" si="16"/>
        <v>233394</v>
      </c>
      <c r="O281" s="13"/>
      <c r="P281" s="13"/>
    </row>
    <row r="282" spans="1:16" ht="12.75" customHeight="1" x14ac:dyDescent="0.2">
      <c r="A282" s="11" t="str">
        <f t="shared" si="13"/>
        <v>AYERS ROCK2014</v>
      </c>
      <c r="B282" s="3" t="s">
        <v>97</v>
      </c>
      <c r="C282" s="12">
        <v>2014</v>
      </c>
      <c r="D282" s="12">
        <v>26</v>
      </c>
      <c r="E282" s="13">
        <v>136268</v>
      </c>
      <c r="F282" s="13">
        <v>139067</v>
      </c>
      <c r="G282" s="13">
        <v>275335</v>
      </c>
      <c r="H282" s="13">
        <v>0</v>
      </c>
      <c r="I282" s="13">
        <v>0</v>
      </c>
      <c r="J282" s="13">
        <v>0</v>
      </c>
      <c r="K282" s="15">
        <f t="shared" si="14"/>
        <v>136268</v>
      </c>
      <c r="L282" s="15">
        <f t="shared" si="15"/>
        <v>139067</v>
      </c>
      <c r="M282" s="15">
        <f t="shared" si="16"/>
        <v>275335</v>
      </c>
      <c r="O282" s="13"/>
      <c r="P282" s="13"/>
    </row>
    <row r="283" spans="1:16" ht="12.75" customHeight="1" x14ac:dyDescent="0.2">
      <c r="A283" s="11" t="str">
        <f t="shared" si="13"/>
        <v>AYERS ROCK2015</v>
      </c>
      <c r="B283" s="94" t="s">
        <v>97</v>
      </c>
      <c r="C283" s="89">
        <v>2015</v>
      </c>
      <c r="D283" s="90">
        <v>27</v>
      </c>
      <c r="E283" s="15">
        <v>158271</v>
      </c>
      <c r="F283" s="15">
        <v>158505</v>
      </c>
      <c r="G283" s="15">
        <v>316776</v>
      </c>
      <c r="H283" s="15">
        <v>0</v>
      </c>
      <c r="I283" s="15">
        <v>0</v>
      </c>
      <c r="J283" s="15">
        <v>0</v>
      </c>
      <c r="K283" s="15">
        <f t="shared" si="14"/>
        <v>158271</v>
      </c>
      <c r="L283" s="15">
        <f t="shared" si="15"/>
        <v>158505</v>
      </c>
      <c r="M283" s="15">
        <f t="shared" si="16"/>
        <v>316776</v>
      </c>
      <c r="O283" s="13"/>
      <c r="P283" s="13"/>
    </row>
    <row r="284" spans="1:16" ht="12.75" customHeight="1" x14ac:dyDescent="0.2">
      <c r="A284" s="11" t="str">
        <f t="shared" si="13"/>
        <v>AYERS ROCK2016</v>
      </c>
      <c r="B284" s="3" t="s">
        <v>97</v>
      </c>
      <c r="C284" s="12">
        <v>2016</v>
      </c>
      <c r="D284" s="12">
        <v>24</v>
      </c>
      <c r="E284" s="13">
        <v>178243</v>
      </c>
      <c r="F284" s="13">
        <v>181163</v>
      </c>
      <c r="G284" s="13">
        <v>359406</v>
      </c>
      <c r="H284" s="13">
        <v>0</v>
      </c>
      <c r="I284" s="13">
        <v>0</v>
      </c>
      <c r="J284" s="13">
        <v>0</v>
      </c>
      <c r="K284" s="15">
        <f t="shared" si="14"/>
        <v>178243</v>
      </c>
      <c r="L284" s="15">
        <f t="shared" si="15"/>
        <v>181163</v>
      </c>
      <c r="M284" s="15">
        <f t="shared" si="16"/>
        <v>359406</v>
      </c>
      <c r="O284" s="13"/>
      <c r="P284" s="13"/>
    </row>
    <row r="285" spans="1:16" ht="12.75" customHeight="1" x14ac:dyDescent="0.2">
      <c r="A285" s="11" t="str">
        <f t="shared" si="13"/>
        <v>AYERS ROCK2017</v>
      </c>
      <c r="B285" s="94" t="s">
        <v>97</v>
      </c>
      <c r="C285" s="89">
        <v>2017</v>
      </c>
      <c r="D285" s="90">
        <v>24</v>
      </c>
      <c r="E285" s="15">
        <v>181772</v>
      </c>
      <c r="F285" s="15">
        <v>184192</v>
      </c>
      <c r="G285" s="15">
        <v>365964</v>
      </c>
      <c r="H285" s="15">
        <v>0</v>
      </c>
      <c r="I285" s="15">
        <v>0</v>
      </c>
      <c r="J285" s="15">
        <v>0</v>
      </c>
      <c r="K285" s="15">
        <f t="shared" si="14"/>
        <v>181772</v>
      </c>
      <c r="L285" s="15">
        <f t="shared" si="15"/>
        <v>184192</v>
      </c>
      <c r="M285" s="15">
        <f t="shared" si="16"/>
        <v>365964</v>
      </c>
      <c r="O285" s="13"/>
      <c r="P285" s="13"/>
    </row>
    <row r="286" spans="1:16" ht="12.75" customHeight="1" x14ac:dyDescent="0.2">
      <c r="A286" s="11" t="str">
        <f t="shared" si="13"/>
        <v>AYERS ROCK2018</v>
      </c>
      <c r="B286" s="3" t="s">
        <v>97</v>
      </c>
      <c r="C286" s="12">
        <v>2018</v>
      </c>
      <c r="D286" s="12">
        <v>22</v>
      </c>
      <c r="E286" s="13">
        <v>207359</v>
      </c>
      <c r="F286" s="13">
        <v>208957</v>
      </c>
      <c r="G286" s="13">
        <v>416316</v>
      </c>
      <c r="H286" s="13">
        <v>0</v>
      </c>
      <c r="I286" s="13">
        <v>0</v>
      </c>
      <c r="J286" s="13">
        <v>0</v>
      </c>
      <c r="K286" s="15">
        <f t="shared" si="14"/>
        <v>207359</v>
      </c>
      <c r="L286" s="15">
        <f t="shared" si="15"/>
        <v>208957</v>
      </c>
      <c r="M286" s="15">
        <f t="shared" si="16"/>
        <v>416316</v>
      </c>
      <c r="O286" s="13"/>
      <c r="P286" s="13"/>
    </row>
    <row r="287" spans="1:16" ht="12.75" customHeight="1" x14ac:dyDescent="0.2">
      <c r="A287" s="11" t="str">
        <f t="shared" si="13"/>
        <v>AYERS ROCK2019</v>
      </c>
      <c r="B287" s="3" t="s">
        <v>97</v>
      </c>
      <c r="C287" s="12">
        <v>2019</v>
      </c>
      <c r="D287" s="12">
        <v>19</v>
      </c>
      <c r="E287" s="13">
        <v>244502</v>
      </c>
      <c r="F287" s="13">
        <v>245086</v>
      </c>
      <c r="G287" s="13">
        <v>489588</v>
      </c>
      <c r="H287" s="13">
        <v>0</v>
      </c>
      <c r="I287" s="13">
        <v>0</v>
      </c>
      <c r="J287" s="13">
        <v>0</v>
      </c>
      <c r="K287" s="15">
        <f t="shared" si="14"/>
        <v>244502</v>
      </c>
      <c r="L287" s="15">
        <f t="shared" si="15"/>
        <v>245086</v>
      </c>
      <c r="M287" s="15">
        <f t="shared" si="16"/>
        <v>489588</v>
      </c>
      <c r="O287" s="13"/>
      <c r="P287" s="13"/>
    </row>
    <row r="288" spans="1:16" ht="12.75" customHeight="1" x14ac:dyDescent="0.2">
      <c r="A288" s="11" t="str">
        <f t="shared" si="13"/>
        <v>BALLINA1985</v>
      </c>
      <c r="B288" s="96" t="s">
        <v>23</v>
      </c>
      <c r="C288" s="89">
        <v>1985</v>
      </c>
      <c r="D288" s="90" t="s">
        <v>101</v>
      </c>
      <c r="E288" s="15">
        <v>0</v>
      </c>
      <c r="F288" s="15">
        <v>0</v>
      </c>
      <c r="G288" s="15">
        <v>0</v>
      </c>
      <c r="H288" s="91">
        <v>0</v>
      </c>
      <c r="I288" s="91">
        <v>0</v>
      </c>
      <c r="J288" s="15">
        <v>0</v>
      </c>
      <c r="K288" s="15">
        <f t="shared" si="14"/>
        <v>0</v>
      </c>
      <c r="L288" s="15">
        <f t="shared" si="15"/>
        <v>0</v>
      </c>
      <c r="M288" s="15">
        <f t="shared" si="16"/>
        <v>0</v>
      </c>
      <c r="O288" s="13"/>
      <c r="P288" s="13"/>
    </row>
    <row r="289" spans="1:16" ht="12.75" customHeight="1" x14ac:dyDescent="0.2">
      <c r="A289" s="11" t="str">
        <f t="shared" si="13"/>
        <v>BALLINA1986</v>
      </c>
      <c r="B289" s="3" t="s">
        <v>23</v>
      </c>
      <c r="C289" s="12">
        <v>1986</v>
      </c>
      <c r="D289" s="12" t="s">
        <v>101</v>
      </c>
      <c r="E289" s="13">
        <v>521</v>
      </c>
      <c r="F289" s="13">
        <v>404</v>
      </c>
      <c r="G289" s="13">
        <v>925</v>
      </c>
      <c r="H289" s="13">
        <v>0</v>
      </c>
      <c r="I289" s="13">
        <v>0</v>
      </c>
      <c r="J289" s="13">
        <v>0</v>
      </c>
      <c r="K289" s="15">
        <f t="shared" si="14"/>
        <v>521</v>
      </c>
      <c r="L289" s="15">
        <f t="shared" si="15"/>
        <v>404</v>
      </c>
      <c r="M289" s="15">
        <f t="shared" si="16"/>
        <v>925</v>
      </c>
      <c r="O289" s="13"/>
      <c r="P289" s="13"/>
    </row>
    <row r="290" spans="1:16" ht="12.75" customHeight="1" x14ac:dyDescent="0.2">
      <c r="A290" s="11" t="str">
        <f t="shared" si="13"/>
        <v>BALLINA1987</v>
      </c>
      <c r="B290" s="96" t="s">
        <v>23</v>
      </c>
      <c r="C290" s="89">
        <v>1987</v>
      </c>
      <c r="D290" s="90" t="s">
        <v>101</v>
      </c>
      <c r="E290" s="15">
        <v>13256</v>
      </c>
      <c r="F290" s="15">
        <v>10423</v>
      </c>
      <c r="G290" s="15">
        <v>23679</v>
      </c>
      <c r="H290" s="91">
        <v>0</v>
      </c>
      <c r="I290" s="91">
        <v>0</v>
      </c>
      <c r="J290" s="15">
        <v>0</v>
      </c>
      <c r="K290" s="15">
        <f t="shared" si="14"/>
        <v>13256</v>
      </c>
      <c r="L290" s="15">
        <f t="shared" si="15"/>
        <v>10423</v>
      </c>
      <c r="M290" s="15">
        <f t="shared" si="16"/>
        <v>23679</v>
      </c>
      <c r="O290" s="13"/>
      <c r="P290" s="13"/>
    </row>
    <row r="291" spans="1:16" ht="12.75" customHeight="1" x14ac:dyDescent="0.2">
      <c r="A291" s="11" t="str">
        <f t="shared" si="13"/>
        <v>BALLINA1988</v>
      </c>
      <c r="B291" s="3" t="s">
        <v>23</v>
      </c>
      <c r="C291" s="12">
        <v>1988</v>
      </c>
      <c r="D291" s="12" t="s">
        <v>101</v>
      </c>
      <c r="E291" s="13">
        <v>16825</v>
      </c>
      <c r="F291" s="13">
        <v>13374</v>
      </c>
      <c r="G291" s="13">
        <v>30199</v>
      </c>
      <c r="H291" s="13">
        <v>0</v>
      </c>
      <c r="I291" s="13">
        <v>0</v>
      </c>
      <c r="J291" s="13">
        <v>0</v>
      </c>
      <c r="K291" s="15">
        <f t="shared" si="14"/>
        <v>16825</v>
      </c>
      <c r="L291" s="15">
        <f t="shared" si="15"/>
        <v>13374</v>
      </c>
      <c r="M291" s="15">
        <f t="shared" si="16"/>
        <v>30199</v>
      </c>
      <c r="O291" s="13"/>
      <c r="P291" s="13"/>
    </row>
    <row r="292" spans="1:16" ht="12.75" customHeight="1" x14ac:dyDescent="0.2">
      <c r="A292" s="11" t="str">
        <f t="shared" si="13"/>
        <v>BALLINA1989</v>
      </c>
      <c r="B292" s="3" t="s">
        <v>23</v>
      </c>
      <c r="C292" s="12">
        <v>1989</v>
      </c>
      <c r="D292" s="12" t="s">
        <v>101</v>
      </c>
      <c r="E292" s="13">
        <v>11132</v>
      </c>
      <c r="F292" s="13">
        <v>9510</v>
      </c>
      <c r="G292" s="13">
        <v>20642</v>
      </c>
      <c r="H292" s="13">
        <v>0</v>
      </c>
      <c r="I292" s="13">
        <v>0</v>
      </c>
      <c r="J292" s="13">
        <v>0</v>
      </c>
      <c r="K292" s="15">
        <f t="shared" si="14"/>
        <v>11132</v>
      </c>
      <c r="L292" s="15">
        <f t="shared" si="15"/>
        <v>9510</v>
      </c>
      <c r="M292" s="15">
        <f t="shared" si="16"/>
        <v>20642</v>
      </c>
      <c r="O292" s="13"/>
      <c r="P292" s="13"/>
    </row>
    <row r="293" spans="1:16" ht="12.75" customHeight="1" x14ac:dyDescent="0.2">
      <c r="A293" s="11" t="str">
        <f t="shared" si="13"/>
        <v>BALLINA1990</v>
      </c>
      <c r="B293" s="94" t="s">
        <v>23</v>
      </c>
      <c r="C293" s="89">
        <v>1990</v>
      </c>
      <c r="D293" s="90">
        <v>38</v>
      </c>
      <c r="E293" s="15">
        <v>26838</v>
      </c>
      <c r="F293" s="15">
        <v>23468</v>
      </c>
      <c r="G293" s="15">
        <v>50306</v>
      </c>
      <c r="H293" s="15">
        <v>0</v>
      </c>
      <c r="I293" s="15">
        <v>0</v>
      </c>
      <c r="J293" s="15">
        <v>0</v>
      </c>
      <c r="K293" s="15">
        <f t="shared" si="14"/>
        <v>26838</v>
      </c>
      <c r="L293" s="15">
        <f t="shared" si="15"/>
        <v>23468</v>
      </c>
      <c r="M293" s="15">
        <f t="shared" si="16"/>
        <v>50306</v>
      </c>
      <c r="O293" s="13"/>
      <c r="P293" s="13"/>
    </row>
    <row r="294" spans="1:16" ht="12.75" customHeight="1" x14ac:dyDescent="0.2">
      <c r="A294" s="11" t="str">
        <f t="shared" si="13"/>
        <v>BALLINA1991</v>
      </c>
      <c r="B294" s="94" t="s">
        <v>23</v>
      </c>
      <c r="C294" s="89">
        <v>1991</v>
      </c>
      <c r="D294" s="90">
        <v>38</v>
      </c>
      <c r="E294" s="15">
        <v>27474</v>
      </c>
      <c r="F294" s="15">
        <v>27010</v>
      </c>
      <c r="G294" s="15">
        <v>54484</v>
      </c>
      <c r="H294" s="15">
        <v>0</v>
      </c>
      <c r="I294" s="15">
        <v>0</v>
      </c>
      <c r="J294" s="15">
        <v>0</v>
      </c>
      <c r="K294" s="15">
        <f t="shared" si="14"/>
        <v>27474</v>
      </c>
      <c r="L294" s="15">
        <f t="shared" si="15"/>
        <v>27010</v>
      </c>
      <c r="M294" s="15">
        <f t="shared" si="16"/>
        <v>54484</v>
      </c>
      <c r="O294" s="13"/>
      <c r="P294" s="13"/>
    </row>
    <row r="295" spans="1:16" ht="12.75" customHeight="1" x14ac:dyDescent="0.2">
      <c r="A295" s="11" t="str">
        <f t="shared" ref="A295:A358" si="17">CONCATENATE(B295,C295)</f>
        <v>BALLINA1992</v>
      </c>
      <c r="B295" s="3" t="s">
        <v>23</v>
      </c>
      <c r="C295" s="12">
        <v>1992</v>
      </c>
      <c r="D295" s="12">
        <v>37</v>
      </c>
      <c r="E295" s="13">
        <v>33230</v>
      </c>
      <c r="F295" s="13">
        <v>32633</v>
      </c>
      <c r="G295" s="13">
        <v>65863</v>
      </c>
      <c r="H295" s="13">
        <v>0</v>
      </c>
      <c r="I295" s="13">
        <v>0</v>
      </c>
      <c r="J295" s="13">
        <v>0</v>
      </c>
      <c r="K295" s="15">
        <f t="shared" si="14"/>
        <v>33230</v>
      </c>
      <c r="L295" s="15">
        <f t="shared" si="15"/>
        <v>32633</v>
      </c>
      <c r="M295" s="15">
        <f t="shared" si="16"/>
        <v>65863</v>
      </c>
      <c r="O295" s="13"/>
      <c r="P295" s="13"/>
    </row>
    <row r="296" spans="1:16" ht="12.75" customHeight="1" x14ac:dyDescent="0.2">
      <c r="A296" s="11" t="str">
        <f t="shared" si="17"/>
        <v>BALLINA1993</v>
      </c>
      <c r="B296" s="96" t="s">
        <v>23</v>
      </c>
      <c r="C296" s="89">
        <v>1993</v>
      </c>
      <c r="D296" s="90">
        <v>40</v>
      </c>
      <c r="E296" s="15">
        <v>32077</v>
      </c>
      <c r="F296" s="15">
        <v>32093</v>
      </c>
      <c r="G296" s="15">
        <v>64170</v>
      </c>
      <c r="H296" s="15">
        <v>0</v>
      </c>
      <c r="I296" s="15">
        <v>0</v>
      </c>
      <c r="J296" s="15">
        <v>0</v>
      </c>
      <c r="K296" s="15">
        <f t="shared" si="14"/>
        <v>32077</v>
      </c>
      <c r="L296" s="15">
        <f t="shared" si="15"/>
        <v>32093</v>
      </c>
      <c r="M296" s="15">
        <f t="shared" si="16"/>
        <v>64170</v>
      </c>
      <c r="O296" s="13"/>
      <c r="P296" s="13"/>
    </row>
    <row r="297" spans="1:16" ht="12.75" customHeight="1" x14ac:dyDescent="0.2">
      <c r="A297" s="11" t="str">
        <f t="shared" si="17"/>
        <v>BALLINA1994</v>
      </c>
      <c r="B297" s="3" t="s">
        <v>23</v>
      </c>
      <c r="C297" s="12">
        <v>1994</v>
      </c>
      <c r="D297" s="12">
        <v>41</v>
      </c>
      <c r="E297" s="13">
        <v>36242</v>
      </c>
      <c r="F297" s="13">
        <v>36746</v>
      </c>
      <c r="G297" s="13">
        <v>72988</v>
      </c>
      <c r="H297" s="13">
        <v>0</v>
      </c>
      <c r="I297" s="13">
        <v>0</v>
      </c>
      <c r="J297" s="13">
        <v>0</v>
      </c>
      <c r="K297" s="15">
        <f t="shared" si="14"/>
        <v>36242</v>
      </c>
      <c r="L297" s="15">
        <f t="shared" si="15"/>
        <v>36746</v>
      </c>
      <c r="M297" s="15">
        <f t="shared" si="16"/>
        <v>72988</v>
      </c>
      <c r="O297" s="13"/>
      <c r="P297" s="13"/>
    </row>
    <row r="298" spans="1:16" ht="12.75" customHeight="1" x14ac:dyDescent="0.2">
      <c r="A298" s="11" t="str">
        <f t="shared" si="17"/>
        <v>BALLINA1995</v>
      </c>
      <c r="B298" s="94" t="s">
        <v>23</v>
      </c>
      <c r="C298" s="89">
        <v>1995</v>
      </c>
      <c r="D298" s="90">
        <v>39</v>
      </c>
      <c r="E298" s="15">
        <v>38361</v>
      </c>
      <c r="F298" s="15">
        <v>37915</v>
      </c>
      <c r="G298" s="15">
        <v>76276</v>
      </c>
      <c r="H298" s="15">
        <v>0</v>
      </c>
      <c r="I298" s="15">
        <v>0</v>
      </c>
      <c r="J298" s="15">
        <v>0</v>
      </c>
      <c r="K298" s="15">
        <f t="shared" si="14"/>
        <v>38361</v>
      </c>
      <c r="L298" s="15">
        <f t="shared" si="15"/>
        <v>37915</v>
      </c>
      <c r="M298" s="15">
        <f t="shared" si="16"/>
        <v>76276</v>
      </c>
      <c r="O298" s="13"/>
      <c r="P298" s="13"/>
    </row>
    <row r="299" spans="1:16" ht="12.75" customHeight="1" x14ac:dyDescent="0.2">
      <c r="A299" s="11" t="str">
        <f t="shared" si="17"/>
        <v>BALLINA1996</v>
      </c>
      <c r="B299" s="3" t="s">
        <v>23</v>
      </c>
      <c r="C299" s="12">
        <v>1996</v>
      </c>
      <c r="D299" s="12">
        <v>37</v>
      </c>
      <c r="E299" s="13">
        <v>42100</v>
      </c>
      <c r="F299" s="13">
        <v>40609</v>
      </c>
      <c r="G299" s="13">
        <v>82709</v>
      </c>
      <c r="H299" s="13">
        <v>0</v>
      </c>
      <c r="I299" s="13">
        <v>0</v>
      </c>
      <c r="J299" s="13">
        <v>0</v>
      </c>
      <c r="K299" s="15">
        <f t="shared" ref="K299:K362" si="18">E299+H299</f>
        <v>42100</v>
      </c>
      <c r="L299" s="15">
        <f t="shared" ref="L299:L362" si="19">F299+I299</f>
        <v>40609</v>
      </c>
      <c r="M299" s="15">
        <f t="shared" ref="M299:M362" si="20">G299+J299</f>
        <v>82709</v>
      </c>
      <c r="O299" s="13"/>
      <c r="P299" s="13"/>
    </row>
    <row r="300" spans="1:16" ht="12.75" customHeight="1" x14ac:dyDescent="0.2">
      <c r="A300" s="11" t="str">
        <f t="shared" si="17"/>
        <v>BALLINA1997</v>
      </c>
      <c r="B300" s="96" t="s">
        <v>23</v>
      </c>
      <c r="C300" s="89">
        <v>1997</v>
      </c>
      <c r="D300" s="90">
        <v>35</v>
      </c>
      <c r="E300" s="15">
        <v>47051</v>
      </c>
      <c r="F300" s="15">
        <v>46898</v>
      </c>
      <c r="G300" s="15">
        <v>93949</v>
      </c>
      <c r="H300" s="91">
        <v>0</v>
      </c>
      <c r="I300" s="91">
        <v>0</v>
      </c>
      <c r="J300" s="15">
        <v>0</v>
      </c>
      <c r="K300" s="15">
        <f t="shared" si="18"/>
        <v>47051</v>
      </c>
      <c r="L300" s="15">
        <f t="shared" si="19"/>
        <v>46898</v>
      </c>
      <c r="M300" s="15">
        <f t="shared" si="20"/>
        <v>93949</v>
      </c>
      <c r="O300" s="13"/>
      <c r="P300" s="13"/>
    </row>
    <row r="301" spans="1:16" ht="12.75" customHeight="1" x14ac:dyDescent="0.2">
      <c r="A301" s="11" t="str">
        <f t="shared" si="17"/>
        <v>BALLINA1998</v>
      </c>
      <c r="B301" s="3" t="s">
        <v>23</v>
      </c>
      <c r="C301" s="12">
        <v>1998</v>
      </c>
      <c r="D301" s="12">
        <v>34</v>
      </c>
      <c r="E301" s="13">
        <v>49186</v>
      </c>
      <c r="F301" s="13">
        <v>49372</v>
      </c>
      <c r="G301" s="13">
        <v>98558</v>
      </c>
      <c r="H301" s="13">
        <v>0</v>
      </c>
      <c r="I301" s="13">
        <v>0</v>
      </c>
      <c r="J301" s="13">
        <v>0</v>
      </c>
      <c r="K301" s="15">
        <f t="shared" si="18"/>
        <v>49186</v>
      </c>
      <c r="L301" s="15">
        <f t="shared" si="19"/>
        <v>49372</v>
      </c>
      <c r="M301" s="15">
        <f t="shared" si="20"/>
        <v>98558</v>
      </c>
      <c r="O301" s="13"/>
      <c r="P301" s="13"/>
    </row>
    <row r="302" spans="1:16" ht="12.75" customHeight="1" x14ac:dyDescent="0.2">
      <c r="A302" s="11" t="str">
        <f t="shared" si="17"/>
        <v>BALLINA1999</v>
      </c>
      <c r="B302" s="94" t="s">
        <v>23</v>
      </c>
      <c r="C302" s="89">
        <v>1999</v>
      </c>
      <c r="D302" s="90">
        <v>32</v>
      </c>
      <c r="E302" s="15">
        <v>53256</v>
      </c>
      <c r="F302" s="15">
        <v>53600</v>
      </c>
      <c r="G302" s="15">
        <v>106856</v>
      </c>
      <c r="H302" s="15">
        <v>0</v>
      </c>
      <c r="I302" s="15">
        <v>0</v>
      </c>
      <c r="J302" s="15">
        <v>0</v>
      </c>
      <c r="K302" s="15">
        <f t="shared" si="18"/>
        <v>53256</v>
      </c>
      <c r="L302" s="15">
        <f t="shared" si="19"/>
        <v>53600</v>
      </c>
      <c r="M302" s="15">
        <f t="shared" si="20"/>
        <v>106856</v>
      </c>
      <c r="O302" s="13"/>
      <c r="P302" s="13"/>
    </row>
    <row r="303" spans="1:16" ht="12.75" customHeight="1" x14ac:dyDescent="0.2">
      <c r="A303" s="11" t="str">
        <f t="shared" si="17"/>
        <v>BALLINA2000</v>
      </c>
      <c r="B303" s="3" t="s">
        <v>23</v>
      </c>
      <c r="C303" s="12">
        <v>2000</v>
      </c>
      <c r="D303" s="12">
        <v>34</v>
      </c>
      <c r="E303" s="13">
        <v>49319</v>
      </c>
      <c r="F303" s="13">
        <v>49405</v>
      </c>
      <c r="G303" s="13">
        <v>98724</v>
      </c>
      <c r="H303" s="13">
        <v>0</v>
      </c>
      <c r="I303" s="13">
        <v>0</v>
      </c>
      <c r="J303" s="13">
        <v>0</v>
      </c>
      <c r="K303" s="15">
        <f t="shared" si="18"/>
        <v>49319</v>
      </c>
      <c r="L303" s="15">
        <f t="shared" si="19"/>
        <v>49405</v>
      </c>
      <c r="M303" s="15">
        <f t="shared" si="20"/>
        <v>98724</v>
      </c>
      <c r="O303" s="13"/>
      <c r="P303" s="13"/>
    </row>
    <row r="304" spans="1:16" ht="12.75" customHeight="1" x14ac:dyDescent="0.2">
      <c r="A304" s="11" t="str">
        <f t="shared" si="17"/>
        <v>BALLINA2001</v>
      </c>
      <c r="B304" s="94" t="s">
        <v>23</v>
      </c>
      <c r="C304" s="89">
        <v>2001</v>
      </c>
      <c r="D304" s="90">
        <v>33</v>
      </c>
      <c r="E304" s="15">
        <v>45378</v>
      </c>
      <c r="F304" s="15">
        <v>45645</v>
      </c>
      <c r="G304" s="15">
        <v>91023</v>
      </c>
      <c r="H304" s="15">
        <v>0</v>
      </c>
      <c r="I304" s="15">
        <v>0</v>
      </c>
      <c r="J304" s="15">
        <v>0</v>
      </c>
      <c r="K304" s="15">
        <f t="shared" si="18"/>
        <v>45378</v>
      </c>
      <c r="L304" s="15">
        <f t="shared" si="19"/>
        <v>45645</v>
      </c>
      <c r="M304" s="15">
        <f t="shared" si="20"/>
        <v>91023</v>
      </c>
      <c r="O304" s="13"/>
      <c r="P304" s="13"/>
    </row>
    <row r="305" spans="1:16" ht="12.75" customHeight="1" x14ac:dyDescent="0.2">
      <c r="A305" s="11" t="str">
        <f t="shared" si="17"/>
        <v>BALLINA2002</v>
      </c>
      <c r="B305" s="96" t="s">
        <v>23</v>
      </c>
      <c r="C305" s="89">
        <v>2002</v>
      </c>
      <c r="D305" s="90">
        <v>33</v>
      </c>
      <c r="E305" s="15">
        <v>42630</v>
      </c>
      <c r="F305" s="15">
        <v>42931</v>
      </c>
      <c r="G305" s="15">
        <v>85561</v>
      </c>
      <c r="H305" s="91">
        <v>0</v>
      </c>
      <c r="I305" s="91">
        <v>0</v>
      </c>
      <c r="J305" s="15">
        <v>0</v>
      </c>
      <c r="K305" s="15">
        <f t="shared" si="18"/>
        <v>42630</v>
      </c>
      <c r="L305" s="15">
        <f t="shared" si="19"/>
        <v>42931</v>
      </c>
      <c r="M305" s="15">
        <f t="shared" si="20"/>
        <v>85561</v>
      </c>
      <c r="O305" s="13"/>
      <c r="P305" s="13"/>
    </row>
    <row r="306" spans="1:16" ht="12.75" customHeight="1" x14ac:dyDescent="0.2">
      <c r="A306" s="11" t="str">
        <f t="shared" si="17"/>
        <v>BALLINA2003</v>
      </c>
      <c r="B306" s="96" t="s">
        <v>23</v>
      </c>
      <c r="C306" s="89">
        <v>2003</v>
      </c>
      <c r="D306" s="90">
        <v>37</v>
      </c>
      <c r="E306" s="15">
        <v>39933</v>
      </c>
      <c r="F306" s="15">
        <v>40405</v>
      </c>
      <c r="G306" s="15">
        <v>80338</v>
      </c>
      <c r="H306" s="91">
        <v>0</v>
      </c>
      <c r="I306" s="91">
        <v>0</v>
      </c>
      <c r="J306" s="15">
        <v>0</v>
      </c>
      <c r="K306" s="15">
        <f t="shared" si="18"/>
        <v>39933</v>
      </c>
      <c r="L306" s="15">
        <f t="shared" si="19"/>
        <v>40405</v>
      </c>
      <c r="M306" s="15">
        <f t="shared" si="20"/>
        <v>80338</v>
      </c>
      <c r="O306" s="13"/>
      <c r="P306" s="13"/>
    </row>
    <row r="307" spans="1:16" ht="12.75" customHeight="1" x14ac:dyDescent="0.2">
      <c r="A307" s="11" t="str">
        <f t="shared" si="17"/>
        <v>BALLINA2004</v>
      </c>
      <c r="B307" s="3" t="s">
        <v>23</v>
      </c>
      <c r="C307" s="12">
        <v>2004</v>
      </c>
      <c r="D307" s="90">
        <v>29</v>
      </c>
      <c r="E307" s="13">
        <v>68593</v>
      </c>
      <c r="F307" s="13">
        <v>69487</v>
      </c>
      <c r="G307" s="13">
        <v>138080</v>
      </c>
      <c r="H307" s="13">
        <v>0</v>
      </c>
      <c r="I307" s="13">
        <v>0</v>
      </c>
      <c r="J307" s="13">
        <v>0</v>
      </c>
      <c r="K307" s="15">
        <f t="shared" si="18"/>
        <v>68593</v>
      </c>
      <c r="L307" s="15">
        <f t="shared" si="19"/>
        <v>69487</v>
      </c>
      <c r="M307" s="15">
        <f t="shared" si="20"/>
        <v>138080</v>
      </c>
      <c r="O307" s="13"/>
      <c r="P307" s="13"/>
    </row>
    <row r="308" spans="1:16" ht="12.75" customHeight="1" x14ac:dyDescent="0.2">
      <c r="A308" s="11" t="str">
        <f t="shared" si="17"/>
        <v>BALLINA2005</v>
      </c>
      <c r="B308" s="3" t="s">
        <v>23</v>
      </c>
      <c r="C308" s="12">
        <v>2005</v>
      </c>
      <c r="D308" s="12">
        <v>24</v>
      </c>
      <c r="E308" s="13">
        <v>113117</v>
      </c>
      <c r="F308" s="13">
        <v>114534</v>
      </c>
      <c r="G308" s="13">
        <v>227651</v>
      </c>
      <c r="H308" s="13">
        <v>0</v>
      </c>
      <c r="I308" s="13">
        <v>0</v>
      </c>
      <c r="J308" s="13">
        <v>0</v>
      </c>
      <c r="K308" s="15">
        <f t="shared" si="18"/>
        <v>113117</v>
      </c>
      <c r="L308" s="15">
        <f t="shared" si="19"/>
        <v>114534</v>
      </c>
      <c r="M308" s="15">
        <f t="shared" si="20"/>
        <v>227651</v>
      </c>
      <c r="O308" s="13"/>
      <c r="P308" s="13"/>
    </row>
    <row r="309" spans="1:16" ht="12.75" customHeight="1" x14ac:dyDescent="0.2">
      <c r="A309" s="11" t="str">
        <f t="shared" si="17"/>
        <v>BALLINA2006</v>
      </c>
      <c r="B309" s="96" t="s">
        <v>23</v>
      </c>
      <c r="C309" s="89">
        <v>2006</v>
      </c>
      <c r="D309" s="90">
        <v>22</v>
      </c>
      <c r="E309" s="15">
        <v>154035</v>
      </c>
      <c r="F309" s="15">
        <v>156229</v>
      </c>
      <c r="G309" s="15">
        <v>310264</v>
      </c>
      <c r="H309" s="91">
        <v>0</v>
      </c>
      <c r="I309" s="91">
        <v>0</v>
      </c>
      <c r="J309" s="15">
        <v>0</v>
      </c>
      <c r="K309" s="15">
        <f t="shared" si="18"/>
        <v>154035</v>
      </c>
      <c r="L309" s="15">
        <f t="shared" si="19"/>
        <v>156229</v>
      </c>
      <c r="M309" s="15">
        <f t="shared" si="20"/>
        <v>310264</v>
      </c>
      <c r="O309" s="13"/>
      <c r="P309" s="13"/>
    </row>
    <row r="310" spans="1:16" ht="12.75" customHeight="1" x14ac:dyDescent="0.2">
      <c r="A310" s="11" t="str">
        <f t="shared" si="17"/>
        <v>BALLINA2007</v>
      </c>
      <c r="B310" s="3" t="s">
        <v>23</v>
      </c>
      <c r="C310" s="12">
        <v>2007</v>
      </c>
      <c r="D310" s="12">
        <v>23</v>
      </c>
      <c r="E310" s="13">
        <v>158320</v>
      </c>
      <c r="F310" s="13">
        <v>159433</v>
      </c>
      <c r="G310" s="13">
        <v>317753</v>
      </c>
      <c r="H310" s="13">
        <v>0</v>
      </c>
      <c r="I310" s="13">
        <v>0</v>
      </c>
      <c r="J310" s="13">
        <v>0</v>
      </c>
      <c r="K310" s="15">
        <f t="shared" si="18"/>
        <v>158320</v>
      </c>
      <c r="L310" s="15">
        <f t="shared" si="19"/>
        <v>159433</v>
      </c>
      <c r="M310" s="15">
        <f t="shared" si="20"/>
        <v>317753</v>
      </c>
      <c r="O310" s="13"/>
      <c r="P310" s="13"/>
    </row>
    <row r="311" spans="1:16" ht="12.75" customHeight="1" x14ac:dyDescent="0.2">
      <c r="A311" s="11" t="str">
        <f t="shared" si="17"/>
        <v>BALLINA2008</v>
      </c>
      <c r="B311" s="96" t="s">
        <v>23</v>
      </c>
      <c r="C311" s="89">
        <v>2008</v>
      </c>
      <c r="D311" s="90">
        <v>23</v>
      </c>
      <c r="E311" s="15">
        <v>159495</v>
      </c>
      <c r="F311" s="15">
        <v>159560</v>
      </c>
      <c r="G311" s="15">
        <v>319055</v>
      </c>
      <c r="H311" s="91">
        <v>0</v>
      </c>
      <c r="I311" s="91">
        <v>0</v>
      </c>
      <c r="J311" s="15">
        <v>0</v>
      </c>
      <c r="K311" s="15">
        <f t="shared" si="18"/>
        <v>159495</v>
      </c>
      <c r="L311" s="15">
        <f t="shared" si="19"/>
        <v>159560</v>
      </c>
      <c r="M311" s="15">
        <f t="shared" si="20"/>
        <v>319055</v>
      </c>
      <c r="O311" s="13"/>
      <c r="P311" s="13"/>
    </row>
    <row r="312" spans="1:16" ht="12.75" customHeight="1" x14ac:dyDescent="0.2">
      <c r="A312" s="11" t="str">
        <f t="shared" si="17"/>
        <v>BALLINA2009</v>
      </c>
      <c r="B312" s="94" t="s">
        <v>23</v>
      </c>
      <c r="C312" s="89">
        <v>2009</v>
      </c>
      <c r="D312" s="90">
        <v>22</v>
      </c>
      <c r="E312" s="15">
        <v>158338</v>
      </c>
      <c r="F312" s="15">
        <v>159976</v>
      </c>
      <c r="G312" s="15">
        <v>318314</v>
      </c>
      <c r="H312" s="15">
        <v>0</v>
      </c>
      <c r="I312" s="15">
        <v>0</v>
      </c>
      <c r="J312" s="15">
        <v>0</v>
      </c>
      <c r="K312" s="15">
        <f t="shared" si="18"/>
        <v>158338</v>
      </c>
      <c r="L312" s="15">
        <f t="shared" si="19"/>
        <v>159976</v>
      </c>
      <c r="M312" s="15">
        <f t="shared" si="20"/>
        <v>318314</v>
      </c>
      <c r="O312" s="13"/>
      <c r="P312" s="13"/>
    </row>
    <row r="313" spans="1:16" ht="12.75" customHeight="1" x14ac:dyDescent="0.2">
      <c r="A313" s="11" t="str">
        <f t="shared" si="17"/>
        <v>BALLINA2010</v>
      </c>
      <c r="B313" s="3" t="s">
        <v>23</v>
      </c>
      <c r="C313" s="12">
        <v>2010</v>
      </c>
      <c r="D313" s="12">
        <v>25</v>
      </c>
      <c r="E313" s="13">
        <v>134287</v>
      </c>
      <c r="F313" s="13">
        <v>134602</v>
      </c>
      <c r="G313" s="13">
        <v>268889</v>
      </c>
      <c r="H313" s="13">
        <v>0</v>
      </c>
      <c r="I313" s="13">
        <v>0</v>
      </c>
      <c r="J313" s="13">
        <v>0</v>
      </c>
      <c r="K313" s="15">
        <f t="shared" si="18"/>
        <v>134287</v>
      </c>
      <c r="L313" s="15">
        <f t="shared" si="19"/>
        <v>134602</v>
      </c>
      <c r="M313" s="15">
        <f t="shared" si="20"/>
        <v>268889</v>
      </c>
      <c r="O313" s="13"/>
      <c r="P313" s="13"/>
    </row>
    <row r="314" spans="1:16" ht="12.75" customHeight="1" x14ac:dyDescent="0.2">
      <c r="A314" s="11" t="str">
        <f t="shared" si="17"/>
        <v>BALLINA2011</v>
      </c>
      <c r="B314" s="3" t="s">
        <v>23</v>
      </c>
      <c r="C314" s="12">
        <v>2011</v>
      </c>
      <c r="D314" s="12">
        <v>23</v>
      </c>
      <c r="E314" s="13">
        <v>154145</v>
      </c>
      <c r="F314" s="13">
        <v>156354</v>
      </c>
      <c r="G314" s="13">
        <v>310499</v>
      </c>
      <c r="H314" s="13">
        <v>0</v>
      </c>
      <c r="I314" s="13">
        <v>0</v>
      </c>
      <c r="J314" s="13">
        <v>0</v>
      </c>
      <c r="K314" s="15">
        <f t="shared" si="18"/>
        <v>154145</v>
      </c>
      <c r="L314" s="15">
        <f t="shared" si="19"/>
        <v>156354</v>
      </c>
      <c r="M314" s="15">
        <f t="shared" si="20"/>
        <v>310499</v>
      </c>
      <c r="O314" s="13"/>
      <c r="P314" s="13"/>
    </row>
    <row r="315" spans="1:16" ht="12.75" customHeight="1" x14ac:dyDescent="0.2">
      <c r="A315" s="11" t="str">
        <f t="shared" si="17"/>
        <v>BALLINA2012</v>
      </c>
      <c r="B315" s="96" t="s">
        <v>23</v>
      </c>
      <c r="C315" s="89">
        <v>2012</v>
      </c>
      <c r="D315" s="90">
        <v>24</v>
      </c>
      <c r="E315" s="15">
        <v>172140</v>
      </c>
      <c r="F315" s="15">
        <v>173871</v>
      </c>
      <c r="G315" s="15">
        <v>346011</v>
      </c>
      <c r="H315" s="15">
        <v>0</v>
      </c>
      <c r="I315" s="15">
        <v>0</v>
      </c>
      <c r="J315" s="15">
        <v>0</v>
      </c>
      <c r="K315" s="15">
        <f t="shared" si="18"/>
        <v>172140</v>
      </c>
      <c r="L315" s="15">
        <f t="shared" si="19"/>
        <v>173871</v>
      </c>
      <c r="M315" s="15">
        <f t="shared" si="20"/>
        <v>346011</v>
      </c>
      <c r="O315" s="13"/>
      <c r="P315" s="13"/>
    </row>
    <row r="316" spans="1:16" ht="12.75" customHeight="1" x14ac:dyDescent="0.2">
      <c r="A316" s="11" t="str">
        <f t="shared" si="17"/>
        <v>BALLINA2013</v>
      </c>
      <c r="B316" s="3" t="s">
        <v>23</v>
      </c>
      <c r="C316" s="12">
        <v>2013</v>
      </c>
      <c r="D316" s="12">
        <v>25</v>
      </c>
      <c r="E316" s="13">
        <v>190200</v>
      </c>
      <c r="F316" s="13">
        <v>192147</v>
      </c>
      <c r="G316" s="13">
        <v>382347</v>
      </c>
      <c r="H316" s="13">
        <v>0</v>
      </c>
      <c r="I316" s="13">
        <v>0</v>
      </c>
      <c r="J316" s="13">
        <v>0</v>
      </c>
      <c r="K316" s="15">
        <f t="shared" si="18"/>
        <v>190200</v>
      </c>
      <c r="L316" s="15">
        <f t="shared" si="19"/>
        <v>192147</v>
      </c>
      <c r="M316" s="15">
        <f t="shared" si="20"/>
        <v>382347</v>
      </c>
      <c r="O316" s="13"/>
      <c r="P316" s="13"/>
    </row>
    <row r="317" spans="1:16" ht="12.75" customHeight="1" x14ac:dyDescent="0.2">
      <c r="A317" s="11" t="str">
        <f t="shared" si="17"/>
        <v>BALLINA2014</v>
      </c>
      <c r="B317" s="96" t="s">
        <v>23</v>
      </c>
      <c r="C317" s="89">
        <v>2014</v>
      </c>
      <c r="D317" s="90">
        <v>22</v>
      </c>
      <c r="E317" s="15">
        <v>205441</v>
      </c>
      <c r="F317" s="15">
        <v>208754</v>
      </c>
      <c r="G317" s="15">
        <v>414195</v>
      </c>
      <c r="H317" s="91">
        <v>0</v>
      </c>
      <c r="I317" s="91">
        <v>0</v>
      </c>
      <c r="J317" s="15">
        <v>0</v>
      </c>
      <c r="K317" s="15">
        <f t="shared" si="18"/>
        <v>205441</v>
      </c>
      <c r="L317" s="15">
        <f t="shared" si="19"/>
        <v>208754</v>
      </c>
      <c r="M317" s="15">
        <f t="shared" si="20"/>
        <v>414195</v>
      </c>
      <c r="O317" s="13"/>
      <c r="P317" s="13"/>
    </row>
    <row r="318" spans="1:16" ht="12.75" customHeight="1" x14ac:dyDescent="0.2">
      <c r="A318" s="11" t="str">
        <f t="shared" si="17"/>
        <v>BALLINA2015</v>
      </c>
      <c r="B318" s="3" t="s">
        <v>23</v>
      </c>
      <c r="C318" s="12">
        <v>2015</v>
      </c>
      <c r="D318" s="12">
        <v>20</v>
      </c>
      <c r="E318" s="13">
        <v>226242</v>
      </c>
      <c r="F318" s="13">
        <v>228656</v>
      </c>
      <c r="G318" s="13">
        <v>454898</v>
      </c>
      <c r="H318" s="13">
        <v>0</v>
      </c>
      <c r="I318" s="13">
        <v>0</v>
      </c>
      <c r="J318" s="13">
        <v>0</v>
      </c>
      <c r="K318" s="15">
        <f t="shared" si="18"/>
        <v>226242</v>
      </c>
      <c r="L318" s="15">
        <f t="shared" si="19"/>
        <v>228656</v>
      </c>
      <c r="M318" s="15">
        <f t="shared" si="20"/>
        <v>454898</v>
      </c>
      <c r="O318" s="13"/>
      <c r="P318" s="13"/>
    </row>
    <row r="319" spans="1:16" ht="12.75" customHeight="1" x14ac:dyDescent="0.2">
      <c r="A319" s="11" t="str">
        <f t="shared" si="17"/>
        <v>BALLINA2016</v>
      </c>
      <c r="B319" s="94" t="s">
        <v>23</v>
      </c>
      <c r="C319" s="89">
        <v>2016</v>
      </c>
      <c r="D319" s="90">
        <v>20</v>
      </c>
      <c r="E319" s="15">
        <v>244310</v>
      </c>
      <c r="F319" s="15">
        <v>243613</v>
      </c>
      <c r="G319" s="15">
        <v>487923</v>
      </c>
      <c r="H319" s="15">
        <v>0</v>
      </c>
      <c r="I319" s="15">
        <v>0</v>
      </c>
      <c r="J319" s="15">
        <v>0</v>
      </c>
      <c r="K319" s="15">
        <f t="shared" si="18"/>
        <v>244310</v>
      </c>
      <c r="L319" s="15">
        <f t="shared" si="19"/>
        <v>243613</v>
      </c>
      <c r="M319" s="15">
        <f t="shared" si="20"/>
        <v>487923</v>
      </c>
      <c r="O319" s="13"/>
      <c r="P319" s="13"/>
    </row>
    <row r="320" spans="1:16" ht="12.75" customHeight="1" x14ac:dyDescent="0.2">
      <c r="A320" s="11" t="str">
        <f t="shared" si="17"/>
        <v>BALLINA2017</v>
      </c>
      <c r="B320" s="3" t="s">
        <v>23</v>
      </c>
      <c r="C320" s="12">
        <v>2017</v>
      </c>
      <c r="D320" s="12">
        <v>18</v>
      </c>
      <c r="E320" s="13">
        <v>254601</v>
      </c>
      <c r="F320" s="13">
        <v>254978</v>
      </c>
      <c r="G320" s="13">
        <v>509579</v>
      </c>
      <c r="H320" s="13">
        <v>0</v>
      </c>
      <c r="I320" s="13">
        <v>0</v>
      </c>
      <c r="J320" s="13">
        <v>0</v>
      </c>
      <c r="K320" s="15">
        <f t="shared" si="18"/>
        <v>254601</v>
      </c>
      <c r="L320" s="15">
        <f t="shared" si="19"/>
        <v>254978</v>
      </c>
      <c r="M320" s="15">
        <f t="shared" si="20"/>
        <v>509579</v>
      </c>
      <c r="O320" s="13"/>
      <c r="P320" s="13"/>
    </row>
    <row r="321" spans="1:16" ht="12.75" customHeight="1" x14ac:dyDescent="0.2">
      <c r="A321" s="11" t="str">
        <f t="shared" si="17"/>
        <v>BALLINA2018</v>
      </c>
      <c r="B321" s="96" t="s">
        <v>23</v>
      </c>
      <c r="C321" s="89">
        <v>2018</v>
      </c>
      <c r="D321" s="90">
        <v>18</v>
      </c>
      <c r="E321" s="15">
        <v>268933</v>
      </c>
      <c r="F321" s="15">
        <v>269247</v>
      </c>
      <c r="G321" s="15">
        <v>538180</v>
      </c>
      <c r="H321" s="91">
        <v>0</v>
      </c>
      <c r="I321" s="91">
        <v>0</v>
      </c>
      <c r="J321" s="15">
        <v>0</v>
      </c>
      <c r="K321" s="15">
        <f t="shared" si="18"/>
        <v>268933</v>
      </c>
      <c r="L321" s="15">
        <f t="shared" si="19"/>
        <v>269247</v>
      </c>
      <c r="M321" s="15">
        <f t="shared" si="20"/>
        <v>538180</v>
      </c>
      <c r="O321" s="13"/>
      <c r="P321" s="13"/>
    </row>
    <row r="322" spans="1:16" ht="12.75" customHeight="1" x14ac:dyDescent="0.2">
      <c r="A322" s="11" t="str">
        <f t="shared" si="17"/>
        <v>BALLINA2019</v>
      </c>
      <c r="B322" s="3" t="s">
        <v>23</v>
      </c>
      <c r="C322" s="12">
        <v>2019</v>
      </c>
      <c r="D322" s="12">
        <v>18</v>
      </c>
      <c r="E322" s="13">
        <v>267147</v>
      </c>
      <c r="F322" s="13">
        <v>266132</v>
      </c>
      <c r="G322" s="13">
        <v>533279</v>
      </c>
      <c r="H322" s="13">
        <v>0</v>
      </c>
      <c r="I322" s="13">
        <v>0</v>
      </c>
      <c r="J322" s="13">
        <v>0</v>
      </c>
      <c r="K322" s="15">
        <f t="shared" si="18"/>
        <v>267147</v>
      </c>
      <c r="L322" s="15">
        <f t="shared" si="19"/>
        <v>266132</v>
      </c>
      <c r="M322" s="15">
        <f t="shared" si="20"/>
        <v>533279</v>
      </c>
      <c r="O322" s="13"/>
      <c r="P322" s="13"/>
    </row>
    <row r="323" spans="1:16" ht="12.75" customHeight="1" x14ac:dyDescent="0.2">
      <c r="A323" s="11" t="str">
        <f t="shared" si="17"/>
        <v>BAMAGA1985</v>
      </c>
      <c r="B323" s="3" t="s">
        <v>103</v>
      </c>
      <c r="C323" s="12">
        <v>1985</v>
      </c>
      <c r="D323" s="12" t="s">
        <v>101</v>
      </c>
      <c r="E323" s="13">
        <v>2411</v>
      </c>
      <c r="F323" s="13">
        <v>2475</v>
      </c>
      <c r="G323" s="13">
        <v>4886</v>
      </c>
      <c r="H323" s="13">
        <v>0</v>
      </c>
      <c r="I323" s="13">
        <v>0</v>
      </c>
      <c r="J323" s="13">
        <v>0</v>
      </c>
      <c r="K323" s="15">
        <f t="shared" si="18"/>
        <v>2411</v>
      </c>
      <c r="L323" s="15">
        <f t="shared" si="19"/>
        <v>2475</v>
      </c>
      <c r="M323" s="15">
        <f t="shared" si="20"/>
        <v>4886</v>
      </c>
      <c r="O323" s="13"/>
      <c r="P323" s="13"/>
    </row>
    <row r="324" spans="1:16" ht="12.75" customHeight="1" x14ac:dyDescent="0.2">
      <c r="A324" s="11" t="str">
        <f t="shared" si="17"/>
        <v>BAMAGA1986</v>
      </c>
      <c r="B324" s="3" t="s">
        <v>103</v>
      </c>
      <c r="C324" s="12">
        <v>1986</v>
      </c>
      <c r="D324" s="12" t="s">
        <v>101</v>
      </c>
      <c r="E324" s="13">
        <v>3145</v>
      </c>
      <c r="F324" s="13">
        <v>3607</v>
      </c>
      <c r="G324" s="13">
        <v>6752</v>
      </c>
      <c r="H324" s="13">
        <v>0</v>
      </c>
      <c r="I324" s="13">
        <v>0</v>
      </c>
      <c r="J324" s="13">
        <v>0</v>
      </c>
      <c r="K324" s="15">
        <f t="shared" si="18"/>
        <v>3145</v>
      </c>
      <c r="L324" s="15">
        <f t="shared" si="19"/>
        <v>3607</v>
      </c>
      <c r="M324" s="15">
        <f t="shared" si="20"/>
        <v>6752</v>
      </c>
      <c r="O324" s="13"/>
      <c r="P324" s="13"/>
    </row>
    <row r="325" spans="1:16" ht="12.75" customHeight="1" x14ac:dyDescent="0.2">
      <c r="A325" s="11" t="str">
        <f t="shared" si="17"/>
        <v>BAMAGA1987</v>
      </c>
      <c r="B325" s="3" t="s">
        <v>103</v>
      </c>
      <c r="C325" s="12">
        <v>1987</v>
      </c>
      <c r="D325" s="12" t="s">
        <v>101</v>
      </c>
      <c r="E325" s="13">
        <v>3988</v>
      </c>
      <c r="F325" s="13">
        <v>3964</v>
      </c>
      <c r="G325" s="13">
        <v>7952</v>
      </c>
      <c r="H325" s="13">
        <v>0</v>
      </c>
      <c r="I325" s="13">
        <v>0</v>
      </c>
      <c r="J325" s="13">
        <v>0</v>
      </c>
      <c r="K325" s="15">
        <f t="shared" si="18"/>
        <v>3988</v>
      </c>
      <c r="L325" s="15">
        <f t="shared" si="19"/>
        <v>3964</v>
      </c>
      <c r="M325" s="15">
        <f t="shared" si="20"/>
        <v>7952</v>
      </c>
      <c r="O325" s="13"/>
      <c r="P325" s="13"/>
    </row>
    <row r="326" spans="1:16" ht="12.75" customHeight="1" x14ac:dyDescent="0.2">
      <c r="A326" s="11" t="str">
        <f t="shared" si="17"/>
        <v>BAMAGA1988</v>
      </c>
      <c r="B326" s="94" t="s">
        <v>103</v>
      </c>
      <c r="C326" s="89">
        <v>1988</v>
      </c>
      <c r="D326" s="90" t="s">
        <v>101</v>
      </c>
      <c r="E326" s="15">
        <v>4395</v>
      </c>
      <c r="F326" s="15">
        <v>4479</v>
      </c>
      <c r="G326" s="15">
        <v>8874</v>
      </c>
      <c r="H326" s="15">
        <v>0</v>
      </c>
      <c r="I326" s="15">
        <v>0</v>
      </c>
      <c r="J326" s="15">
        <v>0</v>
      </c>
      <c r="K326" s="15">
        <f t="shared" si="18"/>
        <v>4395</v>
      </c>
      <c r="L326" s="15">
        <f t="shared" si="19"/>
        <v>4479</v>
      </c>
      <c r="M326" s="15">
        <f t="shared" si="20"/>
        <v>8874</v>
      </c>
      <c r="O326" s="13"/>
      <c r="P326" s="13"/>
    </row>
    <row r="327" spans="1:16" ht="12.75" customHeight="1" x14ac:dyDescent="0.2">
      <c r="A327" s="11" t="str">
        <f t="shared" si="17"/>
        <v>BAMAGA1989</v>
      </c>
      <c r="B327" s="94" t="s">
        <v>103</v>
      </c>
      <c r="C327" s="89">
        <v>1989</v>
      </c>
      <c r="D327" s="90" t="s">
        <v>101</v>
      </c>
      <c r="E327" s="15">
        <v>4178</v>
      </c>
      <c r="F327" s="15">
        <v>4252</v>
      </c>
      <c r="G327" s="15">
        <v>8430</v>
      </c>
      <c r="H327" s="15">
        <v>0</v>
      </c>
      <c r="I327" s="15">
        <v>0</v>
      </c>
      <c r="J327" s="15">
        <v>0</v>
      </c>
      <c r="K327" s="15">
        <f t="shared" si="18"/>
        <v>4178</v>
      </c>
      <c r="L327" s="15">
        <f t="shared" si="19"/>
        <v>4252</v>
      </c>
      <c r="M327" s="15">
        <f t="shared" si="20"/>
        <v>8430</v>
      </c>
      <c r="O327" s="13"/>
      <c r="P327" s="13"/>
    </row>
    <row r="328" spans="1:16" ht="12.75" customHeight="1" x14ac:dyDescent="0.2">
      <c r="A328" s="11" t="str">
        <f t="shared" si="17"/>
        <v>BAMAGA1990</v>
      </c>
      <c r="B328" s="94" t="s">
        <v>103</v>
      </c>
      <c r="C328" s="89">
        <v>1990</v>
      </c>
      <c r="D328" s="90" t="s">
        <v>101</v>
      </c>
      <c r="E328" s="15">
        <v>1870</v>
      </c>
      <c r="F328" s="15">
        <v>2427</v>
      </c>
      <c r="G328" s="15">
        <v>4297</v>
      </c>
      <c r="H328" s="15">
        <v>0</v>
      </c>
      <c r="I328" s="15">
        <v>0</v>
      </c>
      <c r="J328" s="15">
        <v>0</v>
      </c>
      <c r="K328" s="15">
        <f t="shared" si="18"/>
        <v>1870</v>
      </c>
      <c r="L328" s="15">
        <f t="shared" si="19"/>
        <v>2427</v>
      </c>
      <c r="M328" s="15">
        <f t="shared" si="20"/>
        <v>4297</v>
      </c>
      <c r="O328" s="13"/>
      <c r="P328" s="13"/>
    </row>
    <row r="329" spans="1:16" ht="12.75" customHeight="1" x14ac:dyDescent="0.2">
      <c r="A329" s="11" t="str">
        <f t="shared" si="17"/>
        <v>BAMAGA1991</v>
      </c>
      <c r="B329" s="94" t="s">
        <v>103</v>
      </c>
      <c r="C329" s="89">
        <v>1991</v>
      </c>
      <c r="D329" s="90" t="s">
        <v>101</v>
      </c>
      <c r="E329" s="15">
        <v>4373</v>
      </c>
      <c r="F329" s="15">
        <v>4540</v>
      </c>
      <c r="G329" s="15">
        <v>8913</v>
      </c>
      <c r="H329" s="15">
        <v>0</v>
      </c>
      <c r="I329" s="15">
        <v>0</v>
      </c>
      <c r="J329" s="15">
        <v>0</v>
      </c>
      <c r="K329" s="15">
        <f t="shared" si="18"/>
        <v>4373</v>
      </c>
      <c r="L329" s="15">
        <f t="shared" si="19"/>
        <v>4540</v>
      </c>
      <c r="M329" s="15">
        <f t="shared" si="20"/>
        <v>8913</v>
      </c>
      <c r="O329" s="13"/>
      <c r="P329" s="13"/>
    </row>
    <row r="330" spans="1:16" ht="12.75" customHeight="1" x14ac:dyDescent="0.2">
      <c r="A330" s="11" t="str">
        <f t="shared" si="17"/>
        <v>BAMAGA1992</v>
      </c>
      <c r="B330" s="3" t="s">
        <v>103</v>
      </c>
      <c r="C330" s="12">
        <v>1992</v>
      </c>
      <c r="D330" s="12" t="s">
        <v>101</v>
      </c>
      <c r="E330" s="13">
        <v>5553</v>
      </c>
      <c r="F330" s="13">
        <v>5819</v>
      </c>
      <c r="G330" s="13">
        <v>11372</v>
      </c>
      <c r="H330" s="13">
        <v>0</v>
      </c>
      <c r="I330" s="13">
        <v>0</v>
      </c>
      <c r="J330" s="13">
        <v>0</v>
      </c>
      <c r="K330" s="15">
        <f t="shared" si="18"/>
        <v>5553</v>
      </c>
      <c r="L330" s="15">
        <f t="shared" si="19"/>
        <v>5819</v>
      </c>
      <c r="M330" s="15">
        <f t="shared" si="20"/>
        <v>11372</v>
      </c>
      <c r="O330" s="13"/>
      <c r="P330" s="13"/>
    </row>
    <row r="331" spans="1:16" ht="12.75" customHeight="1" x14ac:dyDescent="0.2">
      <c r="A331" s="11" t="str">
        <f t="shared" si="17"/>
        <v>BAMAGA1993</v>
      </c>
      <c r="B331" s="3" t="s">
        <v>103</v>
      </c>
      <c r="C331" s="12">
        <v>1993</v>
      </c>
      <c r="D331" s="90" t="s">
        <v>101</v>
      </c>
      <c r="E331" s="13">
        <v>4495</v>
      </c>
      <c r="F331" s="13">
        <v>4577</v>
      </c>
      <c r="G331" s="13">
        <v>9072</v>
      </c>
      <c r="H331" s="13">
        <v>0</v>
      </c>
      <c r="I331" s="13">
        <v>0</v>
      </c>
      <c r="J331" s="13">
        <v>0</v>
      </c>
      <c r="K331" s="15">
        <f t="shared" si="18"/>
        <v>4495</v>
      </c>
      <c r="L331" s="15">
        <f t="shared" si="19"/>
        <v>4577</v>
      </c>
      <c r="M331" s="15">
        <f t="shared" si="20"/>
        <v>9072</v>
      </c>
      <c r="O331" s="13"/>
      <c r="P331" s="13"/>
    </row>
    <row r="332" spans="1:16" ht="12.75" customHeight="1" x14ac:dyDescent="0.2">
      <c r="A332" s="11" t="str">
        <f t="shared" si="17"/>
        <v>BAMAGA1994</v>
      </c>
      <c r="B332" s="3" t="s">
        <v>103</v>
      </c>
      <c r="C332" s="12">
        <v>1994</v>
      </c>
      <c r="D332" s="12" t="s">
        <v>101</v>
      </c>
      <c r="E332" s="13">
        <v>4360</v>
      </c>
      <c r="F332" s="13">
        <v>4743</v>
      </c>
      <c r="G332" s="13">
        <v>9103</v>
      </c>
      <c r="H332" s="13">
        <v>0</v>
      </c>
      <c r="I332" s="13">
        <v>0</v>
      </c>
      <c r="J332" s="13">
        <v>0</v>
      </c>
      <c r="K332" s="15">
        <f t="shared" si="18"/>
        <v>4360</v>
      </c>
      <c r="L332" s="15">
        <f t="shared" si="19"/>
        <v>4743</v>
      </c>
      <c r="M332" s="15">
        <f t="shared" si="20"/>
        <v>9103</v>
      </c>
      <c r="O332" s="13"/>
      <c r="P332" s="13"/>
    </row>
    <row r="333" spans="1:16" ht="12.75" customHeight="1" x14ac:dyDescent="0.2">
      <c r="A333" s="11" t="str">
        <f t="shared" si="17"/>
        <v>BAMAGA1995</v>
      </c>
      <c r="B333" s="94" t="s">
        <v>103</v>
      </c>
      <c r="C333" s="89">
        <v>1995</v>
      </c>
      <c r="D333" s="90" t="s">
        <v>101</v>
      </c>
      <c r="E333" s="15">
        <v>4195</v>
      </c>
      <c r="F333" s="15">
        <v>4918</v>
      </c>
      <c r="G333" s="15">
        <v>9113</v>
      </c>
      <c r="H333" s="15">
        <v>0</v>
      </c>
      <c r="I333" s="15">
        <v>0</v>
      </c>
      <c r="J333" s="15">
        <v>0</v>
      </c>
      <c r="K333" s="15">
        <f t="shared" si="18"/>
        <v>4195</v>
      </c>
      <c r="L333" s="15">
        <f t="shared" si="19"/>
        <v>4918</v>
      </c>
      <c r="M333" s="15">
        <f t="shared" si="20"/>
        <v>9113</v>
      </c>
      <c r="O333" s="13"/>
      <c r="P333" s="13"/>
    </row>
    <row r="334" spans="1:16" ht="12.75" customHeight="1" x14ac:dyDescent="0.2">
      <c r="A334" s="11" t="str">
        <f t="shared" si="17"/>
        <v>BAMAGA1996</v>
      </c>
      <c r="B334" s="3" t="s">
        <v>103</v>
      </c>
      <c r="C334" s="12">
        <v>1996</v>
      </c>
      <c r="D334" s="12" t="s">
        <v>101</v>
      </c>
      <c r="E334" s="13">
        <v>3213</v>
      </c>
      <c r="F334" s="13">
        <v>3357</v>
      </c>
      <c r="G334" s="13">
        <v>6570</v>
      </c>
      <c r="H334" s="13">
        <v>0</v>
      </c>
      <c r="I334" s="13">
        <v>0</v>
      </c>
      <c r="J334" s="13">
        <v>0</v>
      </c>
      <c r="K334" s="15">
        <f t="shared" si="18"/>
        <v>3213</v>
      </c>
      <c r="L334" s="15">
        <f t="shared" si="19"/>
        <v>3357</v>
      </c>
      <c r="M334" s="15">
        <f t="shared" si="20"/>
        <v>6570</v>
      </c>
      <c r="O334" s="13"/>
      <c r="P334" s="13"/>
    </row>
    <row r="335" spans="1:16" ht="12.75" customHeight="1" x14ac:dyDescent="0.2">
      <c r="A335" s="11" t="str">
        <f t="shared" si="17"/>
        <v>BAMAGA1997</v>
      </c>
      <c r="B335" s="94" t="s">
        <v>103</v>
      </c>
      <c r="C335" s="89">
        <v>1997</v>
      </c>
      <c r="D335" s="90" t="s">
        <v>101</v>
      </c>
      <c r="E335" s="15">
        <v>4477</v>
      </c>
      <c r="F335" s="15">
        <v>4633</v>
      </c>
      <c r="G335" s="15">
        <v>9110</v>
      </c>
      <c r="H335" s="15">
        <v>0</v>
      </c>
      <c r="I335" s="15">
        <v>0</v>
      </c>
      <c r="J335" s="15">
        <v>0</v>
      </c>
      <c r="K335" s="15">
        <f t="shared" si="18"/>
        <v>4477</v>
      </c>
      <c r="L335" s="15">
        <f t="shared" si="19"/>
        <v>4633</v>
      </c>
      <c r="M335" s="15">
        <f t="shared" si="20"/>
        <v>9110</v>
      </c>
      <c r="O335" s="13"/>
      <c r="P335" s="13"/>
    </row>
    <row r="336" spans="1:16" ht="12.75" customHeight="1" x14ac:dyDescent="0.2">
      <c r="A336" s="11" t="str">
        <f t="shared" si="17"/>
        <v>BAMAGA1998</v>
      </c>
      <c r="B336" s="96" t="s">
        <v>103</v>
      </c>
      <c r="C336" s="89">
        <v>1998</v>
      </c>
      <c r="D336" s="90" t="s">
        <v>101</v>
      </c>
      <c r="E336" s="15">
        <v>5168</v>
      </c>
      <c r="F336" s="15">
        <v>5462</v>
      </c>
      <c r="G336" s="15">
        <v>10630</v>
      </c>
      <c r="H336" s="91">
        <v>0</v>
      </c>
      <c r="I336" s="91">
        <v>0</v>
      </c>
      <c r="J336" s="15">
        <v>0</v>
      </c>
      <c r="K336" s="15">
        <f t="shared" si="18"/>
        <v>5168</v>
      </c>
      <c r="L336" s="15">
        <f t="shared" si="19"/>
        <v>5462</v>
      </c>
      <c r="M336" s="15">
        <f t="shared" si="20"/>
        <v>10630</v>
      </c>
      <c r="O336" s="13"/>
      <c r="P336" s="13"/>
    </row>
    <row r="337" spans="1:16" ht="12.75" customHeight="1" x14ac:dyDescent="0.2">
      <c r="A337" s="11" t="str">
        <f t="shared" si="17"/>
        <v>BAMAGA1999</v>
      </c>
      <c r="B337" s="3" t="s">
        <v>103</v>
      </c>
      <c r="C337" s="12">
        <v>1999</v>
      </c>
      <c r="D337" s="12" t="s">
        <v>101</v>
      </c>
      <c r="E337" s="13">
        <v>5482</v>
      </c>
      <c r="F337" s="13">
        <v>5699</v>
      </c>
      <c r="G337" s="13">
        <v>11181</v>
      </c>
      <c r="H337" s="13">
        <v>0</v>
      </c>
      <c r="I337" s="13">
        <v>0</v>
      </c>
      <c r="J337" s="13">
        <v>0</v>
      </c>
      <c r="K337" s="15">
        <f t="shared" si="18"/>
        <v>5482</v>
      </c>
      <c r="L337" s="15">
        <f t="shared" si="19"/>
        <v>5699</v>
      </c>
      <c r="M337" s="15">
        <f t="shared" si="20"/>
        <v>11181</v>
      </c>
      <c r="O337" s="13"/>
      <c r="P337" s="13"/>
    </row>
    <row r="338" spans="1:16" ht="12.75" customHeight="1" x14ac:dyDescent="0.2">
      <c r="A338" s="11" t="str">
        <f t="shared" si="17"/>
        <v>BAMAGA2000</v>
      </c>
      <c r="B338" s="3" t="s">
        <v>103</v>
      </c>
      <c r="C338" s="12">
        <v>2000</v>
      </c>
      <c r="D338" s="12" t="s">
        <v>101</v>
      </c>
      <c r="E338" s="13">
        <v>4261</v>
      </c>
      <c r="F338" s="13">
        <v>4641</v>
      </c>
      <c r="G338" s="13">
        <v>8902</v>
      </c>
      <c r="H338" s="13">
        <v>0</v>
      </c>
      <c r="I338" s="13">
        <v>0</v>
      </c>
      <c r="J338" s="13">
        <v>0</v>
      </c>
      <c r="K338" s="15">
        <f t="shared" si="18"/>
        <v>4261</v>
      </c>
      <c r="L338" s="15">
        <f t="shared" si="19"/>
        <v>4641</v>
      </c>
      <c r="M338" s="15">
        <f t="shared" si="20"/>
        <v>8902</v>
      </c>
      <c r="O338" s="13"/>
      <c r="P338" s="13"/>
    </row>
    <row r="339" spans="1:16" ht="12.75" customHeight="1" x14ac:dyDescent="0.2">
      <c r="A339" s="11" t="str">
        <f t="shared" si="17"/>
        <v>BAMAGA2001</v>
      </c>
      <c r="B339" s="3" t="s">
        <v>103</v>
      </c>
      <c r="C339" s="12">
        <v>2001</v>
      </c>
      <c r="D339" s="12" t="s">
        <v>101</v>
      </c>
      <c r="E339" s="13">
        <v>2145</v>
      </c>
      <c r="F339" s="13">
        <v>1965</v>
      </c>
      <c r="G339" s="13">
        <v>4110</v>
      </c>
      <c r="H339" s="13">
        <v>0</v>
      </c>
      <c r="I339" s="13">
        <v>0</v>
      </c>
      <c r="J339" s="13">
        <v>0</v>
      </c>
      <c r="K339" s="15">
        <f t="shared" si="18"/>
        <v>2145</v>
      </c>
      <c r="L339" s="15">
        <f t="shared" si="19"/>
        <v>1965</v>
      </c>
      <c r="M339" s="15">
        <f t="shared" si="20"/>
        <v>4110</v>
      </c>
      <c r="O339" s="13"/>
      <c r="P339" s="13"/>
    </row>
    <row r="340" spans="1:16" ht="12.75" customHeight="1" x14ac:dyDescent="0.2">
      <c r="A340" s="11" t="str">
        <f t="shared" si="17"/>
        <v>BAMAGA2002</v>
      </c>
      <c r="B340" s="3" t="s">
        <v>103</v>
      </c>
      <c r="C340" s="12">
        <v>2002</v>
      </c>
      <c r="D340" s="12" t="s">
        <v>101</v>
      </c>
      <c r="E340" s="13">
        <v>0</v>
      </c>
      <c r="F340" s="13">
        <v>0</v>
      </c>
      <c r="G340" s="13">
        <v>0</v>
      </c>
      <c r="H340" s="13">
        <v>0</v>
      </c>
      <c r="I340" s="13">
        <v>0</v>
      </c>
      <c r="J340" s="13">
        <v>0</v>
      </c>
      <c r="K340" s="15">
        <f t="shared" si="18"/>
        <v>0</v>
      </c>
      <c r="L340" s="15">
        <f t="shared" si="19"/>
        <v>0</v>
      </c>
      <c r="M340" s="15">
        <f t="shared" si="20"/>
        <v>0</v>
      </c>
      <c r="O340" s="13"/>
      <c r="P340" s="13"/>
    </row>
    <row r="341" spans="1:16" ht="12.75" customHeight="1" x14ac:dyDescent="0.2">
      <c r="A341" s="11" t="str">
        <f t="shared" si="17"/>
        <v>BAMAGA2003</v>
      </c>
      <c r="B341" s="3" t="s">
        <v>103</v>
      </c>
      <c r="C341" s="12">
        <v>2003</v>
      </c>
      <c r="D341" s="12" t="s">
        <v>101</v>
      </c>
      <c r="E341" s="13">
        <v>0</v>
      </c>
      <c r="F341" s="13">
        <v>0</v>
      </c>
      <c r="G341" s="13">
        <v>0</v>
      </c>
      <c r="H341" s="13">
        <v>0</v>
      </c>
      <c r="I341" s="13">
        <v>0</v>
      </c>
      <c r="J341" s="13">
        <v>0</v>
      </c>
      <c r="K341" s="15">
        <f t="shared" si="18"/>
        <v>0</v>
      </c>
      <c r="L341" s="15">
        <f t="shared" si="19"/>
        <v>0</v>
      </c>
      <c r="M341" s="15">
        <f t="shared" si="20"/>
        <v>0</v>
      </c>
      <c r="O341" s="13"/>
      <c r="P341" s="13"/>
    </row>
    <row r="342" spans="1:16" ht="12.75" customHeight="1" x14ac:dyDescent="0.2">
      <c r="A342" s="11" t="str">
        <f t="shared" si="17"/>
        <v>BAMAGA2004</v>
      </c>
      <c r="B342" s="92" t="s">
        <v>103</v>
      </c>
      <c r="C342" s="16">
        <v>2004</v>
      </c>
      <c r="D342" s="90" t="s">
        <v>101</v>
      </c>
      <c r="E342" s="93">
        <v>0</v>
      </c>
      <c r="F342" s="93">
        <v>0</v>
      </c>
      <c r="G342" s="93">
        <v>0</v>
      </c>
      <c r="H342" s="93">
        <v>0</v>
      </c>
      <c r="I342" s="93">
        <v>0</v>
      </c>
      <c r="J342" s="93">
        <v>0</v>
      </c>
      <c r="K342" s="15">
        <f t="shared" si="18"/>
        <v>0</v>
      </c>
      <c r="L342" s="15">
        <f t="shared" si="19"/>
        <v>0</v>
      </c>
      <c r="M342" s="15">
        <f t="shared" si="20"/>
        <v>0</v>
      </c>
      <c r="O342" s="13"/>
      <c r="P342" s="13"/>
    </row>
    <row r="343" spans="1:16" ht="12.75" customHeight="1" x14ac:dyDescent="0.2">
      <c r="A343" s="11" t="str">
        <f t="shared" si="17"/>
        <v>BAMAGA2005</v>
      </c>
      <c r="B343" s="96" t="s">
        <v>103</v>
      </c>
      <c r="C343" s="89">
        <v>2005</v>
      </c>
      <c r="D343" s="90" t="s">
        <v>101</v>
      </c>
      <c r="E343" s="15">
        <v>0</v>
      </c>
      <c r="F343" s="15">
        <v>0</v>
      </c>
      <c r="G343" s="15">
        <v>0</v>
      </c>
      <c r="H343" s="91">
        <v>0</v>
      </c>
      <c r="I343" s="91">
        <v>0</v>
      </c>
      <c r="J343" s="15">
        <v>0</v>
      </c>
      <c r="K343" s="15">
        <f t="shared" si="18"/>
        <v>0</v>
      </c>
      <c r="L343" s="15">
        <f t="shared" si="19"/>
        <v>0</v>
      </c>
      <c r="M343" s="15">
        <f t="shared" si="20"/>
        <v>0</v>
      </c>
      <c r="O343" s="13"/>
      <c r="P343" s="13"/>
    </row>
    <row r="344" spans="1:16" ht="12.75" customHeight="1" x14ac:dyDescent="0.2">
      <c r="A344" s="11" t="str">
        <f t="shared" si="17"/>
        <v>BAMAGA2006</v>
      </c>
      <c r="B344" s="3" t="s">
        <v>103</v>
      </c>
      <c r="C344" s="12">
        <v>2006</v>
      </c>
      <c r="D344" s="12" t="s">
        <v>101</v>
      </c>
      <c r="E344" s="13">
        <v>0</v>
      </c>
      <c r="F344" s="13">
        <v>0</v>
      </c>
      <c r="G344" s="13">
        <v>0</v>
      </c>
      <c r="H344" s="13">
        <v>0</v>
      </c>
      <c r="I344" s="13">
        <v>0</v>
      </c>
      <c r="J344" s="13">
        <v>0</v>
      </c>
      <c r="K344" s="15">
        <f t="shared" si="18"/>
        <v>0</v>
      </c>
      <c r="L344" s="15">
        <f t="shared" si="19"/>
        <v>0</v>
      </c>
      <c r="M344" s="15">
        <f t="shared" si="20"/>
        <v>0</v>
      </c>
      <c r="O344" s="13"/>
      <c r="P344" s="13"/>
    </row>
    <row r="345" spans="1:16" ht="12.75" customHeight="1" x14ac:dyDescent="0.2">
      <c r="A345" s="11" t="str">
        <f t="shared" si="17"/>
        <v>BAMAGA2007</v>
      </c>
      <c r="B345" s="3" t="s">
        <v>103</v>
      </c>
      <c r="C345" s="12">
        <v>2007</v>
      </c>
      <c r="D345" s="12" t="s">
        <v>101</v>
      </c>
      <c r="E345" s="13">
        <v>0</v>
      </c>
      <c r="F345" s="13">
        <v>0</v>
      </c>
      <c r="G345" s="13">
        <v>0</v>
      </c>
      <c r="H345" s="13">
        <v>0</v>
      </c>
      <c r="I345" s="13">
        <v>0</v>
      </c>
      <c r="J345" s="13">
        <v>0</v>
      </c>
      <c r="K345" s="15">
        <f t="shared" si="18"/>
        <v>0</v>
      </c>
      <c r="L345" s="15">
        <f t="shared" si="19"/>
        <v>0</v>
      </c>
      <c r="M345" s="15">
        <f t="shared" si="20"/>
        <v>0</v>
      </c>
      <c r="O345" s="13"/>
      <c r="P345" s="13"/>
    </row>
    <row r="346" spans="1:16" ht="12.75" customHeight="1" x14ac:dyDescent="0.2">
      <c r="A346" s="11" t="str">
        <f t="shared" si="17"/>
        <v>BAMAGA2008</v>
      </c>
      <c r="B346" s="94" t="s">
        <v>103</v>
      </c>
      <c r="C346" s="89">
        <v>2008</v>
      </c>
      <c r="D346" s="90" t="s">
        <v>101</v>
      </c>
      <c r="E346" s="15">
        <v>5653</v>
      </c>
      <c r="F346" s="15">
        <v>6009</v>
      </c>
      <c r="G346" s="15">
        <v>11662</v>
      </c>
      <c r="H346" s="15">
        <v>0</v>
      </c>
      <c r="I346" s="15">
        <v>0</v>
      </c>
      <c r="J346" s="15">
        <v>0</v>
      </c>
      <c r="K346" s="15">
        <f t="shared" si="18"/>
        <v>5653</v>
      </c>
      <c r="L346" s="15">
        <f t="shared" si="19"/>
        <v>6009</v>
      </c>
      <c r="M346" s="15">
        <f t="shared" si="20"/>
        <v>11662</v>
      </c>
      <c r="O346" s="13"/>
      <c r="P346" s="13"/>
    </row>
    <row r="347" spans="1:16" ht="12.75" customHeight="1" x14ac:dyDescent="0.2">
      <c r="A347" s="11" t="str">
        <f t="shared" si="17"/>
        <v>BAMAGA2009</v>
      </c>
      <c r="B347" s="94" t="s">
        <v>103</v>
      </c>
      <c r="C347" s="89">
        <v>2009</v>
      </c>
      <c r="D347" s="90" t="s">
        <v>101</v>
      </c>
      <c r="E347" s="15">
        <v>5504</v>
      </c>
      <c r="F347" s="15">
        <v>6381</v>
      </c>
      <c r="G347" s="15">
        <v>11885</v>
      </c>
      <c r="H347" s="15">
        <v>0</v>
      </c>
      <c r="I347" s="15">
        <v>0</v>
      </c>
      <c r="J347" s="15">
        <v>0</v>
      </c>
      <c r="K347" s="15">
        <f t="shared" si="18"/>
        <v>5504</v>
      </c>
      <c r="L347" s="15">
        <f t="shared" si="19"/>
        <v>6381</v>
      </c>
      <c r="M347" s="15">
        <f t="shared" si="20"/>
        <v>11885</v>
      </c>
      <c r="O347" s="13"/>
      <c r="P347" s="13"/>
    </row>
    <row r="348" spans="1:16" ht="12.75" customHeight="1" x14ac:dyDescent="0.2">
      <c r="A348" s="11" t="str">
        <f t="shared" si="17"/>
        <v>BAMAGA2010</v>
      </c>
      <c r="B348" s="96" t="s">
        <v>103</v>
      </c>
      <c r="C348" s="89">
        <v>2010</v>
      </c>
      <c r="D348" s="90" t="s">
        <v>101</v>
      </c>
      <c r="E348" s="15">
        <v>7272</v>
      </c>
      <c r="F348" s="15">
        <v>8204</v>
      </c>
      <c r="G348" s="15">
        <v>15476</v>
      </c>
      <c r="H348" s="91">
        <v>0</v>
      </c>
      <c r="I348" s="91">
        <v>0</v>
      </c>
      <c r="J348" s="15">
        <v>0</v>
      </c>
      <c r="K348" s="15">
        <f t="shared" si="18"/>
        <v>7272</v>
      </c>
      <c r="L348" s="15">
        <f t="shared" si="19"/>
        <v>8204</v>
      </c>
      <c r="M348" s="15">
        <f t="shared" si="20"/>
        <v>15476</v>
      </c>
      <c r="O348" s="13"/>
      <c r="P348" s="13"/>
    </row>
    <row r="349" spans="1:16" ht="12.75" customHeight="1" x14ac:dyDescent="0.2">
      <c r="A349" s="11" t="str">
        <f t="shared" si="17"/>
        <v>BAMAGA2011</v>
      </c>
      <c r="B349" s="3" t="s">
        <v>103</v>
      </c>
      <c r="C349" s="12">
        <v>2011</v>
      </c>
      <c r="D349" s="12" t="s">
        <v>101</v>
      </c>
      <c r="E349" s="13">
        <v>6576</v>
      </c>
      <c r="F349" s="13">
        <v>7089</v>
      </c>
      <c r="G349" s="13">
        <v>13665</v>
      </c>
      <c r="H349" s="13">
        <v>0</v>
      </c>
      <c r="I349" s="13">
        <v>0</v>
      </c>
      <c r="J349" s="13">
        <v>0</v>
      </c>
      <c r="K349" s="15">
        <f t="shared" si="18"/>
        <v>6576</v>
      </c>
      <c r="L349" s="15">
        <f t="shared" si="19"/>
        <v>7089</v>
      </c>
      <c r="M349" s="15">
        <f t="shared" si="20"/>
        <v>13665</v>
      </c>
      <c r="O349" s="13"/>
      <c r="P349" s="13"/>
    </row>
    <row r="350" spans="1:16" ht="12.75" customHeight="1" x14ac:dyDescent="0.2">
      <c r="A350" s="11" t="str">
        <f t="shared" si="17"/>
        <v>BAMAGA2012</v>
      </c>
      <c r="B350" s="3" t="s">
        <v>103</v>
      </c>
      <c r="C350" s="12">
        <v>2012</v>
      </c>
      <c r="D350" s="12" t="s">
        <v>101</v>
      </c>
      <c r="E350" s="13">
        <v>5771</v>
      </c>
      <c r="F350" s="13">
        <v>6397</v>
      </c>
      <c r="G350" s="13">
        <v>12168</v>
      </c>
      <c r="H350" s="13">
        <v>0</v>
      </c>
      <c r="I350" s="13">
        <v>0</v>
      </c>
      <c r="J350" s="13">
        <v>0</v>
      </c>
      <c r="K350" s="15">
        <f t="shared" si="18"/>
        <v>5771</v>
      </c>
      <c r="L350" s="15">
        <f t="shared" si="19"/>
        <v>6397</v>
      </c>
      <c r="M350" s="15">
        <f t="shared" si="20"/>
        <v>12168</v>
      </c>
      <c r="O350" s="13"/>
      <c r="P350" s="13"/>
    </row>
    <row r="351" spans="1:16" ht="12.75" customHeight="1" x14ac:dyDescent="0.2">
      <c r="A351" s="11" t="str">
        <f t="shared" si="17"/>
        <v>BAMAGA2013</v>
      </c>
      <c r="B351" s="94" t="s">
        <v>103</v>
      </c>
      <c r="C351" s="89">
        <v>2013</v>
      </c>
      <c r="D351" s="90" t="s">
        <v>101</v>
      </c>
      <c r="E351" s="15">
        <v>5961</v>
      </c>
      <c r="F351" s="15">
        <v>6171</v>
      </c>
      <c r="G351" s="15">
        <v>12132</v>
      </c>
      <c r="H351" s="15">
        <v>0</v>
      </c>
      <c r="I351" s="15">
        <v>0</v>
      </c>
      <c r="J351" s="15">
        <v>0</v>
      </c>
      <c r="K351" s="15">
        <f t="shared" si="18"/>
        <v>5961</v>
      </c>
      <c r="L351" s="15">
        <f t="shared" si="19"/>
        <v>6171</v>
      </c>
      <c r="M351" s="15">
        <f t="shared" si="20"/>
        <v>12132</v>
      </c>
      <c r="O351" s="13"/>
      <c r="P351" s="13"/>
    </row>
    <row r="352" spans="1:16" ht="12.75" customHeight="1" x14ac:dyDescent="0.2">
      <c r="A352" s="11" t="str">
        <f t="shared" si="17"/>
        <v>BAMAGA2014</v>
      </c>
      <c r="B352" s="96" t="s">
        <v>103</v>
      </c>
      <c r="C352" s="89">
        <v>2014</v>
      </c>
      <c r="D352" s="90" t="s">
        <v>101</v>
      </c>
      <c r="E352" s="15">
        <v>5914</v>
      </c>
      <c r="F352" s="15">
        <v>6315</v>
      </c>
      <c r="G352" s="15">
        <v>12229</v>
      </c>
      <c r="H352" s="91">
        <v>0</v>
      </c>
      <c r="I352" s="91">
        <v>0</v>
      </c>
      <c r="J352" s="15">
        <v>0</v>
      </c>
      <c r="K352" s="15">
        <f t="shared" si="18"/>
        <v>5914</v>
      </c>
      <c r="L352" s="15">
        <f t="shared" si="19"/>
        <v>6315</v>
      </c>
      <c r="M352" s="15">
        <f t="shared" si="20"/>
        <v>12229</v>
      </c>
      <c r="O352" s="13"/>
      <c r="P352" s="13"/>
    </row>
    <row r="353" spans="1:16" ht="12.75" customHeight="1" x14ac:dyDescent="0.2">
      <c r="A353" s="11" t="str">
        <f t="shared" si="17"/>
        <v>BAMAGA2015</v>
      </c>
      <c r="B353" s="3" t="s">
        <v>103</v>
      </c>
      <c r="C353" s="12">
        <v>2015</v>
      </c>
      <c r="D353" s="12" t="s">
        <v>101</v>
      </c>
      <c r="E353" s="13">
        <v>4904</v>
      </c>
      <c r="F353" s="13">
        <v>5477</v>
      </c>
      <c r="G353" s="13">
        <v>10381</v>
      </c>
      <c r="H353" s="13">
        <v>0</v>
      </c>
      <c r="I353" s="13">
        <v>0</v>
      </c>
      <c r="J353" s="13">
        <v>0</v>
      </c>
      <c r="K353" s="15">
        <f t="shared" si="18"/>
        <v>4904</v>
      </c>
      <c r="L353" s="15">
        <f t="shared" si="19"/>
        <v>5477</v>
      </c>
      <c r="M353" s="15">
        <f t="shared" si="20"/>
        <v>10381</v>
      </c>
      <c r="O353" s="13"/>
      <c r="P353" s="13"/>
    </row>
    <row r="354" spans="1:16" ht="12.75" customHeight="1" x14ac:dyDescent="0.2">
      <c r="A354" s="11" t="str">
        <f t="shared" si="17"/>
        <v>BAMAGA2016</v>
      </c>
      <c r="B354" s="3" t="s">
        <v>103</v>
      </c>
      <c r="C354" s="12">
        <v>2016</v>
      </c>
      <c r="D354" s="90" t="s">
        <v>101</v>
      </c>
      <c r="E354" s="13">
        <v>6766</v>
      </c>
      <c r="F354" s="13">
        <v>7379</v>
      </c>
      <c r="G354" s="13">
        <v>14145</v>
      </c>
      <c r="H354" s="13">
        <v>0</v>
      </c>
      <c r="I354" s="13">
        <v>0</v>
      </c>
      <c r="J354" s="13">
        <v>0</v>
      </c>
      <c r="K354" s="15">
        <f t="shared" si="18"/>
        <v>6766</v>
      </c>
      <c r="L354" s="15">
        <f t="shared" si="19"/>
        <v>7379</v>
      </c>
      <c r="M354" s="15">
        <f t="shared" si="20"/>
        <v>14145</v>
      </c>
      <c r="O354" s="13"/>
      <c r="P354" s="13"/>
    </row>
    <row r="355" spans="1:16" ht="12.75" customHeight="1" x14ac:dyDescent="0.2">
      <c r="A355" s="11" t="str">
        <f t="shared" si="17"/>
        <v>BAMAGA2017</v>
      </c>
      <c r="B355" s="3" t="s">
        <v>103</v>
      </c>
      <c r="C355" s="12">
        <v>2017</v>
      </c>
      <c r="D355" s="12" t="s">
        <v>101</v>
      </c>
      <c r="E355" s="13">
        <v>8934</v>
      </c>
      <c r="F355" s="13">
        <v>9439</v>
      </c>
      <c r="G355" s="13">
        <v>18373</v>
      </c>
      <c r="H355" s="13">
        <v>0</v>
      </c>
      <c r="I355" s="13">
        <v>0</v>
      </c>
      <c r="J355" s="13">
        <v>0</v>
      </c>
      <c r="K355" s="15">
        <f t="shared" si="18"/>
        <v>8934</v>
      </c>
      <c r="L355" s="15">
        <f t="shared" si="19"/>
        <v>9439</v>
      </c>
      <c r="M355" s="15">
        <f t="shared" si="20"/>
        <v>18373</v>
      </c>
      <c r="O355" s="13"/>
      <c r="P355" s="13"/>
    </row>
    <row r="356" spans="1:16" ht="12.75" customHeight="1" x14ac:dyDescent="0.2">
      <c r="A356" s="11" t="str">
        <f t="shared" si="17"/>
        <v>BAMAGA2018</v>
      </c>
      <c r="B356" s="3" t="s">
        <v>103</v>
      </c>
      <c r="C356" s="12">
        <v>2018</v>
      </c>
      <c r="D356" s="12" t="s">
        <v>101</v>
      </c>
      <c r="E356" s="13">
        <v>10372</v>
      </c>
      <c r="F356" s="13">
        <v>10949</v>
      </c>
      <c r="G356" s="13">
        <v>21321</v>
      </c>
      <c r="H356" s="13">
        <v>0</v>
      </c>
      <c r="I356" s="13">
        <v>0</v>
      </c>
      <c r="J356" s="13">
        <v>0</v>
      </c>
      <c r="K356" s="15">
        <f t="shared" si="18"/>
        <v>10372</v>
      </c>
      <c r="L356" s="15">
        <f t="shared" si="19"/>
        <v>10949</v>
      </c>
      <c r="M356" s="15">
        <f t="shared" si="20"/>
        <v>21321</v>
      </c>
      <c r="O356" s="13"/>
      <c r="P356" s="13"/>
    </row>
    <row r="357" spans="1:16" ht="12.75" customHeight="1" x14ac:dyDescent="0.2">
      <c r="A357" s="11" t="str">
        <f t="shared" si="17"/>
        <v>BAMAGA2019</v>
      </c>
      <c r="B357" s="3" t="s">
        <v>103</v>
      </c>
      <c r="C357" s="12">
        <v>2019</v>
      </c>
      <c r="D357" s="12" t="s">
        <v>101</v>
      </c>
      <c r="E357" s="13">
        <v>10030</v>
      </c>
      <c r="F357" s="13">
        <v>10801</v>
      </c>
      <c r="G357" s="13">
        <v>20831</v>
      </c>
      <c r="H357" s="13">
        <v>0</v>
      </c>
      <c r="I357" s="13">
        <v>0</v>
      </c>
      <c r="J357" s="13">
        <v>0</v>
      </c>
      <c r="K357" s="15">
        <f t="shared" si="18"/>
        <v>10030</v>
      </c>
      <c r="L357" s="15">
        <f t="shared" si="19"/>
        <v>10801</v>
      </c>
      <c r="M357" s="15">
        <f t="shared" si="20"/>
        <v>20831</v>
      </c>
      <c r="O357" s="13"/>
      <c r="P357" s="13"/>
    </row>
    <row r="358" spans="1:16" ht="12.75" customHeight="1" x14ac:dyDescent="0.2">
      <c r="A358" s="11" t="str">
        <f t="shared" si="17"/>
        <v>BATHURST1985</v>
      </c>
      <c r="B358" s="94" t="s">
        <v>22</v>
      </c>
      <c r="C358" s="89">
        <v>1985</v>
      </c>
      <c r="D358" s="90" t="s">
        <v>101</v>
      </c>
      <c r="E358" s="15">
        <v>6185</v>
      </c>
      <c r="F358" s="15">
        <v>6201</v>
      </c>
      <c r="G358" s="15">
        <v>12386</v>
      </c>
      <c r="H358" s="15">
        <v>0</v>
      </c>
      <c r="I358" s="15">
        <v>0</v>
      </c>
      <c r="J358" s="15">
        <v>0</v>
      </c>
      <c r="K358" s="15">
        <f t="shared" si="18"/>
        <v>6185</v>
      </c>
      <c r="L358" s="15">
        <f t="shared" si="19"/>
        <v>6201</v>
      </c>
      <c r="M358" s="15">
        <f t="shared" si="20"/>
        <v>12386</v>
      </c>
      <c r="O358" s="13"/>
      <c r="P358" s="13"/>
    </row>
    <row r="359" spans="1:16" ht="12.75" customHeight="1" x14ac:dyDescent="0.2">
      <c r="A359" s="11" t="str">
        <f t="shared" ref="A359:A422" si="21">CONCATENATE(B359,C359)</f>
        <v>BATHURST1986</v>
      </c>
      <c r="B359" s="3" t="s">
        <v>22</v>
      </c>
      <c r="C359" s="12">
        <v>1986</v>
      </c>
      <c r="D359" s="12" t="s">
        <v>101</v>
      </c>
      <c r="E359" s="13">
        <v>6632</v>
      </c>
      <c r="F359" s="13">
        <v>6632</v>
      </c>
      <c r="G359" s="13">
        <v>13264</v>
      </c>
      <c r="H359" s="13">
        <v>0</v>
      </c>
      <c r="I359" s="13">
        <v>0</v>
      </c>
      <c r="J359" s="13">
        <v>0</v>
      </c>
      <c r="K359" s="15">
        <f t="shared" si="18"/>
        <v>6632</v>
      </c>
      <c r="L359" s="15">
        <f t="shared" si="19"/>
        <v>6632</v>
      </c>
      <c r="M359" s="15">
        <f t="shared" si="20"/>
        <v>13264</v>
      </c>
      <c r="O359" s="13"/>
      <c r="P359" s="13"/>
    </row>
    <row r="360" spans="1:16" ht="12.75" customHeight="1" x14ac:dyDescent="0.2">
      <c r="A360" s="11" t="str">
        <f t="shared" si="21"/>
        <v>BATHURST1987</v>
      </c>
      <c r="B360" s="96" t="s">
        <v>22</v>
      </c>
      <c r="C360" s="89">
        <v>1987</v>
      </c>
      <c r="D360" s="90" t="s">
        <v>101</v>
      </c>
      <c r="E360" s="15">
        <v>6863</v>
      </c>
      <c r="F360" s="15">
        <v>6848</v>
      </c>
      <c r="G360" s="15">
        <v>13711</v>
      </c>
      <c r="H360" s="91">
        <v>0</v>
      </c>
      <c r="I360" s="91">
        <v>0</v>
      </c>
      <c r="J360" s="15">
        <v>0</v>
      </c>
      <c r="K360" s="15">
        <f t="shared" si="18"/>
        <v>6863</v>
      </c>
      <c r="L360" s="15">
        <f t="shared" si="19"/>
        <v>6848</v>
      </c>
      <c r="M360" s="15">
        <f t="shared" si="20"/>
        <v>13711</v>
      </c>
      <c r="O360" s="13"/>
      <c r="P360" s="13"/>
    </row>
    <row r="361" spans="1:16" ht="12.75" customHeight="1" x14ac:dyDescent="0.2">
      <c r="A361" s="11" t="str">
        <f t="shared" si="21"/>
        <v>BATHURST1988</v>
      </c>
      <c r="B361" s="3" t="s">
        <v>22</v>
      </c>
      <c r="C361" s="12">
        <v>1988</v>
      </c>
      <c r="D361" s="12" t="s">
        <v>101</v>
      </c>
      <c r="E361" s="13">
        <v>6899</v>
      </c>
      <c r="F361" s="13">
        <v>6902</v>
      </c>
      <c r="G361" s="13">
        <v>13801</v>
      </c>
      <c r="H361" s="13">
        <v>0</v>
      </c>
      <c r="I361" s="13">
        <v>0</v>
      </c>
      <c r="J361" s="13">
        <v>0</v>
      </c>
      <c r="K361" s="15">
        <f t="shared" si="18"/>
        <v>6899</v>
      </c>
      <c r="L361" s="15">
        <f t="shared" si="19"/>
        <v>6902</v>
      </c>
      <c r="M361" s="15">
        <f t="shared" si="20"/>
        <v>13801</v>
      </c>
      <c r="O361" s="13"/>
      <c r="P361" s="13"/>
    </row>
    <row r="362" spans="1:16" ht="12.75" customHeight="1" x14ac:dyDescent="0.2">
      <c r="A362" s="11" t="str">
        <f t="shared" si="21"/>
        <v>BATHURST1989</v>
      </c>
      <c r="B362" s="92" t="s">
        <v>22</v>
      </c>
      <c r="C362" s="16">
        <v>1989</v>
      </c>
      <c r="D362" s="90" t="s">
        <v>101</v>
      </c>
      <c r="E362" s="93">
        <v>4799</v>
      </c>
      <c r="F362" s="93">
        <v>4889</v>
      </c>
      <c r="G362" s="93">
        <v>9688</v>
      </c>
      <c r="H362" s="93">
        <v>0</v>
      </c>
      <c r="I362" s="93">
        <v>0</v>
      </c>
      <c r="J362" s="93">
        <v>0</v>
      </c>
      <c r="K362" s="15">
        <f t="shared" si="18"/>
        <v>4799</v>
      </c>
      <c r="L362" s="15">
        <f t="shared" si="19"/>
        <v>4889</v>
      </c>
      <c r="M362" s="15">
        <f t="shared" si="20"/>
        <v>9688</v>
      </c>
      <c r="O362" s="13"/>
      <c r="P362" s="13"/>
    </row>
    <row r="363" spans="1:16" ht="12.75" customHeight="1" x14ac:dyDescent="0.2">
      <c r="A363" s="11" t="str">
        <f t="shared" si="21"/>
        <v>BATHURST1990</v>
      </c>
      <c r="B363" s="3" t="s">
        <v>22</v>
      </c>
      <c r="C363" s="12">
        <v>1990</v>
      </c>
      <c r="D363" s="12" t="s">
        <v>101</v>
      </c>
      <c r="E363" s="13">
        <v>5076</v>
      </c>
      <c r="F363" s="13">
        <v>4959</v>
      </c>
      <c r="G363" s="13">
        <v>10035</v>
      </c>
      <c r="H363" s="13">
        <v>0</v>
      </c>
      <c r="I363" s="13">
        <v>0</v>
      </c>
      <c r="J363" s="13">
        <v>0</v>
      </c>
      <c r="K363" s="15">
        <f t="shared" ref="K363:K426" si="22">E363+H363</f>
        <v>5076</v>
      </c>
      <c r="L363" s="15">
        <f t="shared" ref="L363:L426" si="23">F363+I363</f>
        <v>4959</v>
      </c>
      <c r="M363" s="15">
        <f t="shared" ref="M363:M426" si="24">G363+J363</f>
        <v>10035</v>
      </c>
      <c r="O363" s="13"/>
      <c r="P363" s="13"/>
    </row>
    <row r="364" spans="1:16" ht="12.75" customHeight="1" x14ac:dyDescent="0.2">
      <c r="A364" s="11" t="str">
        <f t="shared" si="21"/>
        <v>BATHURST1991</v>
      </c>
      <c r="B364" s="96" t="s">
        <v>22</v>
      </c>
      <c r="C364" s="89">
        <v>1991</v>
      </c>
      <c r="D364" s="90" t="s">
        <v>101</v>
      </c>
      <c r="E364" s="15">
        <v>5618</v>
      </c>
      <c r="F364" s="15">
        <v>5773</v>
      </c>
      <c r="G364" s="15">
        <v>11391</v>
      </c>
      <c r="H364" s="91">
        <v>0</v>
      </c>
      <c r="I364" s="91">
        <v>0</v>
      </c>
      <c r="J364" s="15">
        <v>0</v>
      </c>
      <c r="K364" s="15">
        <f t="shared" si="22"/>
        <v>5618</v>
      </c>
      <c r="L364" s="15">
        <f t="shared" si="23"/>
        <v>5773</v>
      </c>
      <c r="M364" s="15">
        <f t="shared" si="24"/>
        <v>11391</v>
      </c>
      <c r="O364" s="13"/>
      <c r="P364" s="13"/>
    </row>
    <row r="365" spans="1:16" ht="12.75" customHeight="1" x14ac:dyDescent="0.2">
      <c r="A365" s="11" t="str">
        <f t="shared" si="21"/>
        <v>BATHURST1992</v>
      </c>
      <c r="B365" s="3" t="s">
        <v>22</v>
      </c>
      <c r="C365" s="12">
        <v>1992</v>
      </c>
      <c r="D365" s="12" t="s">
        <v>101</v>
      </c>
      <c r="E365" s="13">
        <v>7165</v>
      </c>
      <c r="F365" s="13">
        <v>7751</v>
      </c>
      <c r="G365" s="13">
        <v>14916</v>
      </c>
      <c r="H365" s="13">
        <v>0</v>
      </c>
      <c r="I365" s="13">
        <v>0</v>
      </c>
      <c r="J365" s="13">
        <v>0</v>
      </c>
      <c r="K365" s="15">
        <f t="shared" si="22"/>
        <v>7165</v>
      </c>
      <c r="L365" s="15">
        <f t="shared" si="23"/>
        <v>7751</v>
      </c>
      <c r="M365" s="15">
        <f t="shared" si="24"/>
        <v>14916</v>
      </c>
      <c r="O365" s="13"/>
      <c r="P365" s="13"/>
    </row>
    <row r="366" spans="1:16" ht="12.75" customHeight="1" x14ac:dyDescent="0.2">
      <c r="A366" s="11" t="str">
        <f t="shared" si="21"/>
        <v>BATHURST1993</v>
      </c>
      <c r="B366" s="94" t="s">
        <v>22</v>
      </c>
      <c r="C366" s="89">
        <v>1993</v>
      </c>
      <c r="D366" s="90" t="s">
        <v>101</v>
      </c>
      <c r="E366" s="15">
        <v>7857</v>
      </c>
      <c r="F366" s="15">
        <v>8056</v>
      </c>
      <c r="G366" s="15">
        <v>15913</v>
      </c>
      <c r="H366" s="15">
        <v>0</v>
      </c>
      <c r="I366" s="15">
        <v>0</v>
      </c>
      <c r="J366" s="15">
        <v>0</v>
      </c>
      <c r="K366" s="15">
        <f t="shared" si="22"/>
        <v>7857</v>
      </c>
      <c r="L366" s="15">
        <f t="shared" si="23"/>
        <v>8056</v>
      </c>
      <c r="M366" s="15">
        <f t="shared" si="24"/>
        <v>15913</v>
      </c>
      <c r="O366" s="13"/>
      <c r="P366" s="13"/>
    </row>
    <row r="367" spans="1:16" ht="12.75" customHeight="1" x14ac:dyDescent="0.2">
      <c r="A367" s="11" t="str">
        <f t="shared" si="21"/>
        <v>BATHURST1994</v>
      </c>
      <c r="B367" s="3" t="s">
        <v>22</v>
      </c>
      <c r="C367" s="12">
        <v>1994</v>
      </c>
      <c r="D367" s="12" t="s">
        <v>101</v>
      </c>
      <c r="E367" s="13">
        <v>8486</v>
      </c>
      <c r="F367" s="13">
        <v>8701</v>
      </c>
      <c r="G367" s="13">
        <v>17187</v>
      </c>
      <c r="H367" s="13">
        <v>0</v>
      </c>
      <c r="I367" s="13">
        <v>0</v>
      </c>
      <c r="J367" s="13">
        <v>0</v>
      </c>
      <c r="K367" s="15">
        <f t="shared" si="22"/>
        <v>8486</v>
      </c>
      <c r="L367" s="15">
        <f t="shared" si="23"/>
        <v>8701</v>
      </c>
      <c r="M367" s="15">
        <f t="shared" si="24"/>
        <v>17187</v>
      </c>
      <c r="O367" s="13"/>
      <c r="P367" s="13"/>
    </row>
    <row r="368" spans="1:16" ht="12.75" customHeight="1" x14ac:dyDescent="0.2">
      <c r="A368" s="11" t="str">
        <f t="shared" si="21"/>
        <v>BATHURST1995</v>
      </c>
      <c r="B368" s="96" t="s">
        <v>22</v>
      </c>
      <c r="C368" s="89">
        <v>1995</v>
      </c>
      <c r="D368" s="90" t="s">
        <v>101</v>
      </c>
      <c r="E368" s="15">
        <v>8300</v>
      </c>
      <c r="F368" s="15">
        <v>8310</v>
      </c>
      <c r="G368" s="15">
        <v>16610</v>
      </c>
      <c r="H368" s="91">
        <v>0</v>
      </c>
      <c r="I368" s="91">
        <v>0</v>
      </c>
      <c r="J368" s="15">
        <v>0</v>
      </c>
      <c r="K368" s="15">
        <f t="shared" si="22"/>
        <v>8300</v>
      </c>
      <c r="L368" s="15">
        <f t="shared" si="23"/>
        <v>8310</v>
      </c>
      <c r="M368" s="15">
        <f t="shared" si="24"/>
        <v>16610</v>
      </c>
      <c r="O368" s="13"/>
      <c r="P368" s="13"/>
    </row>
    <row r="369" spans="1:16" ht="12.75" customHeight="1" x14ac:dyDescent="0.2">
      <c r="A369" s="11" t="str">
        <f t="shared" si="21"/>
        <v>BATHURST1996</v>
      </c>
      <c r="B369" s="96" t="s">
        <v>22</v>
      </c>
      <c r="C369" s="89">
        <v>1996</v>
      </c>
      <c r="D369" s="90" t="s">
        <v>101</v>
      </c>
      <c r="E369" s="15">
        <v>8487</v>
      </c>
      <c r="F369" s="15">
        <v>8082</v>
      </c>
      <c r="G369" s="15">
        <v>16569</v>
      </c>
      <c r="H369" s="91">
        <v>0</v>
      </c>
      <c r="I369" s="91">
        <v>0</v>
      </c>
      <c r="J369" s="15">
        <v>0</v>
      </c>
      <c r="K369" s="15">
        <f t="shared" si="22"/>
        <v>8487</v>
      </c>
      <c r="L369" s="15">
        <f t="shared" si="23"/>
        <v>8082</v>
      </c>
      <c r="M369" s="15">
        <f t="shared" si="24"/>
        <v>16569</v>
      </c>
      <c r="O369" s="13"/>
      <c r="P369" s="13"/>
    </row>
    <row r="370" spans="1:16" ht="12.75" customHeight="1" x14ac:dyDescent="0.2">
      <c r="A370" s="11" t="str">
        <f t="shared" si="21"/>
        <v>BATHURST1997</v>
      </c>
      <c r="B370" s="3" t="s">
        <v>22</v>
      </c>
      <c r="C370" s="12">
        <v>1997</v>
      </c>
      <c r="D370" s="12" t="s">
        <v>101</v>
      </c>
      <c r="E370" s="13">
        <v>8197</v>
      </c>
      <c r="F370" s="13">
        <v>8045</v>
      </c>
      <c r="G370" s="13">
        <v>16242</v>
      </c>
      <c r="H370" s="13">
        <v>0</v>
      </c>
      <c r="I370" s="13">
        <v>0</v>
      </c>
      <c r="J370" s="13">
        <v>0</v>
      </c>
      <c r="K370" s="15">
        <f t="shared" si="22"/>
        <v>8197</v>
      </c>
      <c r="L370" s="15">
        <f t="shared" si="23"/>
        <v>8045</v>
      </c>
      <c r="M370" s="15">
        <f t="shared" si="24"/>
        <v>16242</v>
      </c>
      <c r="O370" s="13"/>
      <c r="P370" s="13"/>
    </row>
    <row r="371" spans="1:16" ht="12.75" customHeight="1" x14ac:dyDescent="0.2">
      <c r="A371" s="11" t="str">
        <f t="shared" si="21"/>
        <v>BATHURST1998</v>
      </c>
      <c r="B371" s="3" t="s">
        <v>22</v>
      </c>
      <c r="C371" s="12">
        <v>1998</v>
      </c>
      <c r="D371" s="12" t="s">
        <v>101</v>
      </c>
      <c r="E371" s="13">
        <v>9227</v>
      </c>
      <c r="F371" s="13">
        <v>9311</v>
      </c>
      <c r="G371" s="13">
        <v>18538</v>
      </c>
      <c r="H371" s="13">
        <v>0</v>
      </c>
      <c r="I371" s="13">
        <v>0</v>
      </c>
      <c r="J371" s="13">
        <v>0</v>
      </c>
      <c r="K371" s="15">
        <f t="shared" si="22"/>
        <v>9227</v>
      </c>
      <c r="L371" s="15">
        <f t="shared" si="23"/>
        <v>9311</v>
      </c>
      <c r="M371" s="15">
        <f t="shared" si="24"/>
        <v>18538</v>
      </c>
      <c r="O371" s="13"/>
      <c r="P371" s="13"/>
    </row>
    <row r="372" spans="1:16" ht="12.75" customHeight="1" x14ac:dyDescent="0.2">
      <c r="A372" s="11" t="str">
        <f t="shared" si="21"/>
        <v>BATHURST1999</v>
      </c>
      <c r="B372" s="3" t="s">
        <v>22</v>
      </c>
      <c r="C372" s="12">
        <v>1999</v>
      </c>
      <c r="D372" s="12" t="s">
        <v>101</v>
      </c>
      <c r="E372" s="13">
        <v>9350</v>
      </c>
      <c r="F372" s="13">
        <v>9045</v>
      </c>
      <c r="G372" s="13">
        <v>18395</v>
      </c>
      <c r="H372" s="13">
        <v>0</v>
      </c>
      <c r="I372" s="13">
        <v>0</v>
      </c>
      <c r="J372" s="13">
        <v>0</v>
      </c>
      <c r="K372" s="15">
        <f t="shared" si="22"/>
        <v>9350</v>
      </c>
      <c r="L372" s="15">
        <f t="shared" si="23"/>
        <v>9045</v>
      </c>
      <c r="M372" s="15">
        <f t="shared" si="24"/>
        <v>18395</v>
      </c>
      <c r="O372" s="13"/>
      <c r="P372" s="13"/>
    </row>
    <row r="373" spans="1:16" ht="12.75" customHeight="1" x14ac:dyDescent="0.2">
      <c r="A373" s="11" t="str">
        <f t="shared" si="21"/>
        <v>BATHURST2000</v>
      </c>
      <c r="B373" s="3" t="s">
        <v>22</v>
      </c>
      <c r="C373" s="12">
        <v>2000</v>
      </c>
      <c r="D373" s="12" t="s">
        <v>101</v>
      </c>
      <c r="E373" s="13">
        <v>9561</v>
      </c>
      <c r="F373" s="13">
        <v>9171</v>
      </c>
      <c r="G373" s="13">
        <v>18732</v>
      </c>
      <c r="H373" s="13">
        <v>0</v>
      </c>
      <c r="I373" s="13">
        <v>0</v>
      </c>
      <c r="J373" s="13">
        <v>0</v>
      </c>
      <c r="K373" s="15">
        <f t="shared" si="22"/>
        <v>9561</v>
      </c>
      <c r="L373" s="15">
        <f t="shared" si="23"/>
        <v>9171</v>
      </c>
      <c r="M373" s="15">
        <f t="shared" si="24"/>
        <v>18732</v>
      </c>
      <c r="O373" s="13"/>
      <c r="P373" s="13"/>
    </row>
    <row r="374" spans="1:16" ht="12.75" customHeight="1" x14ac:dyDescent="0.2">
      <c r="A374" s="11" t="str">
        <f t="shared" si="21"/>
        <v>BATHURST2001</v>
      </c>
      <c r="B374" s="96" t="s">
        <v>22</v>
      </c>
      <c r="C374" s="89">
        <v>2001</v>
      </c>
      <c r="D374" s="90" t="s">
        <v>101</v>
      </c>
      <c r="E374" s="15">
        <v>7515</v>
      </c>
      <c r="F374" s="15">
        <v>7120</v>
      </c>
      <c r="G374" s="15">
        <v>14635</v>
      </c>
      <c r="H374" s="91">
        <v>0</v>
      </c>
      <c r="I374" s="91">
        <v>0</v>
      </c>
      <c r="J374" s="15">
        <v>0</v>
      </c>
      <c r="K374" s="15">
        <f t="shared" si="22"/>
        <v>7515</v>
      </c>
      <c r="L374" s="15">
        <f t="shared" si="23"/>
        <v>7120</v>
      </c>
      <c r="M374" s="15">
        <f t="shared" si="24"/>
        <v>14635</v>
      </c>
      <c r="O374" s="13"/>
      <c r="P374" s="13"/>
    </row>
    <row r="375" spans="1:16" ht="12.75" customHeight="1" x14ac:dyDescent="0.2">
      <c r="A375" s="11" t="str">
        <f t="shared" si="21"/>
        <v>BATHURST2002</v>
      </c>
      <c r="B375" s="96" t="s">
        <v>22</v>
      </c>
      <c r="C375" s="89">
        <v>2002</v>
      </c>
      <c r="D375" s="90" t="s">
        <v>101</v>
      </c>
      <c r="E375" s="15">
        <v>6854</v>
      </c>
      <c r="F375" s="15">
        <v>6994</v>
      </c>
      <c r="G375" s="15">
        <v>13848</v>
      </c>
      <c r="H375" s="91">
        <v>0</v>
      </c>
      <c r="I375" s="91">
        <v>0</v>
      </c>
      <c r="J375" s="15">
        <v>0</v>
      </c>
      <c r="K375" s="15">
        <f t="shared" si="22"/>
        <v>6854</v>
      </c>
      <c r="L375" s="15">
        <f t="shared" si="23"/>
        <v>6994</v>
      </c>
      <c r="M375" s="15">
        <f t="shared" si="24"/>
        <v>13848</v>
      </c>
      <c r="O375" s="13"/>
      <c r="P375" s="13"/>
    </row>
    <row r="376" spans="1:16" ht="12.75" customHeight="1" x14ac:dyDescent="0.2">
      <c r="A376" s="11" t="str">
        <f t="shared" si="21"/>
        <v>BATHURST2003</v>
      </c>
      <c r="B376" s="96" t="s">
        <v>22</v>
      </c>
      <c r="C376" s="89">
        <v>2003</v>
      </c>
      <c r="D376" s="90" t="s">
        <v>101</v>
      </c>
      <c r="E376" s="15">
        <v>6942</v>
      </c>
      <c r="F376" s="15">
        <v>6884</v>
      </c>
      <c r="G376" s="15">
        <v>13826</v>
      </c>
      <c r="H376" s="91">
        <v>0</v>
      </c>
      <c r="I376" s="91">
        <v>0</v>
      </c>
      <c r="J376" s="15">
        <v>0</v>
      </c>
      <c r="K376" s="15">
        <f t="shared" si="22"/>
        <v>6942</v>
      </c>
      <c r="L376" s="15">
        <f t="shared" si="23"/>
        <v>6884</v>
      </c>
      <c r="M376" s="15">
        <f t="shared" si="24"/>
        <v>13826</v>
      </c>
      <c r="O376" s="13"/>
      <c r="P376" s="13"/>
    </row>
    <row r="377" spans="1:16" ht="12.75" customHeight="1" x14ac:dyDescent="0.2">
      <c r="A377" s="11" t="str">
        <f t="shared" si="21"/>
        <v>BATHURST2004</v>
      </c>
      <c r="B377" s="97" t="s">
        <v>22</v>
      </c>
      <c r="C377" s="89">
        <v>2004</v>
      </c>
      <c r="D377" s="90" t="s">
        <v>101</v>
      </c>
      <c r="E377" s="15">
        <v>9405</v>
      </c>
      <c r="F377" s="15">
        <v>9242</v>
      </c>
      <c r="G377" s="15">
        <v>18647</v>
      </c>
      <c r="H377" s="15">
        <v>0</v>
      </c>
      <c r="I377" s="15">
        <v>0</v>
      </c>
      <c r="J377" s="15">
        <v>0</v>
      </c>
      <c r="K377" s="15">
        <f t="shared" si="22"/>
        <v>9405</v>
      </c>
      <c r="L377" s="15">
        <f t="shared" si="23"/>
        <v>9242</v>
      </c>
      <c r="M377" s="15">
        <f t="shared" si="24"/>
        <v>18647</v>
      </c>
      <c r="O377" s="13"/>
      <c r="P377" s="13"/>
    </row>
    <row r="378" spans="1:16" ht="12.75" customHeight="1" x14ac:dyDescent="0.2">
      <c r="A378" s="11" t="str">
        <f t="shared" si="21"/>
        <v>BATHURST2005</v>
      </c>
      <c r="B378" s="3" t="s">
        <v>22</v>
      </c>
      <c r="C378" s="12">
        <v>2005</v>
      </c>
      <c r="D378" s="12" t="s">
        <v>101</v>
      </c>
      <c r="E378" s="13">
        <v>10110</v>
      </c>
      <c r="F378" s="13">
        <v>10112</v>
      </c>
      <c r="G378" s="13">
        <v>20222</v>
      </c>
      <c r="H378" s="13">
        <v>0</v>
      </c>
      <c r="I378" s="13">
        <v>0</v>
      </c>
      <c r="J378" s="13">
        <v>0</v>
      </c>
      <c r="K378" s="15">
        <f t="shared" si="22"/>
        <v>10110</v>
      </c>
      <c r="L378" s="15">
        <f t="shared" si="23"/>
        <v>10112</v>
      </c>
      <c r="M378" s="15">
        <f t="shared" si="24"/>
        <v>20222</v>
      </c>
      <c r="O378" s="13"/>
      <c r="P378" s="13"/>
    </row>
    <row r="379" spans="1:16" ht="12.75" customHeight="1" x14ac:dyDescent="0.2">
      <c r="A379" s="11" t="str">
        <f t="shared" si="21"/>
        <v>BATHURST2006</v>
      </c>
      <c r="B379" s="3" t="s">
        <v>22</v>
      </c>
      <c r="C379" s="12">
        <v>2006</v>
      </c>
      <c r="D379" s="12" t="s">
        <v>101</v>
      </c>
      <c r="E379" s="13">
        <v>11598</v>
      </c>
      <c r="F379" s="13">
        <v>11476</v>
      </c>
      <c r="G379" s="13">
        <v>23074</v>
      </c>
      <c r="H379" s="13">
        <v>0</v>
      </c>
      <c r="I379" s="13">
        <v>0</v>
      </c>
      <c r="J379" s="13">
        <v>0</v>
      </c>
      <c r="K379" s="15">
        <f t="shared" si="22"/>
        <v>11598</v>
      </c>
      <c r="L379" s="15">
        <f t="shared" si="23"/>
        <v>11476</v>
      </c>
      <c r="M379" s="15">
        <f t="shared" si="24"/>
        <v>23074</v>
      </c>
      <c r="O379" s="13"/>
      <c r="P379" s="13"/>
    </row>
    <row r="380" spans="1:16" ht="12.75" customHeight="1" x14ac:dyDescent="0.2">
      <c r="A380" s="11" t="str">
        <f t="shared" si="21"/>
        <v>BATHURST2007</v>
      </c>
      <c r="B380" s="94" t="s">
        <v>22</v>
      </c>
      <c r="C380" s="89">
        <v>2007</v>
      </c>
      <c r="D380" s="90" t="s">
        <v>101</v>
      </c>
      <c r="E380" s="15">
        <v>12207</v>
      </c>
      <c r="F380" s="15">
        <v>12370</v>
      </c>
      <c r="G380" s="15">
        <v>24577</v>
      </c>
      <c r="H380" s="15">
        <v>0</v>
      </c>
      <c r="I380" s="15">
        <v>0</v>
      </c>
      <c r="J380" s="15">
        <v>0</v>
      </c>
      <c r="K380" s="15">
        <f t="shared" si="22"/>
        <v>12207</v>
      </c>
      <c r="L380" s="15">
        <f t="shared" si="23"/>
        <v>12370</v>
      </c>
      <c r="M380" s="15">
        <f t="shared" si="24"/>
        <v>24577</v>
      </c>
      <c r="O380" s="13"/>
      <c r="P380" s="13"/>
    </row>
    <row r="381" spans="1:16" ht="12.75" customHeight="1" x14ac:dyDescent="0.2">
      <c r="A381" s="11" t="str">
        <f t="shared" si="21"/>
        <v>BATHURST2008</v>
      </c>
      <c r="B381" s="3" t="s">
        <v>22</v>
      </c>
      <c r="C381" s="12">
        <v>2008</v>
      </c>
      <c r="D381" s="12" t="s">
        <v>101</v>
      </c>
      <c r="E381" s="13">
        <v>11868</v>
      </c>
      <c r="F381" s="13">
        <v>11958</v>
      </c>
      <c r="G381" s="13">
        <v>23826</v>
      </c>
      <c r="H381" s="13">
        <v>0</v>
      </c>
      <c r="I381" s="13">
        <v>0</v>
      </c>
      <c r="J381" s="13">
        <v>0</v>
      </c>
      <c r="K381" s="15">
        <f t="shared" si="22"/>
        <v>11868</v>
      </c>
      <c r="L381" s="15">
        <f t="shared" si="23"/>
        <v>11958</v>
      </c>
      <c r="M381" s="15">
        <f t="shared" si="24"/>
        <v>23826</v>
      </c>
      <c r="O381" s="13"/>
      <c r="P381" s="13"/>
    </row>
    <row r="382" spans="1:16" ht="12.75" customHeight="1" x14ac:dyDescent="0.2">
      <c r="A382" s="11" t="str">
        <f t="shared" si="21"/>
        <v>BATHURST2009</v>
      </c>
      <c r="B382" s="3" t="s">
        <v>22</v>
      </c>
      <c r="C382" s="12">
        <v>2009</v>
      </c>
      <c r="D382" s="12" t="s">
        <v>101</v>
      </c>
      <c r="E382" s="13">
        <v>11609</v>
      </c>
      <c r="F382" s="13">
        <v>11709</v>
      </c>
      <c r="G382" s="13">
        <v>23318</v>
      </c>
      <c r="H382" s="13">
        <v>0</v>
      </c>
      <c r="I382" s="13">
        <v>0</v>
      </c>
      <c r="J382" s="13">
        <v>0</v>
      </c>
      <c r="K382" s="15">
        <f t="shared" si="22"/>
        <v>11609</v>
      </c>
      <c r="L382" s="15">
        <f t="shared" si="23"/>
        <v>11709</v>
      </c>
      <c r="M382" s="15">
        <f t="shared" si="24"/>
        <v>23318</v>
      </c>
      <c r="O382" s="13"/>
      <c r="P382" s="13"/>
    </row>
    <row r="383" spans="1:16" ht="12.75" customHeight="1" x14ac:dyDescent="0.2">
      <c r="A383" s="11" t="str">
        <f t="shared" si="21"/>
        <v>BATHURST2010</v>
      </c>
      <c r="B383" s="94" t="s">
        <v>22</v>
      </c>
      <c r="C383" s="89">
        <v>2010</v>
      </c>
      <c r="D383" s="90" t="s">
        <v>101</v>
      </c>
      <c r="E383" s="15">
        <v>12619</v>
      </c>
      <c r="F383" s="15">
        <v>12926</v>
      </c>
      <c r="G383" s="15">
        <v>25545</v>
      </c>
      <c r="H383" s="15">
        <v>0</v>
      </c>
      <c r="I383" s="15">
        <v>0</v>
      </c>
      <c r="J383" s="15">
        <v>0</v>
      </c>
      <c r="K383" s="15">
        <f t="shared" si="22"/>
        <v>12619</v>
      </c>
      <c r="L383" s="15">
        <f t="shared" si="23"/>
        <v>12926</v>
      </c>
      <c r="M383" s="15">
        <f t="shared" si="24"/>
        <v>25545</v>
      </c>
      <c r="O383" s="13"/>
      <c r="P383" s="13"/>
    </row>
    <row r="384" spans="1:16" ht="12.75" customHeight="1" x14ac:dyDescent="0.2">
      <c r="A384" s="11" t="str">
        <f t="shared" si="21"/>
        <v>BATHURST2011</v>
      </c>
      <c r="B384" s="94" t="s">
        <v>22</v>
      </c>
      <c r="C384" s="89">
        <v>2011</v>
      </c>
      <c r="D384" s="90" t="s">
        <v>101</v>
      </c>
      <c r="E384" s="15">
        <v>13644</v>
      </c>
      <c r="F384" s="15">
        <v>13355</v>
      </c>
      <c r="G384" s="15">
        <v>26999</v>
      </c>
      <c r="H384" s="15">
        <v>0</v>
      </c>
      <c r="I384" s="15">
        <v>0</v>
      </c>
      <c r="J384" s="15">
        <v>0</v>
      </c>
      <c r="K384" s="15">
        <f t="shared" si="22"/>
        <v>13644</v>
      </c>
      <c r="L384" s="15">
        <f t="shared" si="23"/>
        <v>13355</v>
      </c>
      <c r="M384" s="15">
        <f t="shared" si="24"/>
        <v>26999</v>
      </c>
      <c r="O384" s="13"/>
      <c r="P384" s="13"/>
    </row>
    <row r="385" spans="1:16" ht="12.75" customHeight="1" x14ac:dyDescent="0.2">
      <c r="A385" s="11" t="str">
        <f t="shared" si="21"/>
        <v>BATHURST2012</v>
      </c>
      <c r="B385" s="3" t="s">
        <v>22</v>
      </c>
      <c r="C385" s="12">
        <v>2012</v>
      </c>
      <c r="D385" s="12" t="s">
        <v>101</v>
      </c>
      <c r="E385" s="13">
        <v>11164</v>
      </c>
      <c r="F385" s="13">
        <v>11105</v>
      </c>
      <c r="G385" s="13">
        <v>22269</v>
      </c>
      <c r="H385" s="13">
        <v>0</v>
      </c>
      <c r="I385" s="13">
        <v>0</v>
      </c>
      <c r="J385" s="13">
        <v>0</v>
      </c>
      <c r="K385" s="15">
        <f t="shared" si="22"/>
        <v>11164</v>
      </c>
      <c r="L385" s="15">
        <f t="shared" si="23"/>
        <v>11105</v>
      </c>
      <c r="M385" s="15">
        <f t="shared" si="24"/>
        <v>22269</v>
      </c>
      <c r="O385" s="13"/>
      <c r="P385" s="13"/>
    </row>
    <row r="386" spans="1:16" ht="12.75" customHeight="1" x14ac:dyDescent="0.2">
      <c r="A386" s="11" t="str">
        <f t="shared" si="21"/>
        <v>BATHURST2013</v>
      </c>
      <c r="B386" s="92" t="s">
        <v>22</v>
      </c>
      <c r="C386" s="89">
        <v>2013</v>
      </c>
      <c r="D386" s="90" t="s">
        <v>101</v>
      </c>
      <c r="E386" s="15">
        <v>9789</v>
      </c>
      <c r="F386" s="15">
        <v>9828</v>
      </c>
      <c r="G386" s="15">
        <v>19617</v>
      </c>
      <c r="H386" s="15">
        <v>0</v>
      </c>
      <c r="I386" s="15">
        <v>0</v>
      </c>
      <c r="J386" s="15">
        <v>0</v>
      </c>
      <c r="K386" s="15">
        <f t="shared" si="22"/>
        <v>9789</v>
      </c>
      <c r="L386" s="15">
        <f t="shared" si="23"/>
        <v>9828</v>
      </c>
      <c r="M386" s="15">
        <f t="shared" si="24"/>
        <v>19617</v>
      </c>
      <c r="O386" s="13"/>
      <c r="P386" s="13"/>
    </row>
    <row r="387" spans="1:16" ht="12.75" customHeight="1" x14ac:dyDescent="0.2">
      <c r="A387" s="11" t="str">
        <f t="shared" si="21"/>
        <v>BATHURST2014</v>
      </c>
      <c r="B387" s="96" t="s">
        <v>22</v>
      </c>
      <c r="C387" s="89">
        <v>2014</v>
      </c>
      <c r="D387" s="90" t="s">
        <v>101</v>
      </c>
      <c r="E387" s="15">
        <v>9573</v>
      </c>
      <c r="F387" s="15">
        <v>9557</v>
      </c>
      <c r="G387" s="15">
        <v>19130</v>
      </c>
      <c r="H387" s="91">
        <v>0</v>
      </c>
      <c r="I387" s="91">
        <v>0</v>
      </c>
      <c r="J387" s="15">
        <v>0</v>
      </c>
      <c r="K387" s="15">
        <f t="shared" si="22"/>
        <v>9573</v>
      </c>
      <c r="L387" s="15">
        <f t="shared" si="23"/>
        <v>9557</v>
      </c>
      <c r="M387" s="15">
        <f t="shared" si="24"/>
        <v>19130</v>
      </c>
      <c r="O387" s="13"/>
      <c r="P387" s="13"/>
    </row>
    <row r="388" spans="1:16" ht="12.75" customHeight="1" x14ac:dyDescent="0.2">
      <c r="A388" s="11" t="str">
        <f t="shared" si="21"/>
        <v>BATHURST2015</v>
      </c>
      <c r="B388" s="3" t="s">
        <v>22</v>
      </c>
      <c r="C388" s="12">
        <v>2015</v>
      </c>
      <c r="D388" s="12" t="s">
        <v>101</v>
      </c>
      <c r="E388" s="13">
        <v>8999</v>
      </c>
      <c r="F388" s="13">
        <v>8708</v>
      </c>
      <c r="G388" s="13">
        <v>17707</v>
      </c>
      <c r="H388" s="13">
        <v>0</v>
      </c>
      <c r="I388" s="13">
        <v>0</v>
      </c>
      <c r="J388" s="13">
        <v>0</v>
      </c>
      <c r="K388" s="15">
        <f t="shared" si="22"/>
        <v>8999</v>
      </c>
      <c r="L388" s="15">
        <f t="shared" si="23"/>
        <v>8708</v>
      </c>
      <c r="M388" s="15">
        <f t="shared" si="24"/>
        <v>17707</v>
      </c>
      <c r="O388" s="13"/>
      <c r="P388" s="13"/>
    </row>
    <row r="389" spans="1:16" ht="12.75" customHeight="1" x14ac:dyDescent="0.2">
      <c r="A389" s="11" t="str">
        <f t="shared" si="21"/>
        <v>BATHURST2016</v>
      </c>
      <c r="B389" s="96" t="s">
        <v>22</v>
      </c>
      <c r="C389" s="89">
        <v>2016</v>
      </c>
      <c r="D389" s="90" t="s">
        <v>101</v>
      </c>
      <c r="E389" s="15">
        <v>10291</v>
      </c>
      <c r="F389" s="15">
        <v>10168</v>
      </c>
      <c r="G389" s="15">
        <v>20459</v>
      </c>
      <c r="H389" s="91">
        <v>0</v>
      </c>
      <c r="I389" s="91">
        <v>0</v>
      </c>
      <c r="J389" s="15">
        <v>0</v>
      </c>
      <c r="K389" s="15">
        <f t="shared" si="22"/>
        <v>10291</v>
      </c>
      <c r="L389" s="15">
        <f t="shared" si="23"/>
        <v>10168</v>
      </c>
      <c r="M389" s="15">
        <f t="shared" si="24"/>
        <v>20459</v>
      </c>
      <c r="O389" s="13"/>
      <c r="P389" s="13"/>
    </row>
    <row r="390" spans="1:16" ht="12.75" customHeight="1" x14ac:dyDescent="0.2">
      <c r="A390" s="11" t="str">
        <f t="shared" si="21"/>
        <v>BATHURST2017</v>
      </c>
      <c r="B390" s="3" t="s">
        <v>22</v>
      </c>
      <c r="C390" s="12">
        <v>2017</v>
      </c>
      <c r="D390" s="12" t="s">
        <v>101</v>
      </c>
      <c r="E390" s="13">
        <v>10309</v>
      </c>
      <c r="F390" s="13">
        <v>10147</v>
      </c>
      <c r="G390" s="13">
        <v>20456</v>
      </c>
      <c r="H390" s="13">
        <v>0</v>
      </c>
      <c r="I390" s="13">
        <v>0</v>
      </c>
      <c r="J390" s="13">
        <v>0</v>
      </c>
      <c r="K390" s="15">
        <f t="shared" si="22"/>
        <v>10309</v>
      </c>
      <c r="L390" s="15">
        <f t="shared" si="23"/>
        <v>10147</v>
      </c>
      <c r="M390" s="15">
        <f t="shared" si="24"/>
        <v>20456</v>
      </c>
      <c r="O390" s="13"/>
      <c r="P390" s="13"/>
    </row>
    <row r="391" spans="1:16" ht="12.75" customHeight="1" x14ac:dyDescent="0.2">
      <c r="A391" s="11" t="str">
        <f t="shared" si="21"/>
        <v>BATHURST2018</v>
      </c>
      <c r="B391" s="3" t="s">
        <v>22</v>
      </c>
      <c r="C391" s="12">
        <v>2018</v>
      </c>
      <c r="D391" s="90" t="s">
        <v>101</v>
      </c>
      <c r="E391" s="13">
        <v>10380</v>
      </c>
      <c r="F391" s="13">
        <v>10367</v>
      </c>
      <c r="G391" s="13">
        <v>20747</v>
      </c>
      <c r="H391" s="13">
        <v>0</v>
      </c>
      <c r="I391" s="13">
        <v>0</v>
      </c>
      <c r="J391" s="13">
        <v>0</v>
      </c>
      <c r="K391" s="15">
        <f t="shared" si="22"/>
        <v>10380</v>
      </c>
      <c r="L391" s="15">
        <f t="shared" si="23"/>
        <v>10367</v>
      </c>
      <c r="M391" s="15">
        <f t="shared" si="24"/>
        <v>20747</v>
      </c>
      <c r="O391" s="13"/>
      <c r="P391" s="13"/>
    </row>
    <row r="392" spans="1:16" ht="12.75" customHeight="1" x14ac:dyDescent="0.2">
      <c r="A392" s="11" t="str">
        <f t="shared" si="21"/>
        <v>BATHURST2019</v>
      </c>
      <c r="B392" s="3" t="s">
        <v>22</v>
      </c>
      <c r="C392" s="12">
        <v>2019</v>
      </c>
      <c r="D392" s="12" t="s">
        <v>101</v>
      </c>
      <c r="E392" s="13">
        <v>9989</v>
      </c>
      <c r="F392" s="13">
        <v>9820</v>
      </c>
      <c r="G392" s="13">
        <v>19809</v>
      </c>
      <c r="H392" s="13">
        <v>0</v>
      </c>
      <c r="I392" s="13">
        <v>0</v>
      </c>
      <c r="J392" s="13">
        <v>0</v>
      </c>
      <c r="K392" s="15">
        <f t="shared" si="22"/>
        <v>9989</v>
      </c>
      <c r="L392" s="15">
        <f t="shared" si="23"/>
        <v>9820</v>
      </c>
      <c r="M392" s="15">
        <f t="shared" si="24"/>
        <v>19809</v>
      </c>
      <c r="O392" s="13"/>
      <c r="P392" s="13"/>
    </row>
    <row r="393" spans="1:16" ht="12.75" customHeight="1" x14ac:dyDescent="0.2">
      <c r="A393" s="11" t="str">
        <f t="shared" si="21"/>
        <v>BATHURST ISLAND1985</v>
      </c>
      <c r="B393" s="3" t="s">
        <v>104</v>
      </c>
      <c r="C393" s="12">
        <v>1985</v>
      </c>
      <c r="D393" s="12" t="s">
        <v>101</v>
      </c>
      <c r="E393" s="13">
        <v>5937</v>
      </c>
      <c r="F393" s="13">
        <v>4659</v>
      </c>
      <c r="G393" s="13">
        <v>10596</v>
      </c>
      <c r="H393" s="13">
        <v>0</v>
      </c>
      <c r="I393" s="13">
        <v>0</v>
      </c>
      <c r="J393" s="13">
        <v>0</v>
      </c>
      <c r="K393" s="15">
        <f t="shared" si="22"/>
        <v>5937</v>
      </c>
      <c r="L393" s="15">
        <f t="shared" si="23"/>
        <v>4659</v>
      </c>
      <c r="M393" s="15">
        <f t="shared" si="24"/>
        <v>10596</v>
      </c>
      <c r="O393" s="13"/>
      <c r="P393" s="13"/>
    </row>
    <row r="394" spans="1:16" ht="12.75" customHeight="1" x14ac:dyDescent="0.2">
      <c r="A394" s="11" t="str">
        <f t="shared" si="21"/>
        <v>BATHURST ISLAND1986</v>
      </c>
      <c r="B394" s="94" t="s">
        <v>104</v>
      </c>
      <c r="C394" s="89">
        <v>1986</v>
      </c>
      <c r="D394" s="90" t="s">
        <v>101</v>
      </c>
      <c r="E394" s="15">
        <v>4141</v>
      </c>
      <c r="F394" s="15">
        <v>3800</v>
      </c>
      <c r="G394" s="15">
        <v>7941</v>
      </c>
      <c r="H394" s="15">
        <v>0</v>
      </c>
      <c r="I394" s="15">
        <v>0</v>
      </c>
      <c r="J394" s="15">
        <v>0</v>
      </c>
      <c r="K394" s="15">
        <f t="shared" si="22"/>
        <v>4141</v>
      </c>
      <c r="L394" s="15">
        <f t="shared" si="23"/>
        <v>3800</v>
      </c>
      <c r="M394" s="15">
        <f t="shared" si="24"/>
        <v>7941</v>
      </c>
      <c r="O394" s="13"/>
      <c r="P394" s="13"/>
    </row>
    <row r="395" spans="1:16" ht="12.75" customHeight="1" x14ac:dyDescent="0.2">
      <c r="A395" s="11" t="str">
        <f t="shared" si="21"/>
        <v>BATHURST ISLAND1987</v>
      </c>
      <c r="B395" s="3" t="s">
        <v>104</v>
      </c>
      <c r="C395" s="12">
        <v>1987</v>
      </c>
      <c r="D395" s="12" t="s">
        <v>101</v>
      </c>
      <c r="E395" s="13">
        <v>5143</v>
      </c>
      <c r="F395" s="13">
        <v>4350</v>
      </c>
      <c r="G395" s="13">
        <v>9493</v>
      </c>
      <c r="H395" s="13">
        <v>0</v>
      </c>
      <c r="I395" s="13">
        <v>0</v>
      </c>
      <c r="J395" s="13">
        <v>0</v>
      </c>
      <c r="K395" s="15">
        <f t="shared" si="22"/>
        <v>5143</v>
      </c>
      <c r="L395" s="15">
        <f t="shared" si="23"/>
        <v>4350</v>
      </c>
      <c r="M395" s="15">
        <f t="shared" si="24"/>
        <v>9493</v>
      </c>
      <c r="O395" s="13"/>
      <c r="P395" s="13"/>
    </row>
    <row r="396" spans="1:16" ht="12.75" customHeight="1" x14ac:dyDescent="0.2">
      <c r="A396" s="11" t="str">
        <f t="shared" si="21"/>
        <v>BATHURST ISLAND1988</v>
      </c>
      <c r="B396" s="3" t="s">
        <v>104</v>
      </c>
      <c r="C396" s="12">
        <v>1988</v>
      </c>
      <c r="D396" s="12" t="s">
        <v>101</v>
      </c>
      <c r="E396" s="13">
        <v>6997</v>
      </c>
      <c r="F396" s="13">
        <v>5328</v>
      </c>
      <c r="G396" s="13">
        <v>12325</v>
      </c>
      <c r="H396" s="13">
        <v>0</v>
      </c>
      <c r="I396" s="13">
        <v>0</v>
      </c>
      <c r="J396" s="13">
        <v>0</v>
      </c>
      <c r="K396" s="15">
        <f t="shared" si="22"/>
        <v>6997</v>
      </c>
      <c r="L396" s="15">
        <f t="shared" si="23"/>
        <v>5328</v>
      </c>
      <c r="M396" s="15">
        <f t="shared" si="24"/>
        <v>12325</v>
      </c>
      <c r="O396" s="13"/>
      <c r="P396" s="13"/>
    </row>
    <row r="397" spans="1:16" ht="12.75" customHeight="1" x14ac:dyDescent="0.2">
      <c r="A397" s="11" t="str">
        <f t="shared" si="21"/>
        <v>BATHURST ISLAND1989</v>
      </c>
      <c r="B397" s="3" t="s">
        <v>104</v>
      </c>
      <c r="C397" s="12">
        <v>1989</v>
      </c>
      <c r="D397" s="12" t="s">
        <v>101</v>
      </c>
      <c r="E397" s="13">
        <v>1110</v>
      </c>
      <c r="F397" s="13">
        <v>923</v>
      </c>
      <c r="G397" s="13">
        <v>2033</v>
      </c>
      <c r="H397" s="13">
        <v>0</v>
      </c>
      <c r="I397" s="13">
        <v>0</v>
      </c>
      <c r="J397" s="13">
        <v>0</v>
      </c>
      <c r="K397" s="15">
        <f t="shared" si="22"/>
        <v>1110</v>
      </c>
      <c r="L397" s="15">
        <f t="shared" si="23"/>
        <v>923</v>
      </c>
      <c r="M397" s="15">
        <f t="shared" si="24"/>
        <v>2033</v>
      </c>
      <c r="O397" s="13"/>
      <c r="P397" s="13"/>
    </row>
    <row r="398" spans="1:16" ht="12.75" customHeight="1" x14ac:dyDescent="0.2">
      <c r="A398" s="11" t="str">
        <f t="shared" si="21"/>
        <v>BATHURST ISLAND1990</v>
      </c>
      <c r="B398" s="3" t="s">
        <v>104</v>
      </c>
      <c r="C398" s="12">
        <v>1990</v>
      </c>
      <c r="D398" s="90" t="s">
        <v>101</v>
      </c>
      <c r="E398" s="13">
        <v>0</v>
      </c>
      <c r="F398" s="13">
        <v>0</v>
      </c>
      <c r="G398" s="13">
        <v>0</v>
      </c>
      <c r="H398" s="13">
        <v>0</v>
      </c>
      <c r="I398" s="13">
        <v>0</v>
      </c>
      <c r="J398" s="13">
        <v>0</v>
      </c>
      <c r="K398" s="15">
        <f t="shared" si="22"/>
        <v>0</v>
      </c>
      <c r="L398" s="15">
        <f t="shared" si="23"/>
        <v>0</v>
      </c>
      <c r="M398" s="15">
        <f t="shared" si="24"/>
        <v>0</v>
      </c>
      <c r="O398" s="13"/>
      <c r="P398" s="13"/>
    </row>
    <row r="399" spans="1:16" ht="12.75" customHeight="1" x14ac:dyDescent="0.2">
      <c r="A399" s="11" t="str">
        <f t="shared" si="21"/>
        <v>BATHURST ISLAND1991</v>
      </c>
      <c r="B399" s="3" t="s">
        <v>104</v>
      </c>
      <c r="C399" s="12">
        <v>1991</v>
      </c>
      <c r="D399" s="12" t="s">
        <v>101</v>
      </c>
      <c r="E399" s="13">
        <v>856</v>
      </c>
      <c r="F399" s="13">
        <v>833</v>
      </c>
      <c r="G399" s="13">
        <v>1689</v>
      </c>
      <c r="H399" s="13">
        <v>0</v>
      </c>
      <c r="I399" s="13">
        <v>0</v>
      </c>
      <c r="J399" s="13">
        <v>0</v>
      </c>
      <c r="K399" s="15">
        <f t="shared" si="22"/>
        <v>856</v>
      </c>
      <c r="L399" s="15">
        <f t="shared" si="23"/>
        <v>833</v>
      </c>
      <c r="M399" s="15">
        <f t="shared" si="24"/>
        <v>1689</v>
      </c>
      <c r="O399" s="13"/>
      <c r="P399" s="13"/>
    </row>
    <row r="400" spans="1:16" ht="12.75" customHeight="1" x14ac:dyDescent="0.2">
      <c r="A400" s="11" t="str">
        <f t="shared" si="21"/>
        <v>BATHURST ISLAND1992</v>
      </c>
      <c r="B400" s="3" t="s">
        <v>104</v>
      </c>
      <c r="C400" s="12">
        <v>1992</v>
      </c>
      <c r="D400" s="12" t="s">
        <v>101</v>
      </c>
      <c r="E400" s="13">
        <v>4296</v>
      </c>
      <c r="F400" s="13">
        <v>3758</v>
      </c>
      <c r="G400" s="13">
        <v>8054</v>
      </c>
      <c r="H400" s="13">
        <v>0</v>
      </c>
      <c r="I400" s="13">
        <v>0</v>
      </c>
      <c r="J400" s="13">
        <v>0</v>
      </c>
      <c r="K400" s="15">
        <f t="shared" si="22"/>
        <v>4296</v>
      </c>
      <c r="L400" s="15">
        <f t="shared" si="23"/>
        <v>3758</v>
      </c>
      <c r="M400" s="15">
        <f t="shared" si="24"/>
        <v>8054</v>
      </c>
      <c r="O400" s="13"/>
      <c r="P400" s="13"/>
    </row>
    <row r="401" spans="1:16" ht="12.75" customHeight="1" x14ac:dyDescent="0.2">
      <c r="A401" s="11" t="str">
        <f t="shared" si="21"/>
        <v>BATHURST ISLAND1993</v>
      </c>
      <c r="B401" s="96" t="s">
        <v>104</v>
      </c>
      <c r="C401" s="89">
        <v>1993</v>
      </c>
      <c r="D401" s="90" t="s">
        <v>101</v>
      </c>
      <c r="E401" s="15">
        <v>4481</v>
      </c>
      <c r="F401" s="15">
        <v>4027</v>
      </c>
      <c r="G401" s="15">
        <v>8508</v>
      </c>
      <c r="H401" s="91">
        <v>0</v>
      </c>
      <c r="I401" s="91">
        <v>0</v>
      </c>
      <c r="J401" s="15">
        <v>0</v>
      </c>
      <c r="K401" s="15">
        <f t="shared" si="22"/>
        <v>4481</v>
      </c>
      <c r="L401" s="15">
        <f t="shared" si="23"/>
        <v>4027</v>
      </c>
      <c r="M401" s="15">
        <f t="shared" si="24"/>
        <v>8508</v>
      </c>
      <c r="O401" s="13"/>
      <c r="P401" s="13"/>
    </row>
    <row r="402" spans="1:16" ht="12.75" customHeight="1" x14ac:dyDescent="0.2">
      <c r="A402" s="11" t="str">
        <f t="shared" si="21"/>
        <v>BATHURST ISLAND1994</v>
      </c>
      <c r="B402" s="96" t="s">
        <v>104</v>
      </c>
      <c r="C402" s="89">
        <v>1994</v>
      </c>
      <c r="D402" s="90" t="s">
        <v>101</v>
      </c>
      <c r="E402" s="15">
        <v>3697</v>
      </c>
      <c r="F402" s="15">
        <v>3413</v>
      </c>
      <c r="G402" s="15">
        <v>7110</v>
      </c>
      <c r="H402" s="15">
        <v>0</v>
      </c>
      <c r="I402" s="15">
        <v>0</v>
      </c>
      <c r="J402" s="15">
        <v>0</v>
      </c>
      <c r="K402" s="15">
        <f t="shared" si="22"/>
        <v>3697</v>
      </c>
      <c r="L402" s="15">
        <f t="shared" si="23"/>
        <v>3413</v>
      </c>
      <c r="M402" s="15">
        <f t="shared" si="24"/>
        <v>7110</v>
      </c>
      <c r="O402" s="13"/>
      <c r="P402" s="13"/>
    </row>
    <row r="403" spans="1:16" ht="12.75" customHeight="1" x14ac:dyDescent="0.2">
      <c r="A403" s="11" t="str">
        <f t="shared" si="21"/>
        <v>BATHURST ISLAND1995</v>
      </c>
      <c r="B403" s="96" t="s">
        <v>104</v>
      </c>
      <c r="C403" s="89">
        <v>1995</v>
      </c>
      <c r="D403" s="90" t="s">
        <v>101</v>
      </c>
      <c r="E403" s="15">
        <v>2856</v>
      </c>
      <c r="F403" s="15">
        <v>2856</v>
      </c>
      <c r="G403" s="15">
        <v>5712</v>
      </c>
      <c r="H403" s="91">
        <v>0</v>
      </c>
      <c r="I403" s="91">
        <v>0</v>
      </c>
      <c r="J403" s="15">
        <v>0</v>
      </c>
      <c r="K403" s="15">
        <f t="shared" si="22"/>
        <v>2856</v>
      </c>
      <c r="L403" s="15">
        <f t="shared" si="23"/>
        <v>2856</v>
      </c>
      <c r="M403" s="15">
        <f t="shared" si="24"/>
        <v>5712</v>
      </c>
      <c r="O403" s="13"/>
      <c r="P403" s="13"/>
    </row>
    <row r="404" spans="1:16" ht="12.75" customHeight="1" x14ac:dyDescent="0.2">
      <c r="A404" s="11" t="str">
        <f t="shared" si="21"/>
        <v>BATHURST ISLAND1996</v>
      </c>
      <c r="B404" s="3" t="s">
        <v>104</v>
      </c>
      <c r="C404" s="12">
        <v>1996</v>
      </c>
      <c r="D404" s="12" t="s">
        <v>101</v>
      </c>
      <c r="E404" s="13">
        <v>5569</v>
      </c>
      <c r="F404" s="13">
        <v>5569</v>
      </c>
      <c r="G404" s="13">
        <v>11138</v>
      </c>
      <c r="H404" s="13">
        <v>0</v>
      </c>
      <c r="I404" s="13">
        <v>0</v>
      </c>
      <c r="J404" s="13">
        <v>0</v>
      </c>
      <c r="K404" s="15">
        <f t="shared" si="22"/>
        <v>5569</v>
      </c>
      <c r="L404" s="15">
        <f t="shared" si="23"/>
        <v>5569</v>
      </c>
      <c r="M404" s="15">
        <f t="shared" si="24"/>
        <v>11138</v>
      </c>
      <c r="O404" s="13"/>
      <c r="P404" s="13"/>
    </row>
    <row r="405" spans="1:16" ht="12.75" customHeight="1" x14ac:dyDescent="0.2">
      <c r="A405" s="11" t="str">
        <f t="shared" si="21"/>
        <v>BATHURST ISLAND1997</v>
      </c>
      <c r="B405" s="3" t="s">
        <v>104</v>
      </c>
      <c r="C405" s="12">
        <v>1997</v>
      </c>
      <c r="D405" s="12" t="s">
        <v>101</v>
      </c>
      <c r="E405" s="13">
        <v>5988</v>
      </c>
      <c r="F405" s="13">
        <v>5988</v>
      </c>
      <c r="G405" s="13">
        <v>11976</v>
      </c>
      <c r="H405" s="13">
        <v>0</v>
      </c>
      <c r="I405" s="13">
        <v>0</v>
      </c>
      <c r="J405" s="13">
        <v>0</v>
      </c>
      <c r="K405" s="15">
        <f t="shared" si="22"/>
        <v>5988</v>
      </c>
      <c r="L405" s="15">
        <f t="shared" si="23"/>
        <v>5988</v>
      </c>
      <c r="M405" s="15">
        <f t="shared" si="24"/>
        <v>11976</v>
      </c>
      <c r="O405" s="13"/>
      <c r="P405" s="13"/>
    </row>
    <row r="406" spans="1:16" ht="12.75" customHeight="1" x14ac:dyDescent="0.2">
      <c r="A406" s="11" t="str">
        <f t="shared" si="21"/>
        <v>BATHURST ISLAND1998</v>
      </c>
      <c r="B406" s="3" t="s">
        <v>104</v>
      </c>
      <c r="C406" s="12">
        <v>1998</v>
      </c>
      <c r="D406" s="12" t="s">
        <v>101</v>
      </c>
      <c r="E406" s="13">
        <v>6212</v>
      </c>
      <c r="F406" s="13">
        <v>6212</v>
      </c>
      <c r="G406" s="13">
        <v>12424</v>
      </c>
      <c r="H406" s="13">
        <v>0</v>
      </c>
      <c r="I406" s="13">
        <v>0</v>
      </c>
      <c r="J406" s="13">
        <v>0</v>
      </c>
      <c r="K406" s="15">
        <f t="shared" si="22"/>
        <v>6212</v>
      </c>
      <c r="L406" s="15">
        <f t="shared" si="23"/>
        <v>6212</v>
      </c>
      <c r="M406" s="15">
        <f t="shared" si="24"/>
        <v>12424</v>
      </c>
      <c r="O406" s="13"/>
      <c r="P406" s="13"/>
    </row>
    <row r="407" spans="1:16" ht="12.75" customHeight="1" x14ac:dyDescent="0.2">
      <c r="A407" s="11" t="str">
        <f t="shared" si="21"/>
        <v>BATHURST ISLAND1999</v>
      </c>
      <c r="B407" s="96" t="s">
        <v>104</v>
      </c>
      <c r="C407" s="89">
        <v>1999</v>
      </c>
      <c r="D407" s="17" t="s">
        <v>101</v>
      </c>
      <c r="E407" s="15">
        <v>6114</v>
      </c>
      <c r="F407" s="15">
        <v>6114</v>
      </c>
      <c r="G407" s="15">
        <v>12228</v>
      </c>
      <c r="H407" s="91">
        <v>0</v>
      </c>
      <c r="I407" s="91">
        <v>0</v>
      </c>
      <c r="J407" s="15">
        <v>0</v>
      </c>
      <c r="K407" s="15">
        <f t="shared" si="22"/>
        <v>6114</v>
      </c>
      <c r="L407" s="15">
        <f t="shared" si="23"/>
        <v>6114</v>
      </c>
      <c r="M407" s="15">
        <f t="shared" si="24"/>
        <v>12228</v>
      </c>
      <c r="O407" s="13"/>
      <c r="P407" s="13"/>
    </row>
    <row r="408" spans="1:16" ht="12.75" customHeight="1" x14ac:dyDescent="0.2">
      <c r="A408" s="11" t="str">
        <f t="shared" si="21"/>
        <v>BATHURST ISLAND2000</v>
      </c>
      <c r="B408" s="3" t="s">
        <v>104</v>
      </c>
      <c r="C408" s="12">
        <v>2000</v>
      </c>
      <c r="D408" s="12" t="s">
        <v>101</v>
      </c>
      <c r="E408" s="13">
        <v>3504</v>
      </c>
      <c r="F408" s="13">
        <v>3422</v>
      </c>
      <c r="G408" s="13">
        <v>6926</v>
      </c>
      <c r="H408" s="13">
        <v>0</v>
      </c>
      <c r="I408" s="13">
        <v>0</v>
      </c>
      <c r="J408" s="13">
        <v>0</v>
      </c>
      <c r="K408" s="15">
        <f t="shared" si="22"/>
        <v>3504</v>
      </c>
      <c r="L408" s="15">
        <f t="shared" si="23"/>
        <v>3422</v>
      </c>
      <c r="M408" s="15">
        <f t="shared" si="24"/>
        <v>6926</v>
      </c>
      <c r="O408" s="13"/>
      <c r="P408" s="13"/>
    </row>
    <row r="409" spans="1:16" ht="12.75" customHeight="1" x14ac:dyDescent="0.2">
      <c r="A409" s="11" t="str">
        <f t="shared" si="21"/>
        <v>BATHURST ISLAND2001</v>
      </c>
      <c r="B409" s="94" t="s">
        <v>104</v>
      </c>
      <c r="C409" s="12">
        <v>2001</v>
      </c>
      <c r="D409" s="12" t="s">
        <v>101</v>
      </c>
      <c r="E409" s="95">
        <v>1499</v>
      </c>
      <c r="F409" s="95">
        <v>1259</v>
      </c>
      <c r="G409" s="95">
        <v>2758</v>
      </c>
      <c r="H409" s="95">
        <v>0</v>
      </c>
      <c r="I409" s="95">
        <v>0</v>
      </c>
      <c r="J409" s="95">
        <v>0</v>
      </c>
      <c r="K409" s="15">
        <f t="shared" si="22"/>
        <v>1499</v>
      </c>
      <c r="L409" s="15">
        <f t="shared" si="23"/>
        <v>1259</v>
      </c>
      <c r="M409" s="15">
        <f t="shared" si="24"/>
        <v>2758</v>
      </c>
      <c r="O409" s="13"/>
      <c r="P409" s="13"/>
    </row>
    <row r="410" spans="1:16" ht="12.75" customHeight="1" x14ac:dyDescent="0.2">
      <c r="A410" s="11" t="str">
        <f t="shared" si="21"/>
        <v>BATHURST ISLAND2002</v>
      </c>
      <c r="B410" s="96" t="s">
        <v>104</v>
      </c>
      <c r="C410" s="89">
        <v>2002</v>
      </c>
      <c r="D410" s="90" t="s">
        <v>101</v>
      </c>
      <c r="E410" s="15">
        <v>7543</v>
      </c>
      <c r="F410" s="15">
        <v>7543</v>
      </c>
      <c r="G410" s="15">
        <v>15086</v>
      </c>
      <c r="H410" s="15">
        <v>0</v>
      </c>
      <c r="I410" s="15">
        <v>0</v>
      </c>
      <c r="J410" s="15">
        <v>0</v>
      </c>
      <c r="K410" s="15">
        <f t="shared" si="22"/>
        <v>7543</v>
      </c>
      <c r="L410" s="15">
        <f t="shared" si="23"/>
        <v>7543</v>
      </c>
      <c r="M410" s="15">
        <f t="shared" si="24"/>
        <v>15086</v>
      </c>
      <c r="O410" s="13"/>
      <c r="P410" s="13"/>
    </row>
    <row r="411" spans="1:16" ht="12.75" customHeight="1" x14ac:dyDescent="0.2">
      <c r="A411" s="11" t="str">
        <f t="shared" si="21"/>
        <v>BATHURST ISLAND2003</v>
      </c>
      <c r="B411" s="3" t="s">
        <v>104</v>
      </c>
      <c r="C411" s="12">
        <v>2003</v>
      </c>
      <c r="D411" s="12" t="s">
        <v>101</v>
      </c>
      <c r="E411" s="13">
        <v>7053</v>
      </c>
      <c r="F411" s="13">
        <v>7053</v>
      </c>
      <c r="G411" s="13">
        <v>14106</v>
      </c>
      <c r="H411" s="13">
        <v>0</v>
      </c>
      <c r="I411" s="13">
        <v>0</v>
      </c>
      <c r="J411" s="13">
        <v>0</v>
      </c>
      <c r="K411" s="15">
        <f t="shared" si="22"/>
        <v>7053</v>
      </c>
      <c r="L411" s="15">
        <f t="shared" si="23"/>
        <v>7053</v>
      </c>
      <c r="M411" s="15">
        <f t="shared" si="24"/>
        <v>14106</v>
      </c>
      <c r="O411" s="13"/>
      <c r="P411" s="13"/>
    </row>
    <row r="412" spans="1:16" ht="12.75" customHeight="1" x14ac:dyDescent="0.2">
      <c r="A412" s="11" t="str">
        <f t="shared" si="21"/>
        <v>BATHURST ISLAND2004</v>
      </c>
      <c r="B412" s="94" t="s">
        <v>104</v>
      </c>
      <c r="C412" s="89">
        <v>2004</v>
      </c>
      <c r="D412" s="90" t="s">
        <v>101</v>
      </c>
      <c r="E412" s="15">
        <v>0</v>
      </c>
      <c r="F412" s="15">
        <v>0</v>
      </c>
      <c r="G412" s="15">
        <v>0</v>
      </c>
      <c r="H412" s="15">
        <v>0</v>
      </c>
      <c r="I412" s="15">
        <v>0</v>
      </c>
      <c r="J412" s="15">
        <v>0</v>
      </c>
      <c r="K412" s="15">
        <f t="shared" si="22"/>
        <v>0</v>
      </c>
      <c r="L412" s="15">
        <f t="shared" si="23"/>
        <v>0</v>
      </c>
      <c r="M412" s="15">
        <f t="shared" si="24"/>
        <v>0</v>
      </c>
      <c r="O412" s="13"/>
      <c r="P412" s="13"/>
    </row>
    <row r="413" spans="1:16" ht="12.75" customHeight="1" x14ac:dyDescent="0.2">
      <c r="A413" s="11" t="str">
        <f t="shared" si="21"/>
        <v>BATHURST ISLAND2005</v>
      </c>
      <c r="B413" s="94" t="s">
        <v>104</v>
      </c>
      <c r="C413" s="89">
        <v>2005</v>
      </c>
      <c r="D413" s="90" t="s">
        <v>101</v>
      </c>
      <c r="E413" s="15">
        <v>0</v>
      </c>
      <c r="F413" s="15">
        <v>0</v>
      </c>
      <c r="G413" s="15">
        <v>0</v>
      </c>
      <c r="H413" s="15">
        <v>0</v>
      </c>
      <c r="I413" s="15">
        <v>0</v>
      </c>
      <c r="J413" s="15">
        <v>0</v>
      </c>
      <c r="K413" s="15">
        <f t="shared" si="22"/>
        <v>0</v>
      </c>
      <c r="L413" s="15">
        <f t="shared" si="23"/>
        <v>0</v>
      </c>
      <c r="M413" s="15">
        <f t="shared" si="24"/>
        <v>0</v>
      </c>
      <c r="O413" s="13"/>
      <c r="P413" s="13"/>
    </row>
    <row r="414" spans="1:16" ht="12.75" customHeight="1" x14ac:dyDescent="0.2">
      <c r="A414" s="11" t="str">
        <f t="shared" si="21"/>
        <v>BATHURST ISLAND2006</v>
      </c>
      <c r="B414" s="3" t="s">
        <v>104</v>
      </c>
      <c r="C414" s="12">
        <v>2006</v>
      </c>
      <c r="D414" s="12" t="s">
        <v>101</v>
      </c>
      <c r="E414" s="13">
        <v>0</v>
      </c>
      <c r="F414" s="13">
        <v>0</v>
      </c>
      <c r="G414" s="13">
        <v>0</v>
      </c>
      <c r="H414" s="13">
        <v>0</v>
      </c>
      <c r="I414" s="13">
        <v>0</v>
      </c>
      <c r="J414" s="13">
        <v>0</v>
      </c>
      <c r="K414" s="15">
        <f t="shared" si="22"/>
        <v>0</v>
      </c>
      <c r="L414" s="15">
        <f t="shared" si="23"/>
        <v>0</v>
      </c>
      <c r="M414" s="15">
        <f t="shared" si="24"/>
        <v>0</v>
      </c>
      <c r="O414" s="13"/>
      <c r="P414" s="13"/>
    </row>
    <row r="415" spans="1:16" ht="12.75" customHeight="1" x14ac:dyDescent="0.2">
      <c r="A415" s="11" t="str">
        <f t="shared" si="21"/>
        <v>BATHURST ISLAND2007</v>
      </c>
      <c r="B415" s="94" t="s">
        <v>104</v>
      </c>
      <c r="C415" s="89">
        <v>2007</v>
      </c>
      <c r="D415" s="90" t="s">
        <v>101</v>
      </c>
      <c r="E415" s="15">
        <v>0</v>
      </c>
      <c r="F415" s="15">
        <v>0</v>
      </c>
      <c r="G415" s="15">
        <v>0</v>
      </c>
      <c r="H415" s="15">
        <v>0</v>
      </c>
      <c r="I415" s="15">
        <v>0</v>
      </c>
      <c r="J415" s="15">
        <v>0</v>
      </c>
      <c r="K415" s="15">
        <f t="shared" si="22"/>
        <v>0</v>
      </c>
      <c r="L415" s="15">
        <f t="shared" si="23"/>
        <v>0</v>
      </c>
      <c r="M415" s="15">
        <f t="shared" si="24"/>
        <v>0</v>
      </c>
      <c r="O415" s="13"/>
      <c r="P415" s="13"/>
    </row>
    <row r="416" spans="1:16" ht="12.75" customHeight="1" x14ac:dyDescent="0.2">
      <c r="A416" s="11" t="str">
        <f t="shared" si="21"/>
        <v>BATHURST ISLAND2008</v>
      </c>
      <c r="B416" s="3" t="s">
        <v>104</v>
      </c>
      <c r="C416" s="12">
        <v>2008</v>
      </c>
      <c r="D416" s="12" t="s">
        <v>101</v>
      </c>
      <c r="E416" s="13">
        <v>2004</v>
      </c>
      <c r="F416" s="13">
        <v>1956</v>
      </c>
      <c r="G416" s="13">
        <v>3960</v>
      </c>
      <c r="H416" s="13">
        <v>0</v>
      </c>
      <c r="I416" s="13">
        <v>0</v>
      </c>
      <c r="J416" s="13">
        <v>0</v>
      </c>
      <c r="K416" s="15">
        <f t="shared" si="22"/>
        <v>2004</v>
      </c>
      <c r="L416" s="15">
        <f t="shared" si="23"/>
        <v>1956</v>
      </c>
      <c r="M416" s="15">
        <f t="shared" si="24"/>
        <v>3960</v>
      </c>
      <c r="O416" s="13"/>
      <c r="P416" s="13"/>
    </row>
    <row r="417" spans="1:16" ht="12.75" customHeight="1" x14ac:dyDescent="0.2">
      <c r="A417" s="11" t="str">
        <f t="shared" si="21"/>
        <v>BATHURST ISLAND2009</v>
      </c>
      <c r="B417" s="3" t="s">
        <v>104</v>
      </c>
      <c r="C417" s="12">
        <v>2009</v>
      </c>
      <c r="D417" s="12" t="s">
        <v>101</v>
      </c>
      <c r="E417" s="13">
        <v>14027</v>
      </c>
      <c r="F417" s="13">
        <v>13267</v>
      </c>
      <c r="G417" s="13">
        <v>27294</v>
      </c>
      <c r="H417" s="13">
        <v>0</v>
      </c>
      <c r="I417" s="13">
        <v>0</v>
      </c>
      <c r="J417" s="13">
        <v>0</v>
      </c>
      <c r="K417" s="15">
        <f t="shared" si="22"/>
        <v>14027</v>
      </c>
      <c r="L417" s="15">
        <f t="shared" si="23"/>
        <v>13267</v>
      </c>
      <c r="M417" s="15">
        <f t="shared" si="24"/>
        <v>27294</v>
      </c>
      <c r="O417" s="13"/>
      <c r="P417" s="13"/>
    </row>
    <row r="418" spans="1:16" ht="12.75" customHeight="1" x14ac:dyDescent="0.2">
      <c r="A418" s="11" t="str">
        <f t="shared" si="21"/>
        <v>BATHURST ISLAND2010</v>
      </c>
      <c r="B418" s="3" t="s">
        <v>104</v>
      </c>
      <c r="C418" s="12">
        <v>2010</v>
      </c>
      <c r="D418" s="12" t="s">
        <v>101</v>
      </c>
      <c r="E418" s="13">
        <v>13562</v>
      </c>
      <c r="F418" s="13">
        <v>12877</v>
      </c>
      <c r="G418" s="13">
        <v>26439</v>
      </c>
      <c r="H418" s="13">
        <v>0</v>
      </c>
      <c r="I418" s="13">
        <v>0</v>
      </c>
      <c r="J418" s="13">
        <v>0</v>
      </c>
      <c r="K418" s="15">
        <f t="shared" si="22"/>
        <v>13562</v>
      </c>
      <c r="L418" s="15">
        <f t="shared" si="23"/>
        <v>12877</v>
      </c>
      <c r="M418" s="15">
        <f t="shared" si="24"/>
        <v>26439</v>
      </c>
      <c r="O418" s="13"/>
      <c r="P418" s="13"/>
    </row>
    <row r="419" spans="1:16" ht="12.75" customHeight="1" x14ac:dyDescent="0.2">
      <c r="A419" s="11" t="str">
        <f t="shared" si="21"/>
        <v>BATHURST ISLAND2011</v>
      </c>
      <c r="B419" s="94" t="s">
        <v>104</v>
      </c>
      <c r="C419" s="12">
        <v>2011</v>
      </c>
      <c r="D419" s="90" t="s">
        <v>101</v>
      </c>
      <c r="E419" s="95">
        <v>11304</v>
      </c>
      <c r="F419" s="95">
        <v>10472</v>
      </c>
      <c r="G419" s="95">
        <v>21776</v>
      </c>
      <c r="H419" s="95">
        <v>0</v>
      </c>
      <c r="I419" s="95">
        <v>0</v>
      </c>
      <c r="J419" s="95">
        <v>0</v>
      </c>
      <c r="K419" s="15">
        <f t="shared" si="22"/>
        <v>11304</v>
      </c>
      <c r="L419" s="15">
        <f t="shared" si="23"/>
        <v>10472</v>
      </c>
      <c r="M419" s="15">
        <f t="shared" si="24"/>
        <v>21776</v>
      </c>
      <c r="O419" s="13"/>
      <c r="P419" s="13"/>
    </row>
    <row r="420" spans="1:16" ht="12.75" customHeight="1" x14ac:dyDescent="0.2">
      <c r="A420" s="11" t="str">
        <f t="shared" si="21"/>
        <v>BATHURST ISLAND2012</v>
      </c>
      <c r="B420" s="3" t="s">
        <v>104</v>
      </c>
      <c r="C420" s="12">
        <v>2012</v>
      </c>
      <c r="D420" s="12" t="s">
        <v>101</v>
      </c>
      <c r="E420" s="13">
        <v>10018</v>
      </c>
      <c r="F420" s="13">
        <v>9608</v>
      </c>
      <c r="G420" s="13">
        <v>19626</v>
      </c>
      <c r="H420" s="13">
        <v>0</v>
      </c>
      <c r="I420" s="13">
        <v>0</v>
      </c>
      <c r="J420" s="13">
        <v>0</v>
      </c>
      <c r="K420" s="15">
        <f t="shared" si="22"/>
        <v>10018</v>
      </c>
      <c r="L420" s="15">
        <f t="shared" si="23"/>
        <v>9608</v>
      </c>
      <c r="M420" s="15">
        <f t="shared" si="24"/>
        <v>19626</v>
      </c>
      <c r="O420" s="13"/>
      <c r="P420" s="13"/>
    </row>
    <row r="421" spans="1:16" ht="12.75" customHeight="1" x14ac:dyDescent="0.2">
      <c r="A421" s="11" t="str">
        <f t="shared" si="21"/>
        <v>BATHURST ISLAND2013</v>
      </c>
      <c r="B421" s="96" t="s">
        <v>104</v>
      </c>
      <c r="C421" s="89">
        <v>2013</v>
      </c>
      <c r="D421" s="90" t="s">
        <v>101</v>
      </c>
      <c r="E421" s="15">
        <v>8951</v>
      </c>
      <c r="F421" s="15">
        <v>8600</v>
      </c>
      <c r="G421" s="15">
        <v>17551</v>
      </c>
      <c r="H421" s="91">
        <v>0</v>
      </c>
      <c r="I421" s="91">
        <v>0</v>
      </c>
      <c r="J421" s="15">
        <v>0</v>
      </c>
      <c r="K421" s="15">
        <f t="shared" si="22"/>
        <v>8951</v>
      </c>
      <c r="L421" s="15">
        <f t="shared" si="23"/>
        <v>8600</v>
      </c>
      <c r="M421" s="15">
        <f t="shared" si="24"/>
        <v>17551</v>
      </c>
      <c r="O421" s="13"/>
      <c r="P421" s="13"/>
    </row>
    <row r="422" spans="1:16" ht="12.75" customHeight="1" x14ac:dyDescent="0.2">
      <c r="A422" s="11" t="str">
        <f t="shared" si="21"/>
        <v>BATHURST ISLAND2014</v>
      </c>
      <c r="B422" s="96" t="s">
        <v>104</v>
      </c>
      <c r="C422" s="89">
        <v>2014</v>
      </c>
      <c r="D422" s="90" t="s">
        <v>101</v>
      </c>
      <c r="E422" s="15">
        <v>7779</v>
      </c>
      <c r="F422" s="15">
        <v>7325</v>
      </c>
      <c r="G422" s="15">
        <v>15104</v>
      </c>
      <c r="H422" s="91">
        <v>0</v>
      </c>
      <c r="I422" s="91">
        <v>0</v>
      </c>
      <c r="J422" s="15">
        <v>0</v>
      </c>
      <c r="K422" s="15">
        <f t="shared" si="22"/>
        <v>7779</v>
      </c>
      <c r="L422" s="15">
        <f t="shared" si="23"/>
        <v>7325</v>
      </c>
      <c r="M422" s="15">
        <f t="shared" si="24"/>
        <v>15104</v>
      </c>
      <c r="O422" s="13"/>
      <c r="P422" s="13"/>
    </row>
    <row r="423" spans="1:16" ht="12.75" customHeight="1" x14ac:dyDescent="0.2">
      <c r="A423" s="11" t="str">
        <f t="shared" ref="A423:A486" si="25">CONCATENATE(B423,C423)</f>
        <v>BATHURST ISLAND2015</v>
      </c>
      <c r="B423" s="3" t="s">
        <v>104</v>
      </c>
      <c r="C423" s="12">
        <v>2015</v>
      </c>
      <c r="D423" s="12" t="s">
        <v>101</v>
      </c>
      <c r="E423" s="13">
        <v>7403</v>
      </c>
      <c r="F423" s="13">
        <v>7230</v>
      </c>
      <c r="G423" s="13">
        <v>14633</v>
      </c>
      <c r="H423" s="13">
        <v>0</v>
      </c>
      <c r="I423" s="13">
        <v>0</v>
      </c>
      <c r="J423" s="13">
        <v>0</v>
      </c>
      <c r="K423" s="15">
        <f t="shared" si="22"/>
        <v>7403</v>
      </c>
      <c r="L423" s="15">
        <f t="shared" si="23"/>
        <v>7230</v>
      </c>
      <c r="M423" s="15">
        <f t="shared" si="24"/>
        <v>14633</v>
      </c>
      <c r="O423" s="13"/>
      <c r="P423" s="13"/>
    </row>
    <row r="424" spans="1:16" ht="12.75" customHeight="1" x14ac:dyDescent="0.2">
      <c r="A424" s="11" t="str">
        <f t="shared" si="25"/>
        <v>BATHURST ISLAND2016</v>
      </c>
      <c r="B424" s="96" t="s">
        <v>104</v>
      </c>
      <c r="C424" s="89">
        <v>2016</v>
      </c>
      <c r="D424" s="90" t="s">
        <v>101</v>
      </c>
      <c r="E424" s="15">
        <v>7278</v>
      </c>
      <c r="F424" s="15">
        <v>7294</v>
      </c>
      <c r="G424" s="15">
        <v>14572</v>
      </c>
      <c r="H424" s="91">
        <v>0</v>
      </c>
      <c r="I424" s="91">
        <v>0</v>
      </c>
      <c r="J424" s="15">
        <v>0</v>
      </c>
      <c r="K424" s="15">
        <f t="shared" si="22"/>
        <v>7278</v>
      </c>
      <c r="L424" s="15">
        <f t="shared" si="23"/>
        <v>7294</v>
      </c>
      <c r="M424" s="15">
        <f t="shared" si="24"/>
        <v>14572</v>
      </c>
      <c r="O424" s="13"/>
      <c r="P424" s="13"/>
    </row>
    <row r="425" spans="1:16" ht="12.75" customHeight="1" x14ac:dyDescent="0.2">
      <c r="A425" s="11" t="str">
        <f t="shared" si="25"/>
        <v>BATHURST ISLAND2017</v>
      </c>
      <c r="B425" s="3" t="s">
        <v>104</v>
      </c>
      <c r="C425" s="12">
        <v>2017</v>
      </c>
      <c r="D425" s="12" t="s">
        <v>101</v>
      </c>
      <c r="E425" s="13">
        <v>8500</v>
      </c>
      <c r="F425" s="13">
        <v>8404</v>
      </c>
      <c r="G425" s="13">
        <v>16904</v>
      </c>
      <c r="H425" s="13">
        <v>0</v>
      </c>
      <c r="I425" s="13">
        <v>0</v>
      </c>
      <c r="J425" s="13">
        <v>0</v>
      </c>
      <c r="K425" s="15">
        <f t="shared" si="22"/>
        <v>8500</v>
      </c>
      <c r="L425" s="15">
        <f t="shared" si="23"/>
        <v>8404</v>
      </c>
      <c r="M425" s="15">
        <f t="shared" si="24"/>
        <v>16904</v>
      </c>
      <c r="O425" s="13"/>
      <c r="P425" s="13"/>
    </row>
    <row r="426" spans="1:16" ht="12.75" customHeight="1" x14ac:dyDescent="0.2">
      <c r="A426" s="11" t="str">
        <f t="shared" si="25"/>
        <v>BATHURST ISLAND2018</v>
      </c>
      <c r="B426" s="3" t="s">
        <v>104</v>
      </c>
      <c r="C426" s="12">
        <v>2018</v>
      </c>
      <c r="D426" s="12" t="s">
        <v>101</v>
      </c>
      <c r="E426" s="13">
        <v>8421</v>
      </c>
      <c r="F426" s="13">
        <v>8093</v>
      </c>
      <c r="G426" s="13">
        <v>16514</v>
      </c>
      <c r="H426" s="13">
        <v>0</v>
      </c>
      <c r="I426" s="13">
        <v>0</v>
      </c>
      <c r="J426" s="13">
        <v>0</v>
      </c>
      <c r="K426" s="15">
        <f t="shared" si="22"/>
        <v>8421</v>
      </c>
      <c r="L426" s="15">
        <f t="shared" si="23"/>
        <v>8093</v>
      </c>
      <c r="M426" s="15">
        <f t="shared" si="24"/>
        <v>16514</v>
      </c>
      <c r="O426" s="13"/>
      <c r="P426" s="13"/>
    </row>
    <row r="427" spans="1:16" ht="12.75" customHeight="1" x14ac:dyDescent="0.2">
      <c r="A427" s="11" t="str">
        <f t="shared" si="25"/>
        <v>BATHURST ISLAND2019</v>
      </c>
      <c r="B427" s="3" t="s">
        <v>104</v>
      </c>
      <c r="C427" s="12">
        <v>2019</v>
      </c>
      <c r="D427" s="12" t="s">
        <v>101</v>
      </c>
      <c r="E427" s="13">
        <v>7620</v>
      </c>
      <c r="F427" s="13">
        <v>7547</v>
      </c>
      <c r="G427" s="13">
        <v>15167</v>
      </c>
      <c r="H427" s="13">
        <v>0</v>
      </c>
      <c r="I427" s="13">
        <v>0</v>
      </c>
      <c r="J427" s="13">
        <v>0</v>
      </c>
      <c r="K427" s="15">
        <f t="shared" ref="K427:K490" si="26">E427+H427</f>
        <v>7620</v>
      </c>
      <c r="L427" s="15">
        <f t="shared" ref="L427:L490" si="27">F427+I427</f>
        <v>7547</v>
      </c>
      <c r="M427" s="15">
        <f t="shared" ref="M427:M490" si="28">G427+J427</f>
        <v>15167</v>
      </c>
      <c r="O427" s="13"/>
      <c r="P427" s="13"/>
    </row>
    <row r="428" spans="1:16" ht="12.75" customHeight="1" x14ac:dyDescent="0.2">
      <c r="A428" s="11" t="str">
        <f t="shared" si="25"/>
        <v>BENDIGO1985</v>
      </c>
      <c r="B428" s="96" t="s">
        <v>171</v>
      </c>
      <c r="C428" s="89">
        <v>1985</v>
      </c>
      <c r="D428" s="90" t="s">
        <v>101</v>
      </c>
      <c r="E428" s="15">
        <v>0</v>
      </c>
      <c r="F428" s="15">
        <v>0</v>
      </c>
      <c r="G428" s="15">
        <v>0</v>
      </c>
      <c r="H428" s="91">
        <v>0</v>
      </c>
      <c r="I428" s="91">
        <v>0</v>
      </c>
      <c r="J428" s="15">
        <v>0</v>
      </c>
      <c r="K428" s="15">
        <f t="shared" si="26"/>
        <v>0</v>
      </c>
      <c r="L428" s="15">
        <f t="shared" si="27"/>
        <v>0</v>
      </c>
      <c r="M428" s="15">
        <f t="shared" si="28"/>
        <v>0</v>
      </c>
      <c r="O428" s="13"/>
      <c r="P428" s="13"/>
    </row>
    <row r="429" spans="1:16" ht="12.75" customHeight="1" x14ac:dyDescent="0.2">
      <c r="A429" s="11" t="str">
        <f t="shared" si="25"/>
        <v>BENDIGO1986</v>
      </c>
      <c r="B429" s="96" t="s">
        <v>171</v>
      </c>
      <c r="C429" s="89">
        <v>1986</v>
      </c>
      <c r="D429" s="90" t="s">
        <v>101</v>
      </c>
      <c r="E429" s="15">
        <v>0</v>
      </c>
      <c r="F429" s="15">
        <v>0</v>
      </c>
      <c r="G429" s="15">
        <v>0</v>
      </c>
      <c r="H429" s="91">
        <v>0</v>
      </c>
      <c r="I429" s="91">
        <v>0</v>
      </c>
      <c r="J429" s="15">
        <v>0</v>
      </c>
      <c r="K429" s="15">
        <f t="shared" si="26"/>
        <v>0</v>
      </c>
      <c r="L429" s="15">
        <f t="shared" si="27"/>
        <v>0</v>
      </c>
      <c r="M429" s="15">
        <f t="shared" si="28"/>
        <v>0</v>
      </c>
      <c r="O429" s="13"/>
      <c r="P429" s="13"/>
    </row>
    <row r="430" spans="1:16" ht="12.75" customHeight="1" x14ac:dyDescent="0.2">
      <c r="A430" s="11" t="str">
        <f t="shared" si="25"/>
        <v>BENDIGO1987</v>
      </c>
      <c r="B430" s="96" t="s">
        <v>171</v>
      </c>
      <c r="C430" s="89">
        <v>1987</v>
      </c>
      <c r="D430" s="90" t="s">
        <v>101</v>
      </c>
      <c r="E430" s="15">
        <v>0</v>
      </c>
      <c r="F430" s="15">
        <v>0</v>
      </c>
      <c r="G430" s="15">
        <v>0</v>
      </c>
      <c r="H430" s="91">
        <v>0</v>
      </c>
      <c r="I430" s="91">
        <v>0</v>
      </c>
      <c r="J430" s="15">
        <v>0</v>
      </c>
      <c r="K430" s="15">
        <f t="shared" si="26"/>
        <v>0</v>
      </c>
      <c r="L430" s="15">
        <f t="shared" si="27"/>
        <v>0</v>
      </c>
      <c r="M430" s="15">
        <f t="shared" si="28"/>
        <v>0</v>
      </c>
      <c r="O430" s="13"/>
      <c r="P430" s="13"/>
    </row>
    <row r="431" spans="1:16" ht="12.75" customHeight="1" x14ac:dyDescent="0.2">
      <c r="A431" s="11" t="str">
        <f t="shared" si="25"/>
        <v>BENDIGO1988</v>
      </c>
      <c r="B431" s="94" t="s">
        <v>171</v>
      </c>
      <c r="C431" s="89">
        <v>1988</v>
      </c>
      <c r="D431" s="90" t="s">
        <v>101</v>
      </c>
      <c r="E431" s="15">
        <v>0</v>
      </c>
      <c r="F431" s="15">
        <v>0</v>
      </c>
      <c r="G431" s="15">
        <v>0</v>
      </c>
      <c r="H431" s="15">
        <v>0</v>
      </c>
      <c r="I431" s="15">
        <v>0</v>
      </c>
      <c r="J431" s="15">
        <v>0</v>
      </c>
      <c r="K431" s="15">
        <f t="shared" si="26"/>
        <v>0</v>
      </c>
      <c r="L431" s="15">
        <f t="shared" si="27"/>
        <v>0</v>
      </c>
      <c r="M431" s="15">
        <f t="shared" si="28"/>
        <v>0</v>
      </c>
      <c r="O431" s="13"/>
      <c r="P431" s="13"/>
    </row>
    <row r="432" spans="1:16" ht="12.75" customHeight="1" x14ac:dyDescent="0.2">
      <c r="A432" s="11" t="str">
        <f t="shared" si="25"/>
        <v>BENDIGO1989</v>
      </c>
      <c r="B432" s="3" t="s">
        <v>171</v>
      </c>
      <c r="C432" s="12">
        <v>1989</v>
      </c>
      <c r="D432" s="12" t="s">
        <v>101</v>
      </c>
      <c r="E432" s="13">
        <v>0</v>
      </c>
      <c r="F432" s="13">
        <v>0</v>
      </c>
      <c r="G432" s="13">
        <v>0</v>
      </c>
      <c r="H432" s="13">
        <v>0</v>
      </c>
      <c r="I432" s="13">
        <v>0</v>
      </c>
      <c r="J432" s="13">
        <v>0</v>
      </c>
      <c r="K432" s="15">
        <f t="shared" si="26"/>
        <v>0</v>
      </c>
      <c r="L432" s="15">
        <f t="shared" si="27"/>
        <v>0</v>
      </c>
      <c r="M432" s="15">
        <f t="shared" si="28"/>
        <v>0</v>
      </c>
      <c r="O432" s="13"/>
      <c r="P432" s="13"/>
    </row>
    <row r="433" spans="1:16" ht="12.75" customHeight="1" x14ac:dyDescent="0.2">
      <c r="A433" s="11" t="str">
        <f t="shared" si="25"/>
        <v>BENDIGO1990</v>
      </c>
      <c r="B433" s="94" t="s">
        <v>171</v>
      </c>
      <c r="C433" s="89">
        <v>1990</v>
      </c>
      <c r="D433" s="90" t="s">
        <v>101</v>
      </c>
      <c r="E433" s="15">
        <v>0</v>
      </c>
      <c r="F433" s="15">
        <v>0</v>
      </c>
      <c r="G433" s="15">
        <v>0</v>
      </c>
      <c r="H433" s="15">
        <v>0</v>
      </c>
      <c r="I433" s="15">
        <v>0</v>
      </c>
      <c r="J433" s="15">
        <v>0</v>
      </c>
      <c r="K433" s="15">
        <f t="shared" si="26"/>
        <v>0</v>
      </c>
      <c r="L433" s="15">
        <f t="shared" si="27"/>
        <v>0</v>
      </c>
      <c r="M433" s="15">
        <f t="shared" si="28"/>
        <v>0</v>
      </c>
      <c r="O433" s="13"/>
      <c r="P433" s="13"/>
    </row>
    <row r="434" spans="1:16" ht="12.75" customHeight="1" x14ac:dyDescent="0.2">
      <c r="A434" s="11" t="str">
        <f t="shared" si="25"/>
        <v>BENDIGO1991</v>
      </c>
      <c r="B434" s="96" t="s">
        <v>171</v>
      </c>
      <c r="C434" s="89">
        <v>1991</v>
      </c>
      <c r="D434" s="90" t="s">
        <v>101</v>
      </c>
      <c r="E434" s="15">
        <v>0</v>
      </c>
      <c r="F434" s="15">
        <v>0</v>
      </c>
      <c r="G434" s="15">
        <v>0</v>
      </c>
      <c r="H434" s="91">
        <v>0</v>
      </c>
      <c r="I434" s="91">
        <v>0</v>
      </c>
      <c r="J434" s="15">
        <v>0</v>
      </c>
      <c r="K434" s="15">
        <f t="shared" si="26"/>
        <v>0</v>
      </c>
      <c r="L434" s="15">
        <f t="shared" si="27"/>
        <v>0</v>
      </c>
      <c r="M434" s="15">
        <f t="shared" si="28"/>
        <v>0</v>
      </c>
      <c r="O434" s="13"/>
      <c r="P434" s="13"/>
    </row>
    <row r="435" spans="1:16" ht="12.75" customHeight="1" x14ac:dyDescent="0.2">
      <c r="A435" s="11" t="str">
        <f t="shared" si="25"/>
        <v>BENDIGO1992</v>
      </c>
      <c r="B435" s="94" t="s">
        <v>171</v>
      </c>
      <c r="C435" s="89">
        <v>1992</v>
      </c>
      <c r="D435" s="90" t="s">
        <v>101</v>
      </c>
      <c r="E435" s="15">
        <v>0</v>
      </c>
      <c r="F435" s="15">
        <v>0</v>
      </c>
      <c r="G435" s="15">
        <v>0</v>
      </c>
      <c r="H435" s="15">
        <v>0</v>
      </c>
      <c r="I435" s="15">
        <v>0</v>
      </c>
      <c r="J435" s="15">
        <v>0</v>
      </c>
      <c r="K435" s="15">
        <f t="shared" si="26"/>
        <v>0</v>
      </c>
      <c r="L435" s="15">
        <f t="shared" si="27"/>
        <v>0</v>
      </c>
      <c r="M435" s="15">
        <f t="shared" si="28"/>
        <v>0</v>
      </c>
      <c r="O435" s="13"/>
      <c r="P435" s="13"/>
    </row>
    <row r="436" spans="1:16" ht="12.75" customHeight="1" x14ac:dyDescent="0.2">
      <c r="A436" s="11" t="str">
        <f t="shared" si="25"/>
        <v>BENDIGO1993</v>
      </c>
      <c r="B436" s="96" t="s">
        <v>171</v>
      </c>
      <c r="C436" s="89">
        <v>1993</v>
      </c>
      <c r="D436" s="90" t="s">
        <v>101</v>
      </c>
      <c r="E436" s="15">
        <v>0</v>
      </c>
      <c r="F436" s="15">
        <v>0</v>
      </c>
      <c r="G436" s="15">
        <v>0</v>
      </c>
      <c r="H436" s="15">
        <v>0</v>
      </c>
      <c r="I436" s="15">
        <v>0</v>
      </c>
      <c r="J436" s="15">
        <v>0</v>
      </c>
      <c r="K436" s="15">
        <f t="shared" si="26"/>
        <v>0</v>
      </c>
      <c r="L436" s="15">
        <f t="shared" si="27"/>
        <v>0</v>
      </c>
      <c r="M436" s="15">
        <f t="shared" si="28"/>
        <v>0</v>
      </c>
      <c r="O436" s="13"/>
      <c r="P436" s="13"/>
    </row>
    <row r="437" spans="1:16" ht="12.75" customHeight="1" x14ac:dyDescent="0.2">
      <c r="A437" s="11" t="str">
        <f t="shared" si="25"/>
        <v>BENDIGO1994</v>
      </c>
      <c r="B437" s="94" t="s">
        <v>171</v>
      </c>
      <c r="C437" s="89">
        <v>1994</v>
      </c>
      <c r="D437" s="90" t="s">
        <v>101</v>
      </c>
      <c r="E437" s="15">
        <v>0</v>
      </c>
      <c r="F437" s="15">
        <v>0</v>
      </c>
      <c r="G437" s="15">
        <v>0</v>
      </c>
      <c r="H437" s="15">
        <v>0</v>
      </c>
      <c r="I437" s="15">
        <v>0</v>
      </c>
      <c r="J437" s="15">
        <v>0</v>
      </c>
      <c r="K437" s="15">
        <f t="shared" si="26"/>
        <v>0</v>
      </c>
      <c r="L437" s="15">
        <f t="shared" si="27"/>
        <v>0</v>
      </c>
      <c r="M437" s="15">
        <f t="shared" si="28"/>
        <v>0</v>
      </c>
      <c r="O437" s="13"/>
      <c r="P437" s="13"/>
    </row>
    <row r="438" spans="1:16" ht="12.75" customHeight="1" x14ac:dyDescent="0.2">
      <c r="A438" s="11" t="str">
        <f t="shared" si="25"/>
        <v>BENDIGO1995</v>
      </c>
      <c r="B438" s="3" t="s">
        <v>171</v>
      </c>
      <c r="C438" s="12">
        <v>1995</v>
      </c>
      <c r="D438" s="12" t="s">
        <v>101</v>
      </c>
      <c r="E438" s="13">
        <v>0</v>
      </c>
      <c r="F438" s="13">
        <v>0</v>
      </c>
      <c r="G438" s="13">
        <v>0</v>
      </c>
      <c r="H438" s="13">
        <v>0</v>
      </c>
      <c r="I438" s="13">
        <v>0</v>
      </c>
      <c r="J438" s="13">
        <v>0</v>
      </c>
      <c r="K438" s="15">
        <f t="shared" si="26"/>
        <v>0</v>
      </c>
      <c r="L438" s="15">
        <f t="shared" si="27"/>
        <v>0</v>
      </c>
      <c r="M438" s="15">
        <f t="shared" si="28"/>
        <v>0</v>
      </c>
      <c r="O438" s="13"/>
      <c r="P438" s="13"/>
    </row>
    <row r="439" spans="1:16" ht="12.75" customHeight="1" x14ac:dyDescent="0.2">
      <c r="A439" s="11" t="str">
        <f t="shared" si="25"/>
        <v>BENDIGO1996</v>
      </c>
      <c r="B439" s="3" t="s">
        <v>171</v>
      </c>
      <c r="C439" s="12">
        <v>1996</v>
      </c>
      <c r="D439" s="90" t="s">
        <v>101</v>
      </c>
      <c r="E439" s="13">
        <v>0</v>
      </c>
      <c r="F439" s="13">
        <v>0</v>
      </c>
      <c r="G439" s="13">
        <v>0</v>
      </c>
      <c r="H439" s="13">
        <v>0</v>
      </c>
      <c r="I439" s="13">
        <v>0</v>
      </c>
      <c r="J439" s="13">
        <v>0</v>
      </c>
      <c r="K439" s="15">
        <f t="shared" si="26"/>
        <v>0</v>
      </c>
      <c r="L439" s="15">
        <f t="shared" si="27"/>
        <v>0</v>
      </c>
      <c r="M439" s="15">
        <f t="shared" si="28"/>
        <v>0</v>
      </c>
      <c r="O439" s="13"/>
      <c r="P439" s="13"/>
    </row>
    <row r="440" spans="1:16" ht="12.75" customHeight="1" x14ac:dyDescent="0.2">
      <c r="A440" s="11" t="str">
        <f t="shared" si="25"/>
        <v>BENDIGO1997</v>
      </c>
      <c r="B440" s="96" t="s">
        <v>171</v>
      </c>
      <c r="C440" s="89">
        <v>1997</v>
      </c>
      <c r="D440" s="90" t="s">
        <v>101</v>
      </c>
      <c r="E440" s="15">
        <v>0</v>
      </c>
      <c r="F440" s="15">
        <v>0</v>
      </c>
      <c r="G440" s="15">
        <v>0</v>
      </c>
      <c r="H440" s="15">
        <v>0</v>
      </c>
      <c r="I440" s="15">
        <v>0</v>
      </c>
      <c r="J440" s="15">
        <v>0</v>
      </c>
      <c r="K440" s="15">
        <f t="shared" si="26"/>
        <v>0</v>
      </c>
      <c r="L440" s="15">
        <f t="shared" si="27"/>
        <v>0</v>
      </c>
      <c r="M440" s="15">
        <f t="shared" si="28"/>
        <v>0</v>
      </c>
      <c r="O440" s="13"/>
      <c r="P440" s="13"/>
    </row>
    <row r="441" spans="1:16" ht="12.75" customHeight="1" x14ac:dyDescent="0.2">
      <c r="A441" s="11" t="str">
        <f t="shared" si="25"/>
        <v>BENDIGO1998</v>
      </c>
      <c r="B441" s="94" t="s">
        <v>171</v>
      </c>
      <c r="C441" s="89">
        <v>1998</v>
      </c>
      <c r="D441" s="90" t="s">
        <v>101</v>
      </c>
      <c r="E441" s="15">
        <v>0</v>
      </c>
      <c r="F441" s="15">
        <v>0</v>
      </c>
      <c r="G441" s="15">
        <v>0</v>
      </c>
      <c r="H441" s="15">
        <v>0</v>
      </c>
      <c r="I441" s="15">
        <v>0</v>
      </c>
      <c r="J441" s="15">
        <v>0</v>
      </c>
      <c r="K441" s="15">
        <f t="shared" si="26"/>
        <v>0</v>
      </c>
      <c r="L441" s="15">
        <f t="shared" si="27"/>
        <v>0</v>
      </c>
      <c r="M441" s="15">
        <f t="shared" si="28"/>
        <v>0</v>
      </c>
      <c r="O441" s="13"/>
      <c r="P441" s="13"/>
    </row>
    <row r="442" spans="1:16" ht="12.75" customHeight="1" x14ac:dyDescent="0.2">
      <c r="A442" s="11" t="str">
        <f t="shared" si="25"/>
        <v>BENDIGO1999</v>
      </c>
      <c r="B442" s="96" t="s">
        <v>171</v>
      </c>
      <c r="C442" s="89">
        <v>1999</v>
      </c>
      <c r="D442" s="90" t="s">
        <v>101</v>
      </c>
      <c r="E442" s="15">
        <v>0</v>
      </c>
      <c r="F442" s="15">
        <v>0</v>
      </c>
      <c r="G442" s="15">
        <v>0</v>
      </c>
      <c r="H442" s="91">
        <v>0</v>
      </c>
      <c r="I442" s="91">
        <v>0</v>
      </c>
      <c r="J442" s="15">
        <v>0</v>
      </c>
      <c r="K442" s="15">
        <f t="shared" si="26"/>
        <v>0</v>
      </c>
      <c r="L442" s="15">
        <f t="shared" si="27"/>
        <v>0</v>
      </c>
      <c r="M442" s="15">
        <f t="shared" si="28"/>
        <v>0</v>
      </c>
      <c r="O442" s="13"/>
      <c r="P442" s="13"/>
    </row>
    <row r="443" spans="1:16" ht="12.75" customHeight="1" x14ac:dyDescent="0.2">
      <c r="A443" s="11" t="str">
        <f t="shared" si="25"/>
        <v>BENDIGO2000</v>
      </c>
      <c r="B443" s="3" t="s">
        <v>171</v>
      </c>
      <c r="C443" s="12">
        <v>2000</v>
      </c>
      <c r="D443" s="12" t="s">
        <v>101</v>
      </c>
      <c r="E443" s="13">
        <v>0</v>
      </c>
      <c r="F443" s="13">
        <v>0</v>
      </c>
      <c r="G443" s="13">
        <v>0</v>
      </c>
      <c r="H443" s="13">
        <v>0</v>
      </c>
      <c r="I443" s="13">
        <v>0</v>
      </c>
      <c r="J443" s="13">
        <v>0</v>
      </c>
      <c r="K443" s="15">
        <f t="shared" si="26"/>
        <v>0</v>
      </c>
      <c r="L443" s="15">
        <f t="shared" si="27"/>
        <v>0</v>
      </c>
      <c r="M443" s="15">
        <f t="shared" si="28"/>
        <v>0</v>
      </c>
      <c r="O443" s="13"/>
      <c r="P443" s="13"/>
    </row>
    <row r="444" spans="1:16" ht="12.75" customHeight="1" x14ac:dyDescent="0.2">
      <c r="A444" s="11" t="str">
        <f t="shared" si="25"/>
        <v>BENDIGO2001</v>
      </c>
      <c r="B444" s="3" t="s">
        <v>171</v>
      </c>
      <c r="C444" s="12">
        <v>2001</v>
      </c>
      <c r="D444" s="12" t="s">
        <v>101</v>
      </c>
      <c r="E444" s="13">
        <v>0</v>
      </c>
      <c r="F444" s="13">
        <v>0</v>
      </c>
      <c r="G444" s="13">
        <v>0</v>
      </c>
      <c r="H444" s="13">
        <v>0</v>
      </c>
      <c r="I444" s="13">
        <v>0</v>
      </c>
      <c r="J444" s="13">
        <v>0</v>
      </c>
      <c r="K444" s="15">
        <f t="shared" si="26"/>
        <v>0</v>
      </c>
      <c r="L444" s="15">
        <f t="shared" si="27"/>
        <v>0</v>
      </c>
      <c r="M444" s="15">
        <f t="shared" si="28"/>
        <v>0</v>
      </c>
      <c r="O444" s="13"/>
      <c r="P444" s="13"/>
    </row>
    <row r="445" spans="1:16" ht="12.75" customHeight="1" x14ac:dyDescent="0.2">
      <c r="A445" s="11" t="str">
        <f t="shared" si="25"/>
        <v>BENDIGO2002</v>
      </c>
      <c r="B445" s="3" t="s">
        <v>171</v>
      </c>
      <c r="C445" s="12">
        <v>2002</v>
      </c>
      <c r="D445" s="12" t="s">
        <v>101</v>
      </c>
      <c r="E445" s="13">
        <v>0</v>
      </c>
      <c r="F445" s="13">
        <v>0</v>
      </c>
      <c r="G445" s="13">
        <v>0</v>
      </c>
      <c r="H445" s="13">
        <v>0</v>
      </c>
      <c r="I445" s="13">
        <v>0</v>
      </c>
      <c r="J445" s="13">
        <v>0</v>
      </c>
      <c r="K445" s="15">
        <f t="shared" si="26"/>
        <v>0</v>
      </c>
      <c r="L445" s="15">
        <f t="shared" si="27"/>
        <v>0</v>
      </c>
      <c r="M445" s="15">
        <f t="shared" si="28"/>
        <v>0</v>
      </c>
      <c r="O445" s="13"/>
      <c r="P445" s="13"/>
    </row>
    <row r="446" spans="1:16" ht="12.75" customHeight="1" x14ac:dyDescent="0.2">
      <c r="A446" s="11" t="str">
        <f t="shared" si="25"/>
        <v>BENDIGO2003</v>
      </c>
      <c r="B446" s="94" t="s">
        <v>171</v>
      </c>
      <c r="C446" s="89">
        <v>2003</v>
      </c>
      <c r="D446" s="90" t="s">
        <v>101</v>
      </c>
      <c r="E446" s="15">
        <v>0</v>
      </c>
      <c r="F446" s="15">
        <v>0</v>
      </c>
      <c r="G446" s="15">
        <v>0</v>
      </c>
      <c r="H446" s="15">
        <v>0</v>
      </c>
      <c r="I446" s="15">
        <v>0</v>
      </c>
      <c r="J446" s="15">
        <v>0</v>
      </c>
      <c r="K446" s="15">
        <f t="shared" si="26"/>
        <v>0</v>
      </c>
      <c r="L446" s="15">
        <f t="shared" si="27"/>
        <v>0</v>
      </c>
      <c r="M446" s="15">
        <f t="shared" si="28"/>
        <v>0</v>
      </c>
      <c r="O446" s="13"/>
      <c r="P446" s="13"/>
    </row>
    <row r="447" spans="1:16" ht="12.75" customHeight="1" x14ac:dyDescent="0.2">
      <c r="A447" s="11" t="str">
        <f t="shared" si="25"/>
        <v>BENDIGO2004</v>
      </c>
      <c r="B447" s="96" t="s">
        <v>171</v>
      </c>
      <c r="C447" s="89">
        <v>2004</v>
      </c>
      <c r="D447" s="90" t="s">
        <v>101</v>
      </c>
      <c r="E447" s="15">
        <v>0</v>
      </c>
      <c r="F447" s="15">
        <v>0</v>
      </c>
      <c r="G447" s="15">
        <v>0</v>
      </c>
      <c r="H447" s="91">
        <v>0</v>
      </c>
      <c r="I447" s="91">
        <v>0</v>
      </c>
      <c r="J447" s="15">
        <v>0</v>
      </c>
      <c r="K447" s="15">
        <f t="shared" si="26"/>
        <v>0</v>
      </c>
      <c r="L447" s="15">
        <f t="shared" si="27"/>
        <v>0</v>
      </c>
      <c r="M447" s="15">
        <f t="shared" si="28"/>
        <v>0</v>
      </c>
      <c r="O447" s="13"/>
      <c r="P447" s="13"/>
    </row>
    <row r="448" spans="1:16" ht="12.75" customHeight="1" x14ac:dyDescent="0.2">
      <c r="A448" s="11" t="str">
        <f t="shared" si="25"/>
        <v>BENDIGO2005</v>
      </c>
      <c r="B448" s="96" t="s">
        <v>171</v>
      </c>
      <c r="C448" s="89">
        <v>2005</v>
      </c>
      <c r="D448" s="90" t="s">
        <v>101</v>
      </c>
      <c r="E448" s="15">
        <v>0</v>
      </c>
      <c r="F448" s="15">
        <v>0</v>
      </c>
      <c r="G448" s="15">
        <v>0</v>
      </c>
      <c r="H448" s="91">
        <v>0</v>
      </c>
      <c r="I448" s="91">
        <v>0</v>
      </c>
      <c r="J448" s="15">
        <v>0</v>
      </c>
      <c r="K448" s="15">
        <f t="shared" si="26"/>
        <v>0</v>
      </c>
      <c r="L448" s="15">
        <f t="shared" si="27"/>
        <v>0</v>
      </c>
      <c r="M448" s="15">
        <f t="shared" si="28"/>
        <v>0</v>
      </c>
      <c r="O448" s="13"/>
      <c r="P448" s="13"/>
    </row>
    <row r="449" spans="1:16" ht="12.75" customHeight="1" x14ac:dyDescent="0.2">
      <c r="A449" s="11" t="str">
        <f t="shared" si="25"/>
        <v>BENDIGO2006</v>
      </c>
      <c r="B449" s="94" t="s">
        <v>171</v>
      </c>
      <c r="C449" s="89">
        <v>2006</v>
      </c>
      <c r="D449" s="90" t="s">
        <v>101</v>
      </c>
      <c r="E449" s="15">
        <v>0</v>
      </c>
      <c r="F449" s="15">
        <v>0</v>
      </c>
      <c r="G449" s="15">
        <v>0</v>
      </c>
      <c r="H449" s="15">
        <v>0</v>
      </c>
      <c r="I449" s="15">
        <v>0</v>
      </c>
      <c r="J449" s="15">
        <v>0</v>
      </c>
      <c r="K449" s="15">
        <f t="shared" si="26"/>
        <v>0</v>
      </c>
      <c r="L449" s="15">
        <f t="shared" si="27"/>
        <v>0</v>
      </c>
      <c r="M449" s="15">
        <f t="shared" si="28"/>
        <v>0</v>
      </c>
      <c r="O449" s="13"/>
      <c r="P449" s="13"/>
    </row>
    <row r="450" spans="1:16" ht="12.75" customHeight="1" x14ac:dyDescent="0.2">
      <c r="A450" s="11" t="str">
        <f t="shared" si="25"/>
        <v>BENDIGO2007</v>
      </c>
      <c r="B450" s="3" t="s">
        <v>171</v>
      </c>
      <c r="C450" s="12">
        <v>2007</v>
      </c>
      <c r="D450" s="12" t="s">
        <v>101</v>
      </c>
      <c r="E450" s="13">
        <v>0</v>
      </c>
      <c r="F450" s="13">
        <v>0</v>
      </c>
      <c r="G450" s="13">
        <v>0</v>
      </c>
      <c r="H450" s="13">
        <v>0</v>
      </c>
      <c r="I450" s="13">
        <v>0</v>
      </c>
      <c r="J450" s="13">
        <v>0</v>
      </c>
      <c r="K450" s="15">
        <f t="shared" si="26"/>
        <v>0</v>
      </c>
      <c r="L450" s="15">
        <f t="shared" si="27"/>
        <v>0</v>
      </c>
      <c r="M450" s="15">
        <f t="shared" si="28"/>
        <v>0</v>
      </c>
      <c r="O450" s="13"/>
      <c r="P450" s="13"/>
    </row>
    <row r="451" spans="1:16" ht="12.75" customHeight="1" x14ac:dyDescent="0.2">
      <c r="A451" s="11" t="str">
        <f t="shared" si="25"/>
        <v>BENDIGO2008</v>
      </c>
      <c r="B451" s="3" t="s">
        <v>171</v>
      </c>
      <c r="C451" s="12">
        <v>2008</v>
      </c>
      <c r="D451" s="12" t="s">
        <v>101</v>
      </c>
      <c r="E451" s="13">
        <v>0</v>
      </c>
      <c r="F451" s="13">
        <v>0</v>
      </c>
      <c r="G451" s="13">
        <v>0</v>
      </c>
      <c r="H451" s="13">
        <v>0</v>
      </c>
      <c r="I451" s="13">
        <v>0</v>
      </c>
      <c r="J451" s="13">
        <v>0</v>
      </c>
      <c r="K451" s="15">
        <f t="shared" si="26"/>
        <v>0</v>
      </c>
      <c r="L451" s="15">
        <f t="shared" si="27"/>
        <v>0</v>
      </c>
      <c r="M451" s="15">
        <f t="shared" si="28"/>
        <v>0</v>
      </c>
      <c r="O451" s="13"/>
      <c r="P451" s="13"/>
    </row>
    <row r="452" spans="1:16" ht="12.75" customHeight="1" x14ac:dyDescent="0.2">
      <c r="A452" s="11" t="str">
        <f t="shared" si="25"/>
        <v>BENDIGO2009</v>
      </c>
      <c r="B452" s="3" t="s">
        <v>171</v>
      </c>
      <c r="C452" s="12">
        <v>2009</v>
      </c>
      <c r="D452" s="12" t="s">
        <v>101</v>
      </c>
      <c r="E452" s="13">
        <v>0</v>
      </c>
      <c r="F452" s="13">
        <v>0</v>
      </c>
      <c r="G452" s="13">
        <v>0</v>
      </c>
      <c r="H452" s="13">
        <v>0</v>
      </c>
      <c r="I452" s="13">
        <v>0</v>
      </c>
      <c r="J452" s="13">
        <v>0</v>
      </c>
      <c r="K452" s="15">
        <f t="shared" si="26"/>
        <v>0</v>
      </c>
      <c r="L452" s="15">
        <f t="shared" si="27"/>
        <v>0</v>
      </c>
      <c r="M452" s="15">
        <f t="shared" si="28"/>
        <v>0</v>
      </c>
      <c r="O452" s="13"/>
      <c r="P452" s="13"/>
    </row>
    <row r="453" spans="1:16" ht="12.75" customHeight="1" x14ac:dyDescent="0.2">
      <c r="A453" s="11" t="str">
        <f t="shared" si="25"/>
        <v>BENDIGO2010</v>
      </c>
      <c r="B453" s="3" t="s">
        <v>171</v>
      </c>
      <c r="C453" s="12">
        <v>2010</v>
      </c>
      <c r="D453" s="12" t="s">
        <v>101</v>
      </c>
      <c r="E453" s="13">
        <v>0</v>
      </c>
      <c r="F453" s="13">
        <v>0</v>
      </c>
      <c r="G453" s="13">
        <v>0</v>
      </c>
      <c r="H453" s="13">
        <v>0</v>
      </c>
      <c r="I453" s="13">
        <v>0</v>
      </c>
      <c r="J453" s="13">
        <v>0</v>
      </c>
      <c r="K453" s="15">
        <f t="shared" si="26"/>
        <v>0</v>
      </c>
      <c r="L453" s="15">
        <f t="shared" si="27"/>
        <v>0</v>
      </c>
      <c r="M453" s="15">
        <f t="shared" si="28"/>
        <v>0</v>
      </c>
      <c r="O453" s="13"/>
      <c r="P453" s="13"/>
    </row>
    <row r="454" spans="1:16" ht="12.75" customHeight="1" x14ac:dyDescent="0.2">
      <c r="A454" s="11" t="str">
        <f t="shared" si="25"/>
        <v>BENDIGO2011</v>
      </c>
      <c r="B454" s="94" t="s">
        <v>171</v>
      </c>
      <c r="C454" s="89">
        <v>2011</v>
      </c>
      <c r="D454" s="90" t="s">
        <v>101</v>
      </c>
      <c r="E454" s="15">
        <v>0</v>
      </c>
      <c r="F454" s="15">
        <v>0</v>
      </c>
      <c r="G454" s="15">
        <v>0</v>
      </c>
      <c r="H454" s="15">
        <v>0</v>
      </c>
      <c r="I454" s="15">
        <v>0</v>
      </c>
      <c r="J454" s="15">
        <v>0</v>
      </c>
      <c r="K454" s="15">
        <f t="shared" si="26"/>
        <v>0</v>
      </c>
      <c r="L454" s="15">
        <f t="shared" si="27"/>
        <v>0</v>
      </c>
      <c r="M454" s="15">
        <f t="shared" si="28"/>
        <v>0</v>
      </c>
      <c r="O454" s="13"/>
      <c r="P454" s="13"/>
    </row>
    <row r="455" spans="1:16" ht="12.75" customHeight="1" x14ac:dyDescent="0.2">
      <c r="A455" s="11" t="str">
        <f t="shared" si="25"/>
        <v>BENDIGO2012</v>
      </c>
      <c r="B455" s="3" t="s">
        <v>171</v>
      </c>
      <c r="C455" s="12">
        <v>2012</v>
      </c>
      <c r="D455" s="12" t="s">
        <v>101</v>
      </c>
      <c r="E455" s="13">
        <v>0</v>
      </c>
      <c r="F455" s="13">
        <v>0</v>
      </c>
      <c r="G455" s="13">
        <v>0</v>
      </c>
      <c r="H455" s="13">
        <v>0</v>
      </c>
      <c r="I455" s="13">
        <v>0</v>
      </c>
      <c r="J455" s="13">
        <v>0</v>
      </c>
      <c r="K455" s="15">
        <f t="shared" si="26"/>
        <v>0</v>
      </c>
      <c r="L455" s="15">
        <f t="shared" si="27"/>
        <v>0</v>
      </c>
      <c r="M455" s="15">
        <f t="shared" si="28"/>
        <v>0</v>
      </c>
      <c r="O455" s="13"/>
      <c r="P455" s="13"/>
    </row>
    <row r="456" spans="1:16" ht="12.75" customHeight="1" x14ac:dyDescent="0.2">
      <c r="A456" s="11" t="str">
        <f t="shared" si="25"/>
        <v>BENDIGO2013</v>
      </c>
      <c r="B456" s="94" t="s">
        <v>171</v>
      </c>
      <c r="C456" s="89">
        <v>2013</v>
      </c>
      <c r="D456" s="90" t="s">
        <v>101</v>
      </c>
      <c r="E456" s="15">
        <v>0</v>
      </c>
      <c r="F456" s="15">
        <v>0</v>
      </c>
      <c r="G456" s="15">
        <v>0</v>
      </c>
      <c r="H456" s="15">
        <v>0</v>
      </c>
      <c r="I456" s="15">
        <v>0</v>
      </c>
      <c r="J456" s="15">
        <v>0</v>
      </c>
      <c r="K456" s="15">
        <f t="shared" si="26"/>
        <v>0</v>
      </c>
      <c r="L456" s="15">
        <f t="shared" si="27"/>
        <v>0</v>
      </c>
      <c r="M456" s="15">
        <f t="shared" si="28"/>
        <v>0</v>
      </c>
      <c r="O456" s="13"/>
      <c r="P456" s="13"/>
    </row>
    <row r="457" spans="1:16" ht="12.75" customHeight="1" x14ac:dyDescent="0.2">
      <c r="A457" s="11" t="str">
        <f t="shared" si="25"/>
        <v>BENDIGO2014</v>
      </c>
      <c r="B457" s="94" t="s">
        <v>171</v>
      </c>
      <c r="C457" s="89">
        <v>2014</v>
      </c>
      <c r="D457" s="90" t="s">
        <v>101</v>
      </c>
      <c r="E457" s="15">
        <v>0</v>
      </c>
      <c r="F457" s="15">
        <v>0</v>
      </c>
      <c r="G457" s="15">
        <v>0</v>
      </c>
      <c r="H457" s="15">
        <v>0</v>
      </c>
      <c r="I457" s="15">
        <v>0</v>
      </c>
      <c r="J457" s="15">
        <v>0</v>
      </c>
      <c r="K457" s="15">
        <f t="shared" si="26"/>
        <v>0</v>
      </c>
      <c r="L457" s="15">
        <f t="shared" si="27"/>
        <v>0</v>
      </c>
      <c r="M457" s="15">
        <f t="shared" si="28"/>
        <v>0</v>
      </c>
      <c r="O457" s="13"/>
      <c r="P457" s="13"/>
    </row>
    <row r="458" spans="1:16" ht="12.75" customHeight="1" x14ac:dyDescent="0.2">
      <c r="A458" s="11" t="str">
        <f t="shared" si="25"/>
        <v>BENDIGO2015</v>
      </c>
      <c r="B458" s="94" t="s">
        <v>171</v>
      </c>
      <c r="C458" s="89">
        <v>2015</v>
      </c>
      <c r="D458" s="90" t="s">
        <v>101</v>
      </c>
      <c r="E458" s="15">
        <v>0</v>
      </c>
      <c r="F458" s="15">
        <v>0</v>
      </c>
      <c r="G458" s="15">
        <v>0</v>
      </c>
      <c r="H458" s="15">
        <v>0</v>
      </c>
      <c r="I458" s="15">
        <v>0</v>
      </c>
      <c r="J458" s="15">
        <v>0</v>
      </c>
      <c r="K458" s="15">
        <f t="shared" si="26"/>
        <v>0</v>
      </c>
      <c r="L458" s="15">
        <f t="shared" si="27"/>
        <v>0</v>
      </c>
      <c r="M458" s="15">
        <f t="shared" si="28"/>
        <v>0</v>
      </c>
      <c r="O458" s="13"/>
      <c r="P458" s="13"/>
    </row>
    <row r="459" spans="1:16" ht="12.75" customHeight="1" x14ac:dyDescent="0.2">
      <c r="A459" s="11" t="str">
        <f t="shared" si="25"/>
        <v>BENDIGO2016</v>
      </c>
      <c r="B459" s="3" t="s">
        <v>171</v>
      </c>
      <c r="C459" s="12">
        <v>2016</v>
      </c>
      <c r="D459" s="12" t="s">
        <v>101</v>
      </c>
      <c r="E459" s="13">
        <v>0</v>
      </c>
      <c r="F459" s="13">
        <v>0</v>
      </c>
      <c r="G459" s="13">
        <v>0</v>
      </c>
      <c r="H459" s="13">
        <v>0</v>
      </c>
      <c r="I459" s="13">
        <v>0</v>
      </c>
      <c r="J459" s="13">
        <v>0</v>
      </c>
      <c r="K459" s="15">
        <f t="shared" si="26"/>
        <v>0</v>
      </c>
      <c r="L459" s="15">
        <f t="shared" si="27"/>
        <v>0</v>
      </c>
      <c r="M459" s="15">
        <f t="shared" si="28"/>
        <v>0</v>
      </c>
      <c r="O459" s="13"/>
      <c r="P459" s="13"/>
    </row>
    <row r="460" spans="1:16" ht="12.75" customHeight="1" x14ac:dyDescent="0.2">
      <c r="A460" s="11" t="str">
        <f t="shared" si="25"/>
        <v>BENDIGO2017</v>
      </c>
      <c r="B460" s="3" t="s">
        <v>171</v>
      </c>
      <c r="C460" s="12">
        <v>2017</v>
      </c>
      <c r="D460" s="12" t="s">
        <v>101</v>
      </c>
      <c r="E460" s="13">
        <v>0</v>
      </c>
      <c r="F460" s="13">
        <v>0</v>
      </c>
      <c r="G460" s="13">
        <v>0</v>
      </c>
      <c r="H460" s="13">
        <v>0</v>
      </c>
      <c r="I460" s="13">
        <v>0</v>
      </c>
      <c r="J460" s="13">
        <v>0</v>
      </c>
      <c r="K460" s="15">
        <f t="shared" si="26"/>
        <v>0</v>
      </c>
      <c r="L460" s="15">
        <f t="shared" si="27"/>
        <v>0</v>
      </c>
      <c r="M460" s="15">
        <f t="shared" si="28"/>
        <v>0</v>
      </c>
      <c r="O460" s="13"/>
      <c r="P460" s="13"/>
    </row>
    <row r="461" spans="1:16" ht="12.75" customHeight="1" x14ac:dyDescent="0.2">
      <c r="A461" s="11" t="str">
        <f t="shared" si="25"/>
        <v>BENDIGO2018</v>
      </c>
      <c r="B461" s="3" t="s">
        <v>171</v>
      </c>
      <c r="C461" s="12">
        <v>2018</v>
      </c>
      <c r="D461" s="12" t="s">
        <v>101</v>
      </c>
      <c r="E461" s="13">
        <v>0</v>
      </c>
      <c r="F461" s="13">
        <v>0</v>
      </c>
      <c r="G461" s="13">
        <v>0</v>
      </c>
      <c r="H461" s="13">
        <v>0</v>
      </c>
      <c r="I461" s="13">
        <v>0</v>
      </c>
      <c r="J461" s="13">
        <v>0</v>
      </c>
      <c r="K461" s="15">
        <f t="shared" si="26"/>
        <v>0</v>
      </c>
      <c r="L461" s="15">
        <f t="shared" si="27"/>
        <v>0</v>
      </c>
      <c r="M461" s="15">
        <f t="shared" si="28"/>
        <v>0</v>
      </c>
      <c r="O461" s="13"/>
      <c r="P461" s="13"/>
    </row>
    <row r="462" spans="1:16" ht="12.75" customHeight="1" x14ac:dyDescent="0.2">
      <c r="A462" s="11" t="str">
        <f t="shared" si="25"/>
        <v>BENDIGO2019</v>
      </c>
      <c r="B462" s="3" t="s">
        <v>171</v>
      </c>
      <c r="C462" s="12">
        <v>2019</v>
      </c>
      <c r="D462" s="12" t="s">
        <v>101</v>
      </c>
      <c r="E462" s="13">
        <v>9756</v>
      </c>
      <c r="F462" s="13">
        <v>9066</v>
      </c>
      <c r="G462" s="13">
        <v>18822</v>
      </c>
      <c r="H462" s="13">
        <v>0</v>
      </c>
      <c r="I462" s="13">
        <v>0</v>
      </c>
      <c r="J462" s="13">
        <v>0</v>
      </c>
      <c r="K462" s="15">
        <f t="shared" si="26"/>
        <v>9756</v>
      </c>
      <c r="L462" s="15">
        <f t="shared" si="27"/>
        <v>9066</v>
      </c>
      <c r="M462" s="15">
        <f t="shared" si="28"/>
        <v>18822</v>
      </c>
      <c r="O462" s="13"/>
      <c r="P462" s="13"/>
    </row>
    <row r="463" spans="1:16" ht="12.75" customHeight="1" x14ac:dyDescent="0.2">
      <c r="A463" s="11" t="str">
        <f t="shared" si="25"/>
        <v>BRISBANE1985</v>
      </c>
      <c r="B463" s="94" t="s">
        <v>21</v>
      </c>
      <c r="C463" s="89">
        <v>1985</v>
      </c>
      <c r="D463" s="90">
        <v>3</v>
      </c>
      <c r="E463" s="15">
        <v>1418790</v>
      </c>
      <c r="F463" s="15">
        <v>1405570</v>
      </c>
      <c r="G463" s="15">
        <v>2824360</v>
      </c>
      <c r="H463" s="15">
        <v>251372</v>
      </c>
      <c r="I463" s="15">
        <v>241094</v>
      </c>
      <c r="J463" s="15">
        <v>492466</v>
      </c>
      <c r="K463" s="15">
        <f t="shared" si="26"/>
        <v>1670162</v>
      </c>
      <c r="L463" s="15">
        <f t="shared" si="27"/>
        <v>1646664</v>
      </c>
      <c r="M463" s="15">
        <f t="shared" si="28"/>
        <v>3316826</v>
      </c>
      <c r="O463" s="13"/>
      <c r="P463" s="13"/>
    </row>
    <row r="464" spans="1:16" ht="12.75" customHeight="1" x14ac:dyDescent="0.2">
      <c r="A464" s="11" t="str">
        <f t="shared" si="25"/>
        <v>BRISBANE1986</v>
      </c>
      <c r="B464" s="96" t="s">
        <v>21</v>
      </c>
      <c r="C464" s="89">
        <v>1986</v>
      </c>
      <c r="D464" s="90">
        <v>3</v>
      </c>
      <c r="E464" s="15">
        <v>1521259</v>
      </c>
      <c r="F464" s="15">
        <v>1497692</v>
      </c>
      <c r="G464" s="15">
        <v>3018951</v>
      </c>
      <c r="H464" s="91">
        <v>295731</v>
      </c>
      <c r="I464" s="91">
        <v>280932</v>
      </c>
      <c r="J464" s="15">
        <v>576663</v>
      </c>
      <c r="K464" s="15">
        <f t="shared" si="26"/>
        <v>1816990</v>
      </c>
      <c r="L464" s="15">
        <f t="shared" si="27"/>
        <v>1778624</v>
      </c>
      <c r="M464" s="15">
        <f t="shared" si="28"/>
        <v>3595614</v>
      </c>
      <c r="O464" s="13"/>
      <c r="P464" s="13"/>
    </row>
    <row r="465" spans="1:16" ht="12.75" customHeight="1" x14ac:dyDescent="0.2">
      <c r="A465" s="11" t="str">
        <f t="shared" si="25"/>
        <v>BRISBANE1987</v>
      </c>
      <c r="B465" s="96" t="s">
        <v>21</v>
      </c>
      <c r="C465" s="89">
        <v>1987</v>
      </c>
      <c r="D465" s="90">
        <v>3</v>
      </c>
      <c r="E465" s="15">
        <v>1654044</v>
      </c>
      <c r="F465" s="15">
        <v>1617657</v>
      </c>
      <c r="G465" s="15">
        <v>3271701</v>
      </c>
      <c r="H465" s="91">
        <v>356163</v>
      </c>
      <c r="I465" s="91">
        <v>341290</v>
      </c>
      <c r="J465" s="15">
        <v>697453</v>
      </c>
      <c r="K465" s="15">
        <f t="shared" si="26"/>
        <v>2010207</v>
      </c>
      <c r="L465" s="15">
        <f t="shared" si="27"/>
        <v>1958947</v>
      </c>
      <c r="M465" s="15">
        <f t="shared" si="28"/>
        <v>3969154</v>
      </c>
      <c r="O465" s="13"/>
      <c r="P465" s="13"/>
    </row>
    <row r="466" spans="1:16" ht="12.75" customHeight="1" x14ac:dyDescent="0.2">
      <c r="A466" s="11" t="str">
        <f t="shared" si="25"/>
        <v>BRISBANE1988</v>
      </c>
      <c r="B466" s="94" t="s">
        <v>21</v>
      </c>
      <c r="C466" s="89">
        <v>1988</v>
      </c>
      <c r="D466" s="90">
        <v>3</v>
      </c>
      <c r="E466" s="15">
        <v>1981592</v>
      </c>
      <c r="F466" s="15">
        <v>1959619</v>
      </c>
      <c r="G466" s="15">
        <v>3941211</v>
      </c>
      <c r="H466" s="15">
        <v>502284</v>
      </c>
      <c r="I466" s="15">
        <v>456511</v>
      </c>
      <c r="J466" s="15">
        <v>958795</v>
      </c>
      <c r="K466" s="15">
        <f t="shared" si="26"/>
        <v>2483876</v>
      </c>
      <c r="L466" s="15">
        <f t="shared" si="27"/>
        <v>2416130</v>
      </c>
      <c r="M466" s="15">
        <f t="shared" si="28"/>
        <v>4900006</v>
      </c>
      <c r="O466" s="13"/>
      <c r="P466" s="13"/>
    </row>
    <row r="467" spans="1:16" ht="12.75" customHeight="1" x14ac:dyDescent="0.2">
      <c r="A467" s="11" t="str">
        <f t="shared" si="25"/>
        <v>BRISBANE1989</v>
      </c>
      <c r="B467" s="96" t="s">
        <v>21</v>
      </c>
      <c r="C467" s="89">
        <v>1989</v>
      </c>
      <c r="D467" s="90">
        <v>3</v>
      </c>
      <c r="E467" s="15">
        <v>1459892</v>
      </c>
      <c r="F467" s="15">
        <v>1445149</v>
      </c>
      <c r="G467" s="15">
        <v>2905041</v>
      </c>
      <c r="H467" s="91">
        <v>494892</v>
      </c>
      <c r="I467" s="91">
        <v>451175</v>
      </c>
      <c r="J467" s="15">
        <v>946067</v>
      </c>
      <c r="K467" s="15">
        <f t="shared" si="26"/>
        <v>1954784</v>
      </c>
      <c r="L467" s="15">
        <f t="shared" si="27"/>
        <v>1896324</v>
      </c>
      <c r="M467" s="15">
        <f t="shared" si="28"/>
        <v>3851108</v>
      </c>
      <c r="O467" s="13"/>
      <c r="P467" s="13"/>
    </row>
    <row r="468" spans="1:16" ht="12.75" customHeight="1" x14ac:dyDescent="0.2">
      <c r="A468" s="11" t="str">
        <f t="shared" si="25"/>
        <v>BRISBANE1990</v>
      </c>
      <c r="B468" s="96" t="s">
        <v>21</v>
      </c>
      <c r="C468" s="89">
        <v>1990</v>
      </c>
      <c r="D468" s="17">
        <v>3</v>
      </c>
      <c r="E468" s="15">
        <v>1883451</v>
      </c>
      <c r="F468" s="15">
        <v>1883523</v>
      </c>
      <c r="G468" s="15">
        <v>3766974</v>
      </c>
      <c r="H468" s="91">
        <v>562131</v>
      </c>
      <c r="I468" s="91">
        <v>500606</v>
      </c>
      <c r="J468" s="15">
        <v>1062737</v>
      </c>
      <c r="K468" s="15">
        <f t="shared" si="26"/>
        <v>2445582</v>
      </c>
      <c r="L468" s="15">
        <f t="shared" si="27"/>
        <v>2384129</v>
      </c>
      <c r="M468" s="15">
        <f t="shared" si="28"/>
        <v>4829711</v>
      </c>
      <c r="O468" s="13"/>
      <c r="P468" s="13"/>
    </row>
    <row r="469" spans="1:16" ht="12.75" customHeight="1" x14ac:dyDescent="0.2">
      <c r="A469" s="11" t="str">
        <f t="shared" si="25"/>
        <v>BRISBANE1991</v>
      </c>
      <c r="B469" s="3" t="s">
        <v>21</v>
      </c>
      <c r="C469" s="12">
        <v>1991</v>
      </c>
      <c r="D469" s="12">
        <v>3</v>
      </c>
      <c r="E469" s="13">
        <v>2516842</v>
      </c>
      <c r="F469" s="13">
        <v>2496414</v>
      </c>
      <c r="G469" s="13">
        <v>5013256</v>
      </c>
      <c r="H469" s="13">
        <v>616536</v>
      </c>
      <c r="I469" s="13">
        <v>585634</v>
      </c>
      <c r="J469" s="13">
        <v>1202170</v>
      </c>
      <c r="K469" s="15">
        <f t="shared" si="26"/>
        <v>3133378</v>
      </c>
      <c r="L469" s="15">
        <f t="shared" si="27"/>
        <v>3082048</v>
      </c>
      <c r="M469" s="15">
        <f t="shared" si="28"/>
        <v>6215426</v>
      </c>
      <c r="O469" s="13"/>
      <c r="P469" s="13"/>
    </row>
    <row r="470" spans="1:16" ht="12.75" customHeight="1" x14ac:dyDescent="0.2">
      <c r="A470" s="11" t="str">
        <f t="shared" si="25"/>
        <v>BRISBANE1992</v>
      </c>
      <c r="B470" s="3" t="s">
        <v>21</v>
      </c>
      <c r="C470" s="12">
        <v>1992</v>
      </c>
      <c r="D470" s="12">
        <v>3</v>
      </c>
      <c r="E470" s="13">
        <v>2633377</v>
      </c>
      <c r="F470" s="13">
        <v>2592571</v>
      </c>
      <c r="G470" s="13">
        <v>5225948</v>
      </c>
      <c r="H470" s="13">
        <v>678475</v>
      </c>
      <c r="I470" s="13">
        <v>634464</v>
      </c>
      <c r="J470" s="13">
        <v>1312939</v>
      </c>
      <c r="K470" s="15">
        <f t="shared" si="26"/>
        <v>3311852</v>
      </c>
      <c r="L470" s="15">
        <f t="shared" si="27"/>
        <v>3227035</v>
      </c>
      <c r="M470" s="15">
        <f t="shared" si="28"/>
        <v>6538887</v>
      </c>
      <c r="O470" s="13"/>
      <c r="P470" s="13"/>
    </row>
    <row r="471" spans="1:16" ht="12.75" customHeight="1" x14ac:dyDescent="0.2">
      <c r="A471" s="11" t="str">
        <f t="shared" si="25"/>
        <v>BRISBANE1993</v>
      </c>
      <c r="B471" s="3" t="s">
        <v>21</v>
      </c>
      <c r="C471" s="12">
        <v>1993</v>
      </c>
      <c r="D471" s="12">
        <v>3</v>
      </c>
      <c r="E471" s="13">
        <v>2815263</v>
      </c>
      <c r="F471" s="13">
        <v>2796637</v>
      </c>
      <c r="G471" s="13">
        <v>5611900</v>
      </c>
      <c r="H471" s="13">
        <v>795414</v>
      </c>
      <c r="I471" s="13">
        <v>746797</v>
      </c>
      <c r="J471" s="13">
        <v>1542211</v>
      </c>
      <c r="K471" s="15">
        <f t="shared" si="26"/>
        <v>3610677</v>
      </c>
      <c r="L471" s="15">
        <f t="shared" si="27"/>
        <v>3543434</v>
      </c>
      <c r="M471" s="15">
        <f t="shared" si="28"/>
        <v>7154111</v>
      </c>
      <c r="O471" s="13"/>
      <c r="P471" s="13"/>
    </row>
    <row r="472" spans="1:16" ht="12.75" customHeight="1" x14ac:dyDescent="0.2">
      <c r="A472" s="11" t="str">
        <f t="shared" si="25"/>
        <v>BRISBANE1994</v>
      </c>
      <c r="B472" s="96" t="s">
        <v>21</v>
      </c>
      <c r="C472" s="89">
        <v>1994</v>
      </c>
      <c r="D472" s="90">
        <v>3</v>
      </c>
      <c r="E472" s="15">
        <v>3172018</v>
      </c>
      <c r="F472" s="15">
        <v>3213664</v>
      </c>
      <c r="G472" s="15">
        <v>6385682</v>
      </c>
      <c r="H472" s="91">
        <v>878541</v>
      </c>
      <c r="I472" s="91">
        <v>807516</v>
      </c>
      <c r="J472" s="15">
        <v>1686057</v>
      </c>
      <c r="K472" s="15">
        <f t="shared" si="26"/>
        <v>4050559</v>
      </c>
      <c r="L472" s="15">
        <f t="shared" si="27"/>
        <v>4021180</v>
      </c>
      <c r="M472" s="15">
        <f t="shared" si="28"/>
        <v>8071739</v>
      </c>
      <c r="O472" s="13"/>
      <c r="P472" s="13"/>
    </row>
    <row r="473" spans="1:16" ht="12.75" customHeight="1" x14ac:dyDescent="0.2">
      <c r="A473" s="11" t="str">
        <f t="shared" si="25"/>
        <v>BRISBANE1995</v>
      </c>
      <c r="B473" s="3" t="s">
        <v>21</v>
      </c>
      <c r="C473" s="12">
        <v>1995</v>
      </c>
      <c r="D473" s="12">
        <v>3</v>
      </c>
      <c r="E473" s="13">
        <v>3416617</v>
      </c>
      <c r="F473" s="13">
        <v>3507674</v>
      </c>
      <c r="G473" s="13">
        <v>6924291</v>
      </c>
      <c r="H473" s="13">
        <v>1066741</v>
      </c>
      <c r="I473" s="13">
        <v>898586</v>
      </c>
      <c r="J473" s="13">
        <v>1965327</v>
      </c>
      <c r="K473" s="15">
        <f t="shared" si="26"/>
        <v>4483358</v>
      </c>
      <c r="L473" s="15">
        <f t="shared" si="27"/>
        <v>4406260</v>
      </c>
      <c r="M473" s="15">
        <f t="shared" si="28"/>
        <v>8889618</v>
      </c>
      <c r="O473" s="13"/>
      <c r="P473" s="13"/>
    </row>
    <row r="474" spans="1:16" s="6" customFormat="1" ht="12.75" customHeight="1" x14ac:dyDescent="0.2">
      <c r="A474" s="11" t="str">
        <f t="shared" si="25"/>
        <v>BRISBANE1996</v>
      </c>
      <c r="B474" s="94" t="s">
        <v>21</v>
      </c>
      <c r="C474" s="89">
        <v>1996</v>
      </c>
      <c r="D474" s="90">
        <v>3</v>
      </c>
      <c r="E474" s="15">
        <v>3646032</v>
      </c>
      <c r="F474" s="15">
        <v>3729412</v>
      </c>
      <c r="G474" s="15">
        <v>7375444</v>
      </c>
      <c r="H474" s="15">
        <v>1198371</v>
      </c>
      <c r="I474" s="15">
        <v>993739</v>
      </c>
      <c r="J474" s="15">
        <v>2192110</v>
      </c>
      <c r="K474" s="15">
        <f t="shared" si="26"/>
        <v>4844403</v>
      </c>
      <c r="L474" s="15">
        <f t="shared" si="27"/>
        <v>4723151</v>
      </c>
      <c r="M474" s="15">
        <f t="shared" si="28"/>
        <v>9567554</v>
      </c>
      <c r="O474" s="13"/>
      <c r="P474" s="13"/>
    </row>
    <row r="475" spans="1:16" ht="12.75" customHeight="1" x14ac:dyDescent="0.2">
      <c r="A475" s="11" t="str">
        <f t="shared" si="25"/>
        <v>BRISBANE1997</v>
      </c>
      <c r="B475" s="96" t="s">
        <v>21</v>
      </c>
      <c r="C475" s="89">
        <v>1997</v>
      </c>
      <c r="D475" s="90">
        <v>3</v>
      </c>
      <c r="E475" s="15">
        <v>3692221</v>
      </c>
      <c r="F475" s="15">
        <v>3777862</v>
      </c>
      <c r="G475" s="15">
        <v>7470083</v>
      </c>
      <c r="H475" s="91">
        <v>1256251</v>
      </c>
      <c r="I475" s="91">
        <v>1038649</v>
      </c>
      <c r="J475" s="15">
        <v>2294900</v>
      </c>
      <c r="K475" s="15">
        <f t="shared" si="26"/>
        <v>4948472</v>
      </c>
      <c r="L475" s="15">
        <f t="shared" si="27"/>
        <v>4816511</v>
      </c>
      <c r="M475" s="15">
        <f t="shared" si="28"/>
        <v>9764983</v>
      </c>
      <c r="O475" s="13"/>
      <c r="P475" s="13"/>
    </row>
    <row r="476" spans="1:16" ht="12.75" customHeight="1" x14ac:dyDescent="0.2">
      <c r="A476" s="11" t="str">
        <f t="shared" si="25"/>
        <v>BRISBANE1998</v>
      </c>
      <c r="B476" s="94" t="s">
        <v>21</v>
      </c>
      <c r="C476" s="89">
        <v>1998</v>
      </c>
      <c r="D476" s="90">
        <v>3</v>
      </c>
      <c r="E476" s="15">
        <v>3681615</v>
      </c>
      <c r="F476" s="15">
        <v>3756726</v>
      </c>
      <c r="G476" s="15">
        <v>7438341</v>
      </c>
      <c r="H476" s="15">
        <v>1213261</v>
      </c>
      <c r="I476" s="15">
        <v>1037979</v>
      </c>
      <c r="J476" s="15">
        <v>2251240</v>
      </c>
      <c r="K476" s="15">
        <f t="shared" si="26"/>
        <v>4894876</v>
      </c>
      <c r="L476" s="15">
        <f t="shared" si="27"/>
        <v>4794705</v>
      </c>
      <c r="M476" s="15">
        <f t="shared" si="28"/>
        <v>9689581</v>
      </c>
      <c r="O476" s="13"/>
      <c r="P476" s="13"/>
    </row>
    <row r="477" spans="1:16" ht="12.75" customHeight="1" x14ac:dyDescent="0.2">
      <c r="A477" s="11" t="str">
        <f t="shared" si="25"/>
        <v>BRISBANE1999</v>
      </c>
      <c r="B477" s="3" t="s">
        <v>21</v>
      </c>
      <c r="C477" s="12">
        <v>1999</v>
      </c>
      <c r="D477" s="12">
        <v>3</v>
      </c>
      <c r="E477" s="13">
        <v>3886649</v>
      </c>
      <c r="F477" s="13">
        <v>3946787</v>
      </c>
      <c r="G477" s="13">
        <v>7833436</v>
      </c>
      <c r="H477" s="13">
        <v>1259781</v>
      </c>
      <c r="I477" s="13">
        <v>1115986</v>
      </c>
      <c r="J477" s="13">
        <v>2375767</v>
      </c>
      <c r="K477" s="15">
        <f t="shared" si="26"/>
        <v>5146430</v>
      </c>
      <c r="L477" s="15">
        <f t="shared" si="27"/>
        <v>5062773</v>
      </c>
      <c r="M477" s="15">
        <f t="shared" si="28"/>
        <v>10209203</v>
      </c>
      <c r="O477" s="13"/>
      <c r="P477" s="13"/>
    </row>
    <row r="478" spans="1:16" ht="12.75" customHeight="1" x14ac:dyDescent="0.2">
      <c r="A478" s="11" t="str">
        <f t="shared" si="25"/>
        <v>BRISBANE2000</v>
      </c>
      <c r="B478" s="3" t="s">
        <v>21</v>
      </c>
      <c r="C478" s="12">
        <v>2000</v>
      </c>
      <c r="D478" s="12">
        <v>3</v>
      </c>
      <c r="E478" s="13">
        <v>4404201</v>
      </c>
      <c r="F478" s="13">
        <v>4406469</v>
      </c>
      <c r="G478" s="13">
        <v>8810670</v>
      </c>
      <c r="H478" s="13">
        <v>1309606</v>
      </c>
      <c r="I478" s="13">
        <v>1151772</v>
      </c>
      <c r="J478" s="13">
        <v>2461378</v>
      </c>
      <c r="K478" s="15">
        <f t="shared" si="26"/>
        <v>5713807</v>
      </c>
      <c r="L478" s="15">
        <f t="shared" si="27"/>
        <v>5558241</v>
      </c>
      <c r="M478" s="15">
        <f t="shared" si="28"/>
        <v>11272048</v>
      </c>
      <c r="O478" s="13"/>
      <c r="P478" s="13"/>
    </row>
    <row r="479" spans="1:16" ht="12.75" customHeight="1" x14ac:dyDescent="0.2">
      <c r="A479" s="11" t="str">
        <f t="shared" si="25"/>
        <v>BRISBANE2001</v>
      </c>
      <c r="B479" s="94" t="s">
        <v>21</v>
      </c>
      <c r="C479" s="89">
        <v>2001</v>
      </c>
      <c r="D479" s="90">
        <v>3</v>
      </c>
      <c r="E479" s="15">
        <v>4948055</v>
      </c>
      <c r="F479" s="15">
        <v>4998018</v>
      </c>
      <c r="G479" s="15">
        <v>9946073</v>
      </c>
      <c r="H479" s="15">
        <v>1348856</v>
      </c>
      <c r="I479" s="15">
        <v>1198864</v>
      </c>
      <c r="J479" s="15">
        <v>2547720</v>
      </c>
      <c r="K479" s="15">
        <f t="shared" si="26"/>
        <v>6296911</v>
      </c>
      <c r="L479" s="15">
        <f t="shared" si="27"/>
        <v>6196882</v>
      </c>
      <c r="M479" s="15">
        <f t="shared" si="28"/>
        <v>12493793</v>
      </c>
      <c r="O479" s="13"/>
      <c r="P479" s="13"/>
    </row>
    <row r="480" spans="1:16" ht="12.75" customHeight="1" x14ac:dyDescent="0.2">
      <c r="A480" s="11" t="str">
        <f t="shared" si="25"/>
        <v>BRISBANE2002</v>
      </c>
      <c r="B480" s="94" t="s">
        <v>21</v>
      </c>
      <c r="C480" s="89">
        <v>2002</v>
      </c>
      <c r="D480" s="90">
        <v>3</v>
      </c>
      <c r="E480" s="15">
        <v>4560733</v>
      </c>
      <c r="F480" s="15">
        <v>4602787</v>
      </c>
      <c r="G480" s="15">
        <v>9163520</v>
      </c>
      <c r="H480" s="15">
        <v>1290423</v>
      </c>
      <c r="I480" s="15">
        <v>1202659</v>
      </c>
      <c r="J480" s="15">
        <v>2493082</v>
      </c>
      <c r="K480" s="15">
        <f t="shared" si="26"/>
        <v>5851156</v>
      </c>
      <c r="L480" s="15">
        <f t="shared" si="27"/>
        <v>5805446</v>
      </c>
      <c r="M480" s="15">
        <f t="shared" si="28"/>
        <v>11656602</v>
      </c>
      <c r="O480" s="13"/>
      <c r="P480" s="13"/>
    </row>
    <row r="481" spans="1:16" ht="12.75" customHeight="1" x14ac:dyDescent="0.2">
      <c r="A481" s="11" t="str">
        <f t="shared" si="25"/>
        <v>BRISBANE2003</v>
      </c>
      <c r="B481" s="96" t="s">
        <v>21</v>
      </c>
      <c r="C481" s="89">
        <v>2003</v>
      </c>
      <c r="D481" s="90">
        <v>3</v>
      </c>
      <c r="E481" s="15">
        <v>5052824</v>
      </c>
      <c r="F481" s="15">
        <v>5052542</v>
      </c>
      <c r="G481" s="15">
        <v>10105366</v>
      </c>
      <c r="H481" s="91">
        <v>1303068</v>
      </c>
      <c r="I481" s="91">
        <v>1246376</v>
      </c>
      <c r="J481" s="15">
        <v>2549444</v>
      </c>
      <c r="K481" s="15">
        <f t="shared" si="26"/>
        <v>6355892</v>
      </c>
      <c r="L481" s="15">
        <f t="shared" si="27"/>
        <v>6298918</v>
      </c>
      <c r="M481" s="15">
        <f t="shared" si="28"/>
        <v>12654810</v>
      </c>
      <c r="O481" s="13"/>
      <c r="P481" s="13"/>
    </row>
    <row r="482" spans="1:16" ht="12.75" customHeight="1" x14ac:dyDescent="0.2">
      <c r="A482" s="11" t="str">
        <f t="shared" si="25"/>
        <v>BRISBANE2004</v>
      </c>
      <c r="B482" s="92" t="s">
        <v>21</v>
      </c>
      <c r="C482" s="16">
        <v>2004</v>
      </c>
      <c r="D482" s="90">
        <v>3</v>
      </c>
      <c r="E482" s="93">
        <v>5761856</v>
      </c>
      <c r="F482" s="93">
        <v>5757566</v>
      </c>
      <c r="G482" s="93">
        <v>11519422</v>
      </c>
      <c r="H482" s="93">
        <v>1652284</v>
      </c>
      <c r="I482" s="93">
        <v>1614197</v>
      </c>
      <c r="J482" s="93">
        <v>3266481</v>
      </c>
      <c r="K482" s="15">
        <f t="shared" si="26"/>
        <v>7414140</v>
      </c>
      <c r="L482" s="15">
        <f t="shared" si="27"/>
        <v>7371763</v>
      </c>
      <c r="M482" s="15">
        <f t="shared" si="28"/>
        <v>14785903</v>
      </c>
      <c r="O482" s="13"/>
      <c r="P482" s="13"/>
    </row>
    <row r="483" spans="1:16" ht="12.75" customHeight="1" x14ac:dyDescent="0.2">
      <c r="A483" s="11" t="str">
        <f t="shared" si="25"/>
        <v>BRISBANE2005</v>
      </c>
      <c r="B483" s="3" t="s">
        <v>21</v>
      </c>
      <c r="C483" s="12">
        <v>2005</v>
      </c>
      <c r="D483" s="90">
        <v>3</v>
      </c>
      <c r="E483" s="13">
        <v>6065613</v>
      </c>
      <c r="F483" s="13">
        <v>6036996</v>
      </c>
      <c r="G483" s="13">
        <v>12102609</v>
      </c>
      <c r="H483" s="13">
        <v>1827122</v>
      </c>
      <c r="I483" s="13">
        <v>1779568</v>
      </c>
      <c r="J483" s="13">
        <v>3606690</v>
      </c>
      <c r="K483" s="15">
        <f t="shared" si="26"/>
        <v>7892735</v>
      </c>
      <c r="L483" s="15">
        <f t="shared" si="27"/>
        <v>7816564</v>
      </c>
      <c r="M483" s="15">
        <f t="shared" si="28"/>
        <v>15709299</v>
      </c>
      <c r="O483" s="13"/>
      <c r="P483" s="13"/>
    </row>
    <row r="484" spans="1:16" ht="12.75" customHeight="1" x14ac:dyDescent="0.2">
      <c r="A484" s="11" t="str">
        <f t="shared" si="25"/>
        <v>BRISBANE2006</v>
      </c>
      <c r="B484" s="96" t="s">
        <v>21</v>
      </c>
      <c r="C484" s="89">
        <v>2006</v>
      </c>
      <c r="D484" s="90">
        <v>3</v>
      </c>
      <c r="E484" s="15">
        <v>6479840</v>
      </c>
      <c r="F484" s="15">
        <v>6462895</v>
      </c>
      <c r="G484" s="15">
        <v>12942735</v>
      </c>
      <c r="H484" s="91">
        <v>1902026</v>
      </c>
      <c r="I484" s="91">
        <v>1861288</v>
      </c>
      <c r="J484" s="15">
        <v>3763314</v>
      </c>
      <c r="K484" s="15">
        <f t="shared" si="26"/>
        <v>8381866</v>
      </c>
      <c r="L484" s="15">
        <f t="shared" si="27"/>
        <v>8324183</v>
      </c>
      <c r="M484" s="15">
        <f t="shared" si="28"/>
        <v>16706049</v>
      </c>
      <c r="O484" s="13"/>
      <c r="P484" s="13"/>
    </row>
    <row r="485" spans="1:16" ht="12.75" customHeight="1" x14ac:dyDescent="0.2">
      <c r="A485" s="11" t="str">
        <f t="shared" si="25"/>
        <v>BRISBANE2007</v>
      </c>
      <c r="B485" s="3" t="s">
        <v>21</v>
      </c>
      <c r="C485" s="12">
        <v>2007</v>
      </c>
      <c r="D485" s="12">
        <v>3</v>
      </c>
      <c r="E485" s="13">
        <v>6995112</v>
      </c>
      <c r="F485" s="13">
        <v>6977224</v>
      </c>
      <c r="G485" s="13">
        <v>13972336</v>
      </c>
      <c r="H485" s="13">
        <v>1971097</v>
      </c>
      <c r="I485" s="13">
        <v>1950655</v>
      </c>
      <c r="J485" s="13">
        <v>3921752</v>
      </c>
      <c r="K485" s="15">
        <f t="shared" si="26"/>
        <v>8966209</v>
      </c>
      <c r="L485" s="15">
        <f t="shared" si="27"/>
        <v>8927879</v>
      </c>
      <c r="M485" s="15">
        <f t="shared" si="28"/>
        <v>17894088</v>
      </c>
      <c r="O485" s="13"/>
      <c r="P485" s="13"/>
    </row>
    <row r="486" spans="1:16" ht="12.75" customHeight="1" x14ac:dyDescent="0.2">
      <c r="A486" s="11" t="str">
        <f t="shared" si="25"/>
        <v>BRISBANE2008</v>
      </c>
      <c r="B486" s="94" t="s">
        <v>21</v>
      </c>
      <c r="C486" s="89">
        <v>2008</v>
      </c>
      <c r="D486" s="90">
        <v>3</v>
      </c>
      <c r="E486" s="15">
        <v>7281876</v>
      </c>
      <c r="F486" s="15">
        <v>7265661</v>
      </c>
      <c r="G486" s="15">
        <v>14547537</v>
      </c>
      <c r="H486" s="15">
        <v>2035342</v>
      </c>
      <c r="I486" s="15">
        <v>2000448</v>
      </c>
      <c r="J486" s="15">
        <v>4035790</v>
      </c>
      <c r="K486" s="15">
        <f t="shared" si="26"/>
        <v>9317218</v>
      </c>
      <c r="L486" s="15">
        <f t="shared" si="27"/>
        <v>9266109</v>
      </c>
      <c r="M486" s="15">
        <f t="shared" si="28"/>
        <v>18583327</v>
      </c>
      <c r="O486" s="13"/>
      <c r="P486" s="13"/>
    </row>
    <row r="487" spans="1:16" ht="12.75" customHeight="1" x14ac:dyDescent="0.2">
      <c r="A487" s="11" t="str">
        <f t="shared" ref="A487:A550" si="29">CONCATENATE(B487,C487)</f>
        <v>BRISBANE2009</v>
      </c>
      <c r="B487" s="92" t="s">
        <v>21</v>
      </c>
      <c r="C487" s="16">
        <v>2009</v>
      </c>
      <c r="D487" s="90">
        <v>3</v>
      </c>
      <c r="E487" s="93">
        <v>7308926</v>
      </c>
      <c r="F487" s="93">
        <v>7286998</v>
      </c>
      <c r="G487" s="93">
        <v>14595924</v>
      </c>
      <c r="H487" s="93">
        <v>2051853</v>
      </c>
      <c r="I487" s="93">
        <v>2065318</v>
      </c>
      <c r="J487" s="93">
        <v>4117171</v>
      </c>
      <c r="K487" s="15">
        <f t="shared" si="26"/>
        <v>9360779</v>
      </c>
      <c r="L487" s="15">
        <f t="shared" si="27"/>
        <v>9352316</v>
      </c>
      <c r="M487" s="15">
        <f t="shared" si="28"/>
        <v>18713095</v>
      </c>
      <c r="O487" s="13"/>
      <c r="P487" s="13"/>
    </row>
    <row r="488" spans="1:16" ht="12.75" customHeight="1" x14ac:dyDescent="0.2">
      <c r="A488" s="11" t="str">
        <f t="shared" si="29"/>
        <v>BRISBANE2010</v>
      </c>
      <c r="B488" s="94" t="s">
        <v>21</v>
      </c>
      <c r="C488" s="89">
        <v>2010</v>
      </c>
      <c r="D488" s="90">
        <v>3</v>
      </c>
      <c r="E488" s="15">
        <v>7674673</v>
      </c>
      <c r="F488" s="15">
        <v>7663479</v>
      </c>
      <c r="G488" s="15">
        <v>15338152</v>
      </c>
      <c r="H488" s="15">
        <v>2135978</v>
      </c>
      <c r="I488" s="15">
        <v>2146279</v>
      </c>
      <c r="J488" s="15">
        <v>4282257</v>
      </c>
      <c r="K488" s="15">
        <f t="shared" si="26"/>
        <v>9810651</v>
      </c>
      <c r="L488" s="15">
        <f t="shared" si="27"/>
        <v>9809758</v>
      </c>
      <c r="M488" s="15">
        <f t="shared" si="28"/>
        <v>19620409</v>
      </c>
      <c r="O488" s="13"/>
      <c r="P488" s="13"/>
    </row>
    <row r="489" spans="1:16" ht="12.75" customHeight="1" x14ac:dyDescent="0.2">
      <c r="A489" s="11" t="str">
        <f t="shared" si="29"/>
        <v>BRISBANE2011</v>
      </c>
      <c r="B489" s="3" t="s">
        <v>21</v>
      </c>
      <c r="C489" s="12">
        <v>2011</v>
      </c>
      <c r="D489" s="12">
        <v>3</v>
      </c>
      <c r="E489" s="13">
        <v>7948914</v>
      </c>
      <c r="F489" s="13">
        <v>7940069</v>
      </c>
      <c r="G489" s="13">
        <v>15888983</v>
      </c>
      <c r="H489" s="13">
        <v>2232345</v>
      </c>
      <c r="I489" s="13">
        <v>2212522</v>
      </c>
      <c r="J489" s="13">
        <v>4444867</v>
      </c>
      <c r="K489" s="15">
        <f t="shared" si="26"/>
        <v>10181259</v>
      </c>
      <c r="L489" s="15">
        <f t="shared" si="27"/>
        <v>10152591</v>
      </c>
      <c r="M489" s="15">
        <f t="shared" si="28"/>
        <v>20333850</v>
      </c>
      <c r="O489" s="13"/>
      <c r="P489" s="13"/>
    </row>
    <row r="490" spans="1:16" ht="12.75" customHeight="1" x14ac:dyDescent="0.2">
      <c r="A490" s="11" t="str">
        <f t="shared" si="29"/>
        <v>BRISBANE2012</v>
      </c>
      <c r="B490" s="3" t="s">
        <v>21</v>
      </c>
      <c r="C490" s="12">
        <v>2012</v>
      </c>
      <c r="D490" s="12">
        <v>3</v>
      </c>
      <c r="E490" s="13">
        <v>8306085</v>
      </c>
      <c r="F490" s="13">
        <v>8295264</v>
      </c>
      <c r="G490" s="13">
        <v>16601349</v>
      </c>
      <c r="H490" s="13">
        <v>2272237</v>
      </c>
      <c r="I490" s="13">
        <v>2199176</v>
      </c>
      <c r="J490" s="13">
        <v>4471413</v>
      </c>
      <c r="K490" s="15">
        <f t="shared" si="26"/>
        <v>10578322</v>
      </c>
      <c r="L490" s="15">
        <f t="shared" si="27"/>
        <v>10494440</v>
      </c>
      <c r="M490" s="15">
        <f t="shared" si="28"/>
        <v>21072762</v>
      </c>
      <c r="O490" s="13"/>
      <c r="P490" s="13"/>
    </row>
    <row r="491" spans="1:16" ht="12.75" customHeight="1" x14ac:dyDescent="0.2">
      <c r="A491" s="11" t="str">
        <f t="shared" si="29"/>
        <v>BRISBANE2013</v>
      </c>
      <c r="B491" s="3" t="s">
        <v>21</v>
      </c>
      <c r="C491" s="12">
        <v>2013</v>
      </c>
      <c r="D491" s="90">
        <v>3</v>
      </c>
      <c r="E491" s="13">
        <v>8400795</v>
      </c>
      <c r="F491" s="13">
        <v>8374902</v>
      </c>
      <c r="G491" s="13">
        <v>16775697</v>
      </c>
      <c r="H491" s="13">
        <v>2372918</v>
      </c>
      <c r="I491" s="13">
        <v>2296223</v>
      </c>
      <c r="J491" s="13">
        <v>4669141</v>
      </c>
      <c r="K491" s="15">
        <f t="shared" ref="K491:K554" si="30">E491+H491</f>
        <v>10773713</v>
      </c>
      <c r="L491" s="15">
        <f t="shared" ref="L491:L554" si="31">F491+I491</f>
        <v>10671125</v>
      </c>
      <c r="M491" s="15">
        <f t="shared" ref="M491:M554" si="32">G491+J491</f>
        <v>21444838</v>
      </c>
      <c r="O491" s="13"/>
      <c r="P491" s="13"/>
    </row>
    <row r="492" spans="1:16" ht="12.75" customHeight="1" x14ac:dyDescent="0.2">
      <c r="A492" s="11" t="str">
        <f t="shared" si="29"/>
        <v>BRISBANE2014</v>
      </c>
      <c r="B492" s="3" t="s">
        <v>21</v>
      </c>
      <c r="C492" s="12">
        <v>2014</v>
      </c>
      <c r="D492" s="12">
        <v>3</v>
      </c>
      <c r="E492" s="13">
        <v>8504232</v>
      </c>
      <c r="F492" s="13">
        <v>8478604</v>
      </c>
      <c r="G492" s="13">
        <v>16982836</v>
      </c>
      <c r="H492" s="13">
        <v>2510710</v>
      </c>
      <c r="I492" s="13">
        <v>2454271</v>
      </c>
      <c r="J492" s="13">
        <v>4964981</v>
      </c>
      <c r="K492" s="15">
        <f t="shared" si="30"/>
        <v>11014942</v>
      </c>
      <c r="L492" s="15">
        <f t="shared" si="31"/>
        <v>10932875</v>
      </c>
      <c r="M492" s="15">
        <f t="shared" si="32"/>
        <v>21947817</v>
      </c>
      <c r="O492" s="13"/>
      <c r="P492" s="13"/>
    </row>
    <row r="493" spans="1:16" ht="12.75" customHeight="1" x14ac:dyDescent="0.2">
      <c r="A493" s="11" t="str">
        <f t="shared" si="29"/>
        <v>BRISBANE2015</v>
      </c>
      <c r="B493" s="96" t="s">
        <v>21</v>
      </c>
      <c r="C493" s="89">
        <v>2015</v>
      </c>
      <c r="D493" s="90">
        <v>3</v>
      </c>
      <c r="E493" s="15">
        <v>8399287</v>
      </c>
      <c r="F493" s="15">
        <v>8387687</v>
      </c>
      <c r="G493" s="15">
        <v>16786974</v>
      </c>
      <c r="H493" s="91">
        <v>2622941</v>
      </c>
      <c r="I493" s="91">
        <v>2615581</v>
      </c>
      <c r="J493" s="15">
        <v>5238522</v>
      </c>
      <c r="K493" s="15">
        <f t="shared" si="30"/>
        <v>11022228</v>
      </c>
      <c r="L493" s="15">
        <f t="shared" si="31"/>
        <v>11003268</v>
      </c>
      <c r="M493" s="15">
        <f t="shared" si="32"/>
        <v>22025496</v>
      </c>
      <c r="O493" s="13"/>
      <c r="P493" s="13"/>
    </row>
    <row r="494" spans="1:16" ht="12.75" customHeight="1" x14ac:dyDescent="0.2">
      <c r="A494" s="11" t="str">
        <f t="shared" si="29"/>
        <v>BRISBANE2016</v>
      </c>
      <c r="B494" s="3" t="s">
        <v>21</v>
      </c>
      <c r="C494" s="12">
        <v>2016</v>
      </c>
      <c r="D494" s="12">
        <v>3</v>
      </c>
      <c r="E494" s="13">
        <v>8538676</v>
      </c>
      <c r="F494" s="13">
        <v>8517176</v>
      </c>
      <c r="G494" s="13">
        <v>17055852</v>
      </c>
      <c r="H494" s="13">
        <v>2729101</v>
      </c>
      <c r="I494" s="13">
        <v>2720643</v>
      </c>
      <c r="J494" s="13">
        <v>5449744</v>
      </c>
      <c r="K494" s="15">
        <f t="shared" si="30"/>
        <v>11267777</v>
      </c>
      <c r="L494" s="15">
        <f t="shared" si="31"/>
        <v>11237819</v>
      </c>
      <c r="M494" s="15">
        <f t="shared" si="32"/>
        <v>22505596</v>
      </c>
      <c r="O494" s="13"/>
      <c r="P494" s="13"/>
    </row>
    <row r="495" spans="1:16" ht="12.75" customHeight="1" x14ac:dyDescent="0.2">
      <c r="A495" s="11" t="str">
        <f t="shared" si="29"/>
        <v>BRISBANE2017</v>
      </c>
      <c r="B495" s="3" t="s">
        <v>21</v>
      </c>
      <c r="C495" s="12">
        <v>2017</v>
      </c>
      <c r="D495" s="12">
        <v>3</v>
      </c>
      <c r="E495" s="13">
        <v>8615737</v>
      </c>
      <c r="F495" s="13">
        <v>8604189</v>
      </c>
      <c r="G495" s="13">
        <v>17219926</v>
      </c>
      <c r="H495" s="13">
        <v>2865078</v>
      </c>
      <c r="I495" s="13">
        <v>2864263</v>
      </c>
      <c r="J495" s="13">
        <v>5729341</v>
      </c>
      <c r="K495" s="15">
        <f t="shared" si="30"/>
        <v>11480815</v>
      </c>
      <c r="L495" s="15">
        <f t="shared" si="31"/>
        <v>11468452</v>
      </c>
      <c r="M495" s="15">
        <f t="shared" si="32"/>
        <v>22949267</v>
      </c>
      <c r="O495" s="13"/>
      <c r="P495" s="13"/>
    </row>
    <row r="496" spans="1:16" ht="12.75" customHeight="1" x14ac:dyDescent="0.2">
      <c r="A496" s="11" t="str">
        <f t="shared" si="29"/>
        <v>BRISBANE2018</v>
      </c>
      <c r="B496" s="96" t="s">
        <v>21</v>
      </c>
      <c r="C496" s="89">
        <v>2018</v>
      </c>
      <c r="D496" s="90">
        <v>3</v>
      </c>
      <c r="E496" s="15">
        <v>8692044</v>
      </c>
      <c r="F496" s="15">
        <v>8662485</v>
      </c>
      <c r="G496" s="15">
        <v>17354529</v>
      </c>
      <c r="H496" s="91">
        <v>3059077</v>
      </c>
      <c r="I496" s="91">
        <v>3053157</v>
      </c>
      <c r="J496" s="15">
        <v>6112234</v>
      </c>
      <c r="K496" s="15">
        <f t="shared" si="30"/>
        <v>11751121</v>
      </c>
      <c r="L496" s="15">
        <f t="shared" si="31"/>
        <v>11715642</v>
      </c>
      <c r="M496" s="15">
        <f t="shared" si="32"/>
        <v>23466763</v>
      </c>
      <c r="O496" s="13"/>
      <c r="P496" s="13"/>
    </row>
    <row r="497" spans="1:16" ht="12.75" customHeight="1" x14ac:dyDescent="0.2">
      <c r="A497" s="11" t="str">
        <f t="shared" si="29"/>
        <v>BRISBANE2019</v>
      </c>
      <c r="B497" s="3" t="s">
        <v>21</v>
      </c>
      <c r="C497" s="12">
        <v>2019</v>
      </c>
      <c r="D497" s="12">
        <v>3</v>
      </c>
      <c r="E497" s="13">
        <v>8806486</v>
      </c>
      <c r="F497" s="13">
        <v>8773975</v>
      </c>
      <c r="G497" s="13">
        <v>17580461</v>
      </c>
      <c r="H497" s="13">
        <v>3214354</v>
      </c>
      <c r="I497" s="13">
        <v>3211210</v>
      </c>
      <c r="J497" s="13">
        <v>6425564</v>
      </c>
      <c r="K497" s="15">
        <f t="shared" si="30"/>
        <v>12020840</v>
      </c>
      <c r="L497" s="15">
        <f t="shared" si="31"/>
        <v>11985185</v>
      </c>
      <c r="M497" s="15">
        <f t="shared" si="32"/>
        <v>24006025</v>
      </c>
      <c r="O497" s="13"/>
      <c r="P497" s="13"/>
    </row>
    <row r="498" spans="1:16" ht="12.75" customHeight="1" x14ac:dyDescent="0.2">
      <c r="A498" s="11" t="str">
        <f t="shared" si="29"/>
        <v>BROKEN HILL1985</v>
      </c>
      <c r="B498" s="3" t="s">
        <v>20</v>
      </c>
      <c r="C498" s="12">
        <v>1985</v>
      </c>
      <c r="D498" s="12" t="s">
        <v>101</v>
      </c>
      <c r="E498" s="13">
        <v>17765</v>
      </c>
      <c r="F498" s="13">
        <v>17577</v>
      </c>
      <c r="G498" s="13">
        <v>35342</v>
      </c>
      <c r="H498" s="13">
        <v>0</v>
      </c>
      <c r="I498" s="13">
        <v>0</v>
      </c>
      <c r="J498" s="13">
        <v>0</v>
      </c>
      <c r="K498" s="15">
        <f t="shared" si="30"/>
        <v>17765</v>
      </c>
      <c r="L498" s="15">
        <f t="shared" si="31"/>
        <v>17577</v>
      </c>
      <c r="M498" s="15">
        <f t="shared" si="32"/>
        <v>35342</v>
      </c>
      <c r="O498" s="13"/>
      <c r="P498" s="13"/>
    </row>
    <row r="499" spans="1:16" ht="12.75" customHeight="1" x14ac:dyDescent="0.2">
      <c r="A499" s="11" t="str">
        <f t="shared" si="29"/>
        <v>BROKEN HILL1986</v>
      </c>
      <c r="B499" s="96" t="s">
        <v>20</v>
      </c>
      <c r="C499" s="89">
        <v>1986</v>
      </c>
      <c r="D499" s="90" t="s">
        <v>101</v>
      </c>
      <c r="E499" s="15">
        <v>18238</v>
      </c>
      <c r="F499" s="15">
        <v>17975</v>
      </c>
      <c r="G499" s="15">
        <v>36213</v>
      </c>
      <c r="H499" s="91">
        <v>0</v>
      </c>
      <c r="I499" s="91">
        <v>0</v>
      </c>
      <c r="J499" s="15">
        <v>0</v>
      </c>
      <c r="K499" s="15">
        <f t="shared" si="30"/>
        <v>18238</v>
      </c>
      <c r="L499" s="15">
        <f t="shared" si="31"/>
        <v>17975</v>
      </c>
      <c r="M499" s="15">
        <f t="shared" si="32"/>
        <v>36213</v>
      </c>
      <c r="O499" s="13"/>
      <c r="P499" s="13"/>
    </row>
    <row r="500" spans="1:16" ht="12.75" customHeight="1" x14ac:dyDescent="0.2">
      <c r="A500" s="11" t="str">
        <f t="shared" si="29"/>
        <v>BROKEN HILL1987</v>
      </c>
      <c r="B500" s="3" t="s">
        <v>20</v>
      </c>
      <c r="C500" s="12">
        <v>1987</v>
      </c>
      <c r="D500" s="12" t="s">
        <v>101</v>
      </c>
      <c r="E500" s="13">
        <v>18266</v>
      </c>
      <c r="F500" s="13">
        <v>18139</v>
      </c>
      <c r="G500" s="13">
        <v>36405</v>
      </c>
      <c r="H500" s="13">
        <v>0</v>
      </c>
      <c r="I500" s="13">
        <v>0</v>
      </c>
      <c r="J500" s="13">
        <v>0</v>
      </c>
      <c r="K500" s="15">
        <f t="shared" si="30"/>
        <v>18266</v>
      </c>
      <c r="L500" s="15">
        <f t="shared" si="31"/>
        <v>18139</v>
      </c>
      <c r="M500" s="15">
        <f t="shared" si="32"/>
        <v>36405</v>
      </c>
      <c r="O500" s="13"/>
      <c r="P500" s="13"/>
    </row>
    <row r="501" spans="1:16" ht="12.75" customHeight="1" x14ac:dyDescent="0.2">
      <c r="A501" s="11" t="str">
        <f t="shared" si="29"/>
        <v>BROKEN HILL1988</v>
      </c>
      <c r="B501" s="3" t="s">
        <v>20</v>
      </c>
      <c r="C501" s="12">
        <v>1988</v>
      </c>
      <c r="D501" s="12" t="s">
        <v>101</v>
      </c>
      <c r="E501" s="13">
        <v>18928</v>
      </c>
      <c r="F501" s="13">
        <v>18891</v>
      </c>
      <c r="G501" s="13">
        <v>37819</v>
      </c>
      <c r="H501" s="13">
        <v>0</v>
      </c>
      <c r="I501" s="13">
        <v>0</v>
      </c>
      <c r="J501" s="13">
        <v>0</v>
      </c>
      <c r="K501" s="15">
        <f t="shared" si="30"/>
        <v>18928</v>
      </c>
      <c r="L501" s="15">
        <f t="shared" si="31"/>
        <v>18891</v>
      </c>
      <c r="M501" s="15">
        <f t="shared" si="32"/>
        <v>37819</v>
      </c>
      <c r="O501" s="13"/>
      <c r="P501" s="13"/>
    </row>
    <row r="502" spans="1:16" ht="12.75" customHeight="1" x14ac:dyDescent="0.2">
      <c r="A502" s="11" t="str">
        <f t="shared" si="29"/>
        <v>BROKEN HILL1989</v>
      </c>
      <c r="B502" s="94" t="s">
        <v>20</v>
      </c>
      <c r="C502" s="89">
        <v>1989</v>
      </c>
      <c r="D502" s="90" t="s">
        <v>101</v>
      </c>
      <c r="E502" s="15">
        <v>15435</v>
      </c>
      <c r="F502" s="15">
        <v>15423</v>
      </c>
      <c r="G502" s="15">
        <v>30858</v>
      </c>
      <c r="H502" s="15">
        <v>0</v>
      </c>
      <c r="I502" s="15">
        <v>0</v>
      </c>
      <c r="J502" s="15">
        <v>0</v>
      </c>
      <c r="K502" s="15">
        <f t="shared" si="30"/>
        <v>15435</v>
      </c>
      <c r="L502" s="15">
        <f t="shared" si="31"/>
        <v>15423</v>
      </c>
      <c r="M502" s="15">
        <f t="shared" si="32"/>
        <v>30858</v>
      </c>
      <c r="O502" s="13"/>
      <c r="P502" s="13"/>
    </row>
    <row r="503" spans="1:16" ht="12.75" customHeight="1" x14ac:dyDescent="0.2">
      <c r="A503" s="11" t="str">
        <f t="shared" si="29"/>
        <v>BROKEN HILL1990</v>
      </c>
      <c r="B503" s="3" t="s">
        <v>20</v>
      </c>
      <c r="C503" s="12">
        <v>1990</v>
      </c>
      <c r="D503" s="12" t="s">
        <v>101</v>
      </c>
      <c r="E503" s="13">
        <v>14485</v>
      </c>
      <c r="F503" s="13">
        <v>14239</v>
      </c>
      <c r="G503" s="13">
        <v>28724</v>
      </c>
      <c r="H503" s="13">
        <v>0</v>
      </c>
      <c r="I503" s="13">
        <v>0</v>
      </c>
      <c r="J503" s="13">
        <v>0</v>
      </c>
      <c r="K503" s="15">
        <f t="shared" si="30"/>
        <v>14485</v>
      </c>
      <c r="L503" s="15">
        <f t="shared" si="31"/>
        <v>14239</v>
      </c>
      <c r="M503" s="15">
        <f t="shared" si="32"/>
        <v>28724</v>
      </c>
      <c r="O503" s="13"/>
      <c r="P503" s="13"/>
    </row>
    <row r="504" spans="1:16" ht="12.75" customHeight="1" x14ac:dyDescent="0.2">
      <c r="A504" s="11" t="str">
        <f t="shared" si="29"/>
        <v>BROKEN HILL1991</v>
      </c>
      <c r="B504" s="3" t="s">
        <v>20</v>
      </c>
      <c r="C504" s="12">
        <v>1991</v>
      </c>
      <c r="D504" s="12" t="s">
        <v>101</v>
      </c>
      <c r="E504" s="13">
        <v>14357</v>
      </c>
      <c r="F504" s="13">
        <v>14183</v>
      </c>
      <c r="G504" s="13">
        <v>28540</v>
      </c>
      <c r="H504" s="13">
        <v>0</v>
      </c>
      <c r="I504" s="13">
        <v>0</v>
      </c>
      <c r="J504" s="13">
        <v>0</v>
      </c>
      <c r="K504" s="15">
        <f t="shared" si="30"/>
        <v>14357</v>
      </c>
      <c r="L504" s="15">
        <f t="shared" si="31"/>
        <v>14183</v>
      </c>
      <c r="M504" s="15">
        <f t="shared" si="32"/>
        <v>28540</v>
      </c>
      <c r="O504" s="13"/>
      <c r="P504" s="13"/>
    </row>
    <row r="505" spans="1:16" ht="12.75" customHeight="1" x14ac:dyDescent="0.2">
      <c r="A505" s="11" t="str">
        <f t="shared" si="29"/>
        <v>BROKEN HILL1992</v>
      </c>
      <c r="B505" s="96" t="s">
        <v>20</v>
      </c>
      <c r="C505" s="89">
        <v>1992</v>
      </c>
      <c r="D505" s="90" t="s">
        <v>101</v>
      </c>
      <c r="E505" s="15">
        <v>14822</v>
      </c>
      <c r="F505" s="15">
        <v>14439</v>
      </c>
      <c r="G505" s="15">
        <v>29261</v>
      </c>
      <c r="H505" s="91">
        <v>0</v>
      </c>
      <c r="I505" s="91">
        <v>0</v>
      </c>
      <c r="J505" s="15">
        <v>0</v>
      </c>
      <c r="K505" s="15">
        <f t="shared" si="30"/>
        <v>14822</v>
      </c>
      <c r="L505" s="15">
        <f t="shared" si="31"/>
        <v>14439</v>
      </c>
      <c r="M505" s="15">
        <f t="shared" si="32"/>
        <v>29261</v>
      </c>
      <c r="O505" s="13"/>
      <c r="P505" s="13"/>
    </row>
    <row r="506" spans="1:16" ht="12.75" customHeight="1" x14ac:dyDescent="0.2">
      <c r="A506" s="11" t="str">
        <f t="shared" si="29"/>
        <v>BROKEN HILL1993</v>
      </c>
      <c r="B506" s="3" t="s">
        <v>20</v>
      </c>
      <c r="C506" s="12">
        <v>1993</v>
      </c>
      <c r="D506" s="12" t="s">
        <v>101</v>
      </c>
      <c r="E506" s="13">
        <v>14279</v>
      </c>
      <c r="F506" s="13">
        <v>13854</v>
      </c>
      <c r="G506" s="13">
        <v>28133</v>
      </c>
      <c r="H506" s="13">
        <v>0</v>
      </c>
      <c r="I506" s="13">
        <v>0</v>
      </c>
      <c r="J506" s="13">
        <v>0</v>
      </c>
      <c r="K506" s="15">
        <f t="shared" si="30"/>
        <v>14279</v>
      </c>
      <c r="L506" s="15">
        <f t="shared" si="31"/>
        <v>13854</v>
      </c>
      <c r="M506" s="15">
        <f t="shared" si="32"/>
        <v>28133</v>
      </c>
      <c r="O506" s="13"/>
      <c r="P506" s="13"/>
    </row>
    <row r="507" spans="1:16" ht="12.75" customHeight="1" x14ac:dyDescent="0.2">
      <c r="A507" s="11" t="str">
        <f t="shared" si="29"/>
        <v>BROKEN HILL1994</v>
      </c>
      <c r="B507" s="94" t="s">
        <v>20</v>
      </c>
      <c r="C507" s="12">
        <v>1994</v>
      </c>
      <c r="D507" s="90" t="s">
        <v>101</v>
      </c>
      <c r="E507" s="95">
        <v>16158</v>
      </c>
      <c r="F507" s="95">
        <v>16282</v>
      </c>
      <c r="G507" s="95">
        <v>32440</v>
      </c>
      <c r="H507" s="95">
        <v>0</v>
      </c>
      <c r="I507" s="95">
        <v>0</v>
      </c>
      <c r="J507" s="95">
        <v>0</v>
      </c>
      <c r="K507" s="15">
        <f t="shared" si="30"/>
        <v>16158</v>
      </c>
      <c r="L507" s="15">
        <f t="shared" si="31"/>
        <v>16282</v>
      </c>
      <c r="M507" s="15">
        <f t="shared" si="32"/>
        <v>32440</v>
      </c>
      <c r="O507" s="13"/>
      <c r="P507" s="13"/>
    </row>
    <row r="508" spans="1:16" ht="12.75" customHeight="1" x14ac:dyDescent="0.2">
      <c r="A508" s="11" t="str">
        <f t="shared" si="29"/>
        <v>BROKEN HILL1995</v>
      </c>
      <c r="B508" s="96" t="s">
        <v>20</v>
      </c>
      <c r="C508" s="89">
        <v>1995</v>
      </c>
      <c r="D508" s="90" t="s">
        <v>101</v>
      </c>
      <c r="E508" s="15">
        <v>17303</v>
      </c>
      <c r="F508" s="15">
        <v>17148</v>
      </c>
      <c r="G508" s="15">
        <v>34451</v>
      </c>
      <c r="H508" s="91">
        <v>0</v>
      </c>
      <c r="I508" s="91">
        <v>0</v>
      </c>
      <c r="J508" s="15">
        <v>0</v>
      </c>
      <c r="K508" s="15">
        <f t="shared" si="30"/>
        <v>17303</v>
      </c>
      <c r="L508" s="15">
        <f t="shared" si="31"/>
        <v>17148</v>
      </c>
      <c r="M508" s="15">
        <f t="shared" si="32"/>
        <v>34451</v>
      </c>
      <c r="O508" s="13"/>
      <c r="P508" s="13"/>
    </row>
    <row r="509" spans="1:16" ht="12.75" customHeight="1" x14ac:dyDescent="0.2">
      <c r="A509" s="11" t="str">
        <f t="shared" si="29"/>
        <v>BROKEN HILL1996</v>
      </c>
      <c r="B509" s="94" t="s">
        <v>20</v>
      </c>
      <c r="C509" s="89">
        <v>1996</v>
      </c>
      <c r="D509" s="90" t="s">
        <v>101</v>
      </c>
      <c r="E509" s="15">
        <v>17137</v>
      </c>
      <c r="F509" s="15">
        <v>17117</v>
      </c>
      <c r="G509" s="15">
        <v>34254</v>
      </c>
      <c r="H509" s="15">
        <v>0</v>
      </c>
      <c r="I509" s="15">
        <v>0</v>
      </c>
      <c r="J509" s="15">
        <v>0</v>
      </c>
      <c r="K509" s="15">
        <f t="shared" si="30"/>
        <v>17137</v>
      </c>
      <c r="L509" s="15">
        <f t="shared" si="31"/>
        <v>17117</v>
      </c>
      <c r="M509" s="15">
        <f t="shared" si="32"/>
        <v>34254</v>
      </c>
      <c r="O509" s="13"/>
      <c r="P509" s="13"/>
    </row>
    <row r="510" spans="1:16" ht="12.75" customHeight="1" x14ac:dyDescent="0.2">
      <c r="A510" s="11" t="str">
        <f t="shared" si="29"/>
        <v>BROKEN HILL1997</v>
      </c>
      <c r="B510" s="3" t="s">
        <v>20</v>
      </c>
      <c r="C510" s="12">
        <v>1997</v>
      </c>
      <c r="D510" s="12" t="s">
        <v>101</v>
      </c>
      <c r="E510" s="13">
        <v>18675</v>
      </c>
      <c r="F510" s="13">
        <v>18578</v>
      </c>
      <c r="G510" s="13">
        <v>37253</v>
      </c>
      <c r="H510" s="13">
        <v>0</v>
      </c>
      <c r="I510" s="13">
        <v>0</v>
      </c>
      <c r="J510" s="13">
        <v>0</v>
      </c>
      <c r="K510" s="15">
        <f t="shared" si="30"/>
        <v>18675</v>
      </c>
      <c r="L510" s="15">
        <f t="shared" si="31"/>
        <v>18578</v>
      </c>
      <c r="M510" s="15">
        <f t="shared" si="32"/>
        <v>37253</v>
      </c>
      <c r="O510" s="13"/>
      <c r="P510" s="13"/>
    </row>
    <row r="511" spans="1:16" ht="12.75" customHeight="1" x14ac:dyDescent="0.2">
      <c r="A511" s="11" t="str">
        <f t="shared" si="29"/>
        <v>BROKEN HILL1998</v>
      </c>
      <c r="B511" s="3" t="s">
        <v>20</v>
      </c>
      <c r="C511" s="12">
        <v>1998</v>
      </c>
      <c r="D511" s="12" t="s">
        <v>101</v>
      </c>
      <c r="E511" s="13">
        <v>19768</v>
      </c>
      <c r="F511" s="13">
        <v>19642</v>
      </c>
      <c r="G511" s="13">
        <v>39410</v>
      </c>
      <c r="H511" s="13">
        <v>0</v>
      </c>
      <c r="I511" s="13">
        <v>0</v>
      </c>
      <c r="J511" s="13">
        <v>0</v>
      </c>
      <c r="K511" s="15">
        <f t="shared" si="30"/>
        <v>19768</v>
      </c>
      <c r="L511" s="15">
        <f t="shared" si="31"/>
        <v>19642</v>
      </c>
      <c r="M511" s="15">
        <f t="shared" si="32"/>
        <v>39410</v>
      </c>
      <c r="O511" s="13"/>
      <c r="P511" s="13"/>
    </row>
    <row r="512" spans="1:16" ht="12.75" customHeight="1" x14ac:dyDescent="0.2">
      <c r="A512" s="11" t="str">
        <f t="shared" si="29"/>
        <v>BROKEN HILL1999</v>
      </c>
      <c r="B512" s="94" t="s">
        <v>20</v>
      </c>
      <c r="C512" s="89">
        <v>1999</v>
      </c>
      <c r="D512" s="90" t="s">
        <v>101</v>
      </c>
      <c r="E512" s="15">
        <v>19995</v>
      </c>
      <c r="F512" s="15">
        <v>19786</v>
      </c>
      <c r="G512" s="15">
        <v>39781</v>
      </c>
      <c r="H512" s="15">
        <v>0</v>
      </c>
      <c r="I512" s="15">
        <v>0</v>
      </c>
      <c r="J512" s="15">
        <v>0</v>
      </c>
      <c r="K512" s="15">
        <f t="shared" si="30"/>
        <v>19995</v>
      </c>
      <c r="L512" s="15">
        <f t="shared" si="31"/>
        <v>19786</v>
      </c>
      <c r="M512" s="15">
        <f t="shared" si="32"/>
        <v>39781</v>
      </c>
      <c r="O512" s="13"/>
      <c r="P512" s="13"/>
    </row>
    <row r="513" spans="1:16" ht="12.75" customHeight="1" x14ac:dyDescent="0.2">
      <c r="A513" s="11" t="str">
        <f t="shared" si="29"/>
        <v>BROKEN HILL2000</v>
      </c>
      <c r="B513" s="3" t="s">
        <v>20</v>
      </c>
      <c r="C513" s="12">
        <v>2000</v>
      </c>
      <c r="D513" s="12" t="s">
        <v>101</v>
      </c>
      <c r="E513" s="13">
        <v>19075</v>
      </c>
      <c r="F513" s="13">
        <v>18971</v>
      </c>
      <c r="G513" s="13">
        <v>38046</v>
      </c>
      <c r="H513" s="13">
        <v>0</v>
      </c>
      <c r="I513" s="13">
        <v>0</v>
      </c>
      <c r="J513" s="13">
        <v>0</v>
      </c>
      <c r="K513" s="15">
        <f t="shared" si="30"/>
        <v>19075</v>
      </c>
      <c r="L513" s="15">
        <f t="shared" si="31"/>
        <v>18971</v>
      </c>
      <c r="M513" s="15">
        <f t="shared" si="32"/>
        <v>38046</v>
      </c>
      <c r="O513" s="13"/>
      <c r="P513" s="13"/>
    </row>
    <row r="514" spans="1:16" ht="12.75" customHeight="1" x14ac:dyDescent="0.2">
      <c r="A514" s="11" t="str">
        <f t="shared" si="29"/>
        <v>BROKEN HILL2001</v>
      </c>
      <c r="B514" s="3" t="s">
        <v>20</v>
      </c>
      <c r="C514" s="12">
        <v>2001</v>
      </c>
      <c r="D514" s="12" t="s">
        <v>101</v>
      </c>
      <c r="E514" s="13">
        <v>15120</v>
      </c>
      <c r="F514" s="13">
        <v>15453</v>
      </c>
      <c r="G514" s="13">
        <v>30573</v>
      </c>
      <c r="H514" s="13">
        <v>0</v>
      </c>
      <c r="I514" s="13">
        <v>0</v>
      </c>
      <c r="J514" s="13">
        <v>0</v>
      </c>
      <c r="K514" s="15">
        <f t="shared" si="30"/>
        <v>15120</v>
      </c>
      <c r="L514" s="15">
        <f t="shared" si="31"/>
        <v>15453</v>
      </c>
      <c r="M514" s="15">
        <f t="shared" si="32"/>
        <v>30573</v>
      </c>
      <c r="O514" s="13"/>
      <c r="P514" s="13"/>
    </row>
    <row r="515" spans="1:16" ht="12.75" customHeight="1" x14ac:dyDescent="0.2">
      <c r="A515" s="11" t="str">
        <f t="shared" si="29"/>
        <v>BROKEN HILL2002</v>
      </c>
      <c r="B515" s="3" t="s">
        <v>20</v>
      </c>
      <c r="C515" s="12">
        <v>2002</v>
      </c>
      <c r="D515" s="12" t="s">
        <v>101</v>
      </c>
      <c r="E515" s="13">
        <v>14768</v>
      </c>
      <c r="F515" s="13">
        <v>14689</v>
      </c>
      <c r="G515" s="13">
        <v>29457</v>
      </c>
      <c r="H515" s="13">
        <v>0</v>
      </c>
      <c r="I515" s="13">
        <v>0</v>
      </c>
      <c r="J515" s="13">
        <v>0</v>
      </c>
      <c r="K515" s="15">
        <f t="shared" si="30"/>
        <v>14768</v>
      </c>
      <c r="L515" s="15">
        <f t="shared" si="31"/>
        <v>14689</v>
      </c>
      <c r="M515" s="15">
        <f t="shared" si="32"/>
        <v>29457</v>
      </c>
      <c r="O515" s="13"/>
      <c r="P515" s="13"/>
    </row>
    <row r="516" spans="1:16" ht="12.75" customHeight="1" x14ac:dyDescent="0.2">
      <c r="A516" s="11" t="str">
        <f t="shared" si="29"/>
        <v>BROKEN HILL2003</v>
      </c>
      <c r="B516" s="3" t="s">
        <v>20</v>
      </c>
      <c r="C516" s="12">
        <v>2003</v>
      </c>
      <c r="D516" s="90" t="s">
        <v>101</v>
      </c>
      <c r="E516" s="13">
        <v>15894</v>
      </c>
      <c r="F516" s="13">
        <v>15922</v>
      </c>
      <c r="G516" s="13">
        <v>31816</v>
      </c>
      <c r="H516" s="13">
        <v>0</v>
      </c>
      <c r="I516" s="13">
        <v>0</v>
      </c>
      <c r="J516" s="13">
        <v>0</v>
      </c>
      <c r="K516" s="15">
        <f t="shared" si="30"/>
        <v>15894</v>
      </c>
      <c r="L516" s="15">
        <f t="shared" si="31"/>
        <v>15922</v>
      </c>
      <c r="M516" s="15">
        <f t="shared" si="32"/>
        <v>31816</v>
      </c>
      <c r="O516" s="13"/>
      <c r="P516" s="13"/>
    </row>
    <row r="517" spans="1:16" ht="12.75" customHeight="1" x14ac:dyDescent="0.2">
      <c r="A517" s="11" t="str">
        <f t="shared" si="29"/>
        <v>BROKEN HILL2004</v>
      </c>
      <c r="B517" s="96" t="s">
        <v>20</v>
      </c>
      <c r="C517" s="89">
        <v>2004</v>
      </c>
      <c r="D517" s="90" t="s">
        <v>101</v>
      </c>
      <c r="E517" s="15">
        <v>18189</v>
      </c>
      <c r="F517" s="15">
        <v>18501</v>
      </c>
      <c r="G517" s="15">
        <v>36690</v>
      </c>
      <c r="H517" s="91">
        <v>0</v>
      </c>
      <c r="I517" s="91">
        <v>0</v>
      </c>
      <c r="J517" s="15">
        <v>0</v>
      </c>
      <c r="K517" s="15">
        <f t="shared" si="30"/>
        <v>18189</v>
      </c>
      <c r="L517" s="15">
        <f t="shared" si="31"/>
        <v>18501</v>
      </c>
      <c r="M517" s="15">
        <f t="shared" si="32"/>
        <v>36690</v>
      </c>
      <c r="O517" s="13"/>
      <c r="P517" s="13"/>
    </row>
    <row r="518" spans="1:16" ht="12.75" customHeight="1" x14ac:dyDescent="0.2">
      <c r="A518" s="11" t="str">
        <f t="shared" si="29"/>
        <v>BROKEN HILL2005</v>
      </c>
      <c r="B518" s="3" t="s">
        <v>20</v>
      </c>
      <c r="C518" s="12">
        <v>2005</v>
      </c>
      <c r="D518" s="12" t="s">
        <v>101</v>
      </c>
      <c r="E518" s="13">
        <v>20648</v>
      </c>
      <c r="F518" s="13">
        <v>20941</v>
      </c>
      <c r="G518" s="13">
        <v>41589</v>
      </c>
      <c r="H518" s="13">
        <v>0</v>
      </c>
      <c r="I518" s="13">
        <v>0</v>
      </c>
      <c r="J518" s="13">
        <v>0</v>
      </c>
      <c r="K518" s="15">
        <f t="shared" si="30"/>
        <v>20648</v>
      </c>
      <c r="L518" s="15">
        <f t="shared" si="31"/>
        <v>20941</v>
      </c>
      <c r="M518" s="15">
        <f t="shared" si="32"/>
        <v>41589</v>
      </c>
      <c r="O518" s="13"/>
      <c r="P518" s="13"/>
    </row>
    <row r="519" spans="1:16" ht="12.75" customHeight="1" x14ac:dyDescent="0.2">
      <c r="A519" s="11" t="str">
        <f t="shared" si="29"/>
        <v>BROKEN HILL2006</v>
      </c>
      <c r="B519" s="3" t="s">
        <v>20</v>
      </c>
      <c r="C519" s="12">
        <v>2006</v>
      </c>
      <c r="D519" s="12" t="s">
        <v>101</v>
      </c>
      <c r="E519" s="13">
        <v>22624</v>
      </c>
      <c r="F519" s="13">
        <v>22999</v>
      </c>
      <c r="G519" s="13">
        <v>45623</v>
      </c>
      <c r="H519" s="13">
        <v>0</v>
      </c>
      <c r="I519" s="13">
        <v>0</v>
      </c>
      <c r="J519" s="13">
        <v>0</v>
      </c>
      <c r="K519" s="15">
        <f t="shared" si="30"/>
        <v>22624</v>
      </c>
      <c r="L519" s="15">
        <f t="shared" si="31"/>
        <v>22999</v>
      </c>
      <c r="M519" s="15">
        <f t="shared" si="32"/>
        <v>45623</v>
      </c>
      <c r="O519" s="13"/>
      <c r="P519" s="13"/>
    </row>
    <row r="520" spans="1:16" ht="12.75" customHeight="1" x14ac:dyDescent="0.2">
      <c r="A520" s="11" t="str">
        <f t="shared" si="29"/>
        <v>BROKEN HILL2007</v>
      </c>
      <c r="B520" s="94" t="s">
        <v>20</v>
      </c>
      <c r="C520" s="89">
        <v>2007</v>
      </c>
      <c r="D520" s="90">
        <v>58</v>
      </c>
      <c r="E520" s="15">
        <v>26925</v>
      </c>
      <c r="F520" s="15">
        <v>27438</v>
      </c>
      <c r="G520" s="15">
        <v>54363</v>
      </c>
      <c r="H520" s="15">
        <v>0</v>
      </c>
      <c r="I520" s="15">
        <v>0</v>
      </c>
      <c r="J520" s="15">
        <v>0</v>
      </c>
      <c r="K520" s="15">
        <f t="shared" si="30"/>
        <v>26925</v>
      </c>
      <c r="L520" s="15">
        <f t="shared" si="31"/>
        <v>27438</v>
      </c>
      <c r="M520" s="15">
        <f t="shared" si="32"/>
        <v>54363</v>
      </c>
      <c r="O520" s="13"/>
      <c r="P520" s="13"/>
    </row>
    <row r="521" spans="1:16" ht="12.75" customHeight="1" x14ac:dyDescent="0.2">
      <c r="A521" s="11" t="str">
        <f t="shared" si="29"/>
        <v>BROKEN HILL2008</v>
      </c>
      <c r="B521" s="96" t="s">
        <v>20</v>
      </c>
      <c r="C521" s="89">
        <v>2008</v>
      </c>
      <c r="D521" s="90">
        <v>56</v>
      </c>
      <c r="E521" s="15">
        <v>29698</v>
      </c>
      <c r="F521" s="15">
        <v>30146</v>
      </c>
      <c r="G521" s="15">
        <v>59844</v>
      </c>
      <c r="H521" s="91">
        <v>0</v>
      </c>
      <c r="I521" s="91">
        <v>0</v>
      </c>
      <c r="J521" s="15">
        <v>0</v>
      </c>
      <c r="K521" s="15">
        <f t="shared" si="30"/>
        <v>29698</v>
      </c>
      <c r="L521" s="15">
        <f t="shared" si="31"/>
        <v>30146</v>
      </c>
      <c r="M521" s="15">
        <f t="shared" si="32"/>
        <v>59844</v>
      </c>
      <c r="O521" s="13"/>
      <c r="P521" s="13"/>
    </row>
    <row r="522" spans="1:16" ht="12.75" customHeight="1" x14ac:dyDescent="0.2">
      <c r="A522" s="11" t="str">
        <f t="shared" si="29"/>
        <v>BROKEN HILL2009</v>
      </c>
      <c r="B522" s="3" t="s">
        <v>20</v>
      </c>
      <c r="C522" s="12">
        <v>2009</v>
      </c>
      <c r="D522" s="12">
        <v>56</v>
      </c>
      <c r="E522" s="13">
        <v>27781</v>
      </c>
      <c r="F522" s="13">
        <v>28232</v>
      </c>
      <c r="G522" s="13">
        <v>56013</v>
      </c>
      <c r="H522" s="13">
        <v>0</v>
      </c>
      <c r="I522" s="13">
        <v>0</v>
      </c>
      <c r="J522" s="13">
        <v>0</v>
      </c>
      <c r="K522" s="15">
        <f t="shared" si="30"/>
        <v>27781</v>
      </c>
      <c r="L522" s="15">
        <f t="shared" si="31"/>
        <v>28232</v>
      </c>
      <c r="M522" s="15">
        <f t="shared" si="32"/>
        <v>56013</v>
      </c>
      <c r="O522" s="13"/>
      <c r="P522" s="13"/>
    </row>
    <row r="523" spans="1:16" ht="12.75" customHeight="1" x14ac:dyDescent="0.2">
      <c r="A523" s="11" t="str">
        <f t="shared" si="29"/>
        <v>BROKEN HILL2010</v>
      </c>
      <c r="B523" s="94" t="s">
        <v>20</v>
      </c>
      <c r="C523" s="89">
        <v>2010</v>
      </c>
      <c r="D523" s="90">
        <v>51</v>
      </c>
      <c r="E523" s="15">
        <v>31789</v>
      </c>
      <c r="F523" s="15">
        <v>31848</v>
      </c>
      <c r="G523" s="15">
        <v>63637</v>
      </c>
      <c r="H523" s="15">
        <v>0</v>
      </c>
      <c r="I523" s="15">
        <v>0</v>
      </c>
      <c r="J523" s="15">
        <v>0</v>
      </c>
      <c r="K523" s="15">
        <f t="shared" si="30"/>
        <v>31789</v>
      </c>
      <c r="L523" s="15">
        <f t="shared" si="31"/>
        <v>31848</v>
      </c>
      <c r="M523" s="15">
        <f t="shared" si="32"/>
        <v>63637</v>
      </c>
      <c r="O523" s="13"/>
      <c r="P523" s="13"/>
    </row>
    <row r="524" spans="1:16" ht="12.75" customHeight="1" x14ac:dyDescent="0.2">
      <c r="A524" s="11" t="str">
        <f t="shared" si="29"/>
        <v>BROKEN HILL2011</v>
      </c>
      <c r="B524" s="96" t="s">
        <v>20</v>
      </c>
      <c r="C524" s="89">
        <v>2011</v>
      </c>
      <c r="D524" s="90">
        <v>56</v>
      </c>
      <c r="E524" s="15">
        <v>31053</v>
      </c>
      <c r="F524" s="15">
        <v>31474</v>
      </c>
      <c r="G524" s="15">
        <v>62527</v>
      </c>
      <c r="H524" s="91">
        <v>0</v>
      </c>
      <c r="I524" s="91">
        <v>0</v>
      </c>
      <c r="J524" s="15">
        <v>0</v>
      </c>
      <c r="K524" s="15">
        <f t="shared" si="30"/>
        <v>31053</v>
      </c>
      <c r="L524" s="15">
        <f t="shared" si="31"/>
        <v>31474</v>
      </c>
      <c r="M524" s="15">
        <f t="shared" si="32"/>
        <v>62527</v>
      </c>
      <c r="O524" s="13"/>
      <c r="P524" s="13"/>
    </row>
    <row r="525" spans="1:16" ht="12.75" customHeight="1" x14ac:dyDescent="0.2">
      <c r="A525" s="11" t="str">
        <f t="shared" si="29"/>
        <v>BROKEN HILL2012</v>
      </c>
      <c r="B525" s="3" t="s">
        <v>20</v>
      </c>
      <c r="C525" s="12">
        <v>2012</v>
      </c>
      <c r="D525" s="12">
        <v>55</v>
      </c>
      <c r="E525" s="13">
        <v>33164</v>
      </c>
      <c r="F525" s="13">
        <v>33778</v>
      </c>
      <c r="G525" s="13">
        <v>66942</v>
      </c>
      <c r="H525" s="13">
        <v>0</v>
      </c>
      <c r="I525" s="13">
        <v>0</v>
      </c>
      <c r="J525" s="13">
        <v>0</v>
      </c>
      <c r="K525" s="15">
        <f t="shared" si="30"/>
        <v>33164</v>
      </c>
      <c r="L525" s="15">
        <f t="shared" si="31"/>
        <v>33778</v>
      </c>
      <c r="M525" s="15">
        <f t="shared" si="32"/>
        <v>66942</v>
      </c>
      <c r="O525" s="13"/>
      <c r="P525" s="13"/>
    </row>
    <row r="526" spans="1:16" ht="12.75" customHeight="1" x14ac:dyDescent="0.2">
      <c r="A526" s="11" t="str">
        <f t="shared" si="29"/>
        <v>BROKEN HILL2013</v>
      </c>
      <c r="B526" s="94" t="s">
        <v>20</v>
      </c>
      <c r="C526" s="12">
        <v>2013</v>
      </c>
      <c r="D526" s="90">
        <v>56</v>
      </c>
      <c r="E526" s="95">
        <v>30418</v>
      </c>
      <c r="F526" s="95">
        <v>30850</v>
      </c>
      <c r="G526" s="95">
        <v>61268</v>
      </c>
      <c r="H526" s="95">
        <v>0</v>
      </c>
      <c r="I526" s="95">
        <v>0</v>
      </c>
      <c r="J526" s="95">
        <v>0</v>
      </c>
      <c r="K526" s="15">
        <f t="shared" si="30"/>
        <v>30418</v>
      </c>
      <c r="L526" s="15">
        <f t="shared" si="31"/>
        <v>30850</v>
      </c>
      <c r="M526" s="15">
        <f t="shared" si="32"/>
        <v>61268</v>
      </c>
      <c r="O526" s="13"/>
      <c r="P526" s="13"/>
    </row>
    <row r="527" spans="1:16" ht="12.75" customHeight="1" x14ac:dyDescent="0.2">
      <c r="A527" s="11" t="str">
        <f t="shared" si="29"/>
        <v>BROKEN HILL2014</v>
      </c>
      <c r="B527" s="94" t="s">
        <v>20</v>
      </c>
      <c r="C527" s="89">
        <v>2014</v>
      </c>
      <c r="D527" s="90">
        <v>58</v>
      </c>
      <c r="E527" s="15">
        <v>28521</v>
      </c>
      <c r="F527" s="15">
        <v>28977</v>
      </c>
      <c r="G527" s="15">
        <v>57498</v>
      </c>
      <c r="H527" s="15">
        <v>0</v>
      </c>
      <c r="I527" s="15">
        <v>0</v>
      </c>
      <c r="J527" s="15">
        <v>0</v>
      </c>
      <c r="K527" s="15">
        <f t="shared" si="30"/>
        <v>28521</v>
      </c>
      <c r="L527" s="15">
        <f t="shared" si="31"/>
        <v>28977</v>
      </c>
      <c r="M527" s="15">
        <f t="shared" si="32"/>
        <v>57498</v>
      </c>
      <c r="O527" s="13"/>
      <c r="P527" s="13"/>
    </row>
    <row r="528" spans="1:16" ht="12.75" customHeight="1" x14ac:dyDescent="0.2">
      <c r="A528" s="11" t="str">
        <f t="shared" si="29"/>
        <v>BROKEN HILL2015</v>
      </c>
      <c r="B528" s="92" t="s">
        <v>20</v>
      </c>
      <c r="C528" s="16">
        <v>2015</v>
      </c>
      <c r="D528" s="90">
        <v>58</v>
      </c>
      <c r="E528" s="93">
        <v>27427</v>
      </c>
      <c r="F528" s="93">
        <v>27649</v>
      </c>
      <c r="G528" s="93">
        <v>55076</v>
      </c>
      <c r="H528" s="93">
        <v>0</v>
      </c>
      <c r="I528" s="93">
        <v>0</v>
      </c>
      <c r="J528" s="93">
        <v>0</v>
      </c>
      <c r="K528" s="15">
        <f t="shared" si="30"/>
        <v>27427</v>
      </c>
      <c r="L528" s="15">
        <f t="shared" si="31"/>
        <v>27649</v>
      </c>
      <c r="M528" s="15">
        <f t="shared" si="32"/>
        <v>55076</v>
      </c>
      <c r="O528" s="13"/>
      <c r="P528" s="13"/>
    </row>
    <row r="529" spans="1:16" ht="12.75" customHeight="1" x14ac:dyDescent="0.2">
      <c r="A529" s="11" t="str">
        <f t="shared" si="29"/>
        <v>BROKEN HILL2016</v>
      </c>
      <c r="B529" s="94" t="s">
        <v>20</v>
      </c>
      <c r="C529" s="89">
        <v>2016</v>
      </c>
      <c r="D529" s="90">
        <v>59</v>
      </c>
      <c r="E529" s="15">
        <v>26473</v>
      </c>
      <c r="F529" s="15">
        <v>26959</v>
      </c>
      <c r="G529" s="15">
        <v>53432</v>
      </c>
      <c r="H529" s="15">
        <v>0</v>
      </c>
      <c r="I529" s="15">
        <v>0</v>
      </c>
      <c r="J529" s="15">
        <v>0</v>
      </c>
      <c r="K529" s="15">
        <f t="shared" si="30"/>
        <v>26473</v>
      </c>
      <c r="L529" s="15">
        <f t="shared" si="31"/>
        <v>26959</v>
      </c>
      <c r="M529" s="15">
        <f t="shared" si="32"/>
        <v>53432</v>
      </c>
      <c r="O529" s="13"/>
      <c r="P529" s="13"/>
    </row>
    <row r="530" spans="1:16" ht="12.75" customHeight="1" x14ac:dyDescent="0.2">
      <c r="A530" s="11" t="str">
        <f t="shared" si="29"/>
        <v>BROKEN HILL2017</v>
      </c>
      <c r="B530" s="3" t="s">
        <v>20</v>
      </c>
      <c r="C530" s="12">
        <v>2017</v>
      </c>
      <c r="D530" s="12">
        <v>57</v>
      </c>
      <c r="E530" s="13">
        <v>30539</v>
      </c>
      <c r="F530" s="13">
        <v>31022</v>
      </c>
      <c r="G530" s="13">
        <v>61561</v>
      </c>
      <c r="H530" s="13">
        <v>0</v>
      </c>
      <c r="I530" s="13">
        <v>0</v>
      </c>
      <c r="J530" s="13">
        <v>0</v>
      </c>
      <c r="K530" s="15">
        <f t="shared" si="30"/>
        <v>30539</v>
      </c>
      <c r="L530" s="15">
        <f t="shared" si="31"/>
        <v>31022</v>
      </c>
      <c r="M530" s="15">
        <f t="shared" si="32"/>
        <v>61561</v>
      </c>
      <c r="O530" s="13"/>
      <c r="P530" s="13"/>
    </row>
    <row r="531" spans="1:16" ht="12.75" customHeight="1" x14ac:dyDescent="0.2">
      <c r="A531" s="11" t="str">
        <f t="shared" si="29"/>
        <v>BROKEN HILL2018</v>
      </c>
      <c r="B531" s="3" t="s">
        <v>20</v>
      </c>
      <c r="C531" s="12">
        <v>2018</v>
      </c>
      <c r="D531" s="12">
        <v>57</v>
      </c>
      <c r="E531" s="13">
        <v>34807</v>
      </c>
      <c r="F531" s="13">
        <v>35271</v>
      </c>
      <c r="G531" s="13">
        <v>70078</v>
      </c>
      <c r="H531" s="13">
        <v>0</v>
      </c>
      <c r="I531" s="13">
        <v>0</v>
      </c>
      <c r="J531" s="13">
        <v>0</v>
      </c>
      <c r="K531" s="15">
        <f t="shared" si="30"/>
        <v>34807</v>
      </c>
      <c r="L531" s="15">
        <f t="shared" si="31"/>
        <v>35271</v>
      </c>
      <c r="M531" s="15">
        <f t="shared" si="32"/>
        <v>70078</v>
      </c>
      <c r="O531" s="13"/>
      <c r="P531" s="13"/>
    </row>
    <row r="532" spans="1:16" ht="12.75" customHeight="1" x14ac:dyDescent="0.2">
      <c r="A532" s="11" t="str">
        <f t="shared" si="29"/>
        <v>BROKEN HILL2019</v>
      </c>
      <c r="B532" s="3" t="s">
        <v>20</v>
      </c>
      <c r="C532" s="12">
        <v>2019</v>
      </c>
      <c r="D532" s="12">
        <v>59</v>
      </c>
      <c r="E532" s="13">
        <v>30253</v>
      </c>
      <c r="F532" s="13">
        <v>30709</v>
      </c>
      <c r="G532" s="13">
        <v>60962</v>
      </c>
      <c r="H532" s="13">
        <v>0</v>
      </c>
      <c r="I532" s="13">
        <v>0</v>
      </c>
      <c r="J532" s="13">
        <v>0</v>
      </c>
      <c r="K532" s="15">
        <f t="shared" si="30"/>
        <v>30253</v>
      </c>
      <c r="L532" s="15">
        <f t="shared" si="31"/>
        <v>30709</v>
      </c>
      <c r="M532" s="15">
        <f t="shared" si="32"/>
        <v>60962</v>
      </c>
      <c r="O532" s="13"/>
      <c r="P532" s="13"/>
    </row>
    <row r="533" spans="1:16" ht="12.75" customHeight="1" x14ac:dyDescent="0.2">
      <c r="A533" s="11" t="str">
        <f t="shared" si="29"/>
        <v>BROOME1985</v>
      </c>
      <c r="B533" s="3" t="s">
        <v>19</v>
      </c>
      <c r="C533" s="12">
        <v>1985</v>
      </c>
      <c r="D533" s="12">
        <v>41</v>
      </c>
      <c r="E533" s="13">
        <v>31348</v>
      </c>
      <c r="F533" s="13">
        <v>31441</v>
      </c>
      <c r="G533" s="13">
        <v>62789</v>
      </c>
      <c r="H533" s="13">
        <v>0</v>
      </c>
      <c r="I533" s="13">
        <v>0</v>
      </c>
      <c r="J533" s="13">
        <v>0</v>
      </c>
      <c r="K533" s="15">
        <f t="shared" si="30"/>
        <v>31348</v>
      </c>
      <c r="L533" s="15">
        <f t="shared" si="31"/>
        <v>31441</v>
      </c>
      <c r="M533" s="15">
        <f t="shared" si="32"/>
        <v>62789</v>
      </c>
      <c r="O533" s="13"/>
      <c r="P533" s="13"/>
    </row>
    <row r="534" spans="1:16" ht="12.75" customHeight="1" x14ac:dyDescent="0.2">
      <c r="A534" s="11" t="str">
        <f t="shared" si="29"/>
        <v>BROOME1986</v>
      </c>
      <c r="B534" s="3" t="s">
        <v>19</v>
      </c>
      <c r="C534" s="12">
        <v>1986</v>
      </c>
      <c r="D534" s="12">
        <v>41</v>
      </c>
      <c r="E534" s="13">
        <v>32770</v>
      </c>
      <c r="F534" s="13">
        <v>33199</v>
      </c>
      <c r="G534" s="13">
        <v>65969</v>
      </c>
      <c r="H534" s="13">
        <v>0</v>
      </c>
      <c r="I534" s="13">
        <v>0</v>
      </c>
      <c r="J534" s="13">
        <v>0</v>
      </c>
      <c r="K534" s="15">
        <f t="shared" si="30"/>
        <v>32770</v>
      </c>
      <c r="L534" s="15">
        <f t="shared" si="31"/>
        <v>33199</v>
      </c>
      <c r="M534" s="15">
        <f t="shared" si="32"/>
        <v>65969</v>
      </c>
      <c r="O534" s="13"/>
      <c r="P534" s="13"/>
    </row>
    <row r="535" spans="1:16" ht="12.75" customHeight="1" x14ac:dyDescent="0.2">
      <c r="A535" s="11" t="str">
        <f t="shared" si="29"/>
        <v>BROOME1987</v>
      </c>
      <c r="B535" s="3" t="s">
        <v>19</v>
      </c>
      <c r="C535" s="12">
        <v>1987</v>
      </c>
      <c r="D535" s="12">
        <v>34</v>
      </c>
      <c r="E535" s="13">
        <v>34227</v>
      </c>
      <c r="F535" s="13">
        <v>34229</v>
      </c>
      <c r="G535" s="13">
        <v>68456</v>
      </c>
      <c r="H535" s="13">
        <v>0</v>
      </c>
      <c r="I535" s="13">
        <v>0</v>
      </c>
      <c r="J535" s="13">
        <v>0</v>
      </c>
      <c r="K535" s="15">
        <f t="shared" si="30"/>
        <v>34227</v>
      </c>
      <c r="L535" s="15">
        <f t="shared" si="31"/>
        <v>34229</v>
      </c>
      <c r="M535" s="15">
        <f t="shared" si="32"/>
        <v>68456</v>
      </c>
      <c r="O535" s="13"/>
      <c r="P535" s="13"/>
    </row>
    <row r="536" spans="1:16" ht="12.75" customHeight="1" x14ac:dyDescent="0.2">
      <c r="A536" s="11" t="str">
        <f t="shared" si="29"/>
        <v>BROOME1988</v>
      </c>
      <c r="B536" s="94" t="s">
        <v>19</v>
      </c>
      <c r="C536" s="89">
        <v>1988</v>
      </c>
      <c r="D536" s="90">
        <v>31</v>
      </c>
      <c r="E536" s="15">
        <v>41722</v>
      </c>
      <c r="F536" s="15">
        <v>42350</v>
      </c>
      <c r="G536" s="15">
        <v>84072</v>
      </c>
      <c r="H536" s="15">
        <v>0</v>
      </c>
      <c r="I536" s="15">
        <v>0</v>
      </c>
      <c r="J536" s="15">
        <v>0</v>
      </c>
      <c r="K536" s="15">
        <f t="shared" si="30"/>
        <v>41722</v>
      </c>
      <c r="L536" s="15">
        <f t="shared" si="31"/>
        <v>42350</v>
      </c>
      <c r="M536" s="15">
        <f t="shared" si="32"/>
        <v>84072</v>
      </c>
      <c r="O536" s="13"/>
      <c r="P536" s="13"/>
    </row>
    <row r="537" spans="1:16" ht="12.75" customHeight="1" x14ac:dyDescent="0.2">
      <c r="A537" s="11" t="str">
        <f t="shared" si="29"/>
        <v>BROOME1989</v>
      </c>
      <c r="B537" s="96" t="s">
        <v>19</v>
      </c>
      <c r="C537" s="89">
        <v>1989</v>
      </c>
      <c r="D537" s="90">
        <v>24</v>
      </c>
      <c r="E537" s="15">
        <v>41865</v>
      </c>
      <c r="F537" s="15">
        <v>42569</v>
      </c>
      <c r="G537" s="15">
        <v>84434</v>
      </c>
      <c r="H537" s="91">
        <v>0</v>
      </c>
      <c r="I537" s="91">
        <v>0</v>
      </c>
      <c r="J537" s="15">
        <v>0</v>
      </c>
      <c r="K537" s="15">
        <f t="shared" si="30"/>
        <v>41865</v>
      </c>
      <c r="L537" s="15">
        <f t="shared" si="31"/>
        <v>42569</v>
      </c>
      <c r="M537" s="15">
        <f t="shared" si="32"/>
        <v>84434</v>
      </c>
      <c r="O537" s="13"/>
      <c r="P537" s="13"/>
    </row>
    <row r="538" spans="1:16" ht="12.75" customHeight="1" x14ac:dyDescent="0.2">
      <c r="A538" s="11" t="str">
        <f t="shared" si="29"/>
        <v>BROOME1990</v>
      </c>
      <c r="B538" s="96" t="s">
        <v>19</v>
      </c>
      <c r="C538" s="89">
        <v>1990</v>
      </c>
      <c r="D538" s="90">
        <v>21</v>
      </c>
      <c r="E538" s="15">
        <v>52358</v>
      </c>
      <c r="F538" s="15">
        <v>53444</v>
      </c>
      <c r="G538" s="15">
        <v>105802</v>
      </c>
      <c r="H538" s="91">
        <v>0</v>
      </c>
      <c r="I538" s="91">
        <v>0</v>
      </c>
      <c r="J538" s="15">
        <v>0</v>
      </c>
      <c r="K538" s="15">
        <f t="shared" si="30"/>
        <v>52358</v>
      </c>
      <c r="L538" s="15">
        <f t="shared" si="31"/>
        <v>53444</v>
      </c>
      <c r="M538" s="15">
        <f t="shared" si="32"/>
        <v>105802</v>
      </c>
      <c r="O538" s="13"/>
      <c r="P538" s="13"/>
    </row>
    <row r="539" spans="1:16" ht="12.75" customHeight="1" x14ac:dyDescent="0.2">
      <c r="A539" s="11" t="str">
        <f t="shared" si="29"/>
        <v>BROOME1991</v>
      </c>
      <c r="B539" s="92" t="s">
        <v>19</v>
      </c>
      <c r="C539" s="16">
        <v>1991</v>
      </c>
      <c r="D539" s="12">
        <v>22</v>
      </c>
      <c r="E539" s="93">
        <v>55537</v>
      </c>
      <c r="F539" s="93">
        <v>56642</v>
      </c>
      <c r="G539" s="93">
        <v>112179</v>
      </c>
      <c r="H539" s="93">
        <v>0</v>
      </c>
      <c r="I539" s="93">
        <v>0</v>
      </c>
      <c r="J539" s="93">
        <v>0</v>
      </c>
      <c r="K539" s="15">
        <f t="shared" si="30"/>
        <v>55537</v>
      </c>
      <c r="L539" s="15">
        <f t="shared" si="31"/>
        <v>56642</v>
      </c>
      <c r="M539" s="15">
        <f t="shared" si="32"/>
        <v>112179</v>
      </c>
      <c r="O539" s="13"/>
      <c r="P539" s="13"/>
    </row>
    <row r="540" spans="1:16" ht="12.75" customHeight="1" x14ac:dyDescent="0.2">
      <c r="A540" s="11" t="str">
        <f t="shared" si="29"/>
        <v>BROOME1992</v>
      </c>
      <c r="B540" s="94" t="s">
        <v>19</v>
      </c>
      <c r="C540" s="89">
        <v>1992</v>
      </c>
      <c r="D540" s="90">
        <v>24</v>
      </c>
      <c r="E540" s="15">
        <v>58661</v>
      </c>
      <c r="F540" s="15">
        <v>59460</v>
      </c>
      <c r="G540" s="15">
        <v>118121</v>
      </c>
      <c r="H540" s="15">
        <v>0</v>
      </c>
      <c r="I540" s="15">
        <v>0</v>
      </c>
      <c r="J540" s="15">
        <v>0</v>
      </c>
      <c r="K540" s="15">
        <f t="shared" si="30"/>
        <v>58661</v>
      </c>
      <c r="L540" s="15">
        <f t="shared" si="31"/>
        <v>59460</v>
      </c>
      <c r="M540" s="15">
        <f t="shared" si="32"/>
        <v>118121</v>
      </c>
      <c r="O540" s="13"/>
      <c r="P540" s="13"/>
    </row>
    <row r="541" spans="1:16" ht="12.75" customHeight="1" x14ac:dyDescent="0.2">
      <c r="A541" s="11" t="str">
        <f t="shared" si="29"/>
        <v>BROOME1993</v>
      </c>
      <c r="B541" s="94" t="s">
        <v>19</v>
      </c>
      <c r="C541" s="12">
        <v>1993</v>
      </c>
      <c r="D541" s="90">
        <v>23</v>
      </c>
      <c r="E541" s="95">
        <v>60677</v>
      </c>
      <c r="F541" s="95">
        <v>62405</v>
      </c>
      <c r="G541" s="95">
        <v>123082</v>
      </c>
      <c r="H541" s="95">
        <v>0</v>
      </c>
      <c r="I541" s="95">
        <v>0</v>
      </c>
      <c r="J541" s="95">
        <v>0</v>
      </c>
      <c r="K541" s="15">
        <f t="shared" si="30"/>
        <v>60677</v>
      </c>
      <c r="L541" s="15">
        <f t="shared" si="31"/>
        <v>62405</v>
      </c>
      <c r="M541" s="15">
        <f t="shared" si="32"/>
        <v>123082</v>
      </c>
      <c r="O541" s="13"/>
      <c r="P541" s="13"/>
    </row>
    <row r="542" spans="1:16" ht="12.75" customHeight="1" x14ac:dyDescent="0.2">
      <c r="A542" s="11" t="str">
        <f t="shared" si="29"/>
        <v>BROOME1994</v>
      </c>
      <c r="B542" s="96" t="s">
        <v>19</v>
      </c>
      <c r="C542" s="89">
        <v>1994</v>
      </c>
      <c r="D542" s="90">
        <v>20</v>
      </c>
      <c r="E542" s="15">
        <v>82937</v>
      </c>
      <c r="F542" s="15">
        <v>83773</v>
      </c>
      <c r="G542" s="15">
        <v>166710</v>
      </c>
      <c r="H542" s="91">
        <v>0</v>
      </c>
      <c r="I542" s="91">
        <v>0</v>
      </c>
      <c r="J542" s="15">
        <v>0</v>
      </c>
      <c r="K542" s="15">
        <f t="shared" si="30"/>
        <v>82937</v>
      </c>
      <c r="L542" s="15">
        <f t="shared" si="31"/>
        <v>83773</v>
      </c>
      <c r="M542" s="15">
        <f t="shared" si="32"/>
        <v>166710</v>
      </c>
      <c r="O542" s="13"/>
      <c r="P542" s="13"/>
    </row>
    <row r="543" spans="1:16" ht="12.75" customHeight="1" x14ac:dyDescent="0.2">
      <c r="A543" s="11" t="str">
        <f t="shared" si="29"/>
        <v>BROOME1995</v>
      </c>
      <c r="B543" s="96" t="s">
        <v>19</v>
      </c>
      <c r="C543" s="89">
        <v>1995</v>
      </c>
      <c r="D543" s="90">
        <v>19</v>
      </c>
      <c r="E543" s="15">
        <v>103687</v>
      </c>
      <c r="F543" s="15">
        <v>106244</v>
      </c>
      <c r="G543" s="15">
        <v>209931</v>
      </c>
      <c r="H543" s="15">
        <v>0</v>
      </c>
      <c r="I543" s="15">
        <v>0</v>
      </c>
      <c r="J543" s="15">
        <v>0</v>
      </c>
      <c r="K543" s="15">
        <f t="shared" si="30"/>
        <v>103687</v>
      </c>
      <c r="L543" s="15">
        <f t="shared" si="31"/>
        <v>106244</v>
      </c>
      <c r="M543" s="15">
        <f t="shared" si="32"/>
        <v>209931</v>
      </c>
      <c r="O543" s="13"/>
      <c r="P543" s="13"/>
    </row>
    <row r="544" spans="1:16" ht="12.75" customHeight="1" x14ac:dyDescent="0.2">
      <c r="A544" s="11" t="str">
        <f t="shared" si="29"/>
        <v>BROOME1996</v>
      </c>
      <c r="B544" s="3" t="s">
        <v>19</v>
      </c>
      <c r="C544" s="12">
        <v>1996</v>
      </c>
      <c r="D544" s="12">
        <v>19</v>
      </c>
      <c r="E544" s="13">
        <v>105982</v>
      </c>
      <c r="F544" s="13">
        <v>109490</v>
      </c>
      <c r="G544" s="13">
        <v>215472</v>
      </c>
      <c r="H544" s="13">
        <v>1069</v>
      </c>
      <c r="I544" s="13">
        <v>1269</v>
      </c>
      <c r="J544" s="13">
        <v>2338</v>
      </c>
      <c r="K544" s="15">
        <f t="shared" si="30"/>
        <v>107051</v>
      </c>
      <c r="L544" s="15">
        <f t="shared" si="31"/>
        <v>110759</v>
      </c>
      <c r="M544" s="15">
        <f t="shared" si="32"/>
        <v>217810</v>
      </c>
      <c r="O544" s="13"/>
      <c r="P544" s="13"/>
    </row>
    <row r="545" spans="1:16" ht="12.75" customHeight="1" x14ac:dyDescent="0.2">
      <c r="A545" s="11" t="str">
        <f t="shared" si="29"/>
        <v>BROOME1997</v>
      </c>
      <c r="B545" s="3" t="s">
        <v>19</v>
      </c>
      <c r="C545" s="12">
        <v>1997</v>
      </c>
      <c r="D545" s="12">
        <v>19</v>
      </c>
      <c r="E545" s="13">
        <v>106209</v>
      </c>
      <c r="F545" s="13">
        <v>108947</v>
      </c>
      <c r="G545" s="13">
        <v>215156</v>
      </c>
      <c r="H545" s="13">
        <v>147</v>
      </c>
      <c r="I545" s="13">
        <v>113</v>
      </c>
      <c r="J545" s="13">
        <v>260</v>
      </c>
      <c r="K545" s="15">
        <f t="shared" si="30"/>
        <v>106356</v>
      </c>
      <c r="L545" s="15">
        <f t="shared" si="31"/>
        <v>109060</v>
      </c>
      <c r="M545" s="15">
        <f t="shared" si="32"/>
        <v>215416</v>
      </c>
      <c r="O545" s="13"/>
      <c r="P545" s="13"/>
    </row>
    <row r="546" spans="1:16" ht="12.75" customHeight="1" x14ac:dyDescent="0.2">
      <c r="A546" s="11" t="str">
        <f t="shared" si="29"/>
        <v>BROOME1998</v>
      </c>
      <c r="B546" s="94" t="s">
        <v>19</v>
      </c>
      <c r="C546" s="89">
        <v>1998</v>
      </c>
      <c r="D546" s="90">
        <v>20</v>
      </c>
      <c r="E546" s="15">
        <v>103667</v>
      </c>
      <c r="F546" s="15">
        <v>106498</v>
      </c>
      <c r="G546" s="15">
        <v>210165</v>
      </c>
      <c r="H546" s="15">
        <v>0</v>
      </c>
      <c r="I546" s="15">
        <v>0</v>
      </c>
      <c r="J546" s="15">
        <v>0</v>
      </c>
      <c r="K546" s="15">
        <f t="shared" si="30"/>
        <v>103667</v>
      </c>
      <c r="L546" s="15">
        <f t="shared" si="31"/>
        <v>106498</v>
      </c>
      <c r="M546" s="15">
        <f t="shared" si="32"/>
        <v>210165</v>
      </c>
      <c r="O546" s="13"/>
      <c r="P546" s="13"/>
    </row>
    <row r="547" spans="1:16" ht="12.75" customHeight="1" x14ac:dyDescent="0.2">
      <c r="A547" s="11" t="str">
        <f t="shared" si="29"/>
        <v>BROOME1999</v>
      </c>
      <c r="B547" s="3" t="s">
        <v>19</v>
      </c>
      <c r="C547" s="12">
        <v>1999</v>
      </c>
      <c r="D547" s="12">
        <v>19</v>
      </c>
      <c r="E547" s="13">
        <v>108100</v>
      </c>
      <c r="F547" s="13">
        <v>110539</v>
      </c>
      <c r="G547" s="13">
        <v>218639</v>
      </c>
      <c r="H547" s="13">
        <v>0</v>
      </c>
      <c r="I547" s="13">
        <v>0</v>
      </c>
      <c r="J547" s="13">
        <v>0</v>
      </c>
      <c r="K547" s="15">
        <f t="shared" si="30"/>
        <v>108100</v>
      </c>
      <c r="L547" s="15">
        <f t="shared" si="31"/>
        <v>110539</v>
      </c>
      <c r="M547" s="15">
        <f t="shared" si="32"/>
        <v>218639</v>
      </c>
      <c r="O547" s="13"/>
      <c r="P547" s="13"/>
    </row>
    <row r="548" spans="1:16" ht="12.75" customHeight="1" x14ac:dyDescent="0.2">
      <c r="A548" s="11" t="str">
        <f t="shared" si="29"/>
        <v>BROOME2000</v>
      </c>
      <c r="B548" s="94" t="s">
        <v>19</v>
      </c>
      <c r="C548" s="12">
        <v>2000</v>
      </c>
      <c r="D548" s="90">
        <v>19</v>
      </c>
      <c r="E548" s="95">
        <v>112543</v>
      </c>
      <c r="F548" s="95">
        <v>116591</v>
      </c>
      <c r="G548" s="95">
        <v>229134</v>
      </c>
      <c r="H548" s="95">
        <v>1426</v>
      </c>
      <c r="I548" s="95">
        <v>1457</v>
      </c>
      <c r="J548" s="95">
        <v>2883</v>
      </c>
      <c r="K548" s="15">
        <f t="shared" si="30"/>
        <v>113969</v>
      </c>
      <c r="L548" s="15">
        <f t="shared" si="31"/>
        <v>118048</v>
      </c>
      <c r="M548" s="15">
        <f t="shared" si="32"/>
        <v>232017</v>
      </c>
      <c r="O548" s="13"/>
      <c r="P548" s="13"/>
    </row>
    <row r="549" spans="1:16" ht="12.75" customHeight="1" x14ac:dyDescent="0.2">
      <c r="A549" s="11" t="str">
        <f t="shared" si="29"/>
        <v>BROOME2001</v>
      </c>
      <c r="B549" s="3" t="s">
        <v>19</v>
      </c>
      <c r="C549" s="12">
        <v>2001</v>
      </c>
      <c r="D549" s="12">
        <v>20</v>
      </c>
      <c r="E549" s="13">
        <v>97379</v>
      </c>
      <c r="F549" s="13">
        <v>101006</v>
      </c>
      <c r="G549" s="13">
        <v>198385</v>
      </c>
      <c r="H549" s="13">
        <v>1192</v>
      </c>
      <c r="I549" s="13">
        <v>1145</v>
      </c>
      <c r="J549" s="13">
        <v>2337</v>
      </c>
      <c r="K549" s="15">
        <f t="shared" si="30"/>
        <v>98571</v>
      </c>
      <c r="L549" s="15">
        <f t="shared" si="31"/>
        <v>102151</v>
      </c>
      <c r="M549" s="15">
        <f t="shared" si="32"/>
        <v>200722</v>
      </c>
      <c r="O549" s="13"/>
      <c r="P549" s="13"/>
    </row>
    <row r="550" spans="1:16" ht="12.75" customHeight="1" x14ac:dyDescent="0.2">
      <c r="A550" s="11" t="str">
        <f t="shared" si="29"/>
        <v>BROOME2002</v>
      </c>
      <c r="B550" s="94" t="s">
        <v>19</v>
      </c>
      <c r="C550" s="89">
        <v>2002</v>
      </c>
      <c r="D550" s="90">
        <v>20</v>
      </c>
      <c r="E550" s="15">
        <v>88575</v>
      </c>
      <c r="F550" s="15">
        <v>91339</v>
      </c>
      <c r="G550" s="15">
        <v>179914</v>
      </c>
      <c r="H550" s="15">
        <v>0</v>
      </c>
      <c r="I550" s="15">
        <v>0</v>
      </c>
      <c r="J550" s="15">
        <v>0</v>
      </c>
      <c r="K550" s="15">
        <f t="shared" si="30"/>
        <v>88575</v>
      </c>
      <c r="L550" s="15">
        <f t="shared" si="31"/>
        <v>91339</v>
      </c>
      <c r="M550" s="15">
        <f t="shared" si="32"/>
        <v>179914</v>
      </c>
      <c r="O550" s="13"/>
      <c r="P550" s="13"/>
    </row>
    <row r="551" spans="1:16" ht="12.75" customHeight="1" x14ac:dyDescent="0.2">
      <c r="A551" s="11" t="str">
        <f t="shared" ref="A551:A614" si="33">CONCATENATE(B551,C551)</f>
        <v>BROOME2003</v>
      </c>
      <c r="B551" s="3" t="s">
        <v>19</v>
      </c>
      <c r="C551" s="12">
        <v>2003</v>
      </c>
      <c r="D551" s="12">
        <v>21</v>
      </c>
      <c r="E551" s="13">
        <v>108785</v>
      </c>
      <c r="F551" s="13">
        <v>111581</v>
      </c>
      <c r="G551" s="13">
        <v>220366</v>
      </c>
      <c r="H551" s="13">
        <v>0</v>
      </c>
      <c r="I551" s="13">
        <v>0</v>
      </c>
      <c r="J551" s="13">
        <v>0</v>
      </c>
      <c r="K551" s="15">
        <f t="shared" si="30"/>
        <v>108785</v>
      </c>
      <c r="L551" s="15">
        <f t="shared" si="31"/>
        <v>111581</v>
      </c>
      <c r="M551" s="15">
        <f t="shared" si="32"/>
        <v>220366</v>
      </c>
      <c r="O551" s="13"/>
      <c r="P551" s="13"/>
    </row>
    <row r="552" spans="1:16" ht="12.75" customHeight="1" x14ac:dyDescent="0.2">
      <c r="A552" s="11" t="str">
        <f t="shared" si="33"/>
        <v>BROOME2004</v>
      </c>
      <c r="B552" s="94" t="s">
        <v>19</v>
      </c>
      <c r="C552" s="89">
        <v>2004</v>
      </c>
      <c r="D552" s="90">
        <v>20</v>
      </c>
      <c r="E552" s="15">
        <v>128614</v>
      </c>
      <c r="F552" s="15">
        <v>131913</v>
      </c>
      <c r="G552" s="15">
        <v>260527</v>
      </c>
      <c r="H552" s="15">
        <v>0</v>
      </c>
      <c r="I552" s="15">
        <v>0</v>
      </c>
      <c r="J552" s="15">
        <v>0</v>
      </c>
      <c r="K552" s="15">
        <f t="shared" si="30"/>
        <v>128614</v>
      </c>
      <c r="L552" s="15">
        <f t="shared" si="31"/>
        <v>131913</v>
      </c>
      <c r="M552" s="15">
        <f t="shared" si="32"/>
        <v>260527</v>
      </c>
      <c r="O552" s="13"/>
      <c r="P552" s="13"/>
    </row>
    <row r="553" spans="1:16" ht="12.75" customHeight="1" x14ac:dyDescent="0.2">
      <c r="A553" s="11" t="str">
        <f t="shared" si="33"/>
        <v>BROOME2005</v>
      </c>
      <c r="B553" s="96" t="s">
        <v>19</v>
      </c>
      <c r="C553" s="89">
        <v>2005</v>
      </c>
      <c r="D553" s="90">
        <v>21</v>
      </c>
      <c r="E553" s="15">
        <v>146076</v>
      </c>
      <c r="F553" s="15">
        <v>151096</v>
      </c>
      <c r="G553" s="15">
        <v>297172</v>
      </c>
      <c r="H553" s="91">
        <v>0</v>
      </c>
      <c r="I553" s="91">
        <v>0</v>
      </c>
      <c r="J553" s="15">
        <v>0</v>
      </c>
      <c r="K553" s="15">
        <f t="shared" si="30"/>
        <v>146076</v>
      </c>
      <c r="L553" s="15">
        <f t="shared" si="31"/>
        <v>151096</v>
      </c>
      <c r="M553" s="15">
        <f t="shared" si="32"/>
        <v>297172</v>
      </c>
      <c r="O553" s="13"/>
      <c r="P553" s="13"/>
    </row>
    <row r="554" spans="1:16" ht="12.75" customHeight="1" x14ac:dyDescent="0.2">
      <c r="A554" s="11" t="str">
        <f t="shared" si="33"/>
        <v>BROOME2006</v>
      </c>
      <c r="B554" s="96" t="s">
        <v>19</v>
      </c>
      <c r="C554" s="89">
        <v>2006</v>
      </c>
      <c r="D554" s="90">
        <v>20</v>
      </c>
      <c r="E554" s="15">
        <v>161231</v>
      </c>
      <c r="F554" s="15">
        <v>163870</v>
      </c>
      <c r="G554" s="15">
        <v>325101</v>
      </c>
      <c r="H554" s="91">
        <v>0</v>
      </c>
      <c r="I554" s="91">
        <v>0</v>
      </c>
      <c r="J554" s="15">
        <v>0</v>
      </c>
      <c r="K554" s="15">
        <f t="shared" si="30"/>
        <v>161231</v>
      </c>
      <c r="L554" s="15">
        <f t="shared" si="31"/>
        <v>163870</v>
      </c>
      <c r="M554" s="15">
        <f t="shared" si="32"/>
        <v>325101</v>
      </c>
      <c r="O554" s="13"/>
      <c r="P554" s="13"/>
    </row>
    <row r="555" spans="1:16" ht="12.75" customHeight="1" x14ac:dyDescent="0.2">
      <c r="A555" s="11" t="str">
        <f t="shared" si="33"/>
        <v>BROOME2007</v>
      </c>
      <c r="B555" s="97" t="s">
        <v>19</v>
      </c>
      <c r="C555" s="89">
        <v>2007</v>
      </c>
      <c r="D555" s="90">
        <v>20</v>
      </c>
      <c r="E555" s="15">
        <v>175667</v>
      </c>
      <c r="F555" s="15">
        <v>178512</v>
      </c>
      <c r="G555" s="15">
        <v>354179</v>
      </c>
      <c r="H555" s="15">
        <v>0</v>
      </c>
      <c r="I555" s="15">
        <v>0</v>
      </c>
      <c r="J555" s="15">
        <v>0</v>
      </c>
      <c r="K555" s="15">
        <f t="shared" ref="K555:K618" si="34">E555+H555</f>
        <v>175667</v>
      </c>
      <c r="L555" s="15">
        <f t="shared" ref="L555:L618" si="35">F555+I555</f>
        <v>178512</v>
      </c>
      <c r="M555" s="15">
        <f t="shared" ref="M555:M618" si="36">G555+J555</f>
        <v>354179</v>
      </c>
      <c r="O555" s="13"/>
      <c r="P555" s="13"/>
    </row>
    <row r="556" spans="1:16" ht="12.75" customHeight="1" x14ac:dyDescent="0.2">
      <c r="A556" s="11" t="str">
        <f t="shared" si="33"/>
        <v>BROOME2008</v>
      </c>
      <c r="B556" s="94" t="s">
        <v>19</v>
      </c>
      <c r="C556" s="89">
        <v>2008</v>
      </c>
      <c r="D556" s="90">
        <v>20</v>
      </c>
      <c r="E556" s="15">
        <v>186625</v>
      </c>
      <c r="F556" s="15">
        <v>191477</v>
      </c>
      <c r="G556" s="15">
        <v>378102</v>
      </c>
      <c r="H556" s="15">
        <v>0</v>
      </c>
      <c r="I556" s="15">
        <v>0</v>
      </c>
      <c r="J556" s="15">
        <v>0</v>
      </c>
      <c r="K556" s="15">
        <f t="shared" si="34"/>
        <v>186625</v>
      </c>
      <c r="L556" s="15">
        <f t="shared" si="35"/>
        <v>191477</v>
      </c>
      <c r="M556" s="15">
        <f t="shared" si="36"/>
        <v>378102</v>
      </c>
      <c r="O556" s="13"/>
      <c r="P556" s="13"/>
    </row>
    <row r="557" spans="1:16" ht="12.75" customHeight="1" x14ac:dyDescent="0.2">
      <c r="A557" s="11" t="str">
        <f t="shared" si="33"/>
        <v>BROOME2009</v>
      </c>
      <c r="B557" s="96" t="s">
        <v>19</v>
      </c>
      <c r="C557" s="89">
        <v>2009</v>
      </c>
      <c r="D557" s="90">
        <v>20</v>
      </c>
      <c r="E557" s="15">
        <v>196750</v>
      </c>
      <c r="F557" s="15">
        <v>201235</v>
      </c>
      <c r="G557" s="15">
        <v>397985</v>
      </c>
      <c r="H557" s="91">
        <v>0</v>
      </c>
      <c r="I557" s="91">
        <v>0</v>
      </c>
      <c r="J557" s="15">
        <v>0</v>
      </c>
      <c r="K557" s="15">
        <f t="shared" si="34"/>
        <v>196750</v>
      </c>
      <c r="L557" s="15">
        <f t="shared" si="35"/>
        <v>201235</v>
      </c>
      <c r="M557" s="15">
        <f t="shared" si="36"/>
        <v>397985</v>
      </c>
      <c r="O557" s="13"/>
      <c r="P557" s="13"/>
    </row>
    <row r="558" spans="1:16" ht="12.75" customHeight="1" x14ac:dyDescent="0.2">
      <c r="A558" s="11" t="str">
        <f t="shared" si="33"/>
        <v>BROOME2010</v>
      </c>
      <c r="B558" s="94" t="s">
        <v>19</v>
      </c>
      <c r="C558" s="12">
        <v>2010</v>
      </c>
      <c r="D558" s="12">
        <v>20</v>
      </c>
      <c r="E558" s="95">
        <v>200036</v>
      </c>
      <c r="F558" s="95">
        <v>206651</v>
      </c>
      <c r="G558" s="95">
        <v>406687</v>
      </c>
      <c r="H558" s="95">
        <v>0</v>
      </c>
      <c r="I558" s="95">
        <v>0</v>
      </c>
      <c r="J558" s="95">
        <v>0</v>
      </c>
      <c r="K558" s="15">
        <f t="shared" si="34"/>
        <v>200036</v>
      </c>
      <c r="L558" s="15">
        <f t="shared" si="35"/>
        <v>206651</v>
      </c>
      <c r="M558" s="15">
        <f t="shared" si="36"/>
        <v>406687</v>
      </c>
      <c r="O558" s="13"/>
      <c r="P558" s="13"/>
    </row>
    <row r="559" spans="1:16" ht="12.75" customHeight="1" x14ac:dyDescent="0.2">
      <c r="A559" s="11" t="str">
        <f t="shared" si="33"/>
        <v>BROOME2011</v>
      </c>
      <c r="B559" s="3" t="s">
        <v>19</v>
      </c>
      <c r="C559" s="12">
        <v>2011</v>
      </c>
      <c r="D559" s="12">
        <v>20</v>
      </c>
      <c r="E559" s="13">
        <v>198992</v>
      </c>
      <c r="F559" s="13">
        <v>205725</v>
      </c>
      <c r="G559" s="13">
        <v>404717</v>
      </c>
      <c r="H559" s="13">
        <v>0</v>
      </c>
      <c r="I559" s="13">
        <v>0</v>
      </c>
      <c r="J559" s="13">
        <v>0</v>
      </c>
      <c r="K559" s="15">
        <f t="shared" si="34"/>
        <v>198992</v>
      </c>
      <c r="L559" s="15">
        <f t="shared" si="35"/>
        <v>205725</v>
      </c>
      <c r="M559" s="15">
        <f t="shared" si="36"/>
        <v>404717</v>
      </c>
      <c r="O559" s="13"/>
      <c r="P559" s="13"/>
    </row>
    <row r="560" spans="1:16" ht="12.75" customHeight="1" x14ac:dyDescent="0.2">
      <c r="A560" s="11" t="str">
        <f t="shared" si="33"/>
        <v>BROOME2012</v>
      </c>
      <c r="B560" s="3" t="s">
        <v>19</v>
      </c>
      <c r="C560" s="12">
        <v>2012</v>
      </c>
      <c r="D560" s="12">
        <v>22</v>
      </c>
      <c r="E560" s="13">
        <v>202126</v>
      </c>
      <c r="F560" s="13">
        <v>209089</v>
      </c>
      <c r="G560" s="13">
        <v>411215</v>
      </c>
      <c r="H560" s="13">
        <v>0</v>
      </c>
      <c r="I560" s="13">
        <v>0</v>
      </c>
      <c r="J560" s="13">
        <v>0</v>
      </c>
      <c r="K560" s="15">
        <f t="shared" si="34"/>
        <v>202126</v>
      </c>
      <c r="L560" s="15">
        <f t="shared" si="35"/>
        <v>209089</v>
      </c>
      <c r="M560" s="15">
        <f t="shared" si="36"/>
        <v>411215</v>
      </c>
      <c r="O560" s="13"/>
      <c r="P560" s="13"/>
    </row>
    <row r="561" spans="1:16" ht="12.75" customHeight="1" x14ac:dyDescent="0.2">
      <c r="A561" s="11" t="str">
        <f t="shared" si="33"/>
        <v>BROOME2013</v>
      </c>
      <c r="B561" s="3" t="s">
        <v>19</v>
      </c>
      <c r="C561" s="12">
        <v>2013</v>
      </c>
      <c r="D561" s="12">
        <v>23</v>
      </c>
      <c r="E561" s="13">
        <v>202810</v>
      </c>
      <c r="F561" s="13">
        <v>210823</v>
      </c>
      <c r="G561" s="13">
        <v>413633</v>
      </c>
      <c r="H561" s="13">
        <v>0</v>
      </c>
      <c r="I561" s="13">
        <v>0</v>
      </c>
      <c r="J561" s="13">
        <v>0</v>
      </c>
      <c r="K561" s="15">
        <f t="shared" si="34"/>
        <v>202810</v>
      </c>
      <c r="L561" s="15">
        <f t="shared" si="35"/>
        <v>210823</v>
      </c>
      <c r="M561" s="15">
        <f t="shared" si="36"/>
        <v>413633</v>
      </c>
      <c r="O561" s="13"/>
      <c r="P561" s="13"/>
    </row>
    <row r="562" spans="1:16" ht="12.75" customHeight="1" x14ac:dyDescent="0.2">
      <c r="A562" s="11" t="str">
        <f t="shared" si="33"/>
        <v>BROOME2014</v>
      </c>
      <c r="B562" s="94" t="s">
        <v>19</v>
      </c>
      <c r="C562" s="89">
        <v>2014</v>
      </c>
      <c r="D562" s="90">
        <v>23</v>
      </c>
      <c r="E562" s="15">
        <v>192197</v>
      </c>
      <c r="F562" s="15">
        <v>199322</v>
      </c>
      <c r="G562" s="15">
        <v>391519</v>
      </c>
      <c r="H562" s="15">
        <v>0</v>
      </c>
      <c r="I562" s="15">
        <v>0</v>
      </c>
      <c r="J562" s="15">
        <v>0</v>
      </c>
      <c r="K562" s="15">
        <f t="shared" si="34"/>
        <v>192197</v>
      </c>
      <c r="L562" s="15">
        <f t="shared" si="35"/>
        <v>199322</v>
      </c>
      <c r="M562" s="15">
        <f t="shared" si="36"/>
        <v>391519</v>
      </c>
      <c r="O562" s="13"/>
      <c r="P562" s="13"/>
    </row>
    <row r="563" spans="1:16" ht="12.75" customHeight="1" x14ac:dyDescent="0.2">
      <c r="A563" s="11" t="str">
        <f t="shared" si="33"/>
        <v>BROOME2015</v>
      </c>
      <c r="B563" s="96" t="s">
        <v>19</v>
      </c>
      <c r="C563" s="89">
        <v>2015</v>
      </c>
      <c r="D563" s="90">
        <v>23</v>
      </c>
      <c r="E563" s="15">
        <v>188098</v>
      </c>
      <c r="F563" s="15">
        <v>193838</v>
      </c>
      <c r="G563" s="15">
        <v>381936</v>
      </c>
      <c r="H563" s="91">
        <v>0</v>
      </c>
      <c r="I563" s="91">
        <v>0</v>
      </c>
      <c r="J563" s="15">
        <v>0</v>
      </c>
      <c r="K563" s="15">
        <f t="shared" si="34"/>
        <v>188098</v>
      </c>
      <c r="L563" s="15">
        <f t="shared" si="35"/>
        <v>193838</v>
      </c>
      <c r="M563" s="15">
        <f t="shared" si="36"/>
        <v>381936</v>
      </c>
      <c r="O563" s="13"/>
      <c r="P563" s="13"/>
    </row>
    <row r="564" spans="1:16" ht="12.75" customHeight="1" x14ac:dyDescent="0.2">
      <c r="A564" s="11" t="str">
        <f t="shared" si="33"/>
        <v>BROOME2016</v>
      </c>
      <c r="B564" s="94" t="s">
        <v>19</v>
      </c>
      <c r="C564" s="89">
        <v>2016</v>
      </c>
      <c r="D564" s="90">
        <v>22</v>
      </c>
      <c r="E564" s="15">
        <v>183185</v>
      </c>
      <c r="F564" s="15">
        <v>187917</v>
      </c>
      <c r="G564" s="15">
        <v>371102</v>
      </c>
      <c r="H564" s="15">
        <v>0</v>
      </c>
      <c r="I564" s="15">
        <v>0</v>
      </c>
      <c r="J564" s="15">
        <v>0</v>
      </c>
      <c r="K564" s="15">
        <f t="shared" si="34"/>
        <v>183185</v>
      </c>
      <c r="L564" s="15">
        <f t="shared" si="35"/>
        <v>187917</v>
      </c>
      <c r="M564" s="15">
        <f t="shared" si="36"/>
        <v>371102</v>
      </c>
      <c r="O564" s="13"/>
      <c r="P564" s="13"/>
    </row>
    <row r="565" spans="1:16" ht="12.75" customHeight="1" x14ac:dyDescent="0.2">
      <c r="A565" s="11" t="str">
        <f t="shared" si="33"/>
        <v>BROOME2017</v>
      </c>
      <c r="B565" s="3" t="s">
        <v>19</v>
      </c>
      <c r="C565" s="12">
        <v>2017</v>
      </c>
      <c r="D565" s="12">
        <v>23</v>
      </c>
      <c r="E565" s="13">
        <v>192630</v>
      </c>
      <c r="F565" s="13">
        <v>195722</v>
      </c>
      <c r="G565" s="13">
        <v>388352</v>
      </c>
      <c r="H565" s="13">
        <v>0</v>
      </c>
      <c r="I565" s="13">
        <v>0</v>
      </c>
      <c r="J565" s="13">
        <v>0</v>
      </c>
      <c r="K565" s="15">
        <f t="shared" si="34"/>
        <v>192630</v>
      </c>
      <c r="L565" s="15">
        <f t="shared" si="35"/>
        <v>195722</v>
      </c>
      <c r="M565" s="15">
        <f t="shared" si="36"/>
        <v>388352</v>
      </c>
      <c r="O565" s="13"/>
      <c r="P565" s="13"/>
    </row>
    <row r="566" spans="1:16" ht="12.75" customHeight="1" x14ac:dyDescent="0.2">
      <c r="A566" s="11" t="str">
        <f t="shared" si="33"/>
        <v>BROOME2018</v>
      </c>
      <c r="B566" s="94" t="s">
        <v>19</v>
      </c>
      <c r="C566" s="89">
        <v>2018</v>
      </c>
      <c r="D566" s="12">
        <v>23</v>
      </c>
      <c r="E566" s="15">
        <v>205732</v>
      </c>
      <c r="F566" s="15">
        <v>210160</v>
      </c>
      <c r="G566" s="15">
        <v>415892</v>
      </c>
      <c r="H566" s="15">
        <v>0</v>
      </c>
      <c r="I566" s="15">
        <v>0</v>
      </c>
      <c r="J566" s="15">
        <v>0</v>
      </c>
      <c r="K566" s="15">
        <f t="shared" si="34"/>
        <v>205732</v>
      </c>
      <c r="L566" s="15">
        <f t="shared" si="35"/>
        <v>210160</v>
      </c>
      <c r="M566" s="15">
        <f t="shared" si="36"/>
        <v>415892</v>
      </c>
      <c r="O566" s="13"/>
      <c r="P566" s="13"/>
    </row>
    <row r="567" spans="1:16" ht="12.75" customHeight="1" x14ac:dyDescent="0.2">
      <c r="A567" s="11" t="str">
        <f t="shared" si="33"/>
        <v>BROOME2019</v>
      </c>
      <c r="B567" s="3" t="s">
        <v>19</v>
      </c>
      <c r="C567" s="12">
        <v>2019</v>
      </c>
      <c r="D567" s="12">
        <v>23</v>
      </c>
      <c r="E567" s="13">
        <v>199742</v>
      </c>
      <c r="F567" s="13">
        <v>204058</v>
      </c>
      <c r="G567" s="13">
        <v>403800</v>
      </c>
      <c r="H567" s="13">
        <v>0</v>
      </c>
      <c r="I567" s="13">
        <v>0</v>
      </c>
      <c r="J567" s="13">
        <v>0</v>
      </c>
      <c r="K567" s="15">
        <f t="shared" si="34"/>
        <v>199742</v>
      </c>
      <c r="L567" s="15">
        <f t="shared" si="35"/>
        <v>204058</v>
      </c>
      <c r="M567" s="15">
        <f t="shared" si="36"/>
        <v>403800</v>
      </c>
      <c r="O567" s="13"/>
      <c r="P567" s="13"/>
    </row>
    <row r="568" spans="1:16" ht="12.75" customHeight="1" x14ac:dyDescent="0.2">
      <c r="A568" s="11" t="str">
        <f t="shared" si="33"/>
        <v>BUNDABERG1985</v>
      </c>
      <c r="B568" s="3" t="s">
        <v>18</v>
      </c>
      <c r="C568" s="12">
        <v>1985</v>
      </c>
      <c r="D568" s="12">
        <v>25</v>
      </c>
      <c r="E568" s="13">
        <v>45304</v>
      </c>
      <c r="F568" s="13">
        <v>45213</v>
      </c>
      <c r="G568" s="13">
        <v>90517</v>
      </c>
      <c r="H568" s="13">
        <v>0</v>
      </c>
      <c r="I568" s="13">
        <v>0</v>
      </c>
      <c r="J568" s="13">
        <v>0</v>
      </c>
      <c r="K568" s="15">
        <f t="shared" si="34"/>
        <v>45304</v>
      </c>
      <c r="L568" s="15">
        <f t="shared" si="35"/>
        <v>45213</v>
      </c>
      <c r="M568" s="15">
        <f t="shared" si="36"/>
        <v>90517</v>
      </c>
      <c r="O568" s="13"/>
      <c r="P568" s="13"/>
    </row>
    <row r="569" spans="1:16" ht="12.75" customHeight="1" x14ac:dyDescent="0.2">
      <c r="A569" s="11" t="str">
        <f t="shared" si="33"/>
        <v>BUNDABERG1986</v>
      </c>
      <c r="B569" s="3" t="s">
        <v>18</v>
      </c>
      <c r="C569" s="12">
        <v>1986</v>
      </c>
      <c r="D569" s="12">
        <v>26</v>
      </c>
      <c r="E569" s="13">
        <v>45220</v>
      </c>
      <c r="F569" s="13">
        <v>45830</v>
      </c>
      <c r="G569" s="13">
        <v>91050</v>
      </c>
      <c r="H569" s="13">
        <v>0</v>
      </c>
      <c r="I569" s="13">
        <v>0</v>
      </c>
      <c r="J569" s="13">
        <v>0</v>
      </c>
      <c r="K569" s="15">
        <f t="shared" si="34"/>
        <v>45220</v>
      </c>
      <c r="L569" s="15">
        <f t="shared" si="35"/>
        <v>45830</v>
      </c>
      <c r="M569" s="15">
        <f t="shared" si="36"/>
        <v>91050</v>
      </c>
      <c r="O569" s="13"/>
      <c r="P569" s="13"/>
    </row>
    <row r="570" spans="1:16" ht="12.75" customHeight="1" x14ac:dyDescent="0.2">
      <c r="A570" s="11" t="str">
        <f t="shared" si="33"/>
        <v>BUNDABERG1987</v>
      </c>
      <c r="B570" s="96" t="s">
        <v>18</v>
      </c>
      <c r="C570" s="89">
        <v>1987</v>
      </c>
      <c r="D570" s="90">
        <v>44</v>
      </c>
      <c r="E570" s="15">
        <v>26597</v>
      </c>
      <c r="F570" s="15">
        <v>26166</v>
      </c>
      <c r="G570" s="15">
        <v>52763</v>
      </c>
      <c r="H570" s="91">
        <v>0</v>
      </c>
      <c r="I570" s="91">
        <v>0</v>
      </c>
      <c r="J570" s="15">
        <v>0</v>
      </c>
      <c r="K570" s="15">
        <f t="shared" si="34"/>
        <v>26597</v>
      </c>
      <c r="L570" s="15">
        <f t="shared" si="35"/>
        <v>26166</v>
      </c>
      <c r="M570" s="15">
        <f t="shared" si="36"/>
        <v>52763</v>
      </c>
      <c r="O570" s="13"/>
      <c r="P570" s="13"/>
    </row>
    <row r="571" spans="1:16" ht="12.75" customHeight="1" x14ac:dyDescent="0.2">
      <c r="A571" s="11" t="str">
        <f t="shared" si="33"/>
        <v>BUNDABERG1988</v>
      </c>
      <c r="B571" s="3" t="s">
        <v>18</v>
      </c>
      <c r="C571" s="12">
        <v>1988</v>
      </c>
      <c r="D571" s="12" t="s">
        <v>101</v>
      </c>
      <c r="E571" s="13">
        <v>17616</v>
      </c>
      <c r="F571" s="13">
        <v>16937</v>
      </c>
      <c r="G571" s="13">
        <v>34553</v>
      </c>
      <c r="H571" s="13">
        <v>0</v>
      </c>
      <c r="I571" s="13">
        <v>0</v>
      </c>
      <c r="J571" s="13">
        <v>0</v>
      </c>
      <c r="K571" s="15">
        <f t="shared" si="34"/>
        <v>17616</v>
      </c>
      <c r="L571" s="15">
        <f t="shared" si="35"/>
        <v>16937</v>
      </c>
      <c r="M571" s="15">
        <f t="shared" si="36"/>
        <v>34553</v>
      </c>
      <c r="O571" s="13"/>
      <c r="P571" s="13"/>
    </row>
    <row r="572" spans="1:16" ht="12.75" customHeight="1" x14ac:dyDescent="0.2">
      <c r="A572" s="11" t="str">
        <f t="shared" si="33"/>
        <v>BUNDABERG1989</v>
      </c>
      <c r="B572" s="96" t="s">
        <v>18</v>
      </c>
      <c r="C572" s="89">
        <v>1989</v>
      </c>
      <c r="D572" s="90" t="s">
        <v>101</v>
      </c>
      <c r="E572" s="15">
        <v>21418</v>
      </c>
      <c r="F572" s="15">
        <v>21725</v>
      </c>
      <c r="G572" s="15">
        <v>43143</v>
      </c>
      <c r="H572" s="91">
        <v>0</v>
      </c>
      <c r="I572" s="91">
        <v>0</v>
      </c>
      <c r="J572" s="15">
        <v>0</v>
      </c>
      <c r="K572" s="15">
        <f t="shared" si="34"/>
        <v>21418</v>
      </c>
      <c r="L572" s="15">
        <f t="shared" si="35"/>
        <v>21725</v>
      </c>
      <c r="M572" s="15">
        <f t="shared" si="36"/>
        <v>43143</v>
      </c>
      <c r="O572" s="13"/>
      <c r="P572" s="13"/>
    </row>
    <row r="573" spans="1:16" ht="12.75" customHeight="1" x14ac:dyDescent="0.2">
      <c r="A573" s="11" t="str">
        <f t="shared" si="33"/>
        <v>BUNDABERG1990</v>
      </c>
      <c r="B573" s="96" t="s">
        <v>18</v>
      </c>
      <c r="C573" s="89">
        <v>1990</v>
      </c>
      <c r="D573" s="90" t="s">
        <v>101</v>
      </c>
      <c r="E573" s="15">
        <v>21553</v>
      </c>
      <c r="F573" s="15">
        <v>21956</v>
      </c>
      <c r="G573" s="15">
        <v>43509</v>
      </c>
      <c r="H573" s="91">
        <v>0</v>
      </c>
      <c r="I573" s="91">
        <v>0</v>
      </c>
      <c r="J573" s="15">
        <v>0</v>
      </c>
      <c r="K573" s="15">
        <f t="shared" si="34"/>
        <v>21553</v>
      </c>
      <c r="L573" s="15">
        <f t="shared" si="35"/>
        <v>21956</v>
      </c>
      <c r="M573" s="15">
        <f t="shared" si="36"/>
        <v>43509</v>
      </c>
      <c r="O573" s="13"/>
      <c r="P573" s="13"/>
    </row>
    <row r="574" spans="1:16" ht="12.75" customHeight="1" x14ac:dyDescent="0.2">
      <c r="A574" s="11" t="str">
        <f t="shared" si="33"/>
        <v>BUNDABERG1991</v>
      </c>
      <c r="B574" s="3" t="s">
        <v>18</v>
      </c>
      <c r="C574" s="12">
        <v>1991</v>
      </c>
      <c r="D574" s="12" t="s">
        <v>101</v>
      </c>
      <c r="E574" s="13">
        <v>23957</v>
      </c>
      <c r="F574" s="13">
        <v>24424</v>
      </c>
      <c r="G574" s="13">
        <v>48381</v>
      </c>
      <c r="H574" s="13">
        <v>0</v>
      </c>
      <c r="I574" s="13">
        <v>0</v>
      </c>
      <c r="J574" s="13">
        <v>0</v>
      </c>
      <c r="K574" s="15">
        <f t="shared" si="34"/>
        <v>23957</v>
      </c>
      <c r="L574" s="15">
        <f t="shared" si="35"/>
        <v>24424</v>
      </c>
      <c r="M574" s="15">
        <f t="shared" si="36"/>
        <v>48381</v>
      </c>
      <c r="O574" s="13"/>
      <c r="P574" s="13"/>
    </row>
    <row r="575" spans="1:16" ht="12.75" customHeight="1" x14ac:dyDescent="0.2">
      <c r="A575" s="11" t="str">
        <f t="shared" si="33"/>
        <v>BUNDABERG1992</v>
      </c>
      <c r="B575" s="3" t="s">
        <v>18</v>
      </c>
      <c r="C575" s="12">
        <v>1992</v>
      </c>
      <c r="D575" s="12">
        <v>40</v>
      </c>
      <c r="E575" s="13">
        <v>27146</v>
      </c>
      <c r="F575" s="13">
        <v>27863</v>
      </c>
      <c r="G575" s="13">
        <v>55009</v>
      </c>
      <c r="H575" s="13">
        <v>0</v>
      </c>
      <c r="I575" s="13">
        <v>0</v>
      </c>
      <c r="J575" s="13">
        <v>0</v>
      </c>
      <c r="K575" s="15">
        <f t="shared" si="34"/>
        <v>27146</v>
      </c>
      <c r="L575" s="15">
        <f t="shared" si="35"/>
        <v>27863</v>
      </c>
      <c r="M575" s="15">
        <f t="shared" si="36"/>
        <v>55009</v>
      </c>
      <c r="O575" s="13"/>
      <c r="P575" s="13"/>
    </row>
    <row r="576" spans="1:16" ht="12.75" customHeight="1" x14ac:dyDescent="0.2">
      <c r="A576" s="11" t="str">
        <f t="shared" si="33"/>
        <v>BUNDABERG1993</v>
      </c>
      <c r="B576" s="3" t="s">
        <v>18</v>
      </c>
      <c r="C576" s="12">
        <v>1993</v>
      </c>
      <c r="D576" s="12">
        <v>43</v>
      </c>
      <c r="E576" s="13">
        <v>28323</v>
      </c>
      <c r="F576" s="13">
        <v>28539</v>
      </c>
      <c r="G576" s="13">
        <v>56862</v>
      </c>
      <c r="H576" s="13">
        <v>0</v>
      </c>
      <c r="I576" s="13">
        <v>0</v>
      </c>
      <c r="J576" s="13">
        <v>0</v>
      </c>
      <c r="K576" s="15">
        <f t="shared" si="34"/>
        <v>28323</v>
      </c>
      <c r="L576" s="15">
        <f t="shared" si="35"/>
        <v>28539</v>
      </c>
      <c r="M576" s="15">
        <f t="shared" si="36"/>
        <v>56862</v>
      </c>
      <c r="O576" s="13"/>
      <c r="P576" s="13"/>
    </row>
    <row r="577" spans="1:16" ht="12.75" customHeight="1" x14ac:dyDescent="0.2">
      <c r="A577" s="11" t="str">
        <f t="shared" si="33"/>
        <v>BUNDABERG1994</v>
      </c>
      <c r="B577" s="94" t="s">
        <v>18</v>
      </c>
      <c r="C577" s="89">
        <v>1994</v>
      </c>
      <c r="D577" s="90">
        <v>36</v>
      </c>
      <c r="E577" s="15">
        <v>40959</v>
      </c>
      <c r="F577" s="15">
        <v>41776</v>
      </c>
      <c r="G577" s="15">
        <v>82735</v>
      </c>
      <c r="H577" s="15">
        <v>0</v>
      </c>
      <c r="I577" s="15">
        <v>0</v>
      </c>
      <c r="J577" s="15">
        <v>0</v>
      </c>
      <c r="K577" s="15">
        <f t="shared" si="34"/>
        <v>40959</v>
      </c>
      <c r="L577" s="15">
        <f t="shared" si="35"/>
        <v>41776</v>
      </c>
      <c r="M577" s="15">
        <f t="shared" si="36"/>
        <v>82735</v>
      </c>
      <c r="O577" s="13"/>
      <c r="P577" s="13"/>
    </row>
    <row r="578" spans="1:16" ht="12.75" customHeight="1" x14ac:dyDescent="0.2">
      <c r="A578" s="11" t="str">
        <f t="shared" si="33"/>
        <v>BUNDABERG1995</v>
      </c>
      <c r="B578" s="3" t="s">
        <v>18</v>
      </c>
      <c r="C578" s="12">
        <v>1995</v>
      </c>
      <c r="D578" s="12">
        <v>40</v>
      </c>
      <c r="E578" s="13">
        <v>36454</v>
      </c>
      <c r="F578" s="13">
        <v>36777</v>
      </c>
      <c r="G578" s="13">
        <v>73231</v>
      </c>
      <c r="H578" s="13">
        <v>0</v>
      </c>
      <c r="I578" s="13">
        <v>0</v>
      </c>
      <c r="J578" s="13">
        <v>0</v>
      </c>
      <c r="K578" s="15">
        <f t="shared" si="34"/>
        <v>36454</v>
      </c>
      <c r="L578" s="15">
        <f t="shared" si="35"/>
        <v>36777</v>
      </c>
      <c r="M578" s="15">
        <f t="shared" si="36"/>
        <v>73231</v>
      </c>
      <c r="O578" s="13"/>
      <c r="P578" s="13"/>
    </row>
    <row r="579" spans="1:16" ht="12.75" customHeight="1" x14ac:dyDescent="0.2">
      <c r="A579" s="11" t="str">
        <f t="shared" si="33"/>
        <v>BUNDABERG1996</v>
      </c>
      <c r="B579" s="3" t="s">
        <v>18</v>
      </c>
      <c r="C579" s="12">
        <v>1996</v>
      </c>
      <c r="D579" s="12">
        <v>42</v>
      </c>
      <c r="E579" s="13">
        <v>34752</v>
      </c>
      <c r="F579" s="13">
        <v>35339</v>
      </c>
      <c r="G579" s="13">
        <v>70091</v>
      </c>
      <c r="H579" s="13">
        <v>0</v>
      </c>
      <c r="I579" s="13">
        <v>0</v>
      </c>
      <c r="J579" s="13">
        <v>0</v>
      </c>
      <c r="K579" s="15">
        <f t="shared" si="34"/>
        <v>34752</v>
      </c>
      <c r="L579" s="15">
        <f t="shared" si="35"/>
        <v>35339</v>
      </c>
      <c r="M579" s="15">
        <f t="shared" si="36"/>
        <v>70091</v>
      </c>
      <c r="O579" s="13"/>
      <c r="P579" s="13"/>
    </row>
    <row r="580" spans="1:16" ht="12.75" customHeight="1" x14ac:dyDescent="0.2">
      <c r="A580" s="11" t="str">
        <f t="shared" si="33"/>
        <v>BUNDABERG1997</v>
      </c>
      <c r="B580" s="3" t="s">
        <v>18</v>
      </c>
      <c r="C580" s="12">
        <v>1997</v>
      </c>
      <c r="D580" s="12">
        <v>42</v>
      </c>
      <c r="E580" s="13">
        <v>33710</v>
      </c>
      <c r="F580" s="13">
        <v>34101</v>
      </c>
      <c r="G580" s="13">
        <v>67811</v>
      </c>
      <c r="H580" s="13">
        <v>0</v>
      </c>
      <c r="I580" s="13">
        <v>0</v>
      </c>
      <c r="J580" s="13">
        <v>0</v>
      </c>
      <c r="K580" s="15">
        <f t="shared" si="34"/>
        <v>33710</v>
      </c>
      <c r="L580" s="15">
        <f t="shared" si="35"/>
        <v>34101</v>
      </c>
      <c r="M580" s="15">
        <f t="shared" si="36"/>
        <v>67811</v>
      </c>
      <c r="O580" s="13"/>
      <c r="P580" s="13"/>
    </row>
    <row r="581" spans="1:16" ht="12.75" customHeight="1" x14ac:dyDescent="0.2">
      <c r="A581" s="11" t="str">
        <f t="shared" si="33"/>
        <v>BUNDABERG1998</v>
      </c>
      <c r="B581" s="92" t="s">
        <v>18</v>
      </c>
      <c r="C581" s="16">
        <v>1998</v>
      </c>
      <c r="D581" s="90">
        <v>41</v>
      </c>
      <c r="E581" s="93">
        <v>34459</v>
      </c>
      <c r="F581" s="93">
        <v>34544</v>
      </c>
      <c r="G581" s="93">
        <v>69003</v>
      </c>
      <c r="H581" s="93">
        <v>0</v>
      </c>
      <c r="I581" s="93">
        <v>0</v>
      </c>
      <c r="J581" s="93">
        <v>0</v>
      </c>
      <c r="K581" s="15">
        <f t="shared" si="34"/>
        <v>34459</v>
      </c>
      <c r="L581" s="15">
        <f t="shared" si="35"/>
        <v>34544</v>
      </c>
      <c r="M581" s="15">
        <f t="shared" si="36"/>
        <v>69003</v>
      </c>
      <c r="O581" s="13"/>
      <c r="P581" s="13"/>
    </row>
    <row r="582" spans="1:16" ht="12.75" customHeight="1" x14ac:dyDescent="0.2">
      <c r="A582" s="11" t="str">
        <f t="shared" si="33"/>
        <v>BUNDABERG1999</v>
      </c>
      <c r="B582" s="3" t="s">
        <v>18</v>
      </c>
      <c r="C582" s="12">
        <v>1999</v>
      </c>
      <c r="D582" s="12">
        <v>41</v>
      </c>
      <c r="E582" s="13">
        <v>36915</v>
      </c>
      <c r="F582" s="13">
        <v>37502</v>
      </c>
      <c r="G582" s="13">
        <v>74417</v>
      </c>
      <c r="H582" s="13">
        <v>0</v>
      </c>
      <c r="I582" s="13">
        <v>0</v>
      </c>
      <c r="J582" s="13">
        <v>0</v>
      </c>
      <c r="K582" s="15">
        <f t="shared" si="34"/>
        <v>36915</v>
      </c>
      <c r="L582" s="15">
        <f t="shared" si="35"/>
        <v>37502</v>
      </c>
      <c r="M582" s="15">
        <f t="shared" si="36"/>
        <v>74417</v>
      </c>
      <c r="O582" s="13"/>
      <c r="P582" s="13"/>
    </row>
    <row r="583" spans="1:16" ht="12.75" customHeight="1" x14ac:dyDescent="0.2">
      <c r="A583" s="11" t="str">
        <f t="shared" si="33"/>
        <v>BUNDABERG2000</v>
      </c>
      <c r="B583" s="96" t="s">
        <v>18</v>
      </c>
      <c r="C583" s="89">
        <v>2000</v>
      </c>
      <c r="D583" s="90">
        <v>43</v>
      </c>
      <c r="E583" s="15">
        <v>36866</v>
      </c>
      <c r="F583" s="15">
        <v>37126</v>
      </c>
      <c r="G583" s="15">
        <v>73992</v>
      </c>
      <c r="H583" s="91">
        <v>0</v>
      </c>
      <c r="I583" s="91">
        <v>0</v>
      </c>
      <c r="J583" s="15">
        <v>0</v>
      </c>
      <c r="K583" s="15">
        <f t="shared" si="34"/>
        <v>36866</v>
      </c>
      <c r="L583" s="15">
        <f t="shared" si="35"/>
        <v>37126</v>
      </c>
      <c r="M583" s="15">
        <f t="shared" si="36"/>
        <v>73992</v>
      </c>
      <c r="O583" s="13"/>
      <c r="P583" s="13"/>
    </row>
    <row r="584" spans="1:16" ht="12.75" customHeight="1" x14ac:dyDescent="0.2">
      <c r="A584" s="11" t="str">
        <f t="shared" si="33"/>
        <v>BUNDABERG2001</v>
      </c>
      <c r="B584" s="94" t="s">
        <v>18</v>
      </c>
      <c r="C584" s="89">
        <v>2001</v>
      </c>
      <c r="D584" s="90">
        <v>42</v>
      </c>
      <c r="E584" s="15">
        <v>30505</v>
      </c>
      <c r="F584" s="15">
        <v>30680</v>
      </c>
      <c r="G584" s="15">
        <v>61185</v>
      </c>
      <c r="H584" s="15">
        <v>0</v>
      </c>
      <c r="I584" s="15">
        <v>0</v>
      </c>
      <c r="J584" s="15">
        <v>0</v>
      </c>
      <c r="K584" s="15">
        <f t="shared" si="34"/>
        <v>30505</v>
      </c>
      <c r="L584" s="15">
        <f t="shared" si="35"/>
        <v>30680</v>
      </c>
      <c r="M584" s="15">
        <f t="shared" si="36"/>
        <v>61185</v>
      </c>
      <c r="O584" s="13"/>
      <c r="P584" s="13"/>
    </row>
    <row r="585" spans="1:16" ht="12.75" customHeight="1" x14ac:dyDescent="0.2">
      <c r="A585" s="11" t="str">
        <f t="shared" si="33"/>
        <v>BUNDABERG2002</v>
      </c>
      <c r="B585" s="3" t="s">
        <v>18</v>
      </c>
      <c r="C585" s="12">
        <v>2002</v>
      </c>
      <c r="D585" s="12">
        <v>44</v>
      </c>
      <c r="E585" s="13">
        <v>26559</v>
      </c>
      <c r="F585" s="13">
        <v>26837</v>
      </c>
      <c r="G585" s="13">
        <v>53396</v>
      </c>
      <c r="H585" s="13">
        <v>0</v>
      </c>
      <c r="I585" s="13">
        <v>0</v>
      </c>
      <c r="J585" s="13">
        <v>0</v>
      </c>
      <c r="K585" s="15">
        <f t="shared" si="34"/>
        <v>26559</v>
      </c>
      <c r="L585" s="15">
        <f t="shared" si="35"/>
        <v>26837</v>
      </c>
      <c r="M585" s="15">
        <f t="shared" si="36"/>
        <v>53396</v>
      </c>
      <c r="O585" s="13"/>
      <c r="P585" s="13"/>
    </row>
    <row r="586" spans="1:16" ht="12.75" customHeight="1" x14ac:dyDescent="0.2">
      <c r="A586" s="11" t="str">
        <f t="shared" si="33"/>
        <v>BUNDABERG2003</v>
      </c>
      <c r="B586" s="3" t="s">
        <v>18</v>
      </c>
      <c r="C586" s="12">
        <v>2003</v>
      </c>
      <c r="D586" s="12">
        <v>44</v>
      </c>
      <c r="E586" s="13">
        <v>30118</v>
      </c>
      <c r="F586" s="13">
        <v>30558</v>
      </c>
      <c r="G586" s="13">
        <v>60676</v>
      </c>
      <c r="H586" s="13">
        <v>0</v>
      </c>
      <c r="I586" s="13">
        <v>0</v>
      </c>
      <c r="J586" s="13">
        <v>0</v>
      </c>
      <c r="K586" s="15">
        <f t="shared" si="34"/>
        <v>30118</v>
      </c>
      <c r="L586" s="15">
        <f t="shared" si="35"/>
        <v>30558</v>
      </c>
      <c r="M586" s="15">
        <f t="shared" si="36"/>
        <v>60676</v>
      </c>
      <c r="O586" s="13"/>
      <c r="P586" s="13"/>
    </row>
    <row r="587" spans="1:16" ht="12.75" customHeight="1" x14ac:dyDescent="0.2">
      <c r="A587" s="11" t="str">
        <f t="shared" si="33"/>
        <v>BUNDABERG2004</v>
      </c>
      <c r="B587" s="3" t="s">
        <v>18</v>
      </c>
      <c r="C587" s="12">
        <v>2004</v>
      </c>
      <c r="D587" s="12">
        <v>41</v>
      </c>
      <c r="E587" s="13">
        <v>38323</v>
      </c>
      <c r="F587" s="13">
        <v>38339</v>
      </c>
      <c r="G587" s="13">
        <v>76662</v>
      </c>
      <c r="H587" s="13">
        <v>0</v>
      </c>
      <c r="I587" s="13">
        <v>0</v>
      </c>
      <c r="J587" s="13">
        <v>0</v>
      </c>
      <c r="K587" s="15">
        <f t="shared" si="34"/>
        <v>38323</v>
      </c>
      <c r="L587" s="15">
        <f t="shared" si="35"/>
        <v>38339</v>
      </c>
      <c r="M587" s="15">
        <f t="shared" si="36"/>
        <v>76662</v>
      </c>
      <c r="O587" s="13"/>
      <c r="P587" s="13"/>
    </row>
    <row r="588" spans="1:16" ht="12.75" customHeight="1" x14ac:dyDescent="0.2">
      <c r="A588" s="11" t="str">
        <f t="shared" si="33"/>
        <v>BUNDABERG2005</v>
      </c>
      <c r="B588" s="3" t="s">
        <v>18</v>
      </c>
      <c r="C588" s="12">
        <v>2005</v>
      </c>
      <c r="D588" s="12">
        <v>39</v>
      </c>
      <c r="E588" s="13">
        <v>46605</v>
      </c>
      <c r="F588" s="13">
        <v>47838</v>
      </c>
      <c r="G588" s="13">
        <v>94443</v>
      </c>
      <c r="H588" s="13">
        <v>0</v>
      </c>
      <c r="I588" s="13">
        <v>0</v>
      </c>
      <c r="J588" s="13">
        <v>0</v>
      </c>
      <c r="K588" s="15">
        <f t="shared" si="34"/>
        <v>46605</v>
      </c>
      <c r="L588" s="15">
        <f t="shared" si="35"/>
        <v>47838</v>
      </c>
      <c r="M588" s="15">
        <f t="shared" si="36"/>
        <v>94443</v>
      </c>
      <c r="O588" s="13"/>
      <c r="P588" s="13"/>
    </row>
    <row r="589" spans="1:16" ht="12.75" customHeight="1" x14ac:dyDescent="0.2">
      <c r="A589" s="11" t="str">
        <f t="shared" si="33"/>
        <v>BUNDABERG2006</v>
      </c>
      <c r="B589" s="96" t="s">
        <v>18</v>
      </c>
      <c r="C589" s="89">
        <v>2006</v>
      </c>
      <c r="D589" s="90">
        <v>39</v>
      </c>
      <c r="E589" s="15">
        <v>50395</v>
      </c>
      <c r="F589" s="15">
        <v>51473</v>
      </c>
      <c r="G589" s="15">
        <v>101868</v>
      </c>
      <c r="H589" s="91">
        <v>0</v>
      </c>
      <c r="I589" s="91">
        <v>0</v>
      </c>
      <c r="J589" s="15">
        <v>0</v>
      </c>
      <c r="K589" s="15">
        <f t="shared" si="34"/>
        <v>50395</v>
      </c>
      <c r="L589" s="15">
        <f t="shared" si="35"/>
        <v>51473</v>
      </c>
      <c r="M589" s="15">
        <f t="shared" si="36"/>
        <v>101868</v>
      </c>
      <c r="O589" s="13"/>
      <c r="P589" s="13"/>
    </row>
    <row r="590" spans="1:16" ht="12.75" customHeight="1" x14ac:dyDescent="0.2">
      <c r="A590" s="11" t="str">
        <f t="shared" si="33"/>
        <v>BUNDABERG2007</v>
      </c>
      <c r="B590" s="3" t="s">
        <v>18</v>
      </c>
      <c r="C590" s="12">
        <v>2007</v>
      </c>
      <c r="D590" s="12">
        <v>39</v>
      </c>
      <c r="E590" s="13">
        <v>54597</v>
      </c>
      <c r="F590" s="13">
        <v>56253</v>
      </c>
      <c r="G590" s="13">
        <v>110850</v>
      </c>
      <c r="H590" s="13">
        <v>0</v>
      </c>
      <c r="I590" s="13">
        <v>0</v>
      </c>
      <c r="J590" s="13">
        <v>0</v>
      </c>
      <c r="K590" s="15">
        <f t="shared" si="34"/>
        <v>54597</v>
      </c>
      <c r="L590" s="15">
        <f t="shared" si="35"/>
        <v>56253</v>
      </c>
      <c r="M590" s="15">
        <f t="shared" si="36"/>
        <v>110850</v>
      </c>
      <c r="O590" s="13"/>
      <c r="P590" s="13"/>
    </row>
    <row r="591" spans="1:16" ht="12.75" customHeight="1" x14ac:dyDescent="0.2">
      <c r="A591" s="11" t="str">
        <f t="shared" si="33"/>
        <v>BUNDABERG2008</v>
      </c>
      <c r="B591" s="3" t="s">
        <v>18</v>
      </c>
      <c r="C591" s="12">
        <v>2008</v>
      </c>
      <c r="D591" s="90">
        <v>40</v>
      </c>
      <c r="E591" s="13">
        <v>57890</v>
      </c>
      <c r="F591" s="13">
        <v>58120</v>
      </c>
      <c r="G591" s="13">
        <v>116010</v>
      </c>
      <c r="H591" s="13">
        <v>0</v>
      </c>
      <c r="I591" s="13">
        <v>0</v>
      </c>
      <c r="J591" s="13">
        <v>0</v>
      </c>
      <c r="K591" s="15">
        <f t="shared" si="34"/>
        <v>57890</v>
      </c>
      <c r="L591" s="15">
        <f t="shared" si="35"/>
        <v>58120</v>
      </c>
      <c r="M591" s="15">
        <f t="shared" si="36"/>
        <v>116010</v>
      </c>
      <c r="O591" s="13"/>
      <c r="P591" s="13"/>
    </row>
    <row r="592" spans="1:16" ht="12.75" customHeight="1" x14ac:dyDescent="0.2">
      <c r="A592" s="11" t="str">
        <f t="shared" si="33"/>
        <v>BUNDABERG2009</v>
      </c>
      <c r="B592" s="3" t="s">
        <v>18</v>
      </c>
      <c r="C592" s="12">
        <v>2009</v>
      </c>
      <c r="D592" s="12">
        <v>41</v>
      </c>
      <c r="E592" s="13">
        <v>56653</v>
      </c>
      <c r="F592" s="13">
        <v>56975</v>
      </c>
      <c r="G592" s="13">
        <v>113628</v>
      </c>
      <c r="H592" s="13">
        <v>0</v>
      </c>
      <c r="I592" s="13">
        <v>0</v>
      </c>
      <c r="J592" s="13">
        <v>0</v>
      </c>
      <c r="K592" s="15">
        <f t="shared" si="34"/>
        <v>56653</v>
      </c>
      <c r="L592" s="15">
        <f t="shared" si="35"/>
        <v>56975</v>
      </c>
      <c r="M592" s="15">
        <f t="shared" si="36"/>
        <v>113628</v>
      </c>
      <c r="O592" s="13"/>
      <c r="P592" s="13"/>
    </row>
    <row r="593" spans="1:16" ht="12.75" customHeight="1" x14ac:dyDescent="0.2">
      <c r="A593" s="11" t="str">
        <f t="shared" si="33"/>
        <v>BUNDABERG2010</v>
      </c>
      <c r="B593" s="94" t="s">
        <v>18</v>
      </c>
      <c r="C593" s="89">
        <v>2010</v>
      </c>
      <c r="D593" s="90">
        <v>41</v>
      </c>
      <c r="E593" s="15">
        <v>62634</v>
      </c>
      <c r="F593" s="15">
        <v>63242</v>
      </c>
      <c r="G593" s="15">
        <v>125876</v>
      </c>
      <c r="H593" s="15">
        <v>0</v>
      </c>
      <c r="I593" s="15">
        <v>0</v>
      </c>
      <c r="J593" s="15">
        <v>0</v>
      </c>
      <c r="K593" s="15">
        <f t="shared" si="34"/>
        <v>62634</v>
      </c>
      <c r="L593" s="15">
        <f t="shared" si="35"/>
        <v>63242</v>
      </c>
      <c r="M593" s="15">
        <f t="shared" si="36"/>
        <v>125876</v>
      </c>
      <c r="O593" s="13"/>
      <c r="P593" s="13"/>
    </row>
    <row r="594" spans="1:16" ht="12.75" customHeight="1" x14ac:dyDescent="0.2">
      <c r="A594" s="11" t="str">
        <f t="shared" si="33"/>
        <v>BUNDABERG2011</v>
      </c>
      <c r="B594" s="3" t="s">
        <v>18</v>
      </c>
      <c r="C594" s="12">
        <v>2011</v>
      </c>
      <c r="D594" s="12">
        <v>41</v>
      </c>
      <c r="E594" s="13">
        <v>63646</v>
      </c>
      <c r="F594" s="13">
        <v>64675</v>
      </c>
      <c r="G594" s="13">
        <v>128321</v>
      </c>
      <c r="H594" s="13">
        <v>0</v>
      </c>
      <c r="I594" s="13">
        <v>0</v>
      </c>
      <c r="J594" s="13">
        <v>0</v>
      </c>
      <c r="K594" s="15">
        <f t="shared" si="34"/>
        <v>63646</v>
      </c>
      <c r="L594" s="15">
        <f t="shared" si="35"/>
        <v>64675</v>
      </c>
      <c r="M594" s="15">
        <f t="shared" si="36"/>
        <v>128321</v>
      </c>
      <c r="O594" s="13"/>
      <c r="P594" s="13"/>
    </row>
    <row r="595" spans="1:16" ht="12.75" customHeight="1" x14ac:dyDescent="0.2">
      <c r="A595" s="11" t="str">
        <f t="shared" si="33"/>
        <v>BUNDABERG2012</v>
      </c>
      <c r="B595" s="3" t="s">
        <v>18</v>
      </c>
      <c r="C595" s="12">
        <v>2012</v>
      </c>
      <c r="D595" s="12">
        <v>44</v>
      </c>
      <c r="E595" s="13">
        <v>61839</v>
      </c>
      <c r="F595" s="13">
        <v>62454</v>
      </c>
      <c r="G595" s="13">
        <v>124293</v>
      </c>
      <c r="H595" s="13">
        <v>0</v>
      </c>
      <c r="I595" s="13">
        <v>0</v>
      </c>
      <c r="J595" s="13">
        <v>0</v>
      </c>
      <c r="K595" s="15">
        <f t="shared" si="34"/>
        <v>61839</v>
      </c>
      <c r="L595" s="15">
        <f t="shared" si="35"/>
        <v>62454</v>
      </c>
      <c r="M595" s="15">
        <f t="shared" si="36"/>
        <v>124293</v>
      </c>
      <c r="O595" s="13"/>
      <c r="P595" s="13"/>
    </row>
    <row r="596" spans="1:16" ht="12.75" customHeight="1" x14ac:dyDescent="0.2">
      <c r="A596" s="11" t="str">
        <f t="shared" si="33"/>
        <v>BUNDABERG2013</v>
      </c>
      <c r="B596" s="94" t="s">
        <v>18</v>
      </c>
      <c r="C596" s="89">
        <v>2013</v>
      </c>
      <c r="D596" s="90">
        <v>41</v>
      </c>
      <c r="E596" s="15">
        <v>76308</v>
      </c>
      <c r="F596" s="15">
        <v>77094</v>
      </c>
      <c r="G596" s="15">
        <v>153402</v>
      </c>
      <c r="H596" s="15">
        <v>0</v>
      </c>
      <c r="I596" s="15">
        <v>0</v>
      </c>
      <c r="J596" s="15">
        <v>0</v>
      </c>
      <c r="K596" s="15">
        <f t="shared" si="34"/>
        <v>76308</v>
      </c>
      <c r="L596" s="15">
        <f t="shared" si="35"/>
        <v>77094</v>
      </c>
      <c r="M596" s="15">
        <f t="shared" si="36"/>
        <v>153402</v>
      </c>
      <c r="O596" s="13"/>
      <c r="P596" s="13"/>
    </row>
    <row r="597" spans="1:16" ht="12.75" customHeight="1" x14ac:dyDescent="0.2">
      <c r="A597" s="11" t="str">
        <f t="shared" si="33"/>
        <v>BUNDABERG2014</v>
      </c>
      <c r="B597" s="92" t="s">
        <v>18</v>
      </c>
      <c r="C597" s="16">
        <v>2014</v>
      </c>
      <c r="D597" s="90">
        <v>40</v>
      </c>
      <c r="E597" s="93">
        <v>78966</v>
      </c>
      <c r="F597" s="93">
        <v>79334</v>
      </c>
      <c r="G597" s="93">
        <v>158300</v>
      </c>
      <c r="H597" s="93">
        <v>0</v>
      </c>
      <c r="I597" s="93">
        <v>0</v>
      </c>
      <c r="J597" s="93">
        <v>0</v>
      </c>
      <c r="K597" s="15">
        <f t="shared" si="34"/>
        <v>78966</v>
      </c>
      <c r="L597" s="15">
        <f t="shared" si="35"/>
        <v>79334</v>
      </c>
      <c r="M597" s="15">
        <f t="shared" si="36"/>
        <v>158300</v>
      </c>
      <c r="O597" s="13"/>
      <c r="P597" s="13"/>
    </row>
    <row r="598" spans="1:16" ht="12.75" customHeight="1" x14ac:dyDescent="0.2">
      <c r="A598" s="11" t="str">
        <f t="shared" si="33"/>
        <v>BUNDABERG2015</v>
      </c>
      <c r="B598" s="94" t="s">
        <v>18</v>
      </c>
      <c r="C598" s="12">
        <v>2015</v>
      </c>
      <c r="D598" s="12">
        <v>39</v>
      </c>
      <c r="E598" s="95">
        <v>79056</v>
      </c>
      <c r="F598" s="95">
        <v>79582</v>
      </c>
      <c r="G598" s="95">
        <v>158638</v>
      </c>
      <c r="H598" s="95">
        <v>0</v>
      </c>
      <c r="I598" s="95">
        <v>0</v>
      </c>
      <c r="J598" s="95">
        <v>0</v>
      </c>
      <c r="K598" s="15">
        <f t="shared" si="34"/>
        <v>79056</v>
      </c>
      <c r="L598" s="15">
        <f t="shared" si="35"/>
        <v>79582</v>
      </c>
      <c r="M598" s="15">
        <f t="shared" si="36"/>
        <v>158638</v>
      </c>
      <c r="O598" s="13"/>
      <c r="P598" s="13"/>
    </row>
    <row r="599" spans="1:16" ht="12.75" customHeight="1" x14ac:dyDescent="0.2">
      <c r="A599" s="11" t="str">
        <f t="shared" si="33"/>
        <v>BUNDABERG2016</v>
      </c>
      <c r="B599" s="3" t="s">
        <v>18</v>
      </c>
      <c r="C599" s="12">
        <v>2016</v>
      </c>
      <c r="D599" s="12">
        <v>38</v>
      </c>
      <c r="E599" s="13">
        <v>86107</v>
      </c>
      <c r="F599" s="13">
        <v>86463</v>
      </c>
      <c r="G599" s="13">
        <v>172570</v>
      </c>
      <c r="H599" s="13">
        <v>0</v>
      </c>
      <c r="I599" s="13">
        <v>0</v>
      </c>
      <c r="J599" s="13">
        <v>0</v>
      </c>
      <c r="K599" s="15">
        <f t="shared" si="34"/>
        <v>86107</v>
      </c>
      <c r="L599" s="15">
        <f t="shared" si="35"/>
        <v>86463</v>
      </c>
      <c r="M599" s="15">
        <f t="shared" si="36"/>
        <v>172570</v>
      </c>
      <c r="O599" s="13"/>
      <c r="P599" s="13"/>
    </row>
    <row r="600" spans="1:16" ht="12.75" customHeight="1" x14ac:dyDescent="0.2">
      <c r="A600" s="11" t="str">
        <f t="shared" si="33"/>
        <v>BUNDABERG2017</v>
      </c>
      <c r="B600" s="96" t="s">
        <v>18</v>
      </c>
      <c r="C600" s="89">
        <v>2017</v>
      </c>
      <c r="D600" s="90">
        <v>37</v>
      </c>
      <c r="E600" s="15">
        <v>86788</v>
      </c>
      <c r="F600" s="15">
        <v>87104</v>
      </c>
      <c r="G600" s="15">
        <v>173892</v>
      </c>
      <c r="H600" s="91">
        <v>0</v>
      </c>
      <c r="I600" s="91">
        <v>0</v>
      </c>
      <c r="J600" s="15">
        <v>0</v>
      </c>
      <c r="K600" s="15">
        <f t="shared" si="34"/>
        <v>86788</v>
      </c>
      <c r="L600" s="15">
        <f t="shared" si="35"/>
        <v>87104</v>
      </c>
      <c r="M600" s="15">
        <f t="shared" si="36"/>
        <v>173892</v>
      </c>
      <c r="O600" s="13"/>
      <c r="P600" s="13"/>
    </row>
    <row r="601" spans="1:16" ht="12.75" customHeight="1" x14ac:dyDescent="0.2">
      <c r="A601" s="11" t="str">
        <f t="shared" si="33"/>
        <v>BUNDABERG2018</v>
      </c>
      <c r="B601" s="92" t="s">
        <v>18</v>
      </c>
      <c r="C601" s="16">
        <v>2018</v>
      </c>
      <c r="D601" s="90">
        <v>40</v>
      </c>
      <c r="E601" s="93">
        <v>81438</v>
      </c>
      <c r="F601" s="93">
        <v>81337</v>
      </c>
      <c r="G601" s="93">
        <v>162775</v>
      </c>
      <c r="H601" s="93">
        <v>0</v>
      </c>
      <c r="I601" s="93">
        <v>0</v>
      </c>
      <c r="J601" s="93">
        <v>0</v>
      </c>
      <c r="K601" s="15">
        <f t="shared" si="34"/>
        <v>81438</v>
      </c>
      <c r="L601" s="15">
        <f t="shared" si="35"/>
        <v>81337</v>
      </c>
      <c r="M601" s="15">
        <f t="shared" si="36"/>
        <v>162775</v>
      </c>
      <c r="O601" s="13"/>
      <c r="P601" s="13"/>
    </row>
    <row r="602" spans="1:16" ht="12.75" customHeight="1" x14ac:dyDescent="0.2">
      <c r="A602" s="11" t="str">
        <f t="shared" si="33"/>
        <v>BUNDABERG2019</v>
      </c>
      <c r="B602" s="3" t="s">
        <v>18</v>
      </c>
      <c r="C602" s="12">
        <v>2019</v>
      </c>
      <c r="D602" s="12">
        <v>40</v>
      </c>
      <c r="E602" s="13">
        <v>77193</v>
      </c>
      <c r="F602" s="13">
        <v>76478</v>
      </c>
      <c r="G602" s="13">
        <v>153671</v>
      </c>
      <c r="H602" s="13">
        <v>0</v>
      </c>
      <c r="I602" s="13">
        <v>0</v>
      </c>
      <c r="J602" s="13">
        <v>0</v>
      </c>
      <c r="K602" s="15">
        <f t="shared" si="34"/>
        <v>77193</v>
      </c>
      <c r="L602" s="15">
        <f t="shared" si="35"/>
        <v>76478</v>
      </c>
      <c r="M602" s="15">
        <f t="shared" si="36"/>
        <v>153671</v>
      </c>
      <c r="O602" s="13"/>
      <c r="P602" s="13"/>
    </row>
    <row r="603" spans="1:16" ht="12.75" customHeight="1" x14ac:dyDescent="0.2">
      <c r="A603" s="11" t="str">
        <f t="shared" si="33"/>
        <v>BURNIE1985</v>
      </c>
      <c r="B603" s="3" t="s">
        <v>17</v>
      </c>
      <c r="C603" s="12">
        <v>1985</v>
      </c>
      <c r="D603" s="12">
        <v>21</v>
      </c>
      <c r="E603" s="13">
        <v>76011</v>
      </c>
      <c r="F603" s="13">
        <v>74422</v>
      </c>
      <c r="G603" s="13">
        <v>150433</v>
      </c>
      <c r="H603" s="13">
        <v>0</v>
      </c>
      <c r="I603" s="13">
        <v>0</v>
      </c>
      <c r="J603" s="13">
        <v>0</v>
      </c>
      <c r="K603" s="15">
        <f t="shared" si="34"/>
        <v>76011</v>
      </c>
      <c r="L603" s="15">
        <f t="shared" si="35"/>
        <v>74422</v>
      </c>
      <c r="M603" s="15">
        <f t="shared" si="36"/>
        <v>150433</v>
      </c>
      <c r="O603" s="13"/>
      <c r="P603" s="13"/>
    </row>
    <row r="604" spans="1:16" ht="12.75" customHeight="1" x14ac:dyDescent="0.2">
      <c r="A604" s="11" t="str">
        <f t="shared" si="33"/>
        <v>BURNIE1986</v>
      </c>
      <c r="B604" s="3" t="s">
        <v>17</v>
      </c>
      <c r="C604" s="12">
        <v>1986</v>
      </c>
      <c r="D604" s="12">
        <v>21</v>
      </c>
      <c r="E604" s="13">
        <v>60488</v>
      </c>
      <c r="F604" s="13">
        <v>59164</v>
      </c>
      <c r="G604" s="13">
        <v>119652</v>
      </c>
      <c r="H604" s="13">
        <v>0</v>
      </c>
      <c r="I604" s="13">
        <v>0</v>
      </c>
      <c r="J604" s="13">
        <v>0</v>
      </c>
      <c r="K604" s="15">
        <f t="shared" si="34"/>
        <v>60488</v>
      </c>
      <c r="L604" s="15">
        <f t="shared" si="35"/>
        <v>59164</v>
      </c>
      <c r="M604" s="15">
        <f t="shared" si="36"/>
        <v>119652</v>
      </c>
      <c r="O604" s="13"/>
      <c r="P604" s="13"/>
    </row>
    <row r="605" spans="1:16" ht="12.75" customHeight="1" x14ac:dyDescent="0.2">
      <c r="A605" s="11" t="str">
        <f t="shared" si="33"/>
        <v>BURNIE1987</v>
      </c>
      <c r="B605" s="3" t="s">
        <v>17</v>
      </c>
      <c r="C605" s="12">
        <v>1987</v>
      </c>
      <c r="D605" s="12">
        <v>25</v>
      </c>
      <c r="E605" s="13">
        <v>53134</v>
      </c>
      <c r="F605" s="13">
        <v>51781</v>
      </c>
      <c r="G605" s="13">
        <v>104915</v>
      </c>
      <c r="H605" s="13">
        <v>0</v>
      </c>
      <c r="I605" s="13">
        <v>0</v>
      </c>
      <c r="J605" s="13">
        <v>0</v>
      </c>
      <c r="K605" s="15">
        <f t="shared" si="34"/>
        <v>53134</v>
      </c>
      <c r="L605" s="15">
        <f t="shared" si="35"/>
        <v>51781</v>
      </c>
      <c r="M605" s="15">
        <f t="shared" si="36"/>
        <v>104915</v>
      </c>
      <c r="O605" s="13"/>
      <c r="P605" s="13"/>
    </row>
    <row r="606" spans="1:16" ht="12.75" customHeight="1" x14ac:dyDescent="0.2">
      <c r="A606" s="11" t="str">
        <f t="shared" si="33"/>
        <v>BURNIE1988</v>
      </c>
      <c r="B606" s="3" t="s">
        <v>17</v>
      </c>
      <c r="C606" s="12">
        <v>1988</v>
      </c>
      <c r="D606" s="12">
        <v>30</v>
      </c>
      <c r="E606" s="13">
        <v>43731</v>
      </c>
      <c r="F606" s="13">
        <v>42595</v>
      </c>
      <c r="G606" s="13">
        <v>86326</v>
      </c>
      <c r="H606" s="13">
        <v>0</v>
      </c>
      <c r="I606" s="13">
        <v>0</v>
      </c>
      <c r="J606" s="13">
        <v>0</v>
      </c>
      <c r="K606" s="15">
        <f t="shared" si="34"/>
        <v>43731</v>
      </c>
      <c r="L606" s="15">
        <f t="shared" si="35"/>
        <v>42595</v>
      </c>
      <c r="M606" s="15">
        <f t="shared" si="36"/>
        <v>86326</v>
      </c>
      <c r="O606" s="13"/>
      <c r="P606" s="13"/>
    </row>
    <row r="607" spans="1:16" ht="12.75" customHeight="1" x14ac:dyDescent="0.2">
      <c r="A607" s="11" t="str">
        <f t="shared" si="33"/>
        <v>BURNIE1989</v>
      </c>
      <c r="B607" s="96" t="s">
        <v>17</v>
      </c>
      <c r="C607" s="89">
        <v>1989</v>
      </c>
      <c r="D607" s="90">
        <v>25</v>
      </c>
      <c r="E607" s="15">
        <v>40231</v>
      </c>
      <c r="F607" s="15">
        <v>38452</v>
      </c>
      <c r="G607" s="15">
        <v>78683</v>
      </c>
      <c r="H607" s="91">
        <v>0</v>
      </c>
      <c r="I607" s="91">
        <v>0</v>
      </c>
      <c r="J607" s="15">
        <v>0</v>
      </c>
      <c r="K607" s="15">
        <f t="shared" si="34"/>
        <v>40231</v>
      </c>
      <c r="L607" s="15">
        <f t="shared" si="35"/>
        <v>38452</v>
      </c>
      <c r="M607" s="15">
        <f t="shared" si="36"/>
        <v>78683</v>
      </c>
      <c r="O607" s="13"/>
      <c r="P607" s="13"/>
    </row>
    <row r="608" spans="1:16" ht="12.75" customHeight="1" x14ac:dyDescent="0.2">
      <c r="A608" s="11" t="str">
        <f t="shared" si="33"/>
        <v>BURNIE1990</v>
      </c>
      <c r="B608" s="94" t="s">
        <v>17</v>
      </c>
      <c r="C608" s="89">
        <v>1990</v>
      </c>
      <c r="D608" s="90">
        <v>28</v>
      </c>
      <c r="E608" s="15">
        <v>41601</v>
      </c>
      <c r="F608" s="15">
        <v>40322</v>
      </c>
      <c r="G608" s="15">
        <v>81923</v>
      </c>
      <c r="H608" s="15">
        <v>0</v>
      </c>
      <c r="I608" s="15">
        <v>0</v>
      </c>
      <c r="J608" s="15">
        <v>0</v>
      </c>
      <c r="K608" s="15">
        <f t="shared" si="34"/>
        <v>41601</v>
      </c>
      <c r="L608" s="15">
        <f t="shared" si="35"/>
        <v>40322</v>
      </c>
      <c r="M608" s="15">
        <f t="shared" si="36"/>
        <v>81923</v>
      </c>
      <c r="O608" s="13"/>
      <c r="P608" s="13"/>
    </row>
    <row r="609" spans="1:16" s="6" customFormat="1" ht="12.75" customHeight="1" x14ac:dyDescent="0.2">
      <c r="A609" s="11" t="str">
        <f t="shared" si="33"/>
        <v>BURNIE1991</v>
      </c>
      <c r="B609" s="3" t="s">
        <v>17</v>
      </c>
      <c r="C609" s="12">
        <v>1991</v>
      </c>
      <c r="D609" s="12">
        <v>33</v>
      </c>
      <c r="E609" s="13">
        <v>34986</v>
      </c>
      <c r="F609" s="13">
        <v>33384</v>
      </c>
      <c r="G609" s="13">
        <v>68370</v>
      </c>
      <c r="H609" s="13">
        <v>0</v>
      </c>
      <c r="I609" s="13">
        <v>0</v>
      </c>
      <c r="J609" s="13">
        <v>0</v>
      </c>
      <c r="K609" s="15">
        <f t="shared" si="34"/>
        <v>34986</v>
      </c>
      <c r="L609" s="15">
        <f t="shared" si="35"/>
        <v>33384</v>
      </c>
      <c r="M609" s="15">
        <f t="shared" si="36"/>
        <v>68370</v>
      </c>
      <c r="O609" s="13"/>
      <c r="P609" s="13"/>
    </row>
    <row r="610" spans="1:16" ht="12.75" customHeight="1" x14ac:dyDescent="0.2">
      <c r="A610" s="11" t="str">
        <f t="shared" si="33"/>
        <v>BURNIE1992</v>
      </c>
      <c r="B610" s="96" t="s">
        <v>17</v>
      </c>
      <c r="C610" s="89">
        <v>1992</v>
      </c>
      <c r="D610" s="90">
        <v>32</v>
      </c>
      <c r="E610" s="15">
        <v>39959</v>
      </c>
      <c r="F610" s="15">
        <v>38663</v>
      </c>
      <c r="G610" s="15">
        <v>78622</v>
      </c>
      <c r="H610" s="91">
        <v>0</v>
      </c>
      <c r="I610" s="91">
        <v>0</v>
      </c>
      <c r="J610" s="15">
        <v>0</v>
      </c>
      <c r="K610" s="15">
        <f t="shared" si="34"/>
        <v>39959</v>
      </c>
      <c r="L610" s="15">
        <f t="shared" si="35"/>
        <v>38663</v>
      </c>
      <c r="M610" s="15">
        <f t="shared" si="36"/>
        <v>78622</v>
      </c>
      <c r="O610" s="13"/>
      <c r="P610" s="13"/>
    </row>
    <row r="611" spans="1:16" ht="12.75" customHeight="1" x14ac:dyDescent="0.2">
      <c r="A611" s="11" t="str">
        <f t="shared" si="33"/>
        <v>BURNIE1993</v>
      </c>
      <c r="B611" s="3" t="s">
        <v>17</v>
      </c>
      <c r="C611" s="12">
        <v>1993</v>
      </c>
      <c r="D611" s="12">
        <v>30</v>
      </c>
      <c r="E611" s="13">
        <v>45340</v>
      </c>
      <c r="F611" s="13">
        <v>43736</v>
      </c>
      <c r="G611" s="13">
        <v>89076</v>
      </c>
      <c r="H611" s="13">
        <v>0</v>
      </c>
      <c r="I611" s="13">
        <v>0</v>
      </c>
      <c r="J611" s="13">
        <v>0</v>
      </c>
      <c r="K611" s="15">
        <f t="shared" si="34"/>
        <v>45340</v>
      </c>
      <c r="L611" s="15">
        <f t="shared" si="35"/>
        <v>43736</v>
      </c>
      <c r="M611" s="15">
        <f t="shared" si="36"/>
        <v>89076</v>
      </c>
      <c r="O611" s="13"/>
      <c r="P611" s="13"/>
    </row>
    <row r="612" spans="1:16" ht="12.75" customHeight="1" x14ac:dyDescent="0.2">
      <c r="A612" s="11" t="str">
        <f t="shared" si="33"/>
        <v>BURNIE1994</v>
      </c>
      <c r="B612" s="96" t="s">
        <v>17</v>
      </c>
      <c r="C612" s="89">
        <v>1994</v>
      </c>
      <c r="D612" s="90">
        <v>31</v>
      </c>
      <c r="E612" s="15">
        <v>47471</v>
      </c>
      <c r="F612" s="15">
        <v>46003</v>
      </c>
      <c r="G612" s="15">
        <v>93474</v>
      </c>
      <c r="H612" s="91">
        <v>0</v>
      </c>
      <c r="I612" s="91">
        <v>0</v>
      </c>
      <c r="J612" s="15">
        <v>0</v>
      </c>
      <c r="K612" s="15">
        <f t="shared" si="34"/>
        <v>47471</v>
      </c>
      <c r="L612" s="15">
        <f t="shared" si="35"/>
        <v>46003</v>
      </c>
      <c r="M612" s="15">
        <f t="shared" si="36"/>
        <v>93474</v>
      </c>
      <c r="O612" s="13"/>
      <c r="P612" s="13"/>
    </row>
    <row r="613" spans="1:16" ht="12.75" customHeight="1" x14ac:dyDescent="0.2">
      <c r="A613" s="11" t="str">
        <f t="shared" si="33"/>
        <v>BURNIE1995</v>
      </c>
      <c r="B613" s="3" t="s">
        <v>17</v>
      </c>
      <c r="C613" s="12">
        <v>1995</v>
      </c>
      <c r="D613" s="12">
        <v>30</v>
      </c>
      <c r="E613" s="13">
        <v>54402</v>
      </c>
      <c r="F613" s="13">
        <v>53791</v>
      </c>
      <c r="G613" s="13">
        <v>108193</v>
      </c>
      <c r="H613" s="13">
        <v>0</v>
      </c>
      <c r="I613" s="13">
        <v>0</v>
      </c>
      <c r="J613" s="13">
        <v>0</v>
      </c>
      <c r="K613" s="15">
        <f t="shared" si="34"/>
        <v>54402</v>
      </c>
      <c r="L613" s="15">
        <f t="shared" si="35"/>
        <v>53791</v>
      </c>
      <c r="M613" s="15">
        <f t="shared" si="36"/>
        <v>108193</v>
      </c>
      <c r="O613" s="13"/>
      <c r="P613" s="13"/>
    </row>
    <row r="614" spans="1:16" ht="12.75" customHeight="1" x14ac:dyDescent="0.2">
      <c r="A614" s="11" t="str">
        <f t="shared" si="33"/>
        <v>BURNIE1996</v>
      </c>
      <c r="B614" s="94" t="s">
        <v>17</v>
      </c>
      <c r="C614" s="89">
        <v>1996</v>
      </c>
      <c r="D614" s="90">
        <v>29</v>
      </c>
      <c r="E614" s="15">
        <v>55985</v>
      </c>
      <c r="F614" s="15">
        <v>54820</v>
      </c>
      <c r="G614" s="15">
        <v>110805</v>
      </c>
      <c r="H614" s="15">
        <v>0</v>
      </c>
      <c r="I614" s="15">
        <v>0</v>
      </c>
      <c r="J614" s="15">
        <v>0</v>
      </c>
      <c r="K614" s="15">
        <f t="shared" si="34"/>
        <v>55985</v>
      </c>
      <c r="L614" s="15">
        <f t="shared" si="35"/>
        <v>54820</v>
      </c>
      <c r="M614" s="15">
        <f t="shared" si="36"/>
        <v>110805</v>
      </c>
      <c r="O614" s="13"/>
      <c r="P614" s="13"/>
    </row>
    <row r="615" spans="1:16" ht="12.75" customHeight="1" x14ac:dyDescent="0.2">
      <c r="A615" s="11" t="str">
        <f t="shared" ref="A615:A678" si="37">CONCATENATE(B615,C615)</f>
        <v>BURNIE1997</v>
      </c>
      <c r="B615" s="94" t="s">
        <v>17</v>
      </c>
      <c r="C615" s="12">
        <v>1997</v>
      </c>
      <c r="D615" s="17">
        <v>31</v>
      </c>
      <c r="E615" s="95">
        <v>55190</v>
      </c>
      <c r="F615" s="95">
        <v>54099</v>
      </c>
      <c r="G615" s="95">
        <v>109289</v>
      </c>
      <c r="H615" s="95">
        <v>0</v>
      </c>
      <c r="I615" s="95">
        <v>0</v>
      </c>
      <c r="J615" s="95">
        <v>0</v>
      </c>
      <c r="K615" s="15">
        <f t="shared" si="34"/>
        <v>55190</v>
      </c>
      <c r="L615" s="15">
        <f t="shared" si="35"/>
        <v>54099</v>
      </c>
      <c r="M615" s="15">
        <f t="shared" si="36"/>
        <v>109289</v>
      </c>
      <c r="O615" s="13"/>
      <c r="P615" s="13"/>
    </row>
    <row r="616" spans="1:16" ht="12.75" customHeight="1" x14ac:dyDescent="0.2">
      <c r="A616" s="11" t="str">
        <f t="shared" si="37"/>
        <v>BURNIE1998</v>
      </c>
      <c r="B616" s="96" t="s">
        <v>17</v>
      </c>
      <c r="C616" s="89">
        <v>1998</v>
      </c>
      <c r="D616" s="90">
        <v>31</v>
      </c>
      <c r="E616" s="15">
        <v>59193</v>
      </c>
      <c r="F616" s="15">
        <v>58906</v>
      </c>
      <c r="G616" s="15">
        <v>118099</v>
      </c>
      <c r="H616" s="91">
        <v>0</v>
      </c>
      <c r="I616" s="91">
        <v>0</v>
      </c>
      <c r="J616" s="15">
        <v>0</v>
      </c>
      <c r="K616" s="15">
        <f t="shared" si="34"/>
        <v>59193</v>
      </c>
      <c r="L616" s="15">
        <f t="shared" si="35"/>
        <v>58906</v>
      </c>
      <c r="M616" s="15">
        <f t="shared" si="36"/>
        <v>118099</v>
      </c>
      <c r="O616" s="13"/>
      <c r="P616" s="13"/>
    </row>
    <row r="617" spans="1:16" ht="12.75" customHeight="1" x14ac:dyDescent="0.2">
      <c r="A617" s="11" t="str">
        <f t="shared" si="37"/>
        <v>BURNIE1999</v>
      </c>
      <c r="B617" s="3" t="s">
        <v>17</v>
      </c>
      <c r="C617" s="12">
        <v>1999</v>
      </c>
      <c r="D617" s="12">
        <v>31</v>
      </c>
      <c r="E617" s="13">
        <v>54411</v>
      </c>
      <c r="F617" s="13">
        <v>55100</v>
      </c>
      <c r="G617" s="13">
        <v>109511</v>
      </c>
      <c r="H617" s="13">
        <v>0</v>
      </c>
      <c r="I617" s="13">
        <v>0</v>
      </c>
      <c r="J617" s="13">
        <v>0</v>
      </c>
      <c r="K617" s="15">
        <f t="shared" si="34"/>
        <v>54411</v>
      </c>
      <c r="L617" s="15">
        <f t="shared" si="35"/>
        <v>55100</v>
      </c>
      <c r="M617" s="15">
        <f t="shared" si="36"/>
        <v>109511</v>
      </c>
      <c r="O617" s="13"/>
      <c r="P617" s="13"/>
    </row>
    <row r="618" spans="1:16" ht="12.75" customHeight="1" x14ac:dyDescent="0.2">
      <c r="A618" s="11" t="str">
        <f t="shared" si="37"/>
        <v>BURNIE2000</v>
      </c>
      <c r="B618" s="3" t="s">
        <v>17</v>
      </c>
      <c r="C618" s="12">
        <v>2000</v>
      </c>
      <c r="D618" s="90">
        <v>33</v>
      </c>
      <c r="E618" s="13">
        <v>49745</v>
      </c>
      <c r="F618" s="13">
        <v>49860</v>
      </c>
      <c r="G618" s="13">
        <v>99605</v>
      </c>
      <c r="H618" s="13">
        <v>0</v>
      </c>
      <c r="I618" s="13">
        <v>0</v>
      </c>
      <c r="J618" s="13">
        <v>0</v>
      </c>
      <c r="K618" s="15">
        <f t="shared" si="34"/>
        <v>49745</v>
      </c>
      <c r="L618" s="15">
        <f t="shared" si="35"/>
        <v>49860</v>
      </c>
      <c r="M618" s="15">
        <f t="shared" si="36"/>
        <v>99605</v>
      </c>
      <c r="O618" s="13"/>
      <c r="P618" s="13"/>
    </row>
    <row r="619" spans="1:16" ht="12.75" customHeight="1" x14ac:dyDescent="0.2">
      <c r="A619" s="11" t="str">
        <f t="shared" si="37"/>
        <v>BURNIE2001</v>
      </c>
      <c r="B619" s="96" t="s">
        <v>17</v>
      </c>
      <c r="C619" s="89">
        <v>2001</v>
      </c>
      <c r="D619" s="90">
        <v>36</v>
      </c>
      <c r="E619" s="15">
        <v>39275</v>
      </c>
      <c r="F619" s="15">
        <v>39280</v>
      </c>
      <c r="G619" s="15">
        <v>78555</v>
      </c>
      <c r="H619" s="91">
        <v>0</v>
      </c>
      <c r="I619" s="91">
        <v>0</v>
      </c>
      <c r="J619" s="15">
        <v>0</v>
      </c>
      <c r="K619" s="15">
        <f t="shared" ref="K619:K682" si="38">E619+H619</f>
        <v>39275</v>
      </c>
      <c r="L619" s="15">
        <f t="shared" ref="L619:L682" si="39">F619+I619</f>
        <v>39280</v>
      </c>
      <c r="M619" s="15">
        <f t="shared" ref="M619:M682" si="40">G619+J619</f>
        <v>78555</v>
      </c>
      <c r="O619" s="13"/>
      <c r="P619" s="13"/>
    </row>
    <row r="620" spans="1:16" ht="12.75" customHeight="1" x14ac:dyDescent="0.2">
      <c r="A620" s="11" t="str">
        <f t="shared" si="37"/>
        <v>BURNIE2002</v>
      </c>
      <c r="B620" s="94" t="s">
        <v>17</v>
      </c>
      <c r="C620" s="89">
        <v>2002</v>
      </c>
      <c r="D620" s="90">
        <v>34</v>
      </c>
      <c r="E620" s="15">
        <v>39516</v>
      </c>
      <c r="F620" s="15">
        <v>38206</v>
      </c>
      <c r="G620" s="15">
        <v>77722</v>
      </c>
      <c r="H620" s="15">
        <v>0</v>
      </c>
      <c r="I620" s="15">
        <v>0</v>
      </c>
      <c r="J620" s="15">
        <v>0</v>
      </c>
      <c r="K620" s="15">
        <f t="shared" si="38"/>
        <v>39516</v>
      </c>
      <c r="L620" s="15">
        <f t="shared" si="39"/>
        <v>38206</v>
      </c>
      <c r="M620" s="15">
        <f t="shared" si="40"/>
        <v>77722</v>
      </c>
      <c r="O620" s="13"/>
      <c r="P620" s="13"/>
    </row>
    <row r="621" spans="1:16" ht="12.75" customHeight="1" x14ac:dyDescent="0.2">
      <c r="A621" s="11" t="str">
        <f t="shared" si="37"/>
        <v>BURNIE2003</v>
      </c>
      <c r="B621" s="3" t="s">
        <v>17</v>
      </c>
      <c r="C621" s="12">
        <v>2003</v>
      </c>
      <c r="D621" s="12">
        <v>34</v>
      </c>
      <c r="E621" s="13">
        <v>45598</v>
      </c>
      <c r="F621" s="13">
        <v>45347</v>
      </c>
      <c r="G621" s="13">
        <v>90945</v>
      </c>
      <c r="H621" s="13">
        <v>0</v>
      </c>
      <c r="I621" s="13">
        <v>0</v>
      </c>
      <c r="J621" s="13">
        <v>0</v>
      </c>
      <c r="K621" s="15">
        <f t="shared" si="38"/>
        <v>45598</v>
      </c>
      <c r="L621" s="15">
        <f t="shared" si="39"/>
        <v>45347</v>
      </c>
      <c r="M621" s="15">
        <f t="shared" si="40"/>
        <v>90945</v>
      </c>
      <c r="O621" s="13"/>
      <c r="P621" s="13"/>
    </row>
    <row r="622" spans="1:16" ht="12.75" customHeight="1" x14ac:dyDescent="0.2">
      <c r="A622" s="11" t="str">
        <f t="shared" si="37"/>
        <v>BURNIE2004</v>
      </c>
      <c r="B622" s="96" t="s">
        <v>17</v>
      </c>
      <c r="C622" s="89">
        <v>2004</v>
      </c>
      <c r="D622" s="90">
        <v>36</v>
      </c>
      <c r="E622" s="15">
        <v>47705</v>
      </c>
      <c r="F622" s="15">
        <v>47142</v>
      </c>
      <c r="G622" s="15">
        <v>94847</v>
      </c>
      <c r="H622" s="91">
        <v>0</v>
      </c>
      <c r="I622" s="91">
        <v>0</v>
      </c>
      <c r="J622" s="15">
        <v>0</v>
      </c>
      <c r="K622" s="15">
        <f t="shared" si="38"/>
        <v>47705</v>
      </c>
      <c r="L622" s="15">
        <f t="shared" si="39"/>
        <v>47142</v>
      </c>
      <c r="M622" s="15">
        <f t="shared" si="40"/>
        <v>94847</v>
      </c>
      <c r="O622" s="13"/>
      <c r="P622" s="13"/>
    </row>
    <row r="623" spans="1:16" ht="12.75" customHeight="1" x14ac:dyDescent="0.2">
      <c r="A623" s="11" t="str">
        <f t="shared" si="37"/>
        <v>BURNIE2005</v>
      </c>
      <c r="B623" s="3" t="s">
        <v>17</v>
      </c>
      <c r="C623" s="12">
        <v>2005</v>
      </c>
      <c r="D623" s="12">
        <v>40</v>
      </c>
      <c r="E623" s="13">
        <v>46311</v>
      </c>
      <c r="F623" s="13">
        <v>46610</v>
      </c>
      <c r="G623" s="13">
        <v>92921</v>
      </c>
      <c r="H623" s="13">
        <v>0</v>
      </c>
      <c r="I623" s="13">
        <v>0</v>
      </c>
      <c r="J623" s="13">
        <v>0</v>
      </c>
      <c r="K623" s="15">
        <f t="shared" si="38"/>
        <v>46311</v>
      </c>
      <c r="L623" s="15">
        <f t="shared" si="39"/>
        <v>46610</v>
      </c>
      <c r="M623" s="15">
        <f t="shared" si="40"/>
        <v>92921</v>
      </c>
      <c r="O623" s="13"/>
      <c r="P623" s="13"/>
    </row>
    <row r="624" spans="1:16" ht="12.75" customHeight="1" x14ac:dyDescent="0.2">
      <c r="A624" s="11" t="str">
        <f t="shared" si="37"/>
        <v>BURNIE2006</v>
      </c>
      <c r="B624" s="94" t="s">
        <v>17</v>
      </c>
      <c r="C624" s="89">
        <v>2006</v>
      </c>
      <c r="D624" s="90">
        <v>43</v>
      </c>
      <c r="E624" s="15">
        <v>45335</v>
      </c>
      <c r="F624" s="15">
        <v>45525</v>
      </c>
      <c r="G624" s="15">
        <v>90860</v>
      </c>
      <c r="H624" s="15">
        <v>0</v>
      </c>
      <c r="I624" s="15">
        <v>0</v>
      </c>
      <c r="J624" s="15">
        <v>0</v>
      </c>
      <c r="K624" s="15">
        <f t="shared" si="38"/>
        <v>45335</v>
      </c>
      <c r="L624" s="15">
        <f t="shared" si="39"/>
        <v>45525</v>
      </c>
      <c r="M624" s="15">
        <f t="shared" si="40"/>
        <v>90860</v>
      </c>
      <c r="O624" s="13"/>
      <c r="P624" s="13"/>
    </row>
    <row r="625" spans="1:16" ht="12.75" customHeight="1" x14ac:dyDescent="0.2">
      <c r="A625" s="11" t="str">
        <f t="shared" si="37"/>
        <v>BURNIE2007</v>
      </c>
      <c r="B625" s="3" t="s">
        <v>17</v>
      </c>
      <c r="C625" s="12">
        <v>2007</v>
      </c>
      <c r="D625" s="12">
        <v>44</v>
      </c>
      <c r="E625" s="13">
        <v>46431</v>
      </c>
      <c r="F625" s="13">
        <v>46584</v>
      </c>
      <c r="G625" s="13">
        <v>93015</v>
      </c>
      <c r="H625" s="13">
        <v>0</v>
      </c>
      <c r="I625" s="13">
        <v>0</v>
      </c>
      <c r="J625" s="13">
        <v>0</v>
      </c>
      <c r="K625" s="15">
        <f t="shared" si="38"/>
        <v>46431</v>
      </c>
      <c r="L625" s="15">
        <f t="shared" si="39"/>
        <v>46584</v>
      </c>
      <c r="M625" s="15">
        <f t="shared" si="40"/>
        <v>93015</v>
      </c>
      <c r="O625" s="13"/>
      <c r="P625" s="13"/>
    </row>
    <row r="626" spans="1:16" ht="12.75" customHeight="1" x14ac:dyDescent="0.2">
      <c r="A626" s="11" t="str">
        <f t="shared" si="37"/>
        <v>BURNIE2008</v>
      </c>
      <c r="B626" s="3" t="s">
        <v>17</v>
      </c>
      <c r="C626" s="12">
        <v>2008</v>
      </c>
      <c r="D626" s="12">
        <v>46</v>
      </c>
      <c r="E626" s="13">
        <v>46338</v>
      </c>
      <c r="F626" s="13">
        <v>46247</v>
      </c>
      <c r="G626" s="13">
        <v>92585</v>
      </c>
      <c r="H626" s="13">
        <v>0</v>
      </c>
      <c r="I626" s="13">
        <v>0</v>
      </c>
      <c r="J626" s="13">
        <v>0</v>
      </c>
      <c r="K626" s="15">
        <f t="shared" si="38"/>
        <v>46338</v>
      </c>
      <c r="L626" s="15">
        <f t="shared" si="39"/>
        <v>46247</v>
      </c>
      <c r="M626" s="15">
        <f t="shared" si="40"/>
        <v>92585</v>
      </c>
      <c r="O626" s="13"/>
      <c r="P626" s="13"/>
    </row>
    <row r="627" spans="1:16" ht="12.75" customHeight="1" x14ac:dyDescent="0.2">
      <c r="A627" s="11" t="str">
        <f t="shared" si="37"/>
        <v>BURNIE2009</v>
      </c>
      <c r="B627" s="3" t="s">
        <v>17</v>
      </c>
      <c r="C627" s="12">
        <v>2009</v>
      </c>
      <c r="D627" s="12">
        <v>46</v>
      </c>
      <c r="E627" s="13">
        <v>41134</v>
      </c>
      <c r="F627" s="13">
        <v>40497</v>
      </c>
      <c r="G627" s="13">
        <v>81631</v>
      </c>
      <c r="H627" s="13">
        <v>0</v>
      </c>
      <c r="I627" s="13">
        <v>0</v>
      </c>
      <c r="J627" s="13">
        <v>0</v>
      </c>
      <c r="K627" s="15">
        <f t="shared" si="38"/>
        <v>41134</v>
      </c>
      <c r="L627" s="15">
        <f t="shared" si="39"/>
        <v>40497</v>
      </c>
      <c r="M627" s="15">
        <f t="shared" si="40"/>
        <v>81631</v>
      </c>
      <c r="O627" s="13"/>
      <c r="P627" s="13"/>
    </row>
    <row r="628" spans="1:16" ht="12.75" customHeight="1" x14ac:dyDescent="0.2">
      <c r="A628" s="11" t="str">
        <f t="shared" si="37"/>
        <v>BURNIE2010</v>
      </c>
      <c r="B628" s="94" t="s">
        <v>17</v>
      </c>
      <c r="C628" s="89">
        <v>2010</v>
      </c>
      <c r="D628" s="90">
        <v>48</v>
      </c>
      <c r="E628" s="15">
        <v>37740</v>
      </c>
      <c r="F628" s="15">
        <v>37701</v>
      </c>
      <c r="G628" s="15">
        <v>75441</v>
      </c>
      <c r="H628" s="15">
        <v>0</v>
      </c>
      <c r="I628" s="15">
        <v>0</v>
      </c>
      <c r="J628" s="15">
        <v>0</v>
      </c>
      <c r="K628" s="15">
        <f t="shared" si="38"/>
        <v>37740</v>
      </c>
      <c r="L628" s="15">
        <f t="shared" si="39"/>
        <v>37701</v>
      </c>
      <c r="M628" s="15">
        <f t="shared" si="40"/>
        <v>75441</v>
      </c>
      <c r="O628" s="13"/>
      <c r="P628" s="13"/>
    </row>
    <row r="629" spans="1:16" ht="12.75" customHeight="1" x14ac:dyDescent="0.2">
      <c r="A629" s="11" t="str">
        <f t="shared" si="37"/>
        <v>BURNIE2011</v>
      </c>
      <c r="B629" s="3" t="s">
        <v>17</v>
      </c>
      <c r="C629" s="12">
        <v>2011</v>
      </c>
      <c r="D629" s="12">
        <v>52</v>
      </c>
      <c r="E629" s="13">
        <v>34615</v>
      </c>
      <c r="F629" s="13">
        <v>33960</v>
      </c>
      <c r="G629" s="13">
        <v>68575</v>
      </c>
      <c r="H629" s="13">
        <v>0</v>
      </c>
      <c r="I629" s="13">
        <v>0</v>
      </c>
      <c r="J629" s="13">
        <v>0</v>
      </c>
      <c r="K629" s="15">
        <f t="shared" si="38"/>
        <v>34615</v>
      </c>
      <c r="L629" s="15">
        <f t="shared" si="39"/>
        <v>33960</v>
      </c>
      <c r="M629" s="15">
        <f t="shared" si="40"/>
        <v>68575</v>
      </c>
      <c r="O629" s="13"/>
      <c r="P629" s="13"/>
    </row>
    <row r="630" spans="1:16" ht="12.75" customHeight="1" x14ac:dyDescent="0.2">
      <c r="A630" s="11" t="str">
        <f t="shared" si="37"/>
        <v>BURNIE2012</v>
      </c>
      <c r="B630" s="96" t="s">
        <v>17</v>
      </c>
      <c r="C630" s="89">
        <v>2012</v>
      </c>
      <c r="D630" s="90">
        <v>54</v>
      </c>
      <c r="E630" s="15">
        <v>34088</v>
      </c>
      <c r="F630" s="15">
        <v>33881</v>
      </c>
      <c r="G630" s="15">
        <v>67969</v>
      </c>
      <c r="H630" s="91">
        <v>0</v>
      </c>
      <c r="I630" s="91">
        <v>0</v>
      </c>
      <c r="J630" s="15">
        <v>0</v>
      </c>
      <c r="K630" s="15">
        <f t="shared" si="38"/>
        <v>34088</v>
      </c>
      <c r="L630" s="15">
        <f t="shared" si="39"/>
        <v>33881</v>
      </c>
      <c r="M630" s="15">
        <f t="shared" si="40"/>
        <v>67969</v>
      </c>
      <c r="O630" s="13"/>
      <c r="P630" s="13"/>
    </row>
    <row r="631" spans="1:16" ht="12.75" customHeight="1" x14ac:dyDescent="0.2">
      <c r="A631" s="11" t="str">
        <f t="shared" si="37"/>
        <v>BURNIE2013</v>
      </c>
      <c r="B631" s="92" t="s">
        <v>17</v>
      </c>
      <c r="C631" s="16">
        <v>2013</v>
      </c>
      <c r="D631" s="90">
        <v>53</v>
      </c>
      <c r="E631" s="93">
        <v>34424</v>
      </c>
      <c r="F631" s="93">
        <v>34029</v>
      </c>
      <c r="G631" s="93">
        <v>68453</v>
      </c>
      <c r="H631" s="93">
        <v>0</v>
      </c>
      <c r="I631" s="93">
        <v>0</v>
      </c>
      <c r="J631" s="93">
        <v>0</v>
      </c>
      <c r="K631" s="15">
        <f t="shared" si="38"/>
        <v>34424</v>
      </c>
      <c r="L631" s="15">
        <f t="shared" si="39"/>
        <v>34029</v>
      </c>
      <c r="M631" s="15">
        <f t="shared" si="40"/>
        <v>68453</v>
      </c>
      <c r="O631" s="13"/>
      <c r="P631" s="13"/>
    </row>
    <row r="632" spans="1:16" ht="12.75" customHeight="1" x14ac:dyDescent="0.2">
      <c r="A632" s="11" t="str">
        <f t="shared" si="37"/>
        <v>BURNIE2014</v>
      </c>
      <c r="B632" s="3" t="s">
        <v>17</v>
      </c>
      <c r="C632" s="12">
        <v>2014</v>
      </c>
      <c r="D632" s="12">
        <v>53</v>
      </c>
      <c r="E632" s="13">
        <v>31723</v>
      </c>
      <c r="F632" s="13">
        <v>31578</v>
      </c>
      <c r="G632" s="13">
        <v>63301</v>
      </c>
      <c r="H632" s="13">
        <v>0</v>
      </c>
      <c r="I632" s="13">
        <v>0</v>
      </c>
      <c r="J632" s="13">
        <v>0</v>
      </c>
      <c r="K632" s="15">
        <f t="shared" si="38"/>
        <v>31723</v>
      </c>
      <c r="L632" s="15">
        <f t="shared" si="39"/>
        <v>31578</v>
      </c>
      <c r="M632" s="15">
        <f t="shared" si="40"/>
        <v>63301</v>
      </c>
      <c r="O632" s="13"/>
      <c r="P632" s="13"/>
    </row>
    <row r="633" spans="1:16" ht="12.75" customHeight="1" x14ac:dyDescent="0.2">
      <c r="A633" s="11" t="str">
        <f t="shared" si="37"/>
        <v>BURNIE2015</v>
      </c>
      <c r="B633" s="94" t="s">
        <v>17</v>
      </c>
      <c r="C633" s="89">
        <v>2015</v>
      </c>
      <c r="D633" s="90">
        <v>53</v>
      </c>
      <c r="E633" s="15">
        <v>31985</v>
      </c>
      <c r="F633" s="15">
        <v>31544</v>
      </c>
      <c r="G633" s="15">
        <v>63529</v>
      </c>
      <c r="H633" s="15">
        <v>0</v>
      </c>
      <c r="I633" s="15">
        <v>0</v>
      </c>
      <c r="J633" s="15">
        <v>0</v>
      </c>
      <c r="K633" s="15">
        <f t="shared" si="38"/>
        <v>31985</v>
      </c>
      <c r="L633" s="15">
        <f t="shared" si="39"/>
        <v>31544</v>
      </c>
      <c r="M633" s="15">
        <f t="shared" si="40"/>
        <v>63529</v>
      </c>
      <c r="O633" s="13"/>
      <c r="P633" s="13"/>
    </row>
    <row r="634" spans="1:16" ht="12.75" customHeight="1" x14ac:dyDescent="0.2">
      <c r="A634" s="11" t="str">
        <f t="shared" si="37"/>
        <v>BURNIE2016</v>
      </c>
      <c r="B634" s="3" t="s">
        <v>17</v>
      </c>
      <c r="C634" s="12">
        <v>2016</v>
      </c>
      <c r="D634" s="12">
        <v>55</v>
      </c>
      <c r="E634" s="13">
        <v>30270</v>
      </c>
      <c r="F634" s="13">
        <v>29941</v>
      </c>
      <c r="G634" s="13">
        <v>60211</v>
      </c>
      <c r="H634" s="13">
        <v>0</v>
      </c>
      <c r="I634" s="13">
        <v>0</v>
      </c>
      <c r="J634" s="13">
        <v>0</v>
      </c>
      <c r="K634" s="15">
        <f t="shared" si="38"/>
        <v>30270</v>
      </c>
      <c r="L634" s="15">
        <f t="shared" si="39"/>
        <v>29941</v>
      </c>
      <c r="M634" s="15">
        <f t="shared" si="40"/>
        <v>60211</v>
      </c>
      <c r="O634" s="13"/>
      <c r="P634" s="13"/>
    </row>
    <row r="635" spans="1:16" ht="12.75" customHeight="1" x14ac:dyDescent="0.2">
      <c r="A635" s="11" t="str">
        <f t="shared" si="37"/>
        <v>BURNIE2017</v>
      </c>
      <c r="B635" s="3" t="s">
        <v>17</v>
      </c>
      <c r="C635" s="12">
        <v>2017</v>
      </c>
      <c r="D635" s="12">
        <v>58</v>
      </c>
      <c r="E635" s="13">
        <v>30976</v>
      </c>
      <c r="F635" s="13">
        <v>30265</v>
      </c>
      <c r="G635" s="13">
        <v>61241</v>
      </c>
      <c r="H635" s="13">
        <v>0</v>
      </c>
      <c r="I635" s="13">
        <v>0</v>
      </c>
      <c r="J635" s="13">
        <v>0</v>
      </c>
      <c r="K635" s="15">
        <f t="shared" si="38"/>
        <v>30976</v>
      </c>
      <c r="L635" s="15">
        <f t="shared" si="39"/>
        <v>30265</v>
      </c>
      <c r="M635" s="15">
        <f t="shared" si="40"/>
        <v>61241</v>
      </c>
      <c r="O635" s="13"/>
      <c r="P635" s="13"/>
    </row>
    <row r="636" spans="1:16" ht="12.75" customHeight="1" x14ac:dyDescent="0.2">
      <c r="A636" s="11" t="str">
        <f t="shared" si="37"/>
        <v>BURNIE2018</v>
      </c>
      <c r="B636" s="3" t="s">
        <v>17</v>
      </c>
      <c r="C636" s="12">
        <v>2018</v>
      </c>
      <c r="D636" s="12">
        <v>56</v>
      </c>
      <c r="E636" s="13">
        <v>35585</v>
      </c>
      <c r="F636" s="13">
        <v>35525</v>
      </c>
      <c r="G636" s="13">
        <v>71110</v>
      </c>
      <c r="H636" s="13">
        <v>0</v>
      </c>
      <c r="I636" s="13">
        <v>0</v>
      </c>
      <c r="J636" s="13">
        <v>0</v>
      </c>
      <c r="K636" s="15">
        <f t="shared" si="38"/>
        <v>35585</v>
      </c>
      <c r="L636" s="15">
        <f t="shared" si="39"/>
        <v>35525</v>
      </c>
      <c r="M636" s="15">
        <f t="shared" si="40"/>
        <v>71110</v>
      </c>
      <c r="O636" s="13"/>
      <c r="P636" s="13"/>
    </row>
    <row r="637" spans="1:16" ht="12.75" customHeight="1" x14ac:dyDescent="0.2">
      <c r="A637" s="11" t="str">
        <f t="shared" si="37"/>
        <v>BURNIE2019</v>
      </c>
      <c r="B637" s="3" t="s">
        <v>17</v>
      </c>
      <c r="C637" s="12">
        <v>2019</v>
      </c>
      <c r="D637" s="12">
        <v>55</v>
      </c>
      <c r="E637" s="13">
        <v>36122</v>
      </c>
      <c r="F637" s="13">
        <v>36350</v>
      </c>
      <c r="G637" s="13">
        <v>72472</v>
      </c>
      <c r="H637" s="13">
        <v>0</v>
      </c>
      <c r="I637" s="13">
        <v>0</v>
      </c>
      <c r="J637" s="13">
        <v>0</v>
      </c>
      <c r="K637" s="15">
        <f t="shared" si="38"/>
        <v>36122</v>
      </c>
      <c r="L637" s="15">
        <f t="shared" si="39"/>
        <v>36350</v>
      </c>
      <c r="M637" s="15">
        <f t="shared" si="40"/>
        <v>72472</v>
      </c>
      <c r="O637" s="13"/>
      <c r="P637" s="13"/>
    </row>
    <row r="638" spans="1:16" ht="12.75" customHeight="1" x14ac:dyDescent="0.2">
      <c r="A638" s="11" t="str">
        <f t="shared" si="37"/>
        <v>CAIRNS1985</v>
      </c>
      <c r="B638" s="94" t="s">
        <v>16</v>
      </c>
      <c r="C638" s="12">
        <v>1985</v>
      </c>
      <c r="D638" s="90">
        <v>10</v>
      </c>
      <c r="E638" s="95">
        <v>240831</v>
      </c>
      <c r="F638" s="95">
        <v>240725</v>
      </c>
      <c r="G638" s="95">
        <v>481556</v>
      </c>
      <c r="H638" s="95">
        <v>25460</v>
      </c>
      <c r="I638" s="95">
        <v>20062</v>
      </c>
      <c r="J638" s="95">
        <v>45522</v>
      </c>
      <c r="K638" s="15">
        <f t="shared" si="38"/>
        <v>266291</v>
      </c>
      <c r="L638" s="15">
        <f t="shared" si="39"/>
        <v>260787</v>
      </c>
      <c r="M638" s="15">
        <f t="shared" si="40"/>
        <v>527078</v>
      </c>
      <c r="O638" s="13"/>
      <c r="P638" s="13"/>
    </row>
    <row r="639" spans="1:16" ht="12.75" customHeight="1" x14ac:dyDescent="0.2">
      <c r="A639" s="11" t="str">
        <f t="shared" si="37"/>
        <v>CAIRNS1986</v>
      </c>
      <c r="B639" s="3" t="s">
        <v>16</v>
      </c>
      <c r="C639" s="12">
        <v>1986</v>
      </c>
      <c r="D639" s="12">
        <v>9</v>
      </c>
      <c r="E639" s="13">
        <v>300879</v>
      </c>
      <c r="F639" s="13">
        <v>298274</v>
      </c>
      <c r="G639" s="13">
        <v>599153</v>
      </c>
      <c r="H639" s="13">
        <v>34528</v>
      </c>
      <c r="I639" s="13">
        <v>28885</v>
      </c>
      <c r="J639" s="13">
        <v>63413</v>
      </c>
      <c r="K639" s="15">
        <f t="shared" si="38"/>
        <v>335407</v>
      </c>
      <c r="L639" s="15">
        <f t="shared" si="39"/>
        <v>327159</v>
      </c>
      <c r="M639" s="15">
        <f t="shared" si="40"/>
        <v>662566</v>
      </c>
      <c r="O639" s="13"/>
      <c r="P639" s="13"/>
    </row>
    <row r="640" spans="1:16" ht="12.75" customHeight="1" x14ac:dyDescent="0.2">
      <c r="A640" s="11" t="str">
        <f t="shared" si="37"/>
        <v>CAIRNS1987</v>
      </c>
      <c r="B640" s="96" t="s">
        <v>16</v>
      </c>
      <c r="C640" s="89">
        <v>1987</v>
      </c>
      <c r="D640" s="90">
        <v>9</v>
      </c>
      <c r="E640" s="15">
        <v>370149</v>
      </c>
      <c r="F640" s="15">
        <v>371353</v>
      </c>
      <c r="G640" s="15">
        <v>741502</v>
      </c>
      <c r="H640" s="91">
        <v>60273</v>
      </c>
      <c r="I640" s="91">
        <v>50016</v>
      </c>
      <c r="J640" s="15">
        <v>110289</v>
      </c>
      <c r="K640" s="15">
        <f t="shared" si="38"/>
        <v>430422</v>
      </c>
      <c r="L640" s="15">
        <f t="shared" si="39"/>
        <v>421369</v>
      </c>
      <c r="M640" s="15">
        <f t="shared" si="40"/>
        <v>851791</v>
      </c>
      <c r="O640" s="13"/>
      <c r="P640" s="13"/>
    </row>
    <row r="641" spans="1:16" ht="12.75" customHeight="1" x14ac:dyDescent="0.2">
      <c r="A641" s="11" t="str">
        <f t="shared" si="37"/>
        <v>CAIRNS1988</v>
      </c>
      <c r="B641" s="3" t="s">
        <v>16</v>
      </c>
      <c r="C641" s="12">
        <v>1988</v>
      </c>
      <c r="D641" s="12">
        <v>8</v>
      </c>
      <c r="E641" s="13">
        <v>432189</v>
      </c>
      <c r="F641" s="13">
        <v>435505</v>
      </c>
      <c r="G641" s="13">
        <v>867694</v>
      </c>
      <c r="H641" s="13">
        <v>86811</v>
      </c>
      <c r="I641" s="13">
        <v>72984</v>
      </c>
      <c r="J641" s="13">
        <v>159795</v>
      </c>
      <c r="K641" s="15">
        <f t="shared" si="38"/>
        <v>519000</v>
      </c>
      <c r="L641" s="15">
        <f t="shared" si="39"/>
        <v>508489</v>
      </c>
      <c r="M641" s="15">
        <f t="shared" si="40"/>
        <v>1027489</v>
      </c>
      <c r="O641" s="13"/>
      <c r="P641" s="13"/>
    </row>
    <row r="642" spans="1:16" ht="12.75" customHeight="1" x14ac:dyDescent="0.2">
      <c r="A642" s="11" t="str">
        <f t="shared" si="37"/>
        <v>CAIRNS1989</v>
      </c>
      <c r="B642" s="94" t="s">
        <v>16</v>
      </c>
      <c r="C642" s="89">
        <v>1989</v>
      </c>
      <c r="D642" s="90">
        <v>6</v>
      </c>
      <c r="E642" s="15">
        <v>324091</v>
      </c>
      <c r="F642" s="15">
        <v>327128</v>
      </c>
      <c r="G642" s="15">
        <v>651219</v>
      </c>
      <c r="H642" s="15">
        <v>112272</v>
      </c>
      <c r="I642" s="15">
        <v>100376</v>
      </c>
      <c r="J642" s="15">
        <v>212648</v>
      </c>
      <c r="K642" s="15">
        <f t="shared" si="38"/>
        <v>436363</v>
      </c>
      <c r="L642" s="15">
        <f t="shared" si="39"/>
        <v>427504</v>
      </c>
      <c r="M642" s="15">
        <f t="shared" si="40"/>
        <v>863867</v>
      </c>
      <c r="O642" s="13"/>
      <c r="P642" s="13"/>
    </row>
    <row r="643" spans="1:16" ht="12.75" customHeight="1" x14ac:dyDescent="0.2">
      <c r="A643" s="11" t="str">
        <f t="shared" si="37"/>
        <v>CAIRNS1990</v>
      </c>
      <c r="B643" s="3" t="s">
        <v>16</v>
      </c>
      <c r="C643" s="12">
        <v>1990</v>
      </c>
      <c r="D643" s="12">
        <v>6</v>
      </c>
      <c r="E643" s="13">
        <v>394307</v>
      </c>
      <c r="F643" s="13">
        <v>396333</v>
      </c>
      <c r="G643" s="13">
        <v>790640</v>
      </c>
      <c r="H643" s="13">
        <v>144730</v>
      </c>
      <c r="I643" s="13">
        <v>134606</v>
      </c>
      <c r="J643" s="13">
        <v>279336</v>
      </c>
      <c r="K643" s="15">
        <f t="shared" si="38"/>
        <v>539037</v>
      </c>
      <c r="L643" s="15">
        <f t="shared" si="39"/>
        <v>530939</v>
      </c>
      <c r="M643" s="15">
        <f t="shared" si="40"/>
        <v>1069976</v>
      </c>
      <c r="O643" s="13"/>
      <c r="P643" s="13"/>
    </row>
    <row r="644" spans="1:16" ht="12.75" customHeight="1" x14ac:dyDescent="0.2">
      <c r="A644" s="11" t="str">
        <f t="shared" si="37"/>
        <v>CAIRNS1991</v>
      </c>
      <c r="B644" s="3" t="s">
        <v>16</v>
      </c>
      <c r="C644" s="12">
        <v>1991</v>
      </c>
      <c r="D644" s="12">
        <v>6</v>
      </c>
      <c r="E644" s="13">
        <v>630203</v>
      </c>
      <c r="F644" s="13">
        <v>627234</v>
      </c>
      <c r="G644" s="13">
        <v>1257437</v>
      </c>
      <c r="H644" s="13">
        <v>196395</v>
      </c>
      <c r="I644" s="13">
        <v>183579</v>
      </c>
      <c r="J644" s="13">
        <v>379974</v>
      </c>
      <c r="K644" s="15">
        <f t="shared" si="38"/>
        <v>826598</v>
      </c>
      <c r="L644" s="15">
        <f t="shared" si="39"/>
        <v>810813</v>
      </c>
      <c r="M644" s="15">
        <f t="shared" si="40"/>
        <v>1637411</v>
      </c>
      <c r="O644" s="13"/>
      <c r="P644" s="13"/>
    </row>
    <row r="645" spans="1:16" ht="12.75" customHeight="1" x14ac:dyDescent="0.2">
      <c r="A645" s="11" t="str">
        <f t="shared" si="37"/>
        <v>CAIRNS1992</v>
      </c>
      <c r="B645" s="96" t="s">
        <v>16</v>
      </c>
      <c r="C645" s="89">
        <v>1992</v>
      </c>
      <c r="D645" s="90">
        <v>6</v>
      </c>
      <c r="E645" s="15">
        <v>626699</v>
      </c>
      <c r="F645" s="15">
        <v>644984</v>
      </c>
      <c r="G645" s="15">
        <v>1271683</v>
      </c>
      <c r="H645" s="91">
        <v>286926</v>
      </c>
      <c r="I645" s="91">
        <v>239287</v>
      </c>
      <c r="J645" s="15">
        <v>526213</v>
      </c>
      <c r="K645" s="15">
        <f t="shared" si="38"/>
        <v>913625</v>
      </c>
      <c r="L645" s="15">
        <f t="shared" si="39"/>
        <v>884271</v>
      </c>
      <c r="M645" s="15">
        <f t="shared" si="40"/>
        <v>1797896</v>
      </c>
      <c r="O645" s="13"/>
      <c r="P645" s="13"/>
    </row>
    <row r="646" spans="1:16" ht="12.75" customHeight="1" x14ac:dyDescent="0.2">
      <c r="A646" s="11" t="str">
        <f t="shared" si="37"/>
        <v>CAIRNS1993</v>
      </c>
      <c r="B646" s="3" t="s">
        <v>16</v>
      </c>
      <c r="C646" s="12">
        <v>1993</v>
      </c>
      <c r="D646" s="12">
        <v>6</v>
      </c>
      <c r="E646" s="13">
        <v>709909</v>
      </c>
      <c r="F646" s="13">
        <v>730850</v>
      </c>
      <c r="G646" s="13">
        <v>1440759</v>
      </c>
      <c r="H646" s="13">
        <v>356161</v>
      </c>
      <c r="I646" s="13">
        <v>295276</v>
      </c>
      <c r="J646" s="13">
        <v>651437</v>
      </c>
      <c r="K646" s="15">
        <f t="shared" si="38"/>
        <v>1066070</v>
      </c>
      <c r="L646" s="15">
        <f t="shared" si="39"/>
        <v>1026126</v>
      </c>
      <c r="M646" s="15">
        <f t="shared" si="40"/>
        <v>2092196</v>
      </c>
      <c r="O646" s="13"/>
      <c r="P646" s="13"/>
    </row>
    <row r="647" spans="1:16" ht="12.75" customHeight="1" x14ac:dyDescent="0.2">
      <c r="A647" s="11" t="str">
        <f t="shared" si="37"/>
        <v>CAIRNS1994</v>
      </c>
      <c r="B647" s="3" t="s">
        <v>16</v>
      </c>
      <c r="C647" s="12">
        <v>1994</v>
      </c>
      <c r="D647" s="12">
        <v>6</v>
      </c>
      <c r="E647" s="13">
        <v>831407</v>
      </c>
      <c r="F647" s="13">
        <v>859060</v>
      </c>
      <c r="G647" s="13">
        <v>1690467</v>
      </c>
      <c r="H647" s="13">
        <v>365764</v>
      </c>
      <c r="I647" s="13">
        <v>313511</v>
      </c>
      <c r="J647" s="13">
        <v>679275</v>
      </c>
      <c r="K647" s="15">
        <f t="shared" si="38"/>
        <v>1197171</v>
      </c>
      <c r="L647" s="15">
        <f t="shared" si="39"/>
        <v>1172571</v>
      </c>
      <c r="M647" s="15">
        <f t="shared" si="40"/>
        <v>2369742</v>
      </c>
      <c r="O647" s="13"/>
      <c r="P647" s="13"/>
    </row>
    <row r="648" spans="1:16" ht="12.75" customHeight="1" x14ac:dyDescent="0.2">
      <c r="A648" s="11" t="str">
        <f t="shared" si="37"/>
        <v>CAIRNS1995</v>
      </c>
      <c r="B648" s="94" t="s">
        <v>16</v>
      </c>
      <c r="C648" s="89">
        <v>1995</v>
      </c>
      <c r="D648" s="90">
        <v>6</v>
      </c>
      <c r="E648" s="15">
        <v>919430</v>
      </c>
      <c r="F648" s="15">
        <v>924597</v>
      </c>
      <c r="G648" s="15">
        <v>1844027</v>
      </c>
      <c r="H648" s="15">
        <v>328649</v>
      </c>
      <c r="I648" s="15">
        <v>329748</v>
      </c>
      <c r="J648" s="15">
        <v>658397</v>
      </c>
      <c r="K648" s="15">
        <f t="shared" si="38"/>
        <v>1248079</v>
      </c>
      <c r="L648" s="15">
        <f t="shared" si="39"/>
        <v>1254345</v>
      </c>
      <c r="M648" s="15">
        <f t="shared" si="40"/>
        <v>2502424</v>
      </c>
      <c r="O648" s="13"/>
      <c r="P648" s="13"/>
    </row>
    <row r="649" spans="1:16" ht="12.75" customHeight="1" x14ac:dyDescent="0.2">
      <c r="A649" s="11" t="str">
        <f t="shared" si="37"/>
        <v>CAIRNS1996</v>
      </c>
      <c r="B649" s="3" t="s">
        <v>16</v>
      </c>
      <c r="C649" s="12">
        <v>1996</v>
      </c>
      <c r="D649" s="12">
        <v>6</v>
      </c>
      <c r="E649" s="13">
        <v>957711</v>
      </c>
      <c r="F649" s="13">
        <v>968804</v>
      </c>
      <c r="G649" s="13">
        <v>1926515</v>
      </c>
      <c r="H649" s="13">
        <v>364567</v>
      </c>
      <c r="I649" s="13">
        <v>354829</v>
      </c>
      <c r="J649" s="13">
        <v>719396</v>
      </c>
      <c r="K649" s="15">
        <f t="shared" si="38"/>
        <v>1322278</v>
      </c>
      <c r="L649" s="15">
        <f t="shared" si="39"/>
        <v>1323633</v>
      </c>
      <c r="M649" s="15">
        <f t="shared" si="40"/>
        <v>2645911</v>
      </c>
      <c r="O649" s="13"/>
      <c r="P649" s="13"/>
    </row>
    <row r="650" spans="1:16" ht="12.75" customHeight="1" x14ac:dyDescent="0.2">
      <c r="A650" s="11" t="str">
        <f t="shared" si="37"/>
        <v>CAIRNS1997</v>
      </c>
      <c r="B650" s="3" t="s">
        <v>16</v>
      </c>
      <c r="C650" s="12">
        <v>1997</v>
      </c>
      <c r="D650" s="12">
        <v>6</v>
      </c>
      <c r="E650" s="13">
        <v>952051</v>
      </c>
      <c r="F650" s="13">
        <v>966187</v>
      </c>
      <c r="G650" s="13">
        <v>1918238</v>
      </c>
      <c r="H650" s="13">
        <v>378025</v>
      </c>
      <c r="I650" s="13">
        <v>367085</v>
      </c>
      <c r="J650" s="13">
        <v>745110</v>
      </c>
      <c r="K650" s="15">
        <f t="shared" si="38"/>
        <v>1330076</v>
      </c>
      <c r="L650" s="15">
        <f t="shared" si="39"/>
        <v>1333272</v>
      </c>
      <c r="M650" s="15">
        <f t="shared" si="40"/>
        <v>2663348</v>
      </c>
      <c r="O650" s="13"/>
      <c r="P650" s="13"/>
    </row>
    <row r="651" spans="1:16" ht="12.75" customHeight="1" x14ac:dyDescent="0.2">
      <c r="A651" s="11" t="str">
        <f t="shared" si="37"/>
        <v>CAIRNS1998</v>
      </c>
      <c r="B651" s="96" t="s">
        <v>16</v>
      </c>
      <c r="C651" s="89">
        <v>1998</v>
      </c>
      <c r="D651" s="90">
        <v>6</v>
      </c>
      <c r="E651" s="15">
        <v>952421</v>
      </c>
      <c r="F651" s="15">
        <v>963296</v>
      </c>
      <c r="G651" s="15">
        <v>1915717</v>
      </c>
      <c r="H651" s="91">
        <v>339769</v>
      </c>
      <c r="I651" s="91">
        <v>348289</v>
      </c>
      <c r="J651" s="15">
        <v>688058</v>
      </c>
      <c r="K651" s="15">
        <f t="shared" si="38"/>
        <v>1292190</v>
      </c>
      <c r="L651" s="15">
        <f t="shared" si="39"/>
        <v>1311585</v>
      </c>
      <c r="M651" s="15">
        <f t="shared" si="40"/>
        <v>2603775</v>
      </c>
      <c r="O651" s="13"/>
      <c r="P651" s="13"/>
    </row>
    <row r="652" spans="1:16" ht="12.75" customHeight="1" x14ac:dyDescent="0.2">
      <c r="A652" s="11" t="str">
        <f t="shared" si="37"/>
        <v>CAIRNS1999</v>
      </c>
      <c r="B652" s="94" t="s">
        <v>16</v>
      </c>
      <c r="C652" s="89">
        <v>1999</v>
      </c>
      <c r="D652" s="90">
        <v>6</v>
      </c>
      <c r="E652" s="15">
        <v>1012434</v>
      </c>
      <c r="F652" s="15">
        <v>1010474</v>
      </c>
      <c r="G652" s="15">
        <v>2022908</v>
      </c>
      <c r="H652" s="15">
        <v>327422</v>
      </c>
      <c r="I652" s="15">
        <v>333237</v>
      </c>
      <c r="J652" s="15">
        <v>660659</v>
      </c>
      <c r="K652" s="15">
        <f t="shared" si="38"/>
        <v>1339856</v>
      </c>
      <c r="L652" s="15">
        <f t="shared" si="39"/>
        <v>1343711</v>
      </c>
      <c r="M652" s="15">
        <f t="shared" si="40"/>
        <v>2683567</v>
      </c>
      <c r="O652" s="13"/>
      <c r="P652" s="13"/>
    </row>
    <row r="653" spans="1:16" ht="12.75" customHeight="1" x14ac:dyDescent="0.2">
      <c r="A653" s="11" t="str">
        <f t="shared" si="37"/>
        <v>CAIRNS2000</v>
      </c>
      <c r="B653" s="92" t="s">
        <v>16</v>
      </c>
      <c r="C653" s="16">
        <v>2000</v>
      </c>
      <c r="D653" s="90">
        <v>6</v>
      </c>
      <c r="E653" s="93">
        <v>1065600</v>
      </c>
      <c r="F653" s="93">
        <v>1067113</v>
      </c>
      <c r="G653" s="93">
        <v>2132713</v>
      </c>
      <c r="H653" s="93">
        <v>341270</v>
      </c>
      <c r="I653" s="93">
        <v>338863</v>
      </c>
      <c r="J653" s="93">
        <v>680133</v>
      </c>
      <c r="K653" s="15">
        <f t="shared" si="38"/>
        <v>1406870</v>
      </c>
      <c r="L653" s="15">
        <f t="shared" si="39"/>
        <v>1405976</v>
      </c>
      <c r="M653" s="15">
        <f t="shared" si="40"/>
        <v>2812846</v>
      </c>
      <c r="O653" s="13"/>
      <c r="P653" s="13"/>
    </row>
    <row r="654" spans="1:16" ht="12.75" customHeight="1" x14ac:dyDescent="0.2">
      <c r="A654" s="11" t="str">
        <f t="shared" si="37"/>
        <v>CAIRNS2001</v>
      </c>
      <c r="B654" s="3" t="s">
        <v>16</v>
      </c>
      <c r="C654" s="12">
        <v>2001</v>
      </c>
      <c r="D654" s="12">
        <v>6</v>
      </c>
      <c r="E654" s="13">
        <v>1009453</v>
      </c>
      <c r="F654" s="13">
        <v>1015740</v>
      </c>
      <c r="G654" s="13">
        <v>2025193</v>
      </c>
      <c r="H654" s="13">
        <v>333952</v>
      </c>
      <c r="I654" s="13">
        <v>331166</v>
      </c>
      <c r="J654" s="13">
        <v>665118</v>
      </c>
      <c r="K654" s="15">
        <f t="shared" si="38"/>
        <v>1343405</v>
      </c>
      <c r="L654" s="15">
        <f t="shared" si="39"/>
        <v>1346906</v>
      </c>
      <c r="M654" s="15">
        <f t="shared" si="40"/>
        <v>2690311</v>
      </c>
      <c r="O654" s="13"/>
      <c r="P654" s="13"/>
    </row>
    <row r="655" spans="1:16" ht="12.75" customHeight="1" x14ac:dyDescent="0.2">
      <c r="A655" s="11" t="str">
        <f t="shared" si="37"/>
        <v>CAIRNS2002</v>
      </c>
      <c r="B655" s="94" t="s">
        <v>16</v>
      </c>
      <c r="C655" s="89">
        <v>2002</v>
      </c>
      <c r="D655" s="90">
        <v>6</v>
      </c>
      <c r="E655" s="15">
        <v>1045601</v>
      </c>
      <c r="F655" s="15">
        <v>1042042</v>
      </c>
      <c r="G655" s="15">
        <v>2087643</v>
      </c>
      <c r="H655" s="15">
        <v>387072</v>
      </c>
      <c r="I655" s="15">
        <v>379184</v>
      </c>
      <c r="J655" s="15">
        <v>766256</v>
      </c>
      <c r="K655" s="15">
        <f t="shared" si="38"/>
        <v>1432673</v>
      </c>
      <c r="L655" s="15">
        <f t="shared" si="39"/>
        <v>1421226</v>
      </c>
      <c r="M655" s="15">
        <f t="shared" si="40"/>
        <v>2853899</v>
      </c>
      <c r="O655" s="13"/>
      <c r="P655" s="13"/>
    </row>
    <row r="656" spans="1:16" ht="12.75" customHeight="1" x14ac:dyDescent="0.2">
      <c r="A656" s="11" t="str">
        <f t="shared" si="37"/>
        <v>CAIRNS2003</v>
      </c>
      <c r="B656" s="3" t="s">
        <v>16</v>
      </c>
      <c r="C656" s="12">
        <v>2003</v>
      </c>
      <c r="D656" s="12">
        <v>6</v>
      </c>
      <c r="E656" s="13">
        <v>1118928</v>
      </c>
      <c r="F656" s="13">
        <v>1127638</v>
      </c>
      <c r="G656" s="13">
        <v>2246566</v>
      </c>
      <c r="H656" s="13">
        <v>375819</v>
      </c>
      <c r="I656" s="13">
        <v>370742</v>
      </c>
      <c r="J656" s="13">
        <v>746561</v>
      </c>
      <c r="K656" s="15">
        <f t="shared" si="38"/>
        <v>1494747</v>
      </c>
      <c r="L656" s="15">
        <f t="shared" si="39"/>
        <v>1498380</v>
      </c>
      <c r="M656" s="15">
        <f t="shared" si="40"/>
        <v>2993127</v>
      </c>
      <c r="O656" s="13"/>
      <c r="P656" s="13"/>
    </row>
    <row r="657" spans="1:16" ht="12.75" customHeight="1" x14ac:dyDescent="0.2">
      <c r="A657" s="11" t="str">
        <f t="shared" si="37"/>
        <v>CAIRNS2004</v>
      </c>
      <c r="B657" s="3" t="s">
        <v>16</v>
      </c>
      <c r="C657" s="12">
        <v>2004</v>
      </c>
      <c r="D657" s="12">
        <v>6</v>
      </c>
      <c r="E657" s="13">
        <v>1284025</v>
      </c>
      <c r="F657" s="13">
        <v>1298566</v>
      </c>
      <c r="G657" s="13">
        <v>2582591</v>
      </c>
      <c r="H657" s="13">
        <v>430620</v>
      </c>
      <c r="I657" s="13">
        <v>416226</v>
      </c>
      <c r="J657" s="13">
        <v>846846</v>
      </c>
      <c r="K657" s="15">
        <f t="shared" si="38"/>
        <v>1714645</v>
      </c>
      <c r="L657" s="15">
        <f t="shared" si="39"/>
        <v>1714792</v>
      </c>
      <c r="M657" s="15">
        <f t="shared" si="40"/>
        <v>3429437</v>
      </c>
      <c r="O657" s="13"/>
      <c r="P657" s="13"/>
    </row>
    <row r="658" spans="1:16" ht="12.75" customHeight="1" x14ac:dyDescent="0.2">
      <c r="A658" s="11" t="str">
        <f t="shared" si="37"/>
        <v>CAIRNS2005</v>
      </c>
      <c r="B658" s="3" t="s">
        <v>16</v>
      </c>
      <c r="C658" s="12">
        <v>2005</v>
      </c>
      <c r="D658" s="12">
        <v>6</v>
      </c>
      <c r="E658" s="13">
        <v>1417727</v>
      </c>
      <c r="F658" s="13">
        <v>1425220</v>
      </c>
      <c r="G658" s="13">
        <v>2842947</v>
      </c>
      <c r="H658" s="13">
        <v>433784</v>
      </c>
      <c r="I658" s="13">
        <v>428400</v>
      </c>
      <c r="J658" s="13">
        <v>862184</v>
      </c>
      <c r="K658" s="15">
        <f t="shared" si="38"/>
        <v>1851511</v>
      </c>
      <c r="L658" s="15">
        <f t="shared" si="39"/>
        <v>1853620</v>
      </c>
      <c r="M658" s="15">
        <f t="shared" si="40"/>
        <v>3705131</v>
      </c>
      <c r="O658" s="13"/>
      <c r="P658" s="13"/>
    </row>
    <row r="659" spans="1:16" ht="12.75" customHeight="1" x14ac:dyDescent="0.2">
      <c r="A659" s="11" t="str">
        <f t="shared" si="37"/>
        <v>CAIRNS2006</v>
      </c>
      <c r="B659" s="94" t="s">
        <v>16</v>
      </c>
      <c r="C659" s="12">
        <v>2006</v>
      </c>
      <c r="D659" s="90">
        <v>6</v>
      </c>
      <c r="E659" s="95">
        <v>1481810</v>
      </c>
      <c r="F659" s="95">
        <v>1485267</v>
      </c>
      <c r="G659" s="95">
        <v>2967077</v>
      </c>
      <c r="H659" s="95">
        <v>399459</v>
      </c>
      <c r="I659" s="95">
        <v>392250</v>
      </c>
      <c r="J659" s="95">
        <v>791709</v>
      </c>
      <c r="K659" s="15">
        <f t="shared" si="38"/>
        <v>1881269</v>
      </c>
      <c r="L659" s="15">
        <f t="shared" si="39"/>
        <v>1877517</v>
      </c>
      <c r="M659" s="15">
        <f t="shared" si="40"/>
        <v>3758786</v>
      </c>
      <c r="O659" s="13"/>
      <c r="P659" s="13"/>
    </row>
    <row r="660" spans="1:16" ht="12.75" customHeight="1" x14ac:dyDescent="0.2">
      <c r="A660" s="11" t="str">
        <f t="shared" si="37"/>
        <v>CAIRNS2007</v>
      </c>
      <c r="B660" s="96" t="s">
        <v>16</v>
      </c>
      <c r="C660" s="89">
        <v>2007</v>
      </c>
      <c r="D660" s="90">
        <v>7</v>
      </c>
      <c r="E660" s="15">
        <v>1537142</v>
      </c>
      <c r="F660" s="15">
        <v>1529272</v>
      </c>
      <c r="G660" s="15">
        <v>3066414</v>
      </c>
      <c r="H660" s="91">
        <v>353748</v>
      </c>
      <c r="I660" s="91">
        <v>348300</v>
      </c>
      <c r="J660" s="15">
        <v>702048</v>
      </c>
      <c r="K660" s="15">
        <f t="shared" si="38"/>
        <v>1890890</v>
      </c>
      <c r="L660" s="15">
        <f t="shared" si="39"/>
        <v>1877572</v>
      </c>
      <c r="M660" s="15">
        <f t="shared" si="40"/>
        <v>3768462</v>
      </c>
      <c r="O660" s="13"/>
      <c r="P660" s="13"/>
    </row>
    <row r="661" spans="1:16" ht="12.75" customHeight="1" x14ac:dyDescent="0.2">
      <c r="A661" s="11" t="str">
        <f t="shared" si="37"/>
        <v>CAIRNS2008</v>
      </c>
      <c r="B661" s="3" t="s">
        <v>16</v>
      </c>
      <c r="C661" s="12">
        <v>2008</v>
      </c>
      <c r="D661" s="12">
        <v>7</v>
      </c>
      <c r="E661" s="13">
        <v>1578539</v>
      </c>
      <c r="F661" s="13">
        <v>1574632</v>
      </c>
      <c r="G661" s="13">
        <v>3153171</v>
      </c>
      <c r="H661" s="13">
        <v>300386</v>
      </c>
      <c r="I661" s="13">
        <v>295075</v>
      </c>
      <c r="J661" s="13">
        <v>595461</v>
      </c>
      <c r="K661" s="15">
        <f t="shared" si="38"/>
        <v>1878925</v>
      </c>
      <c r="L661" s="15">
        <f t="shared" si="39"/>
        <v>1869707</v>
      </c>
      <c r="M661" s="15">
        <f t="shared" si="40"/>
        <v>3748632</v>
      </c>
      <c r="O661" s="13"/>
      <c r="P661" s="13"/>
    </row>
    <row r="662" spans="1:16" ht="12.75" customHeight="1" x14ac:dyDescent="0.2">
      <c r="A662" s="11" t="str">
        <f t="shared" si="37"/>
        <v>CAIRNS2009</v>
      </c>
      <c r="B662" s="3" t="s">
        <v>16</v>
      </c>
      <c r="C662" s="12">
        <v>2009</v>
      </c>
      <c r="D662" s="12">
        <v>7</v>
      </c>
      <c r="E662" s="13">
        <v>1564910</v>
      </c>
      <c r="F662" s="13">
        <v>1568483</v>
      </c>
      <c r="G662" s="13">
        <v>3133393</v>
      </c>
      <c r="H662" s="13">
        <v>205381</v>
      </c>
      <c r="I662" s="13">
        <v>199422</v>
      </c>
      <c r="J662" s="13">
        <v>404803</v>
      </c>
      <c r="K662" s="15">
        <f t="shared" si="38"/>
        <v>1770291</v>
      </c>
      <c r="L662" s="15">
        <f t="shared" si="39"/>
        <v>1767905</v>
      </c>
      <c r="M662" s="15">
        <f t="shared" si="40"/>
        <v>3538196</v>
      </c>
      <c r="O662" s="13"/>
      <c r="P662" s="13"/>
    </row>
    <row r="663" spans="1:16" ht="12.75" customHeight="1" x14ac:dyDescent="0.2">
      <c r="A663" s="11" t="str">
        <f t="shared" si="37"/>
        <v>CAIRNS2010</v>
      </c>
      <c r="B663" s="3" t="s">
        <v>16</v>
      </c>
      <c r="C663" s="12">
        <v>2010</v>
      </c>
      <c r="D663" s="12">
        <v>7</v>
      </c>
      <c r="E663" s="13">
        <v>1628261</v>
      </c>
      <c r="F663" s="13">
        <v>1625836</v>
      </c>
      <c r="G663" s="13">
        <v>3254097</v>
      </c>
      <c r="H663" s="13">
        <v>250466</v>
      </c>
      <c r="I663" s="13">
        <v>245407</v>
      </c>
      <c r="J663" s="13">
        <v>495873</v>
      </c>
      <c r="K663" s="15">
        <f t="shared" si="38"/>
        <v>1878727</v>
      </c>
      <c r="L663" s="15">
        <f t="shared" si="39"/>
        <v>1871243</v>
      </c>
      <c r="M663" s="15">
        <f t="shared" si="40"/>
        <v>3749970</v>
      </c>
      <c r="O663" s="13"/>
      <c r="P663" s="13"/>
    </row>
    <row r="664" spans="1:16" ht="12.75" customHeight="1" x14ac:dyDescent="0.2">
      <c r="A664" s="11" t="str">
        <f t="shared" si="37"/>
        <v>CAIRNS2011</v>
      </c>
      <c r="B664" s="96" t="s">
        <v>16</v>
      </c>
      <c r="C664" s="89">
        <v>2011</v>
      </c>
      <c r="D664" s="90">
        <v>7</v>
      </c>
      <c r="E664" s="15">
        <v>1680637</v>
      </c>
      <c r="F664" s="15">
        <v>1680454</v>
      </c>
      <c r="G664" s="15">
        <v>3361091</v>
      </c>
      <c r="H664" s="91">
        <v>254540</v>
      </c>
      <c r="I664" s="91">
        <v>249532</v>
      </c>
      <c r="J664" s="15">
        <v>504072</v>
      </c>
      <c r="K664" s="15">
        <f t="shared" si="38"/>
        <v>1935177</v>
      </c>
      <c r="L664" s="15">
        <f t="shared" si="39"/>
        <v>1929986</v>
      </c>
      <c r="M664" s="15">
        <f t="shared" si="40"/>
        <v>3865163</v>
      </c>
      <c r="O664" s="13"/>
      <c r="P664" s="13"/>
    </row>
    <row r="665" spans="1:16" ht="12.75" customHeight="1" x14ac:dyDescent="0.2">
      <c r="A665" s="11" t="str">
        <f t="shared" si="37"/>
        <v>CAIRNS2012</v>
      </c>
      <c r="B665" s="94" t="s">
        <v>16</v>
      </c>
      <c r="C665" s="89">
        <v>2012</v>
      </c>
      <c r="D665" s="90">
        <v>7</v>
      </c>
      <c r="E665" s="15">
        <v>1778671</v>
      </c>
      <c r="F665" s="15">
        <v>1790524</v>
      </c>
      <c r="G665" s="15">
        <v>3569195</v>
      </c>
      <c r="H665" s="15">
        <v>257389</v>
      </c>
      <c r="I665" s="15">
        <v>253970</v>
      </c>
      <c r="J665" s="15">
        <v>511359</v>
      </c>
      <c r="K665" s="15">
        <f t="shared" si="38"/>
        <v>2036060</v>
      </c>
      <c r="L665" s="15">
        <f t="shared" si="39"/>
        <v>2044494</v>
      </c>
      <c r="M665" s="15">
        <f t="shared" si="40"/>
        <v>4080554</v>
      </c>
      <c r="O665" s="13"/>
      <c r="P665" s="13"/>
    </row>
    <row r="666" spans="1:16" ht="12.75" customHeight="1" x14ac:dyDescent="0.2">
      <c r="A666" s="11" t="str">
        <f t="shared" si="37"/>
        <v>CAIRNS2013</v>
      </c>
      <c r="B666" s="92" t="s">
        <v>16</v>
      </c>
      <c r="C666" s="16">
        <v>2013</v>
      </c>
      <c r="D666" s="90">
        <v>7</v>
      </c>
      <c r="E666" s="93">
        <v>1866127</v>
      </c>
      <c r="F666" s="93">
        <v>1888204</v>
      </c>
      <c r="G666" s="93">
        <v>3754331</v>
      </c>
      <c r="H666" s="93">
        <v>247494</v>
      </c>
      <c r="I666" s="93">
        <v>244597</v>
      </c>
      <c r="J666" s="93">
        <v>492091</v>
      </c>
      <c r="K666" s="15">
        <f t="shared" si="38"/>
        <v>2113621</v>
      </c>
      <c r="L666" s="15">
        <f t="shared" si="39"/>
        <v>2132801</v>
      </c>
      <c r="M666" s="15">
        <f t="shared" si="40"/>
        <v>4246422</v>
      </c>
      <c r="O666" s="13"/>
      <c r="P666" s="13"/>
    </row>
    <row r="667" spans="1:16" ht="12.75" customHeight="1" x14ac:dyDescent="0.2">
      <c r="A667" s="11" t="str">
        <f t="shared" si="37"/>
        <v>CAIRNS2014</v>
      </c>
      <c r="B667" s="96" t="s">
        <v>16</v>
      </c>
      <c r="C667" s="89">
        <v>2014</v>
      </c>
      <c r="D667" s="90">
        <v>7</v>
      </c>
      <c r="E667" s="15">
        <v>1921580</v>
      </c>
      <c r="F667" s="15">
        <v>1935819</v>
      </c>
      <c r="G667" s="15">
        <v>3857399</v>
      </c>
      <c r="H667" s="91">
        <v>230820</v>
      </c>
      <c r="I667" s="91">
        <v>230090</v>
      </c>
      <c r="J667" s="15">
        <v>460910</v>
      </c>
      <c r="K667" s="15">
        <f t="shared" si="38"/>
        <v>2152400</v>
      </c>
      <c r="L667" s="15">
        <f t="shared" si="39"/>
        <v>2165909</v>
      </c>
      <c r="M667" s="15">
        <f t="shared" si="40"/>
        <v>4318309</v>
      </c>
      <c r="O667" s="13"/>
      <c r="P667" s="13"/>
    </row>
    <row r="668" spans="1:16" ht="12.75" customHeight="1" x14ac:dyDescent="0.2">
      <c r="A668" s="11" t="str">
        <f t="shared" si="37"/>
        <v>CAIRNS2015</v>
      </c>
      <c r="B668" s="3" t="s">
        <v>16</v>
      </c>
      <c r="C668" s="12">
        <v>2015</v>
      </c>
      <c r="D668" s="12">
        <v>7</v>
      </c>
      <c r="E668" s="13">
        <v>1983585</v>
      </c>
      <c r="F668" s="13">
        <v>1991724</v>
      </c>
      <c r="G668" s="13">
        <v>3975309</v>
      </c>
      <c r="H668" s="13">
        <v>271115</v>
      </c>
      <c r="I668" s="13">
        <v>274618</v>
      </c>
      <c r="J668" s="13">
        <v>545733</v>
      </c>
      <c r="K668" s="15">
        <f t="shared" si="38"/>
        <v>2254700</v>
      </c>
      <c r="L668" s="15">
        <f t="shared" si="39"/>
        <v>2266342</v>
      </c>
      <c r="M668" s="15">
        <f t="shared" si="40"/>
        <v>4521042</v>
      </c>
      <c r="O668" s="13"/>
      <c r="P668" s="13"/>
    </row>
    <row r="669" spans="1:16" ht="12.75" customHeight="1" x14ac:dyDescent="0.2">
      <c r="A669" s="11" t="str">
        <f t="shared" si="37"/>
        <v>CAIRNS2016</v>
      </c>
      <c r="B669" s="3" t="s">
        <v>16</v>
      </c>
      <c r="C669" s="12">
        <v>2016</v>
      </c>
      <c r="D669" s="12">
        <v>7</v>
      </c>
      <c r="E669" s="13">
        <v>2102385</v>
      </c>
      <c r="F669" s="13">
        <v>2105836</v>
      </c>
      <c r="G669" s="13">
        <v>4208221</v>
      </c>
      <c r="H669" s="13">
        <v>313574</v>
      </c>
      <c r="I669" s="13">
        <v>328719</v>
      </c>
      <c r="J669" s="13">
        <v>642293</v>
      </c>
      <c r="K669" s="15">
        <f t="shared" si="38"/>
        <v>2415959</v>
      </c>
      <c r="L669" s="15">
        <f t="shared" si="39"/>
        <v>2434555</v>
      </c>
      <c r="M669" s="15">
        <f t="shared" si="40"/>
        <v>4850514</v>
      </c>
      <c r="O669" s="13"/>
      <c r="P669" s="13"/>
    </row>
    <row r="670" spans="1:16" ht="12.75" customHeight="1" x14ac:dyDescent="0.2">
      <c r="A670" s="11" t="str">
        <f t="shared" si="37"/>
        <v>CAIRNS2017</v>
      </c>
      <c r="B670" s="94" t="s">
        <v>16</v>
      </c>
      <c r="C670" s="89">
        <v>2017</v>
      </c>
      <c r="D670" s="90">
        <v>7</v>
      </c>
      <c r="E670" s="15">
        <v>2134537</v>
      </c>
      <c r="F670" s="15">
        <v>2143774</v>
      </c>
      <c r="G670" s="15">
        <v>4278311</v>
      </c>
      <c r="H670" s="15">
        <v>320120</v>
      </c>
      <c r="I670" s="15">
        <v>342053</v>
      </c>
      <c r="J670" s="15">
        <v>662173</v>
      </c>
      <c r="K670" s="15">
        <f t="shared" si="38"/>
        <v>2454657</v>
      </c>
      <c r="L670" s="15">
        <f t="shared" si="39"/>
        <v>2485827</v>
      </c>
      <c r="M670" s="15">
        <f t="shared" si="40"/>
        <v>4940484</v>
      </c>
      <c r="O670" s="13"/>
      <c r="P670" s="13"/>
    </row>
    <row r="671" spans="1:16" ht="12.75" customHeight="1" x14ac:dyDescent="0.2">
      <c r="A671" s="11" t="str">
        <f t="shared" si="37"/>
        <v>CAIRNS2018</v>
      </c>
      <c r="B671" s="96" t="s">
        <v>16</v>
      </c>
      <c r="C671" s="89">
        <v>2018</v>
      </c>
      <c r="D671" s="90">
        <v>7</v>
      </c>
      <c r="E671" s="15">
        <v>2129089</v>
      </c>
      <c r="F671" s="15">
        <v>2154158</v>
      </c>
      <c r="G671" s="15">
        <v>4283247</v>
      </c>
      <c r="H671" s="91">
        <v>330491</v>
      </c>
      <c r="I671" s="91">
        <v>332060</v>
      </c>
      <c r="J671" s="15">
        <v>662551</v>
      </c>
      <c r="K671" s="15">
        <f t="shared" si="38"/>
        <v>2459580</v>
      </c>
      <c r="L671" s="15">
        <f t="shared" si="39"/>
        <v>2486218</v>
      </c>
      <c r="M671" s="15">
        <f t="shared" si="40"/>
        <v>4945798</v>
      </c>
      <c r="O671" s="13"/>
      <c r="P671" s="13"/>
    </row>
    <row r="672" spans="1:16" ht="12.75" customHeight="1" x14ac:dyDescent="0.2">
      <c r="A672" s="11" t="str">
        <f t="shared" si="37"/>
        <v>CAIRNS2019</v>
      </c>
      <c r="B672" s="3" t="s">
        <v>16</v>
      </c>
      <c r="C672" s="12">
        <v>2019</v>
      </c>
      <c r="D672" s="12">
        <v>7</v>
      </c>
      <c r="E672" s="13">
        <v>2046740</v>
      </c>
      <c r="F672" s="13">
        <v>2079617</v>
      </c>
      <c r="G672" s="13">
        <v>4126357</v>
      </c>
      <c r="H672" s="13">
        <v>332245</v>
      </c>
      <c r="I672" s="13">
        <v>319579</v>
      </c>
      <c r="J672" s="13">
        <v>651824</v>
      </c>
      <c r="K672" s="15">
        <f t="shared" si="38"/>
        <v>2378985</v>
      </c>
      <c r="L672" s="15">
        <f t="shared" si="39"/>
        <v>2399196</v>
      </c>
      <c r="M672" s="15">
        <f t="shared" si="40"/>
        <v>4778181</v>
      </c>
      <c r="O672" s="13"/>
      <c r="P672" s="13"/>
    </row>
    <row r="673" spans="1:16" ht="12.75" customHeight="1" x14ac:dyDescent="0.2">
      <c r="A673" s="11" t="str">
        <f t="shared" si="37"/>
        <v>CANBERRA1985</v>
      </c>
      <c r="B673" s="94" t="s">
        <v>27</v>
      </c>
      <c r="C673" s="89">
        <v>1985</v>
      </c>
      <c r="D673" s="90">
        <v>7</v>
      </c>
      <c r="E673" s="15">
        <v>493819</v>
      </c>
      <c r="F673" s="15">
        <v>492663</v>
      </c>
      <c r="G673" s="15">
        <v>986482</v>
      </c>
      <c r="H673" s="15">
        <v>0</v>
      </c>
      <c r="I673" s="15">
        <v>0</v>
      </c>
      <c r="J673" s="15">
        <v>0</v>
      </c>
      <c r="K673" s="15">
        <f t="shared" si="38"/>
        <v>493819</v>
      </c>
      <c r="L673" s="15">
        <f t="shared" si="39"/>
        <v>492663</v>
      </c>
      <c r="M673" s="15">
        <f t="shared" si="40"/>
        <v>986482</v>
      </c>
      <c r="O673" s="13"/>
      <c r="P673" s="13"/>
    </row>
    <row r="674" spans="1:16" ht="12.75" customHeight="1" x14ac:dyDescent="0.2">
      <c r="A674" s="11" t="str">
        <f t="shared" si="37"/>
        <v>CANBERRA1986</v>
      </c>
      <c r="B674" s="3" t="s">
        <v>27</v>
      </c>
      <c r="C674" s="12">
        <v>1986</v>
      </c>
      <c r="D674" s="12">
        <v>6</v>
      </c>
      <c r="E674" s="13">
        <v>513803</v>
      </c>
      <c r="F674" s="13">
        <v>514151</v>
      </c>
      <c r="G674" s="13">
        <v>1027954</v>
      </c>
      <c r="H674" s="13">
        <v>0</v>
      </c>
      <c r="I674" s="13">
        <v>0</v>
      </c>
      <c r="J674" s="13">
        <v>0</v>
      </c>
      <c r="K674" s="15">
        <f t="shared" si="38"/>
        <v>513803</v>
      </c>
      <c r="L674" s="15">
        <f t="shared" si="39"/>
        <v>514151</v>
      </c>
      <c r="M674" s="15">
        <f t="shared" si="40"/>
        <v>1027954</v>
      </c>
      <c r="O674" s="13"/>
      <c r="P674" s="13"/>
    </row>
    <row r="675" spans="1:16" ht="12.75" customHeight="1" x14ac:dyDescent="0.2">
      <c r="A675" s="11" t="str">
        <f t="shared" si="37"/>
        <v>CANBERRA1987</v>
      </c>
      <c r="B675" s="3" t="s">
        <v>27</v>
      </c>
      <c r="C675" s="12">
        <v>1987</v>
      </c>
      <c r="D675" s="12">
        <v>6</v>
      </c>
      <c r="E675" s="13">
        <v>541050</v>
      </c>
      <c r="F675" s="13">
        <v>542062</v>
      </c>
      <c r="G675" s="13">
        <v>1083112</v>
      </c>
      <c r="H675" s="13">
        <v>0</v>
      </c>
      <c r="I675" s="13">
        <v>0</v>
      </c>
      <c r="J675" s="13">
        <v>0</v>
      </c>
      <c r="K675" s="15">
        <f t="shared" si="38"/>
        <v>541050</v>
      </c>
      <c r="L675" s="15">
        <f t="shared" si="39"/>
        <v>542062</v>
      </c>
      <c r="M675" s="15">
        <f t="shared" si="40"/>
        <v>1083112</v>
      </c>
      <c r="O675" s="13"/>
      <c r="P675" s="13"/>
    </row>
    <row r="676" spans="1:16" ht="12.75" customHeight="1" x14ac:dyDescent="0.2">
      <c r="A676" s="11" t="str">
        <f t="shared" si="37"/>
        <v>CANBERRA1988</v>
      </c>
      <c r="B676" s="92" t="s">
        <v>27</v>
      </c>
      <c r="C676" s="16">
        <v>1988</v>
      </c>
      <c r="D676" s="90">
        <v>7</v>
      </c>
      <c r="E676" s="93">
        <v>561463</v>
      </c>
      <c r="F676" s="93">
        <v>566102</v>
      </c>
      <c r="G676" s="93">
        <v>1127565</v>
      </c>
      <c r="H676" s="93">
        <v>0</v>
      </c>
      <c r="I676" s="93">
        <v>0</v>
      </c>
      <c r="J676" s="93">
        <v>0</v>
      </c>
      <c r="K676" s="15">
        <f t="shared" si="38"/>
        <v>561463</v>
      </c>
      <c r="L676" s="15">
        <f t="shared" si="39"/>
        <v>566102</v>
      </c>
      <c r="M676" s="15">
        <f t="shared" si="40"/>
        <v>1127565</v>
      </c>
      <c r="O676" s="13"/>
      <c r="P676" s="13"/>
    </row>
    <row r="677" spans="1:16" ht="12.75" customHeight="1" x14ac:dyDescent="0.2">
      <c r="A677" s="11" t="str">
        <f t="shared" si="37"/>
        <v>CANBERRA1989</v>
      </c>
      <c r="B677" s="94" t="s">
        <v>27</v>
      </c>
      <c r="C677" s="89">
        <v>1989</v>
      </c>
      <c r="D677" s="90">
        <v>8</v>
      </c>
      <c r="E677" s="15">
        <v>390849</v>
      </c>
      <c r="F677" s="15">
        <v>388687</v>
      </c>
      <c r="G677" s="15">
        <v>779536</v>
      </c>
      <c r="H677" s="15">
        <v>0</v>
      </c>
      <c r="I677" s="15">
        <v>0</v>
      </c>
      <c r="J677" s="15">
        <v>0</v>
      </c>
      <c r="K677" s="15">
        <f t="shared" si="38"/>
        <v>390849</v>
      </c>
      <c r="L677" s="15">
        <f t="shared" si="39"/>
        <v>388687</v>
      </c>
      <c r="M677" s="15">
        <f t="shared" si="40"/>
        <v>779536</v>
      </c>
      <c r="O677" s="13"/>
      <c r="P677" s="13"/>
    </row>
    <row r="678" spans="1:16" ht="12.75" customHeight="1" x14ac:dyDescent="0.2">
      <c r="A678" s="11" t="str">
        <f t="shared" si="37"/>
        <v>CANBERRA1990</v>
      </c>
      <c r="B678" s="94" t="s">
        <v>27</v>
      </c>
      <c r="C678" s="12">
        <v>1990</v>
      </c>
      <c r="D678" s="90">
        <v>7</v>
      </c>
      <c r="E678" s="95">
        <v>507843</v>
      </c>
      <c r="F678" s="95">
        <v>512777</v>
      </c>
      <c r="G678" s="95">
        <v>1020620</v>
      </c>
      <c r="H678" s="95">
        <v>0</v>
      </c>
      <c r="I678" s="95">
        <v>0</v>
      </c>
      <c r="J678" s="95">
        <v>0</v>
      </c>
      <c r="K678" s="15">
        <f t="shared" si="38"/>
        <v>507843</v>
      </c>
      <c r="L678" s="15">
        <f t="shared" si="39"/>
        <v>512777</v>
      </c>
      <c r="M678" s="15">
        <f t="shared" si="40"/>
        <v>1020620</v>
      </c>
      <c r="O678" s="13"/>
      <c r="P678" s="13"/>
    </row>
    <row r="679" spans="1:16" ht="12.75" customHeight="1" x14ac:dyDescent="0.2">
      <c r="A679" s="11" t="str">
        <f t="shared" ref="A679:A742" si="41">CONCATENATE(B679,C679)</f>
        <v>CANBERRA1991</v>
      </c>
      <c r="B679" s="94" t="s">
        <v>27</v>
      </c>
      <c r="C679" s="89">
        <v>1991</v>
      </c>
      <c r="D679" s="90">
        <v>8</v>
      </c>
      <c r="E679" s="15">
        <v>628768</v>
      </c>
      <c r="F679" s="15">
        <v>632711</v>
      </c>
      <c r="G679" s="15">
        <v>1261479</v>
      </c>
      <c r="H679" s="15">
        <v>0</v>
      </c>
      <c r="I679" s="15">
        <v>0</v>
      </c>
      <c r="J679" s="15">
        <v>0</v>
      </c>
      <c r="K679" s="15">
        <f t="shared" si="38"/>
        <v>628768</v>
      </c>
      <c r="L679" s="15">
        <f t="shared" si="39"/>
        <v>632711</v>
      </c>
      <c r="M679" s="15">
        <f t="shared" si="40"/>
        <v>1261479</v>
      </c>
      <c r="O679" s="13"/>
      <c r="P679" s="13"/>
    </row>
    <row r="680" spans="1:16" ht="12.75" customHeight="1" x14ac:dyDescent="0.2">
      <c r="A680" s="11" t="str">
        <f t="shared" si="41"/>
        <v>CANBERRA1992</v>
      </c>
      <c r="B680" s="94" t="s">
        <v>27</v>
      </c>
      <c r="C680" s="12">
        <v>1992</v>
      </c>
      <c r="D680" s="90">
        <v>8</v>
      </c>
      <c r="E680" s="95">
        <v>680909</v>
      </c>
      <c r="F680" s="95">
        <v>686245</v>
      </c>
      <c r="G680" s="95">
        <v>1367154</v>
      </c>
      <c r="H680" s="95">
        <v>0</v>
      </c>
      <c r="I680" s="95">
        <v>0</v>
      </c>
      <c r="J680" s="95">
        <v>0</v>
      </c>
      <c r="K680" s="15">
        <f t="shared" si="38"/>
        <v>680909</v>
      </c>
      <c r="L680" s="15">
        <f t="shared" si="39"/>
        <v>686245</v>
      </c>
      <c r="M680" s="15">
        <f t="shared" si="40"/>
        <v>1367154</v>
      </c>
      <c r="O680" s="13"/>
      <c r="P680" s="13"/>
    </row>
    <row r="681" spans="1:16" ht="12.75" customHeight="1" x14ac:dyDescent="0.2">
      <c r="A681" s="11" t="str">
        <f t="shared" si="41"/>
        <v>CANBERRA1993</v>
      </c>
      <c r="B681" s="94" t="s">
        <v>27</v>
      </c>
      <c r="C681" s="89">
        <v>1993</v>
      </c>
      <c r="D681" s="90">
        <v>8</v>
      </c>
      <c r="E681" s="15">
        <v>710203</v>
      </c>
      <c r="F681" s="15">
        <v>720888</v>
      </c>
      <c r="G681" s="15">
        <v>1431091</v>
      </c>
      <c r="H681" s="15">
        <v>0</v>
      </c>
      <c r="I681" s="15">
        <v>0</v>
      </c>
      <c r="J681" s="15">
        <v>0</v>
      </c>
      <c r="K681" s="15">
        <f t="shared" si="38"/>
        <v>710203</v>
      </c>
      <c r="L681" s="15">
        <f t="shared" si="39"/>
        <v>720888</v>
      </c>
      <c r="M681" s="15">
        <f t="shared" si="40"/>
        <v>1431091</v>
      </c>
      <c r="O681" s="13"/>
      <c r="P681" s="13"/>
    </row>
    <row r="682" spans="1:16" ht="12.75" customHeight="1" x14ac:dyDescent="0.2">
      <c r="A682" s="11" t="str">
        <f t="shared" si="41"/>
        <v>CANBERRA1994</v>
      </c>
      <c r="B682" s="3" t="s">
        <v>27</v>
      </c>
      <c r="C682" s="12">
        <v>1994</v>
      </c>
      <c r="D682" s="12">
        <v>8</v>
      </c>
      <c r="E682" s="13">
        <v>786118</v>
      </c>
      <c r="F682" s="13">
        <v>805750</v>
      </c>
      <c r="G682" s="13">
        <v>1591868</v>
      </c>
      <c r="H682" s="13">
        <v>0</v>
      </c>
      <c r="I682" s="13">
        <v>0</v>
      </c>
      <c r="J682" s="13">
        <v>0</v>
      </c>
      <c r="K682" s="15">
        <f t="shared" si="38"/>
        <v>786118</v>
      </c>
      <c r="L682" s="15">
        <f t="shared" si="39"/>
        <v>805750</v>
      </c>
      <c r="M682" s="15">
        <f t="shared" si="40"/>
        <v>1591868</v>
      </c>
      <c r="O682" s="13"/>
      <c r="P682" s="13"/>
    </row>
    <row r="683" spans="1:16" ht="12.75" customHeight="1" x14ac:dyDescent="0.2">
      <c r="A683" s="11" t="str">
        <f t="shared" si="41"/>
        <v>CANBERRA1995</v>
      </c>
      <c r="B683" s="3" t="s">
        <v>27</v>
      </c>
      <c r="C683" s="12">
        <v>1995</v>
      </c>
      <c r="D683" s="12">
        <v>8</v>
      </c>
      <c r="E683" s="13">
        <v>866073</v>
      </c>
      <c r="F683" s="13">
        <v>872991</v>
      </c>
      <c r="G683" s="13">
        <v>1739064</v>
      </c>
      <c r="H683" s="13">
        <v>0</v>
      </c>
      <c r="I683" s="13">
        <v>0</v>
      </c>
      <c r="J683" s="13">
        <v>0</v>
      </c>
      <c r="K683" s="15">
        <f t="shared" ref="K683:K746" si="42">E683+H683</f>
        <v>866073</v>
      </c>
      <c r="L683" s="15">
        <f t="shared" ref="L683:L746" si="43">F683+I683</f>
        <v>872991</v>
      </c>
      <c r="M683" s="15">
        <f t="shared" ref="M683:M746" si="44">G683+J683</f>
        <v>1739064</v>
      </c>
      <c r="O683" s="13"/>
      <c r="P683" s="13"/>
    </row>
    <row r="684" spans="1:16" ht="12.75" customHeight="1" x14ac:dyDescent="0.2">
      <c r="A684" s="11" t="str">
        <f t="shared" si="41"/>
        <v>CANBERRA1996</v>
      </c>
      <c r="B684" s="3" t="s">
        <v>27</v>
      </c>
      <c r="C684" s="12">
        <v>1996</v>
      </c>
      <c r="D684" s="12">
        <v>8</v>
      </c>
      <c r="E684" s="13">
        <v>864170</v>
      </c>
      <c r="F684" s="13">
        <v>871588</v>
      </c>
      <c r="G684" s="13">
        <v>1735758</v>
      </c>
      <c r="H684" s="13">
        <v>0</v>
      </c>
      <c r="I684" s="13">
        <v>0</v>
      </c>
      <c r="J684" s="13">
        <v>0</v>
      </c>
      <c r="K684" s="15">
        <f t="shared" si="42"/>
        <v>864170</v>
      </c>
      <c r="L684" s="15">
        <f t="shared" si="43"/>
        <v>871588</v>
      </c>
      <c r="M684" s="15">
        <f t="shared" si="44"/>
        <v>1735758</v>
      </c>
      <c r="O684" s="13"/>
      <c r="P684" s="13"/>
    </row>
    <row r="685" spans="1:16" ht="12.75" customHeight="1" x14ac:dyDescent="0.2">
      <c r="A685" s="11" t="str">
        <f t="shared" si="41"/>
        <v>CANBERRA1997</v>
      </c>
      <c r="B685" s="3" t="s">
        <v>27</v>
      </c>
      <c r="C685" s="12">
        <v>1997</v>
      </c>
      <c r="D685" s="12">
        <v>8</v>
      </c>
      <c r="E685" s="13">
        <v>892244</v>
      </c>
      <c r="F685" s="13">
        <v>895786</v>
      </c>
      <c r="G685" s="13">
        <v>1788030</v>
      </c>
      <c r="H685" s="13">
        <v>0</v>
      </c>
      <c r="I685" s="13">
        <v>0</v>
      </c>
      <c r="J685" s="13">
        <v>0</v>
      </c>
      <c r="K685" s="15">
        <f t="shared" si="42"/>
        <v>892244</v>
      </c>
      <c r="L685" s="15">
        <f t="shared" si="43"/>
        <v>895786</v>
      </c>
      <c r="M685" s="15">
        <f t="shared" si="44"/>
        <v>1788030</v>
      </c>
      <c r="O685" s="13"/>
      <c r="P685" s="13"/>
    </row>
    <row r="686" spans="1:16" ht="12.75" customHeight="1" x14ac:dyDescent="0.2">
      <c r="A686" s="11" t="str">
        <f t="shared" si="41"/>
        <v>CANBERRA1998</v>
      </c>
      <c r="B686" s="3" t="s">
        <v>27</v>
      </c>
      <c r="C686" s="12">
        <v>1998</v>
      </c>
      <c r="D686" s="12">
        <v>8</v>
      </c>
      <c r="E686" s="13">
        <v>900365</v>
      </c>
      <c r="F686" s="13">
        <v>904726</v>
      </c>
      <c r="G686" s="13">
        <v>1805091</v>
      </c>
      <c r="H686" s="13">
        <v>0</v>
      </c>
      <c r="I686" s="13">
        <v>0</v>
      </c>
      <c r="J686" s="13">
        <v>0</v>
      </c>
      <c r="K686" s="15">
        <f t="shared" si="42"/>
        <v>900365</v>
      </c>
      <c r="L686" s="15">
        <f t="shared" si="43"/>
        <v>904726</v>
      </c>
      <c r="M686" s="15">
        <f t="shared" si="44"/>
        <v>1805091</v>
      </c>
      <c r="O686" s="13"/>
      <c r="P686" s="13"/>
    </row>
    <row r="687" spans="1:16" ht="12.75" customHeight="1" x14ac:dyDescent="0.2">
      <c r="A687" s="11" t="str">
        <f t="shared" si="41"/>
        <v>CANBERRA1999</v>
      </c>
      <c r="B687" s="96" t="s">
        <v>27</v>
      </c>
      <c r="C687" s="89">
        <v>1999</v>
      </c>
      <c r="D687" s="90">
        <v>7</v>
      </c>
      <c r="E687" s="15">
        <v>949353</v>
      </c>
      <c r="F687" s="15">
        <v>950341</v>
      </c>
      <c r="G687" s="15">
        <v>1899694</v>
      </c>
      <c r="H687" s="91">
        <v>0</v>
      </c>
      <c r="I687" s="91">
        <v>0</v>
      </c>
      <c r="J687" s="15">
        <v>0</v>
      </c>
      <c r="K687" s="15">
        <f t="shared" si="42"/>
        <v>949353</v>
      </c>
      <c r="L687" s="15">
        <f t="shared" si="43"/>
        <v>950341</v>
      </c>
      <c r="M687" s="15">
        <f t="shared" si="44"/>
        <v>1899694</v>
      </c>
      <c r="O687" s="13"/>
      <c r="P687" s="13"/>
    </row>
    <row r="688" spans="1:16" ht="12.75" customHeight="1" x14ac:dyDescent="0.2">
      <c r="A688" s="11" t="str">
        <f t="shared" si="41"/>
        <v>CANBERRA2000</v>
      </c>
      <c r="B688" s="3" t="s">
        <v>27</v>
      </c>
      <c r="C688" s="12">
        <v>2000</v>
      </c>
      <c r="D688" s="12">
        <v>7</v>
      </c>
      <c r="E688" s="13">
        <v>1018334</v>
      </c>
      <c r="F688" s="13">
        <v>1020970</v>
      </c>
      <c r="G688" s="13">
        <v>2039304</v>
      </c>
      <c r="H688" s="13">
        <v>0</v>
      </c>
      <c r="I688" s="13">
        <v>0</v>
      </c>
      <c r="J688" s="13">
        <v>0</v>
      </c>
      <c r="K688" s="15">
        <f t="shared" si="42"/>
        <v>1018334</v>
      </c>
      <c r="L688" s="15">
        <f t="shared" si="43"/>
        <v>1020970</v>
      </c>
      <c r="M688" s="15">
        <f t="shared" si="44"/>
        <v>2039304</v>
      </c>
      <c r="O688" s="13"/>
      <c r="P688" s="13"/>
    </row>
    <row r="689" spans="1:16" ht="12.75" customHeight="1" x14ac:dyDescent="0.2">
      <c r="A689" s="11" t="str">
        <f t="shared" si="41"/>
        <v>CANBERRA2001</v>
      </c>
      <c r="B689" s="96" t="s">
        <v>27</v>
      </c>
      <c r="C689" s="89">
        <v>2001</v>
      </c>
      <c r="D689" s="90">
        <v>7</v>
      </c>
      <c r="E689" s="15">
        <v>983523</v>
      </c>
      <c r="F689" s="15">
        <v>988679</v>
      </c>
      <c r="G689" s="15">
        <v>1972202</v>
      </c>
      <c r="H689" s="15">
        <v>0</v>
      </c>
      <c r="I689" s="15">
        <v>0</v>
      </c>
      <c r="J689" s="15">
        <v>0</v>
      </c>
      <c r="K689" s="15">
        <f t="shared" si="42"/>
        <v>983523</v>
      </c>
      <c r="L689" s="15">
        <f t="shared" si="43"/>
        <v>988679</v>
      </c>
      <c r="M689" s="15">
        <f t="shared" si="44"/>
        <v>1972202</v>
      </c>
      <c r="O689" s="13"/>
      <c r="P689" s="13"/>
    </row>
    <row r="690" spans="1:16" ht="12.75" customHeight="1" x14ac:dyDescent="0.2">
      <c r="A690" s="11" t="str">
        <f t="shared" si="41"/>
        <v>CANBERRA2002</v>
      </c>
      <c r="B690" s="96" t="s">
        <v>27</v>
      </c>
      <c r="C690" s="89">
        <v>2002</v>
      </c>
      <c r="D690" s="90">
        <v>8</v>
      </c>
      <c r="E690" s="15">
        <v>943233</v>
      </c>
      <c r="F690" s="15">
        <v>941533</v>
      </c>
      <c r="G690" s="15">
        <v>1884766</v>
      </c>
      <c r="H690" s="91">
        <v>0</v>
      </c>
      <c r="I690" s="91">
        <v>0</v>
      </c>
      <c r="J690" s="15">
        <v>0</v>
      </c>
      <c r="K690" s="15">
        <f t="shared" si="42"/>
        <v>943233</v>
      </c>
      <c r="L690" s="15">
        <f t="shared" si="43"/>
        <v>941533</v>
      </c>
      <c r="M690" s="15">
        <f t="shared" si="44"/>
        <v>1884766</v>
      </c>
      <c r="O690" s="13"/>
      <c r="P690" s="13"/>
    </row>
    <row r="691" spans="1:16" ht="12.75" customHeight="1" x14ac:dyDescent="0.2">
      <c r="A691" s="11" t="str">
        <f t="shared" si="41"/>
        <v>CANBERRA2003</v>
      </c>
      <c r="B691" s="94" t="s">
        <v>27</v>
      </c>
      <c r="C691" s="89">
        <v>2003</v>
      </c>
      <c r="D691" s="90">
        <v>8</v>
      </c>
      <c r="E691" s="15">
        <v>1038929</v>
      </c>
      <c r="F691" s="15">
        <v>1035238</v>
      </c>
      <c r="G691" s="15">
        <v>2074167</v>
      </c>
      <c r="H691" s="15">
        <v>0</v>
      </c>
      <c r="I691" s="15">
        <v>0</v>
      </c>
      <c r="J691" s="15">
        <v>0</v>
      </c>
      <c r="K691" s="15">
        <f t="shared" si="42"/>
        <v>1038929</v>
      </c>
      <c r="L691" s="15">
        <f t="shared" si="43"/>
        <v>1035238</v>
      </c>
      <c r="M691" s="15">
        <f t="shared" si="44"/>
        <v>2074167</v>
      </c>
      <c r="O691" s="13"/>
      <c r="P691" s="13"/>
    </row>
    <row r="692" spans="1:16" ht="12.75" customHeight="1" x14ac:dyDescent="0.2">
      <c r="A692" s="11" t="str">
        <f t="shared" si="41"/>
        <v>CANBERRA2004</v>
      </c>
      <c r="B692" s="92" t="s">
        <v>27</v>
      </c>
      <c r="C692" s="12">
        <v>2004</v>
      </c>
      <c r="D692" s="12">
        <v>8</v>
      </c>
      <c r="E692" s="13">
        <v>1216303</v>
      </c>
      <c r="F692" s="13">
        <v>1218160</v>
      </c>
      <c r="G692" s="13">
        <v>2434463</v>
      </c>
      <c r="H692" s="13">
        <v>994</v>
      </c>
      <c r="I692" s="13">
        <v>1002</v>
      </c>
      <c r="J692" s="13">
        <v>1996</v>
      </c>
      <c r="K692" s="15">
        <f t="shared" si="42"/>
        <v>1217297</v>
      </c>
      <c r="L692" s="15">
        <f t="shared" si="43"/>
        <v>1219162</v>
      </c>
      <c r="M692" s="15">
        <f t="shared" si="44"/>
        <v>2436459</v>
      </c>
      <c r="O692" s="13"/>
      <c r="P692" s="13"/>
    </row>
    <row r="693" spans="1:16" ht="12.75" customHeight="1" x14ac:dyDescent="0.2">
      <c r="A693" s="11" t="str">
        <f t="shared" si="41"/>
        <v>CANBERRA2005</v>
      </c>
      <c r="B693" s="94" t="s">
        <v>27</v>
      </c>
      <c r="C693" s="12">
        <v>2005</v>
      </c>
      <c r="D693" s="90">
        <v>8</v>
      </c>
      <c r="E693" s="95">
        <v>1261431</v>
      </c>
      <c r="F693" s="95">
        <v>1263322</v>
      </c>
      <c r="G693" s="95">
        <v>2524753</v>
      </c>
      <c r="H693" s="95">
        <v>0</v>
      </c>
      <c r="I693" s="95">
        <v>0</v>
      </c>
      <c r="J693" s="95">
        <v>0</v>
      </c>
      <c r="K693" s="15">
        <f t="shared" si="42"/>
        <v>1261431</v>
      </c>
      <c r="L693" s="15">
        <f t="shared" si="43"/>
        <v>1263322</v>
      </c>
      <c r="M693" s="15">
        <f t="shared" si="44"/>
        <v>2524753</v>
      </c>
      <c r="O693" s="13"/>
      <c r="P693" s="13"/>
    </row>
    <row r="694" spans="1:16" ht="12.75" customHeight="1" x14ac:dyDescent="0.2">
      <c r="A694" s="11" t="str">
        <f t="shared" si="41"/>
        <v>CANBERRA2006</v>
      </c>
      <c r="B694" s="3" t="s">
        <v>27</v>
      </c>
      <c r="C694" s="12">
        <v>2006</v>
      </c>
      <c r="D694" s="12">
        <v>8</v>
      </c>
      <c r="E694" s="13">
        <v>1306186</v>
      </c>
      <c r="F694" s="13">
        <v>1306493</v>
      </c>
      <c r="G694" s="13">
        <v>2612679</v>
      </c>
      <c r="H694" s="13">
        <v>0</v>
      </c>
      <c r="I694" s="13">
        <v>0</v>
      </c>
      <c r="J694" s="13">
        <v>0</v>
      </c>
      <c r="K694" s="15">
        <f t="shared" si="42"/>
        <v>1306186</v>
      </c>
      <c r="L694" s="15">
        <f t="shared" si="43"/>
        <v>1306493</v>
      </c>
      <c r="M694" s="15">
        <f t="shared" si="44"/>
        <v>2612679</v>
      </c>
      <c r="O694" s="13"/>
      <c r="P694" s="13"/>
    </row>
    <row r="695" spans="1:16" ht="12.75" customHeight="1" x14ac:dyDescent="0.2">
      <c r="A695" s="11" t="str">
        <f t="shared" si="41"/>
        <v>CANBERRA2007</v>
      </c>
      <c r="B695" s="94" t="s">
        <v>27</v>
      </c>
      <c r="C695" s="89">
        <v>2007</v>
      </c>
      <c r="D695" s="90">
        <v>8</v>
      </c>
      <c r="E695" s="15">
        <v>1366543</v>
      </c>
      <c r="F695" s="15">
        <v>1368332</v>
      </c>
      <c r="G695" s="15">
        <v>2734875</v>
      </c>
      <c r="H695" s="15">
        <v>0</v>
      </c>
      <c r="I695" s="15">
        <v>0</v>
      </c>
      <c r="J695" s="15">
        <v>0</v>
      </c>
      <c r="K695" s="15">
        <f t="shared" si="42"/>
        <v>1366543</v>
      </c>
      <c r="L695" s="15">
        <f t="shared" si="43"/>
        <v>1368332</v>
      </c>
      <c r="M695" s="15">
        <f t="shared" si="44"/>
        <v>2734875</v>
      </c>
      <c r="O695" s="13"/>
      <c r="P695" s="13"/>
    </row>
    <row r="696" spans="1:16" ht="12.75" customHeight="1" x14ac:dyDescent="0.2">
      <c r="A696" s="11" t="str">
        <f t="shared" si="41"/>
        <v>CANBERRA2008</v>
      </c>
      <c r="B696" s="3" t="s">
        <v>27</v>
      </c>
      <c r="C696" s="12">
        <v>2008</v>
      </c>
      <c r="D696" s="12">
        <v>8</v>
      </c>
      <c r="E696" s="13">
        <v>1494590</v>
      </c>
      <c r="F696" s="13">
        <v>1488898</v>
      </c>
      <c r="G696" s="13">
        <v>2983488</v>
      </c>
      <c r="H696" s="13">
        <v>0</v>
      </c>
      <c r="I696" s="13">
        <v>0</v>
      </c>
      <c r="J696" s="13">
        <v>0</v>
      </c>
      <c r="K696" s="15">
        <f t="shared" si="42"/>
        <v>1494590</v>
      </c>
      <c r="L696" s="15">
        <f t="shared" si="43"/>
        <v>1488898</v>
      </c>
      <c r="M696" s="15">
        <f t="shared" si="44"/>
        <v>2983488</v>
      </c>
      <c r="O696" s="13"/>
      <c r="P696" s="13"/>
    </row>
    <row r="697" spans="1:16" ht="12.75" customHeight="1" x14ac:dyDescent="0.2">
      <c r="A697" s="11" t="str">
        <f t="shared" si="41"/>
        <v>CANBERRA2009</v>
      </c>
      <c r="B697" s="3" t="s">
        <v>27</v>
      </c>
      <c r="C697" s="12">
        <v>2009</v>
      </c>
      <c r="D697" s="12">
        <v>8</v>
      </c>
      <c r="E697" s="13">
        <v>1578631</v>
      </c>
      <c r="F697" s="13">
        <v>1569789</v>
      </c>
      <c r="G697" s="13">
        <v>3148420</v>
      </c>
      <c r="H697" s="13">
        <v>0</v>
      </c>
      <c r="I697" s="13">
        <v>0</v>
      </c>
      <c r="J697" s="13">
        <v>0</v>
      </c>
      <c r="K697" s="15">
        <f t="shared" si="42"/>
        <v>1578631</v>
      </c>
      <c r="L697" s="15">
        <f t="shared" si="43"/>
        <v>1569789</v>
      </c>
      <c r="M697" s="15">
        <f t="shared" si="44"/>
        <v>3148420</v>
      </c>
      <c r="O697" s="13"/>
      <c r="P697" s="13"/>
    </row>
    <row r="698" spans="1:16" ht="12.75" customHeight="1" x14ac:dyDescent="0.2">
      <c r="A698" s="11" t="str">
        <f t="shared" si="41"/>
        <v>CANBERRA2010</v>
      </c>
      <c r="B698" s="3" t="s">
        <v>27</v>
      </c>
      <c r="C698" s="12">
        <v>2010</v>
      </c>
      <c r="D698" s="12">
        <v>8</v>
      </c>
      <c r="E698" s="13">
        <v>1654445</v>
      </c>
      <c r="F698" s="13">
        <v>1649565</v>
      </c>
      <c r="G698" s="13">
        <v>3304010</v>
      </c>
      <c r="H698" s="13">
        <v>0</v>
      </c>
      <c r="I698" s="13">
        <v>0</v>
      </c>
      <c r="J698" s="13">
        <v>0</v>
      </c>
      <c r="K698" s="15">
        <f t="shared" si="42"/>
        <v>1654445</v>
      </c>
      <c r="L698" s="15">
        <f t="shared" si="43"/>
        <v>1649565</v>
      </c>
      <c r="M698" s="15">
        <f t="shared" si="44"/>
        <v>3304010</v>
      </c>
      <c r="O698" s="13"/>
      <c r="P698" s="13"/>
    </row>
    <row r="699" spans="1:16" ht="12.75" customHeight="1" x14ac:dyDescent="0.2">
      <c r="A699" s="11" t="str">
        <f t="shared" si="41"/>
        <v>CANBERRA2011</v>
      </c>
      <c r="B699" s="3" t="s">
        <v>27</v>
      </c>
      <c r="C699" s="12">
        <v>2011</v>
      </c>
      <c r="D699" s="12">
        <v>8</v>
      </c>
      <c r="E699" s="13">
        <v>1608583</v>
      </c>
      <c r="F699" s="13">
        <v>1599642</v>
      </c>
      <c r="G699" s="13">
        <v>3208225</v>
      </c>
      <c r="H699" s="13">
        <v>0</v>
      </c>
      <c r="I699" s="13">
        <v>0</v>
      </c>
      <c r="J699" s="13">
        <v>0</v>
      </c>
      <c r="K699" s="15">
        <f t="shared" si="42"/>
        <v>1608583</v>
      </c>
      <c r="L699" s="15">
        <f t="shared" si="43"/>
        <v>1599642</v>
      </c>
      <c r="M699" s="15">
        <f t="shared" si="44"/>
        <v>3208225</v>
      </c>
      <c r="O699" s="13"/>
      <c r="P699" s="13"/>
    </row>
    <row r="700" spans="1:16" ht="12.75" customHeight="1" x14ac:dyDescent="0.2">
      <c r="A700" s="11" t="str">
        <f t="shared" si="41"/>
        <v>CANBERRA2012</v>
      </c>
      <c r="B700" s="3" t="s">
        <v>27</v>
      </c>
      <c r="C700" s="12">
        <v>2012</v>
      </c>
      <c r="D700" s="12">
        <v>8</v>
      </c>
      <c r="E700" s="13">
        <v>1536941</v>
      </c>
      <c r="F700" s="13">
        <v>1528952</v>
      </c>
      <c r="G700" s="13">
        <v>3065893</v>
      </c>
      <c r="H700" s="13">
        <v>0</v>
      </c>
      <c r="I700" s="13">
        <v>0</v>
      </c>
      <c r="J700" s="13">
        <v>0</v>
      </c>
      <c r="K700" s="15">
        <f t="shared" si="42"/>
        <v>1536941</v>
      </c>
      <c r="L700" s="15">
        <f t="shared" si="43"/>
        <v>1528952</v>
      </c>
      <c r="M700" s="15">
        <f t="shared" si="44"/>
        <v>3065893</v>
      </c>
      <c r="O700" s="13"/>
      <c r="P700" s="13"/>
    </row>
    <row r="701" spans="1:16" ht="12.75" customHeight="1" x14ac:dyDescent="0.2">
      <c r="A701" s="11" t="str">
        <f t="shared" si="41"/>
        <v>CANBERRA2013</v>
      </c>
      <c r="B701" s="3" t="s">
        <v>27</v>
      </c>
      <c r="C701" s="12">
        <v>2013</v>
      </c>
      <c r="D701" s="12">
        <v>8</v>
      </c>
      <c r="E701" s="13">
        <v>1483065</v>
      </c>
      <c r="F701" s="13">
        <v>1473383</v>
      </c>
      <c r="G701" s="13">
        <v>2956448</v>
      </c>
      <c r="H701" s="13">
        <v>0</v>
      </c>
      <c r="I701" s="13">
        <v>0</v>
      </c>
      <c r="J701" s="13">
        <v>0</v>
      </c>
      <c r="K701" s="15">
        <f t="shared" si="42"/>
        <v>1483065</v>
      </c>
      <c r="L701" s="15">
        <f t="shared" si="43"/>
        <v>1473383</v>
      </c>
      <c r="M701" s="15">
        <f t="shared" si="44"/>
        <v>2956448</v>
      </c>
      <c r="O701" s="13"/>
      <c r="P701" s="13"/>
    </row>
    <row r="702" spans="1:16" ht="12.75" customHeight="1" x14ac:dyDescent="0.2">
      <c r="A702" s="11" t="str">
        <f t="shared" si="41"/>
        <v>CANBERRA2014</v>
      </c>
      <c r="B702" s="92" t="s">
        <v>27</v>
      </c>
      <c r="C702" s="16">
        <v>2014</v>
      </c>
      <c r="D702" s="90">
        <v>8</v>
      </c>
      <c r="E702" s="93">
        <v>1409599</v>
      </c>
      <c r="F702" s="93">
        <v>1402223</v>
      </c>
      <c r="G702" s="93">
        <v>2811822</v>
      </c>
      <c r="H702" s="93">
        <v>0</v>
      </c>
      <c r="I702" s="93">
        <v>0</v>
      </c>
      <c r="J702" s="93">
        <v>0</v>
      </c>
      <c r="K702" s="15">
        <f t="shared" si="42"/>
        <v>1409599</v>
      </c>
      <c r="L702" s="15">
        <f t="shared" si="43"/>
        <v>1402223</v>
      </c>
      <c r="M702" s="15">
        <f t="shared" si="44"/>
        <v>2811822</v>
      </c>
      <c r="O702" s="13"/>
      <c r="P702" s="13"/>
    </row>
    <row r="703" spans="1:16" ht="12.75" customHeight="1" x14ac:dyDescent="0.2">
      <c r="A703" s="11" t="str">
        <f t="shared" si="41"/>
        <v>CANBERRA2015</v>
      </c>
      <c r="B703" s="96" t="s">
        <v>27</v>
      </c>
      <c r="C703" s="89">
        <v>2015</v>
      </c>
      <c r="D703" s="90">
        <v>8</v>
      </c>
      <c r="E703" s="15">
        <v>1406816</v>
      </c>
      <c r="F703" s="15">
        <v>1398490</v>
      </c>
      <c r="G703" s="15">
        <v>2805306</v>
      </c>
      <c r="H703" s="15">
        <v>0</v>
      </c>
      <c r="I703" s="15">
        <v>0</v>
      </c>
      <c r="J703" s="15">
        <v>0</v>
      </c>
      <c r="K703" s="15">
        <f t="shared" si="42"/>
        <v>1406816</v>
      </c>
      <c r="L703" s="15">
        <f t="shared" si="43"/>
        <v>1398490</v>
      </c>
      <c r="M703" s="15">
        <f t="shared" si="44"/>
        <v>2805306</v>
      </c>
      <c r="O703" s="13"/>
      <c r="P703" s="13"/>
    </row>
    <row r="704" spans="1:16" ht="12.75" customHeight="1" x14ac:dyDescent="0.2">
      <c r="A704" s="11" t="str">
        <f t="shared" si="41"/>
        <v>CANBERRA2016</v>
      </c>
      <c r="B704" s="3" t="s">
        <v>27</v>
      </c>
      <c r="C704" s="12">
        <v>2016</v>
      </c>
      <c r="D704" s="12">
        <v>8</v>
      </c>
      <c r="E704" s="13">
        <v>1444730</v>
      </c>
      <c r="F704" s="13">
        <v>1441063</v>
      </c>
      <c r="G704" s="13">
        <v>2885793</v>
      </c>
      <c r="H704" s="13">
        <v>11378</v>
      </c>
      <c r="I704" s="13">
        <v>12393</v>
      </c>
      <c r="J704" s="13">
        <v>23771</v>
      </c>
      <c r="K704" s="15">
        <f t="shared" si="42"/>
        <v>1456108</v>
      </c>
      <c r="L704" s="15">
        <f t="shared" si="43"/>
        <v>1453456</v>
      </c>
      <c r="M704" s="15">
        <f t="shared" si="44"/>
        <v>2909564</v>
      </c>
      <c r="O704" s="13"/>
      <c r="P704" s="13"/>
    </row>
    <row r="705" spans="1:16" ht="12.75" customHeight="1" x14ac:dyDescent="0.2">
      <c r="A705" s="11" t="str">
        <f t="shared" si="41"/>
        <v>CANBERRA2017</v>
      </c>
      <c r="B705" s="94" t="s">
        <v>27</v>
      </c>
      <c r="C705" s="89">
        <v>2017</v>
      </c>
      <c r="D705" s="90">
        <v>8</v>
      </c>
      <c r="E705" s="15">
        <v>1511399</v>
      </c>
      <c r="F705" s="15">
        <v>1509941</v>
      </c>
      <c r="G705" s="15">
        <v>3021340</v>
      </c>
      <c r="H705" s="15">
        <v>43864</v>
      </c>
      <c r="I705" s="15">
        <v>40571</v>
      </c>
      <c r="J705" s="15">
        <v>84435</v>
      </c>
      <c r="K705" s="15">
        <f t="shared" si="42"/>
        <v>1555263</v>
      </c>
      <c r="L705" s="15">
        <f t="shared" si="43"/>
        <v>1550512</v>
      </c>
      <c r="M705" s="15">
        <f t="shared" si="44"/>
        <v>3105775</v>
      </c>
      <c r="O705" s="13"/>
      <c r="P705" s="13"/>
    </row>
    <row r="706" spans="1:16" ht="12.75" customHeight="1" x14ac:dyDescent="0.2">
      <c r="A706" s="11" t="str">
        <f t="shared" si="41"/>
        <v>CANBERRA2018</v>
      </c>
      <c r="B706" s="3" t="s">
        <v>27</v>
      </c>
      <c r="C706" s="12">
        <v>2018</v>
      </c>
      <c r="D706" s="12">
        <v>8</v>
      </c>
      <c r="E706" s="13">
        <v>1579508</v>
      </c>
      <c r="F706" s="13">
        <v>1573635</v>
      </c>
      <c r="G706" s="13">
        <v>3153143</v>
      </c>
      <c r="H706" s="13">
        <v>45032</v>
      </c>
      <c r="I706" s="13">
        <v>49890</v>
      </c>
      <c r="J706" s="13">
        <v>94922</v>
      </c>
      <c r="K706" s="15">
        <f t="shared" si="42"/>
        <v>1624540</v>
      </c>
      <c r="L706" s="15">
        <f t="shared" si="43"/>
        <v>1623525</v>
      </c>
      <c r="M706" s="15">
        <f t="shared" si="44"/>
        <v>3248065</v>
      </c>
      <c r="O706" s="13"/>
      <c r="P706" s="13"/>
    </row>
    <row r="707" spans="1:16" ht="12.75" customHeight="1" x14ac:dyDescent="0.2">
      <c r="A707" s="11" t="str">
        <f t="shared" si="41"/>
        <v>CANBERRA2019</v>
      </c>
      <c r="B707" s="3" t="s">
        <v>27</v>
      </c>
      <c r="C707" s="12">
        <v>2019</v>
      </c>
      <c r="D707" s="12">
        <v>8</v>
      </c>
      <c r="E707" s="13">
        <v>1579818</v>
      </c>
      <c r="F707" s="13">
        <v>1573225</v>
      </c>
      <c r="G707" s="13">
        <v>3153043</v>
      </c>
      <c r="H707" s="13">
        <v>37730</v>
      </c>
      <c r="I707" s="13">
        <v>47339</v>
      </c>
      <c r="J707" s="13">
        <v>85069</v>
      </c>
      <c r="K707" s="15">
        <f t="shared" si="42"/>
        <v>1617548</v>
      </c>
      <c r="L707" s="15">
        <f t="shared" si="43"/>
        <v>1620564</v>
      </c>
      <c r="M707" s="15">
        <f t="shared" si="44"/>
        <v>3238112</v>
      </c>
      <c r="O707" s="13"/>
      <c r="P707" s="13"/>
    </row>
    <row r="708" spans="1:16" ht="12.75" customHeight="1" x14ac:dyDescent="0.2">
      <c r="A708" s="11" t="str">
        <f t="shared" si="41"/>
        <v>CARNARVON1985</v>
      </c>
      <c r="B708" s="94" t="s">
        <v>15</v>
      </c>
      <c r="C708" s="89">
        <v>1985</v>
      </c>
      <c r="D708" s="90" t="s">
        <v>101</v>
      </c>
      <c r="E708" s="15">
        <v>17841</v>
      </c>
      <c r="F708" s="15">
        <v>17825</v>
      </c>
      <c r="G708" s="15">
        <v>35666</v>
      </c>
      <c r="H708" s="15">
        <v>0</v>
      </c>
      <c r="I708" s="15">
        <v>0</v>
      </c>
      <c r="J708" s="15">
        <v>0</v>
      </c>
      <c r="K708" s="15">
        <f t="shared" si="42"/>
        <v>17841</v>
      </c>
      <c r="L708" s="15">
        <f t="shared" si="43"/>
        <v>17825</v>
      </c>
      <c r="M708" s="15">
        <f t="shared" si="44"/>
        <v>35666</v>
      </c>
      <c r="O708" s="13"/>
      <c r="P708" s="13"/>
    </row>
    <row r="709" spans="1:16" ht="12.75" customHeight="1" x14ac:dyDescent="0.2">
      <c r="A709" s="11" t="str">
        <f t="shared" si="41"/>
        <v>CARNARVON1986</v>
      </c>
      <c r="B709" s="94" t="s">
        <v>15</v>
      </c>
      <c r="C709" s="89">
        <v>1986</v>
      </c>
      <c r="D709" s="90" t="s">
        <v>101</v>
      </c>
      <c r="E709" s="15">
        <v>17562</v>
      </c>
      <c r="F709" s="15">
        <v>17969</v>
      </c>
      <c r="G709" s="15">
        <v>35531</v>
      </c>
      <c r="H709" s="15">
        <v>0</v>
      </c>
      <c r="I709" s="15">
        <v>0</v>
      </c>
      <c r="J709" s="15">
        <v>0</v>
      </c>
      <c r="K709" s="15">
        <f t="shared" si="42"/>
        <v>17562</v>
      </c>
      <c r="L709" s="15">
        <f t="shared" si="43"/>
        <v>17969</v>
      </c>
      <c r="M709" s="15">
        <f t="shared" si="44"/>
        <v>35531</v>
      </c>
      <c r="O709" s="13"/>
      <c r="P709" s="13"/>
    </row>
    <row r="710" spans="1:16" ht="12.75" customHeight="1" x14ac:dyDescent="0.2">
      <c r="A710" s="11" t="str">
        <f t="shared" si="41"/>
        <v>CARNARVON1987</v>
      </c>
      <c r="B710" s="3" t="s">
        <v>15</v>
      </c>
      <c r="C710" s="12">
        <v>1987</v>
      </c>
      <c r="D710" s="12" t="s">
        <v>101</v>
      </c>
      <c r="E710" s="13">
        <v>15353</v>
      </c>
      <c r="F710" s="13">
        <v>15540</v>
      </c>
      <c r="G710" s="13">
        <v>30893</v>
      </c>
      <c r="H710" s="13">
        <v>0</v>
      </c>
      <c r="I710" s="13">
        <v>0</v>
      </c>
      <c r="J710" s="13">
        <v>0</v>
      </c>
      <c r="K710" s="15">
        <f t="shared" si="42"/>
        <v>15353</v>
      </c>
      <c r="L710" s="15">
        <f t="shared" si="43"/>
        <v>15540</v>
      </c>
      <c r="M710" s="15">
        <f t="shared" si="44"/>
        <v>30893</v>
      </c>
      <c r="O710" s="13"/>
      <c r="P710" s="13"/>
    </row>
    <row r="711" spans="1:16" ht="12.75" customHeight="1" x14ac:dyDescent="0.2">
      <c r="A711" s="11" t="str">
        <f t="shared" si="41"/>
        <v>CARNARVON1988</v>
      </c>
      <c r="B711" s="96" t="s">
        <v>15</v>
      </c>
      <c r="C711" s="89">
        <v>1988</v>
      </c>
      <c r="D711" s="90" t="s">
        <v>101</v>
      </c>
      <c r="E711" s="15">
        <v>14558</v>
      </c>
      <c r="F711" s="15">
        <v>15000</v>
      </c>
      <c r="G711" s="15">
        <v>29558</v>
      </c>
      <c r="H711" s="15">
        <v>0</v>
      </c>
      <c r="I711" s="15">
        <v>0</v>
      </c>
      <c r="J711" s="15">
        <v>0</v>
      </c>
      <c r="K711" s="15">
        <f t="shared" si="42"/>
        <v>14558</v>
      </c>
      <c r="L711" s="15">
        <f t="shared" si="43"/>
        <v>15000</v>
      </c>
      <c r="M711" s="15">
        <f t="shared" si="44"/>
        <v>29558</v>
      </c>
      <c r="O711" s="13"/>
      <c r="P711" s="13"/>
    </row>
    <row r="712" spans="1:16" ht="12.75" customHeight="1" x14ac:dyDescent="0.2">
      <c r="A712" s="11" t="str">
        <f t="shared" si="41"/>
        <v>CARNARVON1989</v>
      </c>
      <c r="B712" s="3" t="s">
        <v>15</v>
      </c>
      <c r="C712" s="12">
        <v>1989</v>
      </c>
      <c r="D712" s="12" t="s">
        <v>101</v>
      </c>
      <c r="E712" s="13">
        <v>10096</v>
      </c>
      <c r="F712" s="13">
        <v>10235</v>
      </c>
      <c r="G712" s="13">
        <v>20331</v>
      </c>
      <c r="H712" s="13">
        <v>0</v>
      </c>
      <c r="I712" s="13">
        <v>0</v>
      </c>
      <c r="J712" s="13">
        <v>0</v>
      </c>
      <c r="K712" s="15">
        <f t="shared" si="42"/>
        <v>10096</v>
      </c>
      <c r="L712" s="15">
        <f t="shared" si="43"/>
        <v>10235</v>
      </c>
      <c r="M712" s="15">
        <f t="shared" si="44"/>
        <v>20331</v>
      </c>
      <c r="O712" s="13"/>
      <c r="P712" s="13"/>
    </row>
    <row r="713" spans="1:16" ht="12.75" customHeight="1" x14ac:dyDescent="0.2">
      <c r="A713" s="11" t="str">
        <f t="shared" si="41"/>
        <v>CARNARVON1990</v>
      </c>
      <c r="B713" s="3" t="s">
        <v>15</v>
      </c>
      <c r="C713" s="12">
        <v>1990</v>
      </c>
      <c r="D713" s="12" t="s">
        <v>101</v>
      </c>
      <c r="E713" s="13">
        <v>12798</v>
      </c>
      <c r="F713" s="13">
        <v>13064</v>
      </c>
      <c r="G713" s="13">
        <v>25862</v>
      </c>
      <c r="H713" s="13">
        <v>0</v>
      </c>
      <c r="I713" s="13">
        <v>0</v>
      </c>
      <c r="J713" s="13">
        <v>0</v>
      </c>
      <c r="K713" s="15">
        <f t="shared" si="42"/>
        <v>12798</v>
      </c>
      <c r="L713" s="15">
        <f t="shared" si="43"/>
        <v>13064</v>
      </c>
      <c r="M713" s="15">
        <f t="shared" si="44"/>
        <v>25862</v>
      </c>
      <c r="O713" s="13"/>
      <c r="P713" s="13"/>
    </row>
    <row r="714" spans="1:16" ht="12.75" customHeight="1" x14ac:dyDescent="0.2">
      <c r="A714" s="11" t="str">
        <f t="shared" si="41"/>
        <v>CARNARVON1991</v>
      </c>
      <c r="B714" s="3" t="s">
        <v>15</v>
      </c>
      <c r="C714" s="12">
        <v>1991</v>
      </c>
      <c r="D714" s="12" t="s">
        <v>101</v>
      </c>
      <c r="E714" s="13">
        <v>14653</v>
      </c>
      <c r="F714" s="13">
        <v>14898</v>
      </c>
      <c r="G714" s="13">
        <v>29551</v>
      </c>
      <c r="H714" s="13">
        <v>0</v>
      </c>
      <c r="I714" s="13">
        <v>0</v>
      </c>
      <c r="J714" s="13">
        <v>0</v>
      </c>
      <c r="K714" s="15">
        <f t="shared" si="42"/>
        <v>14653</v>
      </c>
      <c r="L714" s="15">
        <f t="shared" si="43"/>
        <v>14898</v>
      </c>
      <c r="M714" s="15">
        <f t="shared" si="44"/>
        <v>29551</v>
      </c>
      <c r="O714" s="13"/>
      <c r="P714" s="13"/>
    </row>
    <row r="715" spans="1:16" ht="12.75" customHeight="1" x14ac:dyDescent="0.2">
      <c r="A715" s="11" t="str">
        <f t="shared" si="41"/>
        <v>CARNARVON1992</v>
      </c>
      <c r="B715" s="3" t="s">
        <v>15</v>
      </c>
      <c r="C715" s="12">
        <v>1992</v>
      </c>
      <c r="D715" s="12" t="s">
        <v>101</v>
      </c>
      <c r="E715" s="13">
        <v>15987</v>
      </c>
      <c r="F715" s="13">
        <v>16291</v>
      </c>
      <c r="G715" s="13">
        <v>32278</v>
      </c>
      <c r="H715" s="13">
        <v>0</v>
      </c>
      <c r="I715" s="13">
        <v>0</v>
      </c>
      <c r="J715" s="13">
        <v>0</v>
      </c>
      <c r="K715" s="15">
        <f t="shared" si="42"/>
        <v>15987</v>
      </c>
      <c r="L715" s="15">
        <f t="shared" si="43"/>
        <v>16291</v>
      </c>
      <c r="M715" s="15">
        <f t="shared" si="44"/>
        <v>32278</v>
      </c>
      <c r="O715" s="13"/>
      <c r="P715" s="13"/>
    </row>
    <row r="716" spans="1:16" ht="12.75" customHeight="1" x14ac:dyDescent="0.2">
      <c r="A716" s="11" t="str">
        <f t="shared" si="41"/>
        <v>CARNARVON1993</v>
      </c>
      <c r="B716" s="94" t="s">
        <v>15</v>
      </c>
      <c r="C716" s="89">
        <v>1993</v>
      </c>
      <c r="D716" s="90" t="s">
        <v>101</v>
      </c>
      <c r="E716" s="15">
        <v>17551</v>
      </c>
      <c r="F716" s="15">
        <v>17832</v>
      </c>
      <c r="G716" s="15">
        <v>35383</v>
      </c>
      <c r="H716" s="15">
        <v>0</v>
      </c>
      <c r="I716" s="15">
        <v>0</v>
      </c>
      <c r="J716" s="15">
        <v>0</v>
      </c>
      <c r="K716" s="15">
        <f t="shared" si="42"/>
        <v>17551</v>
      </c>
      <c r="L716" s="15">
        <f t="shared" si="43"/>
        <v>17832</v>
      </c>
      <c r="M716" s="15">
        <f t="shared" si="44"/>
        <v>35383</v>
      </c>
      <c r="O716" s="13"/>
      <c r="P716" s="13"/>
    </row>
    <row r="717" spans="1:16" ht="12.75" customHeight="1" x14ac:dyDescent="0.2">
      <c r="A717" s="11" t="str">
        <f t="shared" si="41"/>
        <v>CARNARVON1994</v>
      </c>
      <c r="B717" s="96" t="s">
        <v>15</v>
      </c>
      <c r="C717" s="89">
        <v>1994</v>
      </c>
      <c r="D717" s="90" t="s">
        <v>101</v>
      </c>
      <c r="E717" s="15">
        <v>16822</v>
      </c>
      <c r="F717" s="15">
        <v>16347</v>
      </c>
      <c r="G717" s="15">
        <v>33169</v>
      </c>
      <c r="H717" s="91">
        <v>0</v>
      </c>
      <c r="I717" s="91">
        <v>0</v>
      </c>
      <c r="J717" s="15">
        <v>0</v>
      </c>
      <c r="K717" s="15">
        <f t="shared" si="42"/>
        <v>16822</v>
      </c>
      <c r="L717" s="15">
        <f t="shared" si="43"/>
        <v>16347</v>
      </c>
      <c r="M717" s="15">
        <f t="shared" si="44"/>
        <v>33169</v>
      </c>
      <c r="O717" s="13"/>
      <c r="P717" s="13"/>
    </row>
    <row r="718" spans="1:16" ht="12.75" customHeight="1" x14ac:dyDescent="0.2">
      <c r="A718" s="11" t="str">
        <f t="shared" si="41"/>
        <v>CARNARVON1995</v>
      </c>
      <c r="B718" s="94" t="s">
        <v>15</v>
      </c>
      <c r="C718" s="89">
        <v>1995</v>
      </c>
      <c r="D718" s="90" t="s">
        <v>101</v>
      </c>
      <c r="E718" s="15">
        <v>9482</v>
      </c>
      <c r="F718" s="15">
        <v>9124</v>
      </c>
      <c r="G718" s="15">
        <v>18606</v>
      </c>
      <c r="H718" s="15">
        <v>0</v>
      </c>
      <c r="I718" s="15">
        <v>0</v>
      </c>
      <c r="J718" s="15">
        <v>0</v>
      </c>
      <c r="K718" s="15">
        <f t="shared" si="42"/>
        <v>9482</v>
      </c>
      <c r="L718" s="15">
        <f t="shared" si="43"/>
        <v>9124</v>
      </c>
      <c r="M718" s="15">
        <f t="shared" si="44"/>
        <v>18606</v>
      </c>
      <c r="O718" s="13"/>
      <c r="P718" s="13"/>
    </row>
    <row r="719" spans="1:16" ht="12.75" customHeight="1" x14ac:dyDescent="0.2">
      <c r="A719" s="11" t="str">
        <f t="shared" si="41"/>
        <v>CARNARVON1996</v>
      </c>
      <c r="B719" s="3" t="s">
        <v>15</v>
      </c>
      <c r="C719" s="12">
        <v>1996</v>
      </c>
      <c r="D719" s="12" t="s">
        <v>101</v>
      </c>
      <c r="E719" s="13">
        <v>9890</v>
      </c>
      <c r="F719" s="13">
        <v>10172</v>
      </c>
      <c r="G719" s="13">
        <v>20062</v>
      </c>
      <c r="H719" s="13">
        <v>0</v>
      </c>
      <c r="I719" s="13">
        <v>0</v>
      </c>
      <c r="J719" s="13">
        <v>0</v>
      </c>
      <c r="K719" s="15">
        <f t="shared" si="42"/>
        <v>9890</v>
      </c>
      <c r="L719" s="15">
        <f t="shared" si="43"/>
        <v>10172</v>
      </c>
      <c r="M719" s="15">
        <f t="shared" si="44"/>
        <v>20062</v>
      </c>
      <c r="O719" s="13"/>
      <c r="P719" s="13"/>
    </row>
    <row r="720" spans="1:16" ht="12.75" customHeight="1" x14ac:dyDescent="0.2">
      <c r="A720" s="11" t="str">
        <f t="shared" si="41"/>
        <v>CARNARVON1997</v>
      </c>
      <c r="B720" s="3" t="s">
        <v>15</v>
      </c>
      <c r="C720" s="12">
        <v>1997</v>
      </c>
      <c r="D720" s="12" t="s">
        <v>101</v>
      </c>
      <c r="E720" s="13">
        <v>10320</v>
      </c>
      <c r="F720" s="13">
        <v>10527</v>
      </c>
      <c r="G720" s="13">
        <v>20847</v>
      </c>
      <c r="H720" s="13">
        <v>0</v>
      </c>
      <c r="I720" s="13">
        <v>0</v>
      </c>
      <c r="J720" s="13">
        <v>0</v>
      </c>
      <c r="K720" s="15">
        <f t="shared" si="42"/>
        <v>10320</v>
      </c>
      <c r="L720" s="15">
        <f t="shared" si="43"/>
        <v>10527</v>
      </c>
      <c r="M720" s="15">
        <f t="shared" si="44"/>
        <v>20847</v>
      </c>
      <c r="O720" s="13"/>
      <c r="P720" s="13"/>
    </row>
    <row r="721" spans="1:16" ht="12.75" customHeight="1" x14ac:dyDescent="0.2">
      <c r="A721" s="11" t="str">
        <f t="shared" si="41"/>
        <v>CARNARVON1998</v>
      </c>
      <c r="B721" s="96" t="s">
        <v>15</v>
      </c>
      <c r="C721" s="89">
        <v>1998</v>
      </c>
      <c r="D721" s="90" t="s">
        <v>101</v>
      </c>
      <c r="E721" s="15">
        <v>9584</v>
      </c>
      <c r="F721" s="15">
        <v>8903</v>
      </c>
      <c r="G721" s="15">
        <v>18487</v>
      </c>
      <c r="H721" s="91">
        <v>0</v>
      </c>
      <c r="I721" s="91">
        <v>0</v>
      </c>
      <c r="J721" s="15">
        <v>0</v>
      </c>
      <c r="K721" s="15">
        <f t="shared" si="42"/>
        <v>9584</v>
      </c>
      <c r="L721" s="15">
        <f t="shared" si="43"/>
        <v>8903</v>
      </c>
      <c r="M721" s="15">
        <f t="shared" si="44"/>
        <v>18487</v>
      </c>
      <c r="O721" s="13"/>
      <c r="P721" s="13"/>
    </row>
    <row r="722" spans="1:16" ht="12.75" customHeight="1" x14ac:dyDescent="0.2">
      <c r="A722" s="11" t="str">
        <f t="shared" si="41"/>
        <v>CARNARVON1999</v>
      </c>
      <c r="B722" s="94" t="s">
        <v>15</v>
      </c>
      <c r="C722" s="89">
        <v>1999</v>
      </c>
      <c r="D722" s="90" t="s">
        <v>101</v>
      </c>
      <c r="E722" s="15">
        <v>9360</v>
      </c>
      <c r="F722" s="15">
        <v>8003</v>
      </c>
      <c r="G722" s="15">
        <v>17363</v>
      </c>
      <c r="H722" s="15">
        <v>0</v>
      </c>
      <c r="I722" s="15">
        <v>0</v>
      </c>
      <c r="J722" s="15">
        <v>0</v>
      </c>
      <c r="K722" s="15">
        <f t="shared" si="42"/>
        <v>9360</v>
      </c>
      <c r="L722" s="15">
        <f t="shared" si="43"/>
        <v>8003</v>
      </c>
      <c r="M722" s="15">
        <f t="shared" si="44"/>
        <v>17363</v>
      </c>
      <c r="O722" s="13"/>
      <c r="P722" s="13"/>
    </row>
    <row r="723" spans="1:16" ht="12.75" customHeight="1" x14ac:dyDescent="0.2">
      <c r="A723" s="11" t="str">
        <f t="shared" si="41"/>
        <v>CARNARVON2000</v>
      </c>
      <c r="B723" s="94" t="s">
        <v>15</v>
      </c>
      <c r="C723" s="89">
        <v>2000</v>
      </c>
      <c r="D723" s="90" t="s">
        <v>101</v>
      </c>
      <c r="E723" s="15">
        <v>9217</v>
      </c>
      <c r="F723" s="15">
        <v>9365</v>
      </c>
      <c r="G723" s="15">
        <v>18582</v>
      </c>
      <c r="H723" s="15">
        <v>0</v>
      </c>
      <c r="I723" s="15">
        <v>0</v>
      </c>
      <c r="J723" s="15">
        <v>0</v>
      </c>
      <c r="K723" s="15">
        <f t="shared" si="42"/>
        <v>9217</v>
      </c>
      <c r="L723" s="15">
        <f t="shared" si="43"/>
        <v>9365</v>
      </c>
      <c r="M723" s="15">
        <f t="shared" si="44"/>
        <v>18582</v>
      </c>
      <c r="O723" s="13"/>
      <c r="P723" s="13"/>
    </row>
    <row r="724" spans="1:16" ht="12.75" customHeight="1" x14ac:dyDescent="0.2">
      <c r="A724" s="11" t="str">
        <f t="shared" si="41"/>
        <v>CARNARVON2001</v>
      </c>
      <c r="B724" s="3" t="s">
        <v>15</v>
      </c>
      <c r="C724" s="12">
        <v>2001</v>
      </c>
      <c r="D724" s="12" t="s">
        <v>101</v>
      </c>
      <c r="E724" s="13">
        <v>7738</v>
      </c>
      <c r="F724" s="13">
        <v>7842</v>
      </c>
      <c r="G724" s="13">
        <v>15580</v>
      </c>
      <c r="H724" s="13">
        <v>0</v>
      </c>
      <c r="I724" s="13">
        <v>0</v>
      </c>
      <c r="J724" s="13">
        <v>0</v>
      </c>
      <c r="K724" s="15">
        <f t="shared" si="42"/>
        <v>7738</v>
      </c>
      <c r="L724" s="15">
        <f t="shared" si="43"/>
        <v>7842</v>
      </c>
      <c r="M724" s="15">
        <f t="shared" si="44"/>
        <v>15580</v>
      </c>
      <c r="O724" s="13"/>
      <c r="P724" s="13"/>
    </row>
    <row r="725" spans="1:16" ht="12.75" customHeight="1" x14ac:dyDescent="0.2">
      <c r="A725" s="11" t="str">
        <f t="shared" si="41"/>
        <v>CARNARVON2002</v>
      </c>
      <c r="B725" s="96" t="s">
        <v>15</v>
      </c>
      <c r="C725" s="89">
        <v>2002</v>
      </c>
      <c r="D725" s="90" t="s">
        <v>101</v>
      </c>
      <c r="E725" s="15">
        <v>7837</v>
      </c>
      <c r="F725" s="15">
        <v>7914</v>
      </c>
      <c r="G725" s="15">
        <v>15751</v>
      </c>
      <c r="H725" s="91">
        <v>0</v>
      </c>
      <c r="I725" s="91">
        <v>0</v>
      </c>
      <c r="J725" s="15">
        <v>0</v>
      </c>
      <c r="K725" s="15">
        <f t="shared" si="42"/>
        <v>7837</v>
      </c>
      <c r="L725" s="15">
        <f t="shared" si="43"/>
        <v>7914</v>
      </c>
      <c r="M725" s="15">
        <f t="shared" si="44"/>
        <v>15751</v>
      </c>
      <c r="O725" s="13"/>
      <c r="P725" s="13"/>
    </row>
    <row r="726" spans="1:16" ht="12.75" customHeight="1" x14ac:dyDescent="0.2">
      <c r="A726" s="11" t="str">
        <f t="shared" si="41"/>
        <v>CARNARVON2003</v>
      </c>
      <c r="B726" s="3" t="s">
        <v>15</v>
      </c>
      <c r="C726" s="12">
        <v>2003</v>
      </c>
      <c r="D726" s="12" t="s">
        <v>101</v>
      </c>
      <c r="E726" s="13">
        <v>7541</v>
      </c>
      <c r="F726" s="13">
        <v>7687</v>
      </c>
      <c r="G726" s="13">
        <v>15228</v>
      </c>
      <c r="H726" s="13">
        <v>0</v>
      </c>
      <c r="I726" s="13">
        <v>0</v>
      </c>
      <c r="J726" s="13">
        <v>0</v>
      </c>
      <c r="K726" s="15">
        <f t="shared" si="42"/>
        <v>7541</v>
      </c>
      <c r="L726" s="15">
        <f t="shared" si="43"/>
        <v>7687</v>
      </c>
      <c r="M726" s="15">
        <f t="shared" si="44"/>
        <v>15228</v>
      </c>
      <c r="O726" s="13"/>
      <c r="P726" s="13"/>
    </row>
    <row r="727" spans="1:16" ht="12.75" customHeight="1" x14ac:dyDescent="0.2">
      <c r="A727" s="11" t="str">
        <f t="shared" si="41"/>
        <v>CARNARVON2004</v>
      </c>
      <c r="B727" s="3" t="s">
        <v>15</v>
      </c>
      <c r="C727" s="12">
        <v>2004</v>
      </c>
      <c r="D727" s="12" t="s">
        <v>101</v>
      </c>
      <c r="E727" s="13">
        <v>8327</v>
      </c>
      <c r="F727" s="13">
        <v>8481</v>
      </c>
      <c r="G727" s="13">
        <v>16808</v>
      </c>
      <c r="H727" s="13">
        <v>0</v>
      </c>
      <c r="I727" s="13">
        <v>0</v>
      </c>
      <c r="J727" s="13">
        <v>0</v>
      </c>
      <c r="K727" s="15">
        <f t="shared" si="42"/>
        <v>8327</v>
      </c>
      <c r="L727" s="15">
        <f t="shared" si="43"/>
        <v>8481</v>
      </c>
      <c r="M727" s="15">
        <f t="shared" si="44"/>
        <v>16808</v>
      </c>
      <c r="O727" s="13"/>
      <c r="P727" s="13"/>
    </row>
    <row r="728" spans="1:16" ht="12.75" customHeight="1" x14ac:dyDescent="0.2">
      <c r="A728" s="11" t="str">
        <f t="shared" si="41"/>
        <v>CARNARVON2005</v>
      </c>
      <c r="B728" s="3" t="s">
        <v>15</v>
      </c>
      <c r="C728" s="12">
        <v>2005</v>
      </c>
      <c r="D728" s="12" t="s">
        <v>101</v>
      </c>
      <c r="E728" s="13">
        <v>8886</v>
      </c>
      <c r="F728" s="13">
        <v>8913</v>
      </c>
      <c r="G728" s="13">
        <v>17799</v>
      </c>
      <c r="H728" s="13">
        <v>0</v>
      </c>
      <c r="I728" s="13">
        <v>0</v>
      </c>
      <c r="J728" s="13">
        <v>0</v>
      </c>
      <c r="K728" s="15">
        <f t="shared" si="42"/>
        <v>8886</v>
      </c>
      <c r="L728" s="15">
        <f t="shared" si="43"/>
        <v>8913</v>
      </c>
      <c r="M728" s="15">
        <f t="shared" si="44"/>
        <v>17799</v>
      </c>
      <c r="O728" s="13"/>
      <c r="P728" s="13"/>
    </row>
    <row r="729" spans="1:16" ht="12.75" customHeight="1" x14ac:dyDescent="0.2">
      <c r="A729" s="11" t="str">
        <f t="shared" si="41"/>
        <v>CARNARVON2006</v>
      </c>
      <c r="B729" s="96" t="s">
        <v>15</v>
      </c>
      <c r="C729" s="89">
        <v>2006</v>
      </c>
      <c r="D729" s="90" t="s">
        <v>101</v>
      </c>
      <c r="E729" s="15">
        <v>9899</v>
      </c>
      <c r="F729" s="15">
        <v>10109</v>
      </c>
      <c r="G729" s="15">
        <v>20008</v>
      </c>
      <c r="H729" s="91">
        <v>0</v>
      </c>
      <c r="I729" s="91">
        <v>0</v>
      </c>
      <c r="J729" s="15">
        <v>0</v>
      </c>
      <c r="K729" s="15">
        <f t="shared" si="42"/>
        <v>9899</v>
      </c>
      <c r="L729" s="15">
        <f t="shared" si="43"/>
        <v>10109</v>
      </c>
      <c r="M729" s="15">
        <f t="shared" si="44"/>
        <v>20008</v>
      </c>
      <c r="O729" s="13"/>
      <c r="P729" s="13"/>
    </row>
    <row r="730" spans="1:16" ht="12.75" customHeight="1" x14ac:dyDescent="0.2">
      <c r="A730" s="11" t="str">
        <f t="shared" si="41"/>
        <v>CARNARVON2007</v>
      </c>
      <c r="B730" s="3" t="s">
        <v>15</v>
      </c>
      <c r="C730" s="12">
        <v>2007</v>
      </c>
      <c r="D730" s="12" t="s">
        <v>101</v>
      </c>
      <c r="E730" s="13">
        <v>11361</v>
      </c>
      <c r="F730" s="13">
        <v>11699</v>
      </c>
      <c r="G730" s="13">
        <v>23060</v>
      </c>
      <c r="H730" s="13">
        <v>0</v>
      </c>
      <c r="I730" s="13">
        <v>0</v>
      </c>
      <c r="J730" s="13">
        <v>0</v>
      </c>
      <c r="K730" s="15">
        <f t="shared" si="42"/>
        <v>11361</v>
      </c>
      <c r="L730" s="15">
        <f t="shared" si="43"/>
        <v>11699</v>
      </c>
      <c r="M730" s="15">
        <f t="shared" si="44"/>
        <v>23060</v>
      </c>
      <c r="O730" s="13"/>
      <c r="P730" s="13"/>
    </row>
    <row r="731" spans="1:16" ht="12.75" customHeight="1" x14ac:dyDescent="0.2">
      <c r="A731" s="11" t="str">
        <f t="shared" si="41"/>
        <v>CARNARVON2008</v>
      </c>
      <c r="B731" s="96" t="s">
        <v>15</v>
      </c>
      <c r="C731" s="89">
        <v>2008</v>
      </c>
      <c r="D731" s="90" t="s">
        <v>101</v>
      </c>
      <c r="E731" s="15">
        <v>10749</v>
      </c>
      <c r="F731" s="15">
        <v>11066</v>
      </c>
      <c r="G731" s="15">
        <v>21815</v>
      </c>
      <c r="H731" s="91">
        <v>0</v>
      </c>
      <c r="I731" s="91">
        <v>0</v>
      </c>
      <c r="J731" s="15">
        <v>0</v>
      </c>
      <c r="K731" s="15">
        <f t="shared" si="42"/>
        <v>10749</v>
      </c>
      <c r="L731" s="15">
        <f t="shared" si="43"/>
        <v>11066</v>
      </c>
      <c r="M731" s="15">
        <f t="shared" si="44"/>
        <v>21815</v>
      </c>
      <c r="O731" s="13"/>
      <c r="P731" s="13"/>
    </row>
    <row r="732" spans="1:16" ht="12.75" customHeight="1" x14ac:dyDescent="0.2">
      <c r="A732" s="11" t="str">
        <f t="shared" si="41"/>
        <v>CARNARVON2009</v>
      </c>
      <c r="B732" s="3" t="s">
        <v>15</v>
      </c>
      <c r="C732" s="12">
        <v>2009</v>
      </c>
      <c r="D732" s="12" t="s">
        <v>101</v>
      </c>
      <c r="E732" s="13">
        <v>11507</v>
      </c>
      <c r="F732" s="13">
        <v>11783</v>
      </c>
      <c r="G732" s="13">
        <v>23290</v>
      </c>
      <c r="H732" s="13">
        <v>0</v>
      </c>
      <c r="I732" s="13">
        <v>0</v>
      </c>
      <c r="J732" s="13">
        <v>0</v>
      </c>
      <c r="K732" s="15">
        <f t="shared" si="42"/>
        <v>11507</v>
      </c>
      <c r="L732" s="15">
        <f t="shared" si="43"/>
        <v>11783</v>
      </c>
      <c r="M732" s="15">
        <f t="shared" si="44"/>
        <v>23290</v>
      </c>
      <c r="O732" s="13"/>
      <c r="P732" s="13"/>
    </row>
    <row r="733" spans="1:16" ht="12.75" customHeight="1" x14ac:dyDescent="0.2">
      <c r="A733" s="11" t="str">
        <f t="shared" si="41"/>
        <v>CARNARVON2010</v>
      </c>
      <c r="B733" s="3" t="s">
        <v>15</v>
      </c>
      <c r="C733" s="12">
        <v>2010</v>
      </c>
      <c r="D733" s="12" t="s">
        <v>101</v>
      </c>
      <c r="E733" s="13">
        <v>12575</v>
      </c>
      <c r="F733" s="13">
        <v>13288</v>
      </c>
      <c r="G733" s="13">
        <v>25863</v>
      </c>
      <c r="H733" s="13">
        <v>0</v>
      </c>
      <c r="I733" s="13">
        <v>0</v>
      </c>
      <c r="J733" s="13">
        <v>0</v>
      </c>
      <c r="K733" s="15">
        <f t="shared" si="42"/>
        <v>12575</v>
      </c>
      <c r="L733" s="15">
        <f t="shared" si="43"/>
        <v>13288</v>
      </c>
      <c r="M733" s="15">
        <f t="shared" si="44"/>
        <v>25863</v>
      </c>
      <c r="O733" s="13"/>
      <c r="P733" s="13"/>
    </row>
    <row r="734" spans="1:16" ht="12.75" customHeight="1" x14ac:dyDescent="0.2">
      <c r="A734" s="11" t="str">
        <f t="shared" si="41"/>
        <v>CARNARVON2011</v>
      </c>
      <c r="B734" s="94" t="s">
        <v>15</v>
      </c>
      <c r="C734" s="89">
        <v>2011</v>
      </c>
      <c r="D734" s="90" t="s">
        <v>101</v>
      </c>
      <c r="E734" s="15">
        <v>14132</v>
      </c>
      <c r="F734" s="15">
        <v>14426</v>
      </c>
      <c r="G734" s="15">
        <v>28558</v>
      </c>
      <c r="H734" s="15">
        <v>0</v>
      </c>
      <c r="I734" s="15">
        <v>0</v>
      </c>
      <c r="J734" s="15">
        <v>0</v>
      </c>
      <c r="K734" s="15">
        <f t="shared" si="42"/>
        <v>14132</v>
      </c>
      <c r="L734" s="15">
        <f t="shared" si="43"/>
        <v>14426</v>
      </c>
      <c r="M734" s="15">
        <f t="shared" si="44"/>
        <v>28558</v>
      </c>
      <c r="O734" s="13"/>
      <c r="P734" s="13"/>
    </row>
    <row r="735" spans="1:16" ht="12.75" customHeight="1" x14ac:dyDescent="0.2">
      <c r="A735" s="11" t="str">
        <f t="shared" si="41"/>
        <v>CARNARVON2012</v>
      </c>
      <c r="B735" s="3" t="s">
        <v>15</v>
      </c>
      <c r="C735" s="12">
        <v>2012</v>
      </c>
      <c r="D735" s="12" t="s">
        <v>101</v>
      </c>
      <c r="E735" s="13">
        <v>12692</v>
      </c>
      <c r="F735" s="13">
        <v>12895</v>
      </c>
      <c r="G735" s="13">
        <v>25587</v>
      </c>
      <c r="H735" s="13">
        <v>0</v>
      </c>
      <c r="I735" s="13">
        <v>0</v>
      </c>
      <c r="J735" s="13">
        <v>0</v>
      </c>
      <c r="K735" s="15">
        <f t="shared" si="42"/>
        <v>12692</v>
      </c>
      <c r="L735" s="15">
        <f t="shared" si="43"/>
        <v>12895</v>
      </c>
      <c r="M735" s="15">
        <f t="shared" si="44"/>
        <v>25587</v>
      </c>
      <c r="O735" s="13"/>
      <c r="P735" s="13"/>
    </row>
    <row r="736" spans="1:16" ht="12.75" customHeight="1" x14ac:dyDescent="0.2">
      <c r="A736" s="11" t="str">
        <f t="shared" si="41"/>
        <v>CARNARVON2013</v>
      </c>
      <c r="B736" s="94" t="s">
        <v>15</v>
      </c>
      <c r="C736" s="89">
        <v>2013</v>
      </c>
      <c r="D736" s="90" t="s">
        <v>101</v>
      </c>
      <c r="E736" s="15">
        <v>13440</v>
      </c>
      <c r="F736" s="15">
        <v>13928</v>
      </c>
      <c r="G736" s="15">
        <v>27368</v>
      </c>
      <c r="H736" s="15">
        <v>0</v>
      </c>
      <c r="I736" s="15">
        <v>0</v>
      </c>
      <c r="J736" s="15">
        <v>0</v>
      </c>
      <c r="K736" s="15">
        <f t="shared" si="42"/>
        <v>13440</v>
      </c>
      <c r="L736" s="15">
        <f t="shared" si="43"/>
        <v>13928</v>
      </c>
      <c r="M736" s="15">
        <f t="shared" si="44"/>
        <v>27368</v>
      </c>
      <c r="O736" s="13"/>
      <c r="P736" s="13"/>
    </row>
    <row r="737" spans="1:16" ht="12.75" customHeight="1" x14ac:dyDescent="0.2">
      <c r="A737" s="11" t="str">
        <f t="shared" si="41"/>
        <v>CARNARVON2014</v>
      </c>
      <c r="B737" s="3" t="s">
        <v>15</v>
      </c>
      <c r="C737" s="12">
        <v>2014</v>
      </c>
      <c r="D737" s="12" t="s">
        <v>101</v>
      </c>
      <c r="E737" s="13">
        <v>11537</v>
      </c>
      <c r="F737" s="13">
        <v>11812</v>
      </c>
      <c r="G737" s="13">
        <v>23349</v>
      </c>
      <c r="H737" s="13">
        <v>0</v>
      </c>
      <c r="I737" s="13">
        <v>0</v>
      </c>
      <c r="J737" s="13">
        <v>0</v>
      </c>
      <c r="K737" s="15">
        <f t="shared" si="42"/>
        <v>11537</v>
      </c>
      <c r="L737" s="15">
        <f t="shared" si="43"/>
        <v>11812</v>
      </c>
      <c r="M737" s="15">
        <f t="shared" si="44"/>
        <v>23349</v>
      </c>
      <c r="O737" s="13"/>
      <c r="P737" s="13"/>
    </row>
    <row r="738" spans="1:16" ht="12.75" customHeight="1" x14ac:dyDescent="0.2">
      <c r="A738" s="11" t="str">
        <f t="shared" si="41"/>
        <v>CARNARVON2015</v>
      </c>
      <c r="B738" s="3" t="s">
        <v>15</v>
      </c>
      <c r="C738" s="12">
        <v>2015</v>
      </c>
      <c r="D738" s="12" t="s">
        <v>101</v>
      </c>
      <c r="E738" s="13">
        <v>10583</v>
      </c>
      <c r="F738" s="13">
        <v>10936</v>
      </c>
      <c r="G738" s="13">
        <v>21519</v>
      </c>
      <c r="H738" s="13">
        <v>0</v>
      </c>
      <c r="I738" s="13">
        <v>0</v>
      </c>
      <c r="J738" s="13">
        <v>0</v>
      </c>
      <c r="K738" s="15">
        <f t="shared" si="42"/>
        <v>10583</v>
      </c>
      <c r="L738" s="15">
        <f t="shared" si="43"/>
        <v>10936</v>
      </c>
      <c r="M738" s="15">
        <f t="shared" si="44"/>
        <v>21519</v>
      </c>
      <c r="O738" s="13"/>
      <c r="P738" s="13"/>
    </row>
    <row r="739" spans="1:16" ht="12.75" customHeight="1" x14ac:dyDescent="0.2">
      <c r="A739" s="11" t="str">
        <f t="shared" si="41"/>
        <v>CARNARVON2016</v>
      </c>
      <c r="B739" s="96" t="s">
        <v>15</v>
      </c>
      <c r="C739" s="89">
        <v>2016</v>
      </c>
      <c r="D739" s="90" t="s">
        <v>101</v>
      </c>
      <c r="E739" s="15">
        <v>9044</v>
      </c>
      <c r="F739" s="15">
        <v>10445</v>
      </c>
      <c r="G739" s="15">
        <v>19489</v>
      </c>
      <c r="H739" s="91">
        <v>0</v>
      </c>
      <c r="I739" s="91">
        <v>0</v>
      </c>
      <c r="J739" s="15">
        <v>0</v>
      </c>
      <c r="K739" s="15">
        <f t="shared" si="42"/>
        <v>9044</v>
      </c>
      <c r="L739" s="15">
        <f t="shared" si="43"/>
        <v>10445</v>
      </c>
      <c r="M739" s="15">
        <f t="shared" si="44"/>
        <v>19489</v>
      </c>
      <c r="O739" s="13"/>
      <c r="P739" s="13"/>
    </row>
    <row r="740" spans="1:16" ht="12.75" customHeight="1" x14ac:dyDescent="0.2">
      <c r="A740" s="11" t="str">
        <f t="shared" si="41"/>
        <v>CARNARVON2017</v>
      </c>
      <c r="B740" s="3" t="s">
        <v>15</v>
      </c>
      <c r="C740" s="12">
        <v>2017</v>
      </c>
      <c r="D740" s="12" t="s">
        <v>101</v>
      </c>
      <c r="E740" s="13">
        <v>9795</v>
      </c>
      <c r="F740" s="13">
        <v>10776</v>
      </c>
      <c r="G740" s="13">
        <v>20571</v>
      </c>
      <c r="H740" s="13">
        <v>0</v>
      </c>
      <c r="I740" s="13">
        <v>0</v>
      </c>
      <c r="J740" s="13">
        <v>0</v>
      </c>
      <c r="K740" s="15">
        <f t="shared" si="42"/>
        <v>9795</v>
      </c>
      <c r="L740" s="15">
        <f t="shared" si="43"/>
        <v>10776</v>
      </c>
      <c r="M740" s="15">
        <f t="shared" si="44"/>
        <v>20571</v>
      </c>
      <c r="O740" s="13"/>
      <c r="P740" s="13"/>
    </row>
    <row r="741" spans="1:16" ht="12.75" customHeight="1" x14ac:dyDescent="0.2">
      <c r="A741" s="11" t="str">
        <f t="shared" si="41"/>
        <v>CARNARVON2018</v>
      </c>
      <c r="B741" s="96" t="s">
        <v>15</v>
      </c>
      <c r="C741" s="89">
        <v>2018</v>
      </c>
      <c r="D741" s="90" t="s">
        <v>101</v>
      </c>
      <c r="E741" s="15">
        <v>9955</v>
      </c>
      <c r="F741" s="15">
        <v>10260</v>
      </c>
      <c r="G741" s="15">
        <v>20215</v>
      </c>
      <c r="H741" s="91">
        <v>0</v>
      </c>
      <c r="I741" s="91">
        <v>0</v>
      </c>
      <c r="J741" s="15">
        <v>0</v>
      </c>
      <c r="K741" s="15">
        <f t="shared" si="42"/>
        <v>9955</v>
      </c>
      <c r="L741" s="15">
        <f t="shared" si="43"/>
        <v>10260</v>
      </c>
      <c r="M741" s="15">
        <f t="shared" si="44"/>
        <v>20215</v>
      </c>
      <c r="O741" s="13"/>
      <c r="P741" s="13"/>
    </row>
    <row r="742" spans="1:16" ht="12.75" customHeight="1" x14ac:dyDescent="0.2">
      <c r="A742" s="11" t="str">
        <f t="shared" si="41"/>
        <v>CARNARVON2019</v>
      </c>
      <c r="B742" s="3" t="s">
        <v>15</v>
      </c>
      <c r="C742" s="12">
        <v>2019</v>
      </c>
      <c r="D742" s="12" t="s">
        <v>101</v>
      </c>
      <c r="E742" s="13">
        <v>10985</v>
      </c>
      <c r="F742" s="13">
        <v>11314</v>
      </c>
      <c r="G742" s="13">
        <v>22299</v>
      </c>
      <c r="H742" s="13">
        <v>0</v>
      </c>
      <c r="I742" s="13">
        <v>0</v>
      </c>
      <c r="J742" s="13">
        <v>0</v>
      </c>
      <c r="K742" s="15">
        <f t="shared" si="42"/>
        <v>10985</v>
      </c>
      <c r="L742" s="15">
        <f t="shared" si="43"/>
        <v>11314</v>
      </c>
      <c r="M742" s="15">
        <f t="shared" si="44"/>
        <v>22299</v>
      </c>
      <c r="O742" s="13"/>
      <c r="P742" s="13"/>
    </row>
    <row r="743" spans="1:16" ht="12.75" customHeight="1" x14ac:dyDescent="0.2">
      <c r="A743" s="11" t="str">
        <f t="shared" ref="A743:A806" si="45">CONCATENATE(B743,C743)</f>
        <v>CEDUNA1985</v>
      </c>
      <c r="B743" s="96" t="s">
        <v>14</v>
      </c>
      <c r="C743" s="89">
        <v>1985</v>
      </c>
      <c r="D743" s="90" t="s">
        <v>101</v>
      </c>
      <c r="E743" s="15">
        <v>2578</v>
      </c>
      <c r="F743" s="15">
        <v>2676</v>
      </c>
      <c r="G743" s="15">
        <v>5254</v>
      </c>
      <c r="H743" s="91">
        <v>0</v>
      </c>
      <c r="I743" s="91">
        <v>0</v>
      </c>
      <c r="J743" s="15">
        <v>0</v>
      </c>
      <c r="K743" s="15">
        <f t="shared" si="42"/>
        <v>2578</v>
      </c>
      <c r="L743" s="15">
        <f t="shared" si="43"/>
        <v>2676</v>
      </c>
      <c r="M743" s="15">
        <f t="shared" si="44"/>
        <v>5254</v>
      </c>
      <c r="O743" s="13"/>
      <c r="P743" s="13"/>
    </row>
    <row r="744" spans="1:16" ht="12.75" customHeight="1" x14ac:dyDescent="0.2">
      <c r="A744" s="11" t="str">
        <f t="shared" si="45"/>
        <v>CEDUNA1986</v>
      </c>
      <c r="B744" s="3" t="s">
        <v>14</v>
      </c>
      <c r="C744" s="12">
        <v>1986</v>
      </c>
      <c r="D744" s="12" t="s">
        <v>101</v>
      </c>
      <c r="E744" s="13">
        <v>836</v>
      </c>
      <c r="F744" s="13">
        <v>855</v>
      </c>
      <c r="G744" s="13">
        <v>1691</v>
      </c>
      <c r="H744" s="13">
        <v>0</v>
      </c>
      <c r="I744" s="13">
        <v>0</v>
      </c>
      <c r="J744" s="13">
        <v>0</v>
      </c>
      <c r="K744" s="15">
        <f t="shared" si="42"/>
        <v>836</v>
      </c>
      <c r="L744" s="15">
        <f t="shared" si="43"/>
        <v>855</v>
      </c>
      <c r="M744" s="15">
        <f t="shared" si="44"/>
        <v>1691</v>
      </c>
      <c r="O744" s="13"/>
      <c r="P744" s="13"/>
    </row>
    <row r="745" spans="1:16" ht="12.75" customHeight="1" x14ac:dyDescent="0.2">
      <c r="A745" s="11" t="str">
        <f t="shared" si="45"/>
        <v>CEDUNA1987</v>
      </c>
      <c r="B745" s="3" t="s">
        <v>14</v>
      </c>
      <c r="C745" s="12">
        <v>1987</v>
      </c>
      <c r="D745" s="12" t="s">
        <v>101</v>
      </c>
      <c r="E745" s="13">
        <v>2212</v>
      </c>
      <c r="F745" s="13">
        <v>2219</v>
      </c>
      <c r="G745" s="13">
        <v>4431</v>
      </c>
      <c r="H745" s="13">
        <v>0</v>
      </c>
      <c r="I745" s="13">
        <v>0</v>
      </c>
      <c r="J745" s="13">
        <v>0</v>
      </c>
      <c r="K745" s="15">
        <f t="shared" si="42"/>
        <v>2212</v>
      </c>
      <c r="L745" s="15">
        <f t="shared" si="43"/>
        <v>2219</v>
      </c>
      <c r="M745" s="15">
        <f t="shared" si="44"/>
        <v>4431</v>
      </c>
      <c r="O745" s="13"/>
      <c r="P745" s="13"/>
    </row>
    <row r="746" spans="1:16" ht="12.75" customHeight="1" x14ac:dyDescent="0.2">
      <c r="A746" s="11" t="str">
        <f t="shared" si="45"/>
        <v>CEDUNA1988</v>
      </c>
      <c r="B746" s="3" t="s">
        <v>14</v>
      </c>
      <c r="C746" s="12">
        <v>1988</v>
      </c>
      <c r="D746" s="12" t="s">
        <v>101</v>
      </c>
      <c r="E746" s="13">
        <v>2287</v>
      </c>
      <c r="F746" s="13">
        <v>2265</v>
      </c>
      <c r="G746" s="13">
        <v>4552</v>
      </c>
      <c r="H746" s="13">
        <v>0</v>
      </c>
      <c r="I746" s="13">
        <v>0</v>
      </c>
      <c r="J746" s="13">
        <v>0</v>
      </c>
      <c r="K746" s="15">
        <f t="shared" si="42"/>
        <v>2287</v>
      </c>
      <c r="L746" s="15">
        <f t="shared" si="43"/>
        <v>2265</v>
      </c>
      <c r="M746" s="15">
        <f t="shared" si="44"/>
        <v>4552</v>
      </c>
      <c r="O746" s="13"/>
      <c r="P746" s="13"/>
    </row>
    <row r="747" spans="1:16" ht="12.75" customHeight="1" x14ac:dyDescent="0.2">
      <c r="A747" s="11" t="str">
        <f t="shared" si="45"/>
        <v>CEDUNA1989</v>
      </c>
      <c r="B747" s="94" t="s">
        <v>14</v>
      </c>
      <c r="C747" s="89">
        <v>1989</v>
      </c>
      <c r="D747" s="90" t="s">
        <v>101</v>
      </c>
      <c r="E747" s="15">
        <v>2165</v>
      </c>
      <c r="F747" s="15">
        <v>2324</v>
      </c>
      <c r="G747" s="15">
        <v>4489</v>
      </c>
      <c r="H747" s="15">
        <v>0</v>
      </c>
      <c r="I747" s="15">
        <v>0</v>
      </c>
      <c r="J747" s="15">
        <v>0</v>
      </c>
      <c r="K747" s="15">
        <f t="shared" ref="K747:K810" si="46">E747+H747</f>
        <v>2165</v>
      </c>
      <c r="L747" s="15">
        <f t="shared" ref="L747:L810" si="47">F747+I747</f>
        <v>2324</v>
      </c>
      <c r="M747" s="15">
        <f t="shared" ref="M747:M810" si="48">G747+J747</f>
        <v>4489</v>
      </c>
      <c r="O747" s="13"/>
      <c r="P747" s="13"/>
    </row>
    <row r="748" spans="1:16" ht="12.75" customHeight="1" x14ac:dyDescent="0.2">
      <c r="A748" s="11" t="str">
        <f t="shared" si="45"/>
        <v>CEDUNA1990</v>
      </c>
      <c r="B748" s="3" t="s">
        <v>14</v>
      </c>
      <c r="C748" s="12">
        <v>1990</v>
      </c>
      <c r="D748" s="12" t="s">
        <v>101</v>
      </c>
      <c r="E748" s="13">
        <v>2447</v>
      </c>
      <c r="F748" s="13">
        <v>2396</v>
      </c>
      <c r="G748" s="13">
        <v>4843</v>
      </c>
      <c r="H748" s="13">
        <v>0</v>
      </c>
      <c r="I748" s="13">
        <v>0</v>
      </c>
      <c r="J748" s="13">
        <v>0</v>
      </c>
      <c r="K748" s="15">
        <f t="shared" si="46"/>
        <v>2447</v>
      </c>
      <c r="L748" s="15">
        <f t="shared" si="47"/>
        <v>2396</v>
      </c>
      <c r="M748" s="15">
        <f t="shared" si="48"/>
        <v>4843</v>
      </c>
      <c r="O748" s="13"/>
      <c r="P748" s="13"/>
    </row>
    <row r="749" spans="1:16" ht="12.75" customHeight="1" x14ac:dyDescent="0.2">
      <c r="A749" s="11" t="str">
        <f t="shared" si="45"/>
        <v>CEDUNA1991</v>
      </c>
      <c r="B749" s="3" t="s">
        <v>14</v>
      </c>
      <c r="C749" s="12">
        <v>1991</v>
      </c>
      <c r="D749" s="12" t="s">
        <v>101</v>
      </c>
      <c r="E749" s="13">
        <v>2657</v>
      </c>
      <c r="F749" s="13">
        <v>2681</v>
      </c>
      <c r="G749" s="13">
        <v>5338</v>
      </c>
      <c r="H749" s="13">
        <v>0</v>
      </c>
      <c r="I749" s="13">
        <v>0</v>
      </c>
      <c r="J749" s="13">
        <v>0</v>
      </c>
      <c r="K749" s="15">
        <f t="shared" si="46"/>
        <v>2657</v>
      </c>
      <c r="L749" s="15">
        <f t="shared" si="47"/>
        <v>2681</v>
      </c>
      <c r="M749" s="15">
        <f t="shared" si="48"/>
        <v>5338</v>
      </c>
      <c r="O749" s="13"/>
      <c r="P749" s="13"/>
    </row>
    <row r="750" spans="1:16" ht="12.75" customHeight="1" x14ac:dyDescent="0.2">
      <c r="A750" s="11" t="str">
        <f t="shared" si="45"/>
        <v>CEDUNA1992</v>
      </c>
      <c r="B750" s="94" t="s">
        <v>14</v>
      </c>
      <c r="C750" s="89">
        <v>1992</v>
      </c>
      <c r="D750" s="90" t="s">
        <v>101</v>
      </c>
      <c r="E750" s="15">
        <v>2803</v>
      </c>
      <c r="F750" s="15">
        <v>2836</v>
      </c>
      <c r="G750" s="15">
        <v>5639</v>
      </c>
      <c r="H750" s="15">
        <v>0</v>
      </c>
      <c r="I750" s="15">
        <v>0</v>
      </c>
      <c r="J750" s="15">
        <v>0</v>
      </c>
      <c r="K750" s="15">
        <f t="shared" si="46"/>
        <v>2803</v>
      </c>
      <c r="L750" s="15">
        <f t="shared" si="47"/>
        <v>2836</v>
      </c>
      <c r="M750" s="15">
        <f t="shared" si="48"/>
        <v>5639</v>
      </c>
      <c r="O750" s="13"/>
      <c r="P750" s="13"/>
    </row>
    <row r="751" spans="1:16" ht="12.75" customHeight="1" x14ac:dyDescent="0.2">
      <c r="A751" s="11" t="str">
        <f t="shared" si="45"/>
        <v>CEDUNA1993</v>
      </c>
      <c r="B751" s="94" t="s">
        <v>14</v>
      </c>
      <c r="C751" s="89">
        <v>1993</v>
      </c>
      <c r="D751" s="90" t="s">
        <v>101</v>
      </c>
      <c r="E751" s="15">
        <v>3172</v>
      </c>
      <c r="F751" s="15">
        <v>3214</v>
      </c>
      <c r="G751" s="15">
        <v>6386</v>
      </c>
      <c r="H751" s="15">
        <v>0</v>
      </c>
      <c r="I751" s="15">
        <v>0</v>
      </c>
      <c r="J751" s="15">
        <v>0</v>
      </c>
      <c r="K751" s="15">
        <f t="shared" si="46"/>
        <v>3172</v>
      </c>
      <c r="L751" s="15">
        <f t="shared" si="47"/>
        <v>3214</v>
      </c>
      <c r="M751" s="15">
        <f t="shared" si="48"/>
        <v>6386</v>
      </c>
      <c r="O751" s="13"/>
      <c r="P751" s="13"/>
    </row>
    <row r="752" spans="1:16" ht="12.75" customHeight="1" x14ac:dyDescent="0.2">
      <c r="A752" s="11" t="str">
        <f t="shared" si="45"/>
        <v>CEDUNA1994</v>
      </c>
      <c r="B752" s="96" t="s">
        <v>14</v>
      </c>
      <c r="C752" s="89">
        <v>1994</v>
      </c>
      <c r="D752" s="90" t="s">
        <v>101</v>
      </c>
      <c r="E752" s="15">
        <v>3599</v>
      </c>
      <c r="F752" s="15">
        <v>3574</v>
      </c>
      <c r="G752" s="15">
        <v>7173</v>
      </c>
      <c r="H752" s="91">
        <v>0</v>
      </c>
      <c r="I752" s="91">
        <v>0</v>
      </c>
      <c r="J752" s="15">
        <v>0</v>
      </c>
      <c r="K752" s="15">
        <f t="shared" si="46"/>
        <v>3599</v>
      </c>
      <c r="L752" s="15">
        <f t="shared" si="47"/>
        <v>3574</v>
      </c>
      <c r="M752" s="15">
        <f t="shared" si="48"/>
        <v>7173</v>
      </c>
      <c r="O752" s="13"/>
      <c r="P752" s="13"/>
    </row>
    <row r="753" spans="1:16" ht="12.75" customHeight="1" x14ac:dyDescent="0.2">
      <c r="A753" s="11" t="str">
        <f t="shared" si="45"/>
        <v>CEDUNA1995</v>
      </c>
      <c r="B753" s="96" t="s">
        <v>14</v>
      </c>
      <c r="C753" s="89">
        <v>1995</v>
      </c>
      <c r="D753" s="90" t="s">
        <v>101</v>
      </c>
      <c r="E753" s="15">
        <v>3835</v>
      </c>
      <c r="F753" s="15">
        <v>3938</v>
      </c>
      <c r="G753" s="15">
        <v>7773</v>
      </c>
      <c r="H753" s="91">
        <v>0</v>
      </c>
      <c r="I753" s="91">
        <v>0</v>
      </c>
      <c r="J753" s="15">
        <v>0</v>
      </c>
      <c r="K753" s="15">
        <f t="shared" si="46"/>
        <v>3835</v>
      </c>
      <c r="L753" s="15">
        <f t="shared" si="47"/>
        <v>3938</v>
      </c>
      <c r="M753" s="15">
        <f t="shared" si="48"/>
        <v>7773</v>
      </c>
      <c r="O753" s="13"/>
      <c r="P753" s="13"/>
    </row>
    <row r="754" spans="1:16" ht="12.75" customHeight="1" x14ac:dyDescent="0.2">
      <c r="A754" s="11" t="str">
        <f t="shared" si="45"/>
        <v>CEDUNA1996</v>
      </c>
      <c r="B754" s="92" t="s">
        <v>14</v>
      </c>
      <c r="C754" s="16">
        <v>1996</v>
      </c>
      <c r="D754" s="90" t="s">
        <v>101</v>
      </c>
      <c r="E754" s="93">
        <v>4345</v>
      </c>
      <c r="F754" s="93">
        <v>4296</v>
      </c>
      <c r="G754" s="93">
        <v>8641</v>
      </c>
      <c r="H754" s="93">
        <v>0</v>
      </c>
      <c r="I754" s="93">
        <v>0</v>
      </c>
      <c r="J754" s="93">
        <v>0</v>
      </c>
      <c r="K754" s="15">
        <f t="shared" si="46"/>
        <v>4345</v>
      </c>
      <c r="L754" s="15">
        <f t="shared" si="47"/>
        <v>4296</v>
      </c>
      <c r="M754" s="15">
        <f t="shared" si="48"/>
        <v>8641</v>
      </c>
      <c r="O754" s="13"/>
      <c r="P754" s="13"/>
    </row>
    <row r="755" spans="1:16" ht="12.75" customHeight="1" x14ac:dyDescent="0.2">
      <c r="A755" s="11" t="str">
        <f t="shared" si="45"/>
        <v>CEDUNA1997</v>
      </c>
      <c r="B755" s="3" t="s">
        <v>14</v>
      </c>
      <c r="C755" s="12">
        <v>1997</v>
      </c>
      <c r="D755" s="12" t="s">
        <v>101</v>
      </c>
      <c r="E755" s="13">
        <v>5006</v>
      </c>
      <c r="F755" s="13">
        <v>5077</v>
      </c>
      <c r="G755" s="13">
        <v>10083</v>
      </c>
      <c r="H755" s="13">
        <v>0</v>
      </c>
      <c r="I755" s="13">
        <v>0</v>
      </c>
      <c r="J755" s="13">
        <v>0</v>
      </c>
      <c r="K755" s="15">
        <f t="shared" si="46"/>
        <v>5006</v>
      </c>
      <c r="L755" s="15">
        <f t="shared" si="47"/>
        <v>5077</v>
      </c>
      <c r="M755" s="15">
        <f t="shared" si="48"/>
        <v>10083</v>
      </c>
      <c r="O755" s="13"/>
      <c r="P755" s="13"/>
    </row>
    <row r="756" spans="1:16" ht="12.75" customHeight="1" x14ac:dyDescent="0.2">
      <c r="A756" s="11" t="str">
        <f t="shared" si="45"/>
        <v>CEDUNA1998</v>
      </c>
      <c r="B756" s="92" t="s">
        <v>14</v>
      </c>
      <c r="C756" s="16">
        <v>1998</v>
      </c>
      <c r="D756" s="90" t="s">
        <v>101</v>
      </c>
      <c r="E756" s="93">
        <v>5276</v>
      </c>
      <c r="F756" s="93">
        <v>5250</v>
      </c>
      <c r="G756" s="93">
        <v>10526</v>
      </c>
      <c r="H756" s="93">
        <v>0</v>
      </c>
      <c r="I756" s="93">
        <v>0</v>
      </c>
      <c r="J756" s="93">
        <v>0</v>
      </c>
      <c r="K756" s="15">
        <f t="shared" si="46"/>
        <v>5276</v>
      </c>
      <c r="L756" s="15">
        <f t="shared" si="47"/>
        <v>5250</v>
      </c>
      <c r="M756" s="15">
        <f t="shared" si="48"/>
        <v>10526</v>
      </c>
      <c r="O756" s="13"/>
      <c r="P756" s="13"/>
    </row>
    <row r="757" spans="1:16" ht="12.75" customHeight="1" x14ac:dyDescent="0.2">
      <c r="A757" s="11" t="str">
        <f t="shared" si="45"/>
        <v>CEDUNA1999</v>
      </c>
      <c r="B757" s="94" t="s">
        <v>14</v>
      </c>
      <c r="C757" s="89">
        <v>1999</v>
      </c>
      <c r="D757" s="90" t="s">
        <v>101</v>
      </c>
      <c r="E757" s="15">
        <v>5298</v>
      </c>
      <c r="F757" s="15">
        <v>5339</v>
      </c>
      <c r="G757" s="15">
        <v>10637</v>
      </c>
      <c r="H757" s="15">
        <v>0</v>
      </c>
      <c r="I757" s="15">
        <v>0</v>
      </c>
      <c r="J757" s="15">
        <v>0</v>
      </c>
      <c r="K757" s="15">
        <f t="shared" si="46"/>
        <v>5298</v>
      </c>
      <c r="L757" s="15">
        <f t="shared" si="47"/>
        <v>5339</v>
      </c>
      <c r="M757" s="15">
        <f t="shared" si="48"/>
        <v>10637</v>
      </c>
      <c r="O757" s="13"/>
      <c r="P757" s="13"/>
    </row>
    <row r="758" spans="1:16" ht="12.75" customHeight="1" x14ac:dyDescent="0.2">
      <c r="A758" s="11" t="str">
        <f t="shared" si="45"/>
        <v>CEDUNA2000</v>
      </c>
      <c r="B758" s="3" t="s">
        <v>14</v>
      </c>
      <c r="C758" s="12">
        <v>2000</v>
      </c>
      <c r="D758" s="12" t="s">
        <v>101</v>
      </c>
      <c r="E758" s="13">
        <v>5004</v>
      </c>
      <c r="F758" s="13">
        <v>5001</v>
      </c>
      <c r="G758" s="13">
        <v>10005</v>
      </c>
      <c r="H758" s="13">
        <v>0</v>
      </c>
      <c r="I758" s="13">
        <v>0</v>
      </c>
      <c r="J758" s="13">
        <v>0</v>
      </c>
      <c r="K758" s="15">
        <f t="shared" si="46"/>
        <v>5004</v>
      </c>
      <c r="L758" s="15">
        <f t="shared" si="47"/>
        <v>5001</v>
      </c>
      <c r="M758" s="15">
        <f t="shared" si="48"/>
        <v>10005</v>
      </c>
      <c r="O758" s="13"/>
      <c r="P758" s="13"/>
    </row>
    <row r="759" spans="1:16" ht="12.75" customHeight="1" x14ac:dyDescent="0.2">
      <c r="A759" s="11" t="str">
        <f t="shared" si="45"/>
        <v>CEDUNA2001</v>
      </c>
      <c r="B759" s="96" t="s">
        <v>14</v>
      </c>
      <c r="C759" s="89">
        <v>2001</v>
      </c>
      <c r="D759" s="90" t="s">
        <v>101</v>
      </c>
      <c r="E759" s="15">
        <v>4330</v>
      </c>
      <c r="F759" s="15">
        <v>4327</v>
      </c>
      <c r="G759" s="15">
        <v>8657</v>
      </c>
      <c r="H759" s="91">
        <v>0</v>
      </c>
      <c r="I759" s="91">
        <v>0</v>
      </c>
      <c r="J759" s="15">
        <v>0</v>
      </c>
      <c r="K759" s="15">
        <f t="shared" si="46"/>
        <v>4330</v>
      </c>
      <c r="L759" s="15">
        <f t="shared" si="47"/>
        <v>4327</v>
      </c>
      <c r="M759" s="15">
        <f t="shared" si="48"/>
        <v>8657</v>
      </c>
      <c r="O759" s="13"/>
      <c r="P759" s="13"/>
    </row>
    <row r="760" spans="1:16" ht="12.75" customHeight="1" x14ac:dyDescent="0.2">
      <c r="A760" s="11" t="str">
        <f t="shared" si="45"/>
        <v>CEDUNA2002</v>
      </c>
      <c r="B760" s="3" t="s">
        <v>14</v>
      </c>
      <c r="C760" s="12">
        <v>2002</v>
      </c>
      <c r="D760" s="12" t="s">
        <v>101</v>
      </c>
      <c r="E760" s="13">
        <v>4697</v>
      </c>
      <c r="F760" s="13">
        <v>4548</v>
      </c>
      <c r="G760" s="13">
        <v>9245</v>
      </c>
      <c r="H760" s="13">
        <v>0</v>
      </c>
      <c r="I760" s="13">
        <v>0</v>
      </c>
      <c r="J760" s="13">
        <v>0</v>
      </c>
      <c r="K760" s="15">
        <f t="shared" si="46"/>
        <v>4697</v>
      </c>
      <c r="L760" s="15">
        <f t="shared" si="47"/>
        <v>4548</v>
      </c>
      <c r="M760" s="15">
        <f t="shared" si="48"/>
        <v>9245</v>
      </c>
      <c r="O760" s="13"/>
      <c r="P760" s="13"/>
    </row>
    <row r="761" spans="1:16" ht="12.75" customHeight="1" x14ac:dyDescent="0.2">
      <c r="A761" s="11" t="str">
        <f t="shared" si="45"/>
        <v>CEDUNA2003</v>
      </c>
      <c r="B761" s="96" t="s">
        <v>14</v>
      </c>
      <c r="C761" s="89">
        <v>2003</v>
      </c>
      <c r="D761" s="12" t="s">
        <v>101</v>
      </c>
      <c r="E761" s="15">
        <v>5501</v>
      </c>
      <c r="F761" s="15">
        <v>5676</v>
      </c>
      <c r="G761" s="15">
        <v>11177</v>
      </c>
      <c r="H761" s="91">
        <v>0</v>
      </c>
      <c r="I761" s="91">
        <v>0</v>
      </c>
      <c r="J761" s="15">
        <v>0</v>
      </c>
      <c r="K761" s="15">
        <f t="shared" si="46"/>
        <v>5501</v>
      </c>
      <c r="L761" s="15">
        <f t="shared" si="47"/>
        <v>5676</v>
      </c>
      <c r="M761" s="15">
        <f t="shared" si="48"/>
        <v>11177</v>
      </c>
      <c r="O761" s="13"/>
      <c r="P761" s="13"/>
    </row>
    <row r="762" spans="1:16" ht="12.75" customHeight="1" x14ac:dyDescent="0.2">
      <c r="A762" s="11" t="str">
        <f t="shared" si="45"/>
        <v>CEDUNA2004</v>
      </c>
      <c r="B762" s="3" t="s">
        <v>14</v>
      </c>
      <c r="C762" s="12">
        <v>2004</v>
      </c>
      <c r="D762" s="12" t="s">
        <v>101</v>
      </c>
      <c r="E762" s="13">
        <v>6286</v>
      </c>
      <c r="F762" s="13">
        <v>6316</v>
      </c>
      <c r="G762" s="13">
        <v>12602</v>
      </c>
      <c r="H762" s="13">
        <v>0</v>
      </c>
      <c r="I762" s="13">
        <v>0</v>
      </c>
      <c r="J762" s="13">
        <v>0</v>
      </c>
      <c r="K762" s="15">
        <f t="shared" si="46"/>
        <v>6286</v>
      </c>
      <c r="L762" s="15">
        <f t="shared" si="47"/>
        <v>6316</v>
      </c>
      <c r="M762" s="15">
        <f t="shared" si="48"/>
        <v>12602</v>
      </c>
      <c r="O762" s="13"/>
      <c r="P762" s="13"/>
    </row>
    <row r="763" spans="1:16" ht="12.75" customHeight="1" x14ac:dyDescent="0.2">
      <c r="A763" s="11" t="str">
        <f t="shared" si="45"/>
        <v>CEDUNA2005</v>
      </c>
      <c r="B763" s="3" t="s">
        <v>14</v>
      </c>
      <c r="C763" s="12">
        <v>2005</v>
      </c>
      <c r="D763" s="12" t="s">
        <v>101</v>
      </c>
      <c r="E763" s="13">
        <v>7576</v>
      </c>
      <c r="F763" s="13">
        <v>7697</v>
      </c>
      <c r="G763" s="13">
        <v>15273</v>
      </c>
      <c r="H763" s="13">
        <v>0</v>
      </c>
      <c r="I763" s="13">
        <v>0</v>
      </c>
      <c r="J763" s="13">
        <v>0</v>
      </c>
      <c r="K763" s="15">
        <f t="shared" si="46"/>
        <v>7576</v>
      </c>
      <c r="L763" s="15">
        <f t="shared" si="47"/>
        <v>7697</v>
      </c>
      <c r="M763" s="15">
        <f t="shared" si="48"/>
        <v>15273</v>
      </c>
      <c r="O763" s="13"/>
      <c r="P763" s="13"/>
    </row>
    <row r="764" spans="1:16" ht="12.75" customHeight="1" x14ac:dyDescent="0.2">
      <c r="A764" s="11" t="str">
        <f t="shared" si="45"/>
        <v>CEDUNA2006</v>
      </c>
      <c r="B764" s="94" t="s">
        <v>14</v>
      </c>
      <c r="C764" s="89">
        <v>2006</v>
      </c>
      <c r="D764" s="90" t="s">
        <v>101</v>
      </c>
      <c r="E764" s="15">
        <v>9564</v>
      </c>
      <c r="F764" s="15">
        <v>9685</v>
      </c>
      <c r="G764" s="15">
        <v>19249</v>
      </c>
      <c r="H764" s="15">
        <v>0</v>
      </c>
      <c r="I764" s="15">
        <v>0</v>
      </c>
      <c r="J764" s="15">
        <v>0</v>
      </c>
      <c r="K764" s="15">
        <f t="shared" si="46"/>
        <v>9564</v>
      </c>
      <c r="L764" s="15">
        <f t="shared" si="47"/>
        <v>9685</v>
      </c>
      <c r="M764" s="15">
        <f t="shared" si="48"/>
        <v>19249</v>
      </c>
      <c r="O764" s="13"/>
      <c r="P764" s="13"/>
    </row>
    <row r="765" spans="1:16" ht="12.75" customHeight="1" x14ac:dyDescent="0.2">
      <c r="A765" s="11" t="str">
        <f t="shared" si="45"/>
        <v>CEDUNA2007</v>
      </c>
      <c r="B765" s="3" t="s">
        <v>14</v>
      </c>
      <c r="C765" s="12">
        <v>2007</v>
      </c>
      <c r="D765" s="12" t="s">
        <v>101</v>
      </c>
      <c r="E765" s="13">
        <v>11118</v>
      </c>
      <c r="F765" s="13">
        <v>11357</v>
      </c>
      <c r="G765" s="13">
        <v>22475</v>
      </c>
      <c r="H765" s="13">
        <v>0</v>
      </c>
      <c r="I765" s="13">
        <v>0</v>
      </c>
      <c r="J765" s="13">
        <v>0</v>
      </c>
      <c r="K765" s="15">
        <f t="shared" si="46"/>
        <v>11118</v>
      </c>
      <c r="L765" s="15">
        <f t="shared" si="47"/>
        <v>11357</v>
      </c>
      <c r="M765" s="15">
        <f t="shared" si="48"/>
        <v>22475</v>
      </c>
      <c r="O765" s="13"/>
      <c r="P765" s="13"/>
    </row>
    <row r="766" spans="1:16" ht="12.75" customHeight="1" x14ac:dyDescent="0.2">
      <c r="A766" s="11" t="str">
        <f t="shared" si="45"/>
        <v>CEDUNA2008</v>
      </c>
      <c r="B766" s="96" t="s">
        <v>14</v>
      </c>
      <c r="C766" s="89">
        <v>2008</v>
      </c>
      <c r="D766" s="90" t="s">
        <v>101</v>
      </c>
      <c r="E766" s="15">
        <v>12072</v>
      </c>
      <c r="F766" s="15">
        <v>12317</v>
      </c>
      <c r="G766" s="15">
        <v>24389</v>
      </c>
      <c r="H766" s="91">
        <v>0</v>
      </c>
      <c r="I766" s="91">
        <v>0</v>
      </c>
      <c r="J766" s="15">
        <v>0</v>
      </c>
      <c r="K766" s="15">
        <f t="shared" si="46"/>
        <v>12072</v>
      </c>
      <c r="L766" s="15">
        <f t="shared" si="47"/>
        <v>12317</v>
      </c>
      <c r="M766" s="15">
        <f t="shared" si="48"/>
        <v>24389</v>
      </c>
      <c r="O766" s="13"/>
      <c r="P766" s="13"/>
    </row>
    <row r="767" spans="1:16" ht="12.75" customHeight="1" x14ac:dyDescent="0.2">
      <c r="A767" s="11" t="str">
        <f t="shared" si="45"/>
        <v>CEDUNA2009</v>
      </c>
      <c r="B767" s="3" t="s">
        <v>14</v>
      </c>
      <c r="C767" s="12">
        <v>2009</v>
      </c>
      <c r="D767" s="12" t="s">
        <v>101</v>
      </c>
      <c r="E767" s="13">
        <v>12327</v>
      </c>
      <c r="F767" s="13">
        <v>12455</v>
      </c>
      <c r="G767" s="13">
        <v>24782</v>
      </c>
      <c r="H767" s="13">
        <v>0</v>
      </c>
      <c r="I767" s="13">
        <v>0</v>
      </c>
      <c r="J767" s="13">
        <v>0</v>
      </c>
      <c r="K767" s="15">
        <f t="shared" si="46"/>
        <v>12327</v>
      </c>
      <c r="L767" s="15">
        <f t="shared" si="47"/>
        <v>12455</v>
      </c>
      <c r="M767" s="15">
        <f t="shared" si="48"/>
        <v>24782</v>
      </c>
      <c r="O767" s="13"/>
      <c r="P767" s="13"/>
    </row>
    <row r="768" spans="1:16" ht="12.75" customHeight="1" x14ac:dyDescent="0.2">
      <c r="A768" s="11" t="str">
        <f t="shared" si="45"/>
        <v>CEDUNA2010</v>
      </c>
      <c r="B768" s="96" t="s">
        <v>14</v>
      </c>
      <c r="C768" s="89">
        <v>2010</v>
      </c>
      <c r="D768" s="90" t="s">
        <v>101</v>
      </c>
      <c r="E768" s="15">
        <v>12379</v>
      </c>
      <c r="F768" s="15">
        <v>12531</v>
      </c>
      <c r="G768" s="15">
        <v>24910</v>
      </c>
      <c r="H768" s="91">
        <v>0</v>
      </c>
      <c r="I768" s="91">
        <v>0</v>
      </c>
      <c r="J768" s="15">
        <v>0</v>
      </c>
      <c r="K768" s="15">
        <f t="shared" si="46"/>
        <v>12379</v>
      </c>
      <c r="L768" s="15">
        <f t="shared" si="47"/>
        <v>12531</v>
      </c>
      <c r="M768" s="15">
        <f t="shared" si="48"/>
        <v>24910</v>
      </c>
      <c r="O768" s="13"/>
      <c r="P768" s="13"/>
    </row>
    <row r="769" spans="1:16" ht="12.75" customHeight="1" x14ac:dyDescent="0.2">
      <c r="A769" s="11" t="str">
        <f t="shared" si="45"/>
        <v>CEDUNA2011</v>
      </c>
      <c r="B769" s="3" t="s">
        <v>14</v>
      </c>
      <c r="C769" s="12">
        <v>2011</v>
      </c>
      <c r="D769" s="12" t="s">
        <v>101</v>
      </c>
      <c r="E769" s="13">
        <v>12200</v>
      </c>
      <c r="F769" s="13">
        <v>12546</v>
      </c>
      <c r="G769" s="13">
        <v>24746</v>
      </c>
      <c r="H769" s="13">
        <v>0</v>
      </c>
      <c r="I769" s="13">
        <v>0</v>
      </c>
      <c r="J769" s="13">
        <v>0</v>
      </c>
      <c r="K769" s="15">
        <f t="shared" si="46"/>
        <v>12200</v>
      </c>
      <c r="L769" s="15">
        <f t="shared" si="47"/>
        <v>12546</v>
      </c>
      <c r="M769" s="15">
        <f t="shared" si="48"/>
        <v>24746</v>
      </c>
      <c r="O769" s="13"/>
      <c r="P769" s="13"/>
    </row>
    <row r="770" spans="1:16" ht="12.75" customHeight="1" x14ac:dyDescent="0.2">
      <c r="A770" s="11" t="str">
        <f t="shared" si="45"/>
        <v>CEDUNA2012</v>
      </c>
      <c r="B770" s="3" t="s">
        <v>14</v>
      </c>
      <c r="C770" s="12">
        <v>2012</v>
      </c>
      <c r="D770" s="12" t="s">
        <v>101</v>
      </c>
      <c r="E770" s="13">
        <v>11669</v>
      </c>
      <c r="F770" s="13">
        <v>11781</v>
      </c>
      <c r="G770" s="13">
        <v>23450</v>
      </c>
      <c r="H770" s="13">
        <v>0</v>
      </c>
      <c r="I770" s="13">
        <v>0</v>
      </c>
      <c r="J770" s="13">
        <v>0</v>
      </c>
      <c r="K770" s="15">
        <f t="shared" si="46"/>
        <v>11669</v>
      </c>
      <c r="L770" s="15">
        <f t="shared" si="47"/>
        <v>11781</v>
      </c>
      <c r="M770" s="15">
        <f t="shared" si="48"/>
        <v>23450</v>
      </c>
      <c r="O770" s="13"/>
      <c r="P770" s="13"/>
    </row>
    <row r="771" spans="1:16" ht="12.75" customHeight="1" x14ac:dyDescent="0.2">
      <c r="A771" s="11" t="str">
        <f t="shared" si="45"/>
        <v>CEDUNA2013</v>
      </c>
      <c r="B771" s="3" t="s">
        <v>14</v>
      </c>
      <c r="C771" s="12">
        <v>2013</v>
      </c>
      <c r="D771" s="12" t="s">
        <v>101</v>
      </c>
      <c r="E771" s="13">
        <v>10651</v>
      </c>
      <c r="F771" s="13">
        <v>10984</v>
      </c>
      <c r="G771" s="13">
        <v>21635</v>
      </c>
      <c r="H771" s="13">
        <v>0</v>
      </c>
      <c r="I771" s="13">
        <v>0</v>
      </c>
      <c r="J771" s="13">
        <v>0</v>
      </c>
      <c r="K771" s="15">
        <f t="shared" si="46"/>
        <v>10651</v>
      </c>
      <c r="L771" s="15">
        <f t="shared" si="47"/>
        <v>10984</v>
      </c>
      <c r="M771" s="15">
        <f t="shared" si="48"/>
        <v>21635</v>
      </c>
      <c r="O771" s="13"/>
      <c r="P771" s="13"/>
    </row>
    <row r="772" spans="1:16" ht="12.75" customHeight="1" x14ac:dyDescent="0.2">
      <c r="A772" s="11" t="str">
        <f t="shared" si="45"/>
        <v>CEDUNA2014</v>
      </c>
      <c r="B772" s="94" t="s">
        <v>14</v>
      </c>
      <c r="C772" s="89">
        <v>2014</v>
      </c>
      <c r="D772" s="90" t="s">
        <v>101</v>
      </c>
      <c r="E772" s="15">
        <v>10505</v>
      </c>
      <c r="F772" s="15">
        <v>10931</v>
      </c>
      <c r="G772" s="15">
        <v>21436</v>
      </c>
      <c r="H772" s="15">
        <v>0</v>
      </c>
      <c r="I772" s="15">
        <v>0</v>
      </c>
      <c r="J772" s="15">
        <v>0</v>
      </c>
      <c r="K772" s="15">
        <f t="shared" si="46"/>
        <v>10505</v>
      </c>
      <c r="L772" s="15">
        <f t="shared" si="47"/>
        <v>10931</v>
      </c>
      <c r="M772" s="15">
        <f t="shared" si="48"/>
        <v>21436</v>
      </c>
      <c r="O772" s="13"/>
      <c r="P772" s="13"/>
    </row>
    <row r="773" spans="1:16" ht="12.75" customHeight="1" x14ac:dyDescent="0.2">
      <c r="A773" s="11" t="str">
        <f t="shared" si="45"/>
        <v>CEDUNA2015</v>
      </c>
      <c r="B773" s="3" t="s">
        <v>14</v>
      </c>
      <c r="C773" s="12">
        <v>2015</v>
      </c>
      <c r="D773" s="12" t="s">
        <v>101</v>
      </c>
      <c r="E773" s="13">
        <v>11020</v>
      </c>
      <c r="F773" s="13">
        <v>11307</v>
      </c>
      <c r="G773" s="13">
        <v>22327</v>
      </c>
      <c r="H773" s="13">
        <v>0</v>
      </c>
      <c r="I773" s="13">
        <v>0</v>
      </c>
      <c r="J773" s="13">
        <v>0</v>
      </c>
      <c r="K773" s="15">
        <f t="shared" si="46"/>
        <v>11020</v>
      </c>
      <c r="L773" s="15">
        <f t="shared" si="47"/>
        <v>11307</v>
      </c>
      <c r="M773" s="15">
        <f t="shared" si="48"/>
        <v>22327</v>
      </c>
      <c r="O773" s="13"/>
      <c r="P773" s="13"/>
    </row>
    <row r="774" spans="1:16" ht="12.75" customHeight="1" x14ac:dyDescent="0.2">
      <c r="A774" s="11" t="str">
        <f t="shared" si="45"/>
        <v>CEDUNA2016</v>
      </c>
      <c r="B774" s="94" t="s">
        <v>14</v>
      </c>
      <c r="C774" s="89">
        <v>2016</v>
      </c>
      <c r="D774" s="90" t="s">
        <v>101</v>
      </c>
      <c r="E774" s="15">
        <v>11285</v>
      </c>
      <c r="F774" s="15">
        <v>11510</v>
      </c>
      <c r="G774" s="15">
        <v>22795</v>
      </c>
      <c r="H774" s="15">
        <v>0</v>
      </c>
      <c r="I774" s="15">
        <v>0</v>
      </c>
      <c r="J774" s="15">
        <v>0</v>
      </c>
      <c r="K774" s="15">
        <f t="shared" si="46"/>
        <v>11285</v>
      </c>
      <c r="L774" s="15">
        <f t="shared" si="47"/>
        <v>11510</v>
      </c>
      <c r="M774" s="15">
        <f t="shared" si="48"/>
        <v>22795</v>
      </c>
      <c r="O774" s="13"/>
      <c r="P774" s="13"/>
    </row>
    <row r="775" spans="1:16" ht="12.75" customHeight="1" x14ac:dyDescent="0.2">
      <c r="A775" s="11" t="str">
        <f t="shared" si="45"/>
        <v>CEDUNA2017</v>
      </c>
      <c r="B775" s="3" t="s">
        <v>14</v>
      </c>
      <c r="C775" s="12">
        <v>2017</v>
      </c>
      <c r="D775" s="12" t="s">
        <v>101</v>
      </c>
      <c r="E775" s="13">
        <v>12340</v>
      </c>
      <c r="F775" s="13">
        <v>12662</v>
      </c>
      <c r="G775" s="13">
        <v>25002</v>
      </c>
      <c r="H775" s="13">
        <v>0</v>
      </c>
      <c r="I775" s="13">
        <v>0</v>
      </c>
      <c r="J775" s="13">
        <v>0</v>
      </c>
      <c r="K775" s="15">
        <f t="shared" si="46"/>
        <v>12340</v>
      </c>
      <c r="L775" s="15">
        <f t="shared" si="47"/>
        <v>12662</v>
      </c>
      <c r="M775" s="15">
        <f t="shared" si="48"/>
        <v>25002</v>
      </c>
      <c r="O775" s="13"/>
      <c r="P775" s="13"/>
    </row>
    <row r="776" spans="1:16" ht="12.75" customHeight="1" x14ac:dyDescent="0.2">
      <c r="A776" s="11" t="str">
        <f t="shared" si="45"/>
        <v>CEDUNA2018</v>
      </c>
      <c r="B776" s="92" t="s">
        <v>14</v>
      </c>
      <c r="C776" s="16">
        <v>2018</v>
      </c>
      <c r="D776" s="90" t="s">
        <v>101</v>
      </c>
      <c r="E776" s="93">
        <v>12679</v>
      </c>
      <c r="F776" s="93">
        <v>12858</v>
      </c>
      <c r="G776" s="93">
        <v>25537</v>
      </c>
      <c r="H776" s="93">
        <v>0</v>
      </c>
      <c r="I776" s="93">
        <v>0</v>
      </c>
      <c r="J776" s="93">
        <v>0</v>
      </c>
      <c r="K776" s="15">
        <f t="shared" si="46"/>
        <v>12679</v>
      </c>
      <c r="L776" s="15">
        <f t="shared" si="47"/>
        <v>12858</v>
      </c>
      <c r="M776" s="15">
        <f t="shared" si="48"/>
        <v>25537</v>
      </c>
      <c r="O776" s="13"/>
      <c r="P776" s="13"/>
    </row>
    <row r="777" spans="1:16" ht="12.75" customHeight="1" x14ac:dyDescent="0.2">
      <c r="A777" s="11" t="str">
        <f t="shared" si="45"/>
        <v>CEDUNA2019</v>
      </c>
      <c r="B777" s="3" t="s">
        <v>14</v>
      </c>
      <c r="C777" s="12">
        <v>2019</v>
      </c>
      <c r="D777" s="12" t="s">
        <v>101</v>
      </c>
      <c r="E777" s="13">
        <v>13463</v>
      </c>
      <c r="F777" s="13">
        <v>13581</v>
      </c>
      <c r="G777" s="13">
        <v>27044</v>
      </c>
      <c r="H777" s="13">
        <v>0</v>
      </c>
      <c r="I777" s="13">
        <v>0</v>
      </c>
      <c r="J777" s="13">
        <v>0</v>
      </c>
      <c r="K777" s="15">
        <f t="shared" si="46"/>
        <v>13463</v>
      </c>
      <c r="L777" s="15">
        <f t="shared" si="47"/>
        <v>13581</v>
      </c>
      <c r="M777" s="15">
        <f t="shared" si="48"/>
        <v>27044</v>
      </c>
      <c r="O777" s="13"/>
      <c r="P777" s="13"/>
    </row>
    <row r="778" spans="1:16" ht="12.75" customHeight="1" x14ac:dyDescent="0.2">
      <c r="A778" s="11" t="str">
        <f t="shared" si="45"/>
        <v>CHARLEVILLE1985</v>
      </c>
      <c r="B778" s="3" t="s">
        <v>13</v>
      </c>
      <c r="C778" s="12">
        <v>1985</v>
      </c>
      <c r="D778" s="12" t="s">
        <v>101</v>
      </c>
      <c r="E778" s="13">
        <v>4349</v>
      </c>
      <c r="F778" s="13">
        <v>4592</v>
      </c>
      <c r="G778" s="13">
        <v>8941</v>
      </c>
      <c r="H778" s="13">
        <v>0</v>
      </c>
      <c r="I778" s="13">
        <v>0</v>
      </c>
      <c r="J778" s="13">
        <v>0</v>
      </c>
      <c r="K778" s="15">
        <f t="shared" si="46"/>
        <v>4349</v>
      </c>
      <c r="L778" s="15">
        <f t="shared" si="47"/>
        <v>4592</v>
      </c>
      <c r="M778" s="15">
        <f t="shared" si="48"/>
        <v>8941</v>
      </c>
      <c r="O778" s="13"/>
      <c r="P778" s="13"/>
    </row>
    <row r="779" spans="1:16" ht="12.75" customHeight="1" x14ac:dyDescent="0.2">
      <c r="A779" s="11" t="str">
        <f t="shared" si="45"/>
        <v>CHARLEVILLE1986</v>
      </c>
      <c r="B779" s="96" t="s">
        <v>13</v>
      </c>
      <c r="C779" s="89">
        <v>1986</v>
      </c>
      <c r="D779" s="90" t="s">
        <v>101</v>
      </c>
      <c r="E779" s="15">
        <v>4380</v>
      </c>
      <c r="F779" s="15">
        <v>4840</v>
      </c>
      <c r="G779" s="15">
        <v>9220</v>
      </c>
      <c r="H779" s="91">
        <v>0</v>
      </c>
      <c r="I779" s="91">
        <v>0</v>
      </c>
      <c r="J779" s="15">
        <v>0</v>
      </c>
      <c r="K779" s="15">
        <f t="shared" si="46"/>
        <v>4380</v>
      </c>
      <c r="L779" s="15">
        <f t="shared" si="47"/>
        <v>4840</v>
      </c>
      <c r="M779" s="15">
        <f t="shared" si="48"/>
        <v>9220</v>
      </c>
      <c r="O779" s="13"/>
      <c r="P779" s="13"/>
    </row>
    <row r="780" spans="1:16" ht="12.75" customHeight="1" x14ac:dyDescent="0.2">
      <c r="A780" s="11" t="str">
        <f t="shared" si="45"/>
        <v>CHARLEVILLE1987</v>
      </c>
      <c r="B780" s="3" t="s">
        <v>13</v>
      </c>
      <c r="C780" s="12">
        <v>1987</v>
      </c>
      <c r="D780" s="12" t="s">
        <v>101</v>
      </c>
      <c r="E780" s="13">
        <v>1448</v>
      </c>
      <c r="F780" s="13">
        <v>1469</v>
      </c>
      <c r="G780" s="13">
        <v>2917</v>
      </c>
      <c r="H780" s="13">
        <v>0</v>
      </c>
      <c r="I780" s="13">
        <v>0</v>
      </c>
      <c r="J780" s="13">
        <v>0</v>
      </c>
      <c r="K780" s="15">
        <f t="shared" si="46"/>
        <v>1448</v>
      </c>
      <c r="L780" s="15">
        <f t="shared" si="47"/>
        <v>1469</v>
      </c>
      <c r="M780" s="15">
        <f t="shared" si="48"/>
        <v>2917</v>
      </c>
      <c r="O780" s="13"/>
      <c r="P780" s="13"/>
    </row>
    <row r="781" spans="1:16" ht="12.75" customHeight="1" x14ac:dyDescent="0.2">
      <c r="A781" s="11" t="str">
        <f t="shared" si="45"/>
        <v>CHARLEVILLE1988</v>
      </c>
      <c r="B781" s="96" t="s">
        <v>13</v>
      </c>
      <c r="C781" s="89">
        <v>1988</v>
      </c>
      <c r="D781" s="90" t="s">
        <v>101</v>
      </c>
      <c r="E781" s="15">
        <v>0</v>
      </c>
      <c r="F781" s="15">
        <v>0</v>
      </c>
      <c r="G781" s="15">
        <v>0</v>
      </c>
      <c r="H781" s="91">
        <v>0</v>
      </c>
      <c r="I781" s="91">
        <v>0</v>
      </c>
      <c r="J781" s="15">
        <v>0</v>
      </c>
      <c r="K781" s="15">
        <f t="shared" si="46"/>
        <v>0</v>
      </c>
      <c r="L781" s="15">
        <f t="shared" si="47"/>
        <v>0</v>
      </c>
      <c r="M781" s="15">
        <f t="shared" si="48"/>
        <v>0</v>
      </c>
      <c r="O781" s="13"/>
      <c r="P781" s="13"/>
    </row>
    <row r="782" spans="1:16" ht="12.75" customHeight="1" x14ac:dyDescent="0.2">
      <c r="A782" s="11" t="str">
        <f t="shared" si="45"/>
        <v>CHARLEVILLE1989</v>
      </c>
      <c r="B782" s="3" t="s">
        <v>13</v>
      </c>
      <c r="C782" s="12">
        <v>1989</v>
      </c>
      <c r="D782" s="12" t="s">
        <v>101</v>
      </c>
      <c r="E782" s="13">
        <v>0</v>
      </c>
      <c r="F782" s="13">
        <v>0</v>
      </c>
      <c r="G782" s="13">
        <v>0</v>
      </c>
      <c r="H782" s="13">
        <v>0</v>
      </c>
      <c r="I782" s="13">
        <v>0</v>
      </c>
      <c r="J782" s="13">
        <v>0</v>
      </c>
      <c r="K782" s="15">
        <f t="shared" si="46"/>
        <v>0</v>
      </c>
      <c r="L782" s="15">
        <f t="shared" si="47"/>
        <v>0</v>
      </c>
      <c r="M782" s="15">
        <f t="shared" si="48"/>
        <v>0</v>
      </c>
      <c r="O782" s="13"/>
      <c r="P782" s="13"/>
    </row>
    <row r="783" spans="1:16" ht="12.75" customHeight="1" x14ac:dyDescent="0.2">
      <c r="A783" s="11" t="str">
        <f t="shared" si="45"/>
        <v>CHARLEVILLE1990</v>
      </c>
      <c r="B783" s="96" t="s">
        <v>13</v>
      </c>
      <c r="C783" s="89">
        <v>1990</v>
      </c>
      <c r="D783" s="90" t="s">
        <v>101</v>
      </c>
      <c r="E783" s="15">
        <v>0</v>
      </c>
      <c r="F783" s="15">
        <v>0</v>
      </c>
      <c r="G783" s="15">
        <v>0</v>
      </c>
      <c r="H783" s="91">
        <v>0</v>
      </c>
      <c r="I783" s="91">
        <v>0</v>
      </c>
      <c r="J783" s="15">
        <v>0</v>
      </c>
      <c r="K783" s="15">
        <f t="shared" si="46"/>
        <v>0</v>
      </c>
      <c r="L783" s="15">
        <f t="shared" si="47"/>
        <v>0</v>
      </c>
      <c r="M783" s="15">
        <f t="shared" si="48"/>
        <v>0</v>
      </c>
      <c r="O783" s="13"/>
      <c r="P783" s="13"/>
    </row>
    <row r="784" spans="1:16" ht="12.75" customHeight="1" x14ac:dyDescent="0.2">
      <c r="A784" s="11" t="str">
        <f t="shared" si="45"/>
        <v>CHARLEVILLE1991</v>
      </c>
      <c r="B784" s="96" t="s">
        <v>13</v>
      </c>
      <c r="C784" s="89">
        <v>1991</v>
      </c>
      <c r="D784" s="90" t="s">
        <v>101</v>
      </c>
      <c r="E784" s="15">
        <v>1658</v>
      </c>
      <c r="F784" s="15">
        <v>1621</v>
      </c>
      <c r="G784" s="15">
        <v>3279</v>
      </c>
      <c r="H784" s="15">
        <v>0</v>
      </c>
      <c r="I784" s="15">
        <v>0</v>
      </c>
      <c r="J784" s="15">
        <v>0</v>
      </c>
      <c r="K784" s="15">
        <f t="shared" si="46"/>
        <v>1658</v>
      </c>
      <c r="L784" s="15">
        <f t="shared" si="47"/>
        <v>1621</v>
      </c>
      <c r="M784" s="15">
        <f t="shared" si="48"/>
        <v>3279</v>
      </c>
      <c r="O784" s="13"/>
      <c r="P784" s="13"/>
    </row>
    <row r="785" spans="1:16" ht="12.75" customHeight="1" x14ac:dyDescent="0.2">
      <c r="A785" s="11" t="str">
        <f t="shared" si="45"/>
        <v>CHARLEVILLE1992</v>
      </c>
      <c r="B785" s="3" t="s">
        <v>13</v>
      </c>
      <c r="C785" s="12">
        <v>1992</v>
      </c>
      <c r="D785" s="12" t="s">
        <v>101</v>
      </c>
      <c r="E785" s="13">
        <v>2005</v>
      </c>
      <c r="F785" s="13">
        <v>1996</v>
      </c>
      <c r="G785" s="13">
        <v>4001</v>
      </c>
      <c r="H785" s="13">
        <v>0</v>
      </c>
      <c r="I785" s="13">
        <v>0</v>
      </c>
      <c r="J785" s="13">
        <v>0</v>
      </c>
      <c r="K785" s="15">
        <f t="shared" si="46"/>
        <v>2005</v>
      </c>
      <c r="L785" s="15">
        <f t="shared" si="47"/>
        <v>1996</v>
      </c>
      <c r="M785" s="15">
        <f t="shared" si="48"/>
        <v>4001</v>
      </c>
      <c r="O785" s="13"/>
      <c r="P785" s="13"/>
    </row>
    <row r="786" spans="1:16" ht="12.75" customHeight="1" x14ac:dyDescent="0.2">
      <c r="A786" s="11" t="str">
        <f t="shared" si="45"/>
        <v>CHARLEVILLE1993</v>
      </c>
      <c r="B786" s="96" t="s">
        <v>13</v>
      </c>
      <c r="C786" s="89">
        <v>1993</v>
      </c>
      <c r="D786" s="90" t="s">
        <v>101</v>
      </c>
      <c r="E786" s="15">
        <v>2069</v>
      </c>
      <c r="F786" s="15">
        <v>2111</v>
      </c>
      <c r="G786" s="15">
        <v>4180</v>
      </c>
      <c r="H786" s="91">
        <v>0</v>
      </c>
      <c r="I786" s="91">
        <v>0</v>
      </c>
      <c r="J786" s="15">
        <v>0</v>
      </c>
      <c r="K786" s="15">
        <f t="shared" si="46"/>
        <v>2069</v>
      </c>
      <c r="L786" s="15">
        <f t="shared" si="47"/>
        <v>2111</v>
      </c>
      <c r="M786" s="15">
        <f t="shared" si="48"/>
        <v>4180</v>
      </c>
      <c r="O786" s="13"/>
      <c r="P786" s="13"/>
    </row>
    <row r="787" spans="1:16" ht="12.75" customHeight="1" x14ac:dyDescent="0.2">
      <c r="A787" s="11" t="str">
        <f t="shared" si="45"/>
        <v>CHARLEVILLE1994</v>
      </c>
      <c r="B787" s="96" t="s">
        <v>13</v>
      </c>
      <c r="C787" s="89">
        <v>1994</v>
      </c>
      <c r="D787" s="90" t="s">
        <v>101</v>
      </c>
      <c r="E787" s="15">
        <v>2239</v>
      </c>
      <c r="F787" s="15">
        <v>2260</v>
      </c>
      <c r="G787" s="15">
        <v>4499</v>
      </c>
      <c r="H787" s="91">
        <v>0</v>
      </c>
      <c r="I787" s="91">
        <v>0</v>
      </c>
      <c r="J787" s="15">
        <v>0</v>
      </c>
      <c r="K787" s="15">
        <f t="shared" si="46"/>
        <v>2239</v>
      </c>
      <c r="L787" s="15">
        <f t="shared" si="47"/>
        <v>2260</v>
      </c>
      <c r="M787" s="15">
        <f t="shared" si="48"/>
        <v>4499</v>
      </c>
      <c r="O787" s="13"/>
      <c r="P787" s="13"/>
    </row>
    <row r="788" spans="1:16" ht="12.75" customHeight="1" x14ac:dyDescent="0.2">
      <c r="A788" s="11" t="str">
        <f t="shared" si="45"/>
        <v>CHARLEVILLE1995</v>
      </c>
      <c r="B788" s="3" t="s">
        <v>13</v>
      </c>
      <c r="C788" s="12">
        <v>1995</v>
      </c>
      <c r="D788" s="12" t="s">
        <v>101</v>
      </c>
      <c r="E788" s="13">
        <v>2576</v>
      </c>
      <c r="F788" s="13">
        <v>2634</v>
      </c>
      <c r="G788" s="13">
        <v>5210</v>
      </c>
      <c r="H788" s="13">
        <v>0</v>
      </c>
      <c r="I788" s="13">
        <v>0</v>
      </c>
      <c r="J788" s="13">
        <v>0</v>
      </c>
      <c r="K788" s="15">
        <f t="shared" si="46"/>
        <v>2576</v>
      </c>
      <c r="L788" s="15">
        <f t="shared" si="47"/>
        <v>2634</v>
      </c>
      <c r="M788" s="15">
        <f t="shared" si="48"/>
        <v>5210</v>
      </c>
      <c r="O788" s="13"/>
      <c r="P788" s="13"/>
    </row>
    <row r="789" spans="1:16" ht="12.75" customHeight="1" x14ac:dyDescent="0.2">
      <c r="A789" s="11" t="str">
        <f t="shared" si="45"/>
        <v>CHARLEVILLE1996</v>
      </c>
      <c r="B789" s="92" t="s">
        <v>13</v>
      </c>
      <c r="C789" s="16">
        <v>1996</v>
      </c>
      <c r="D789" s="12" t="s">
        <v>101</v>
      </c>
      <c r="E789" s="93">
        <v>3290</v>
      </c>
      <c r="F789" s="93">
        <v>3245</v>
      </c>
      <c r="G789" s="93">
        <v>6535</v>
      </c>
      <c r="H789" s="93">
        <v>0</v>
      </c>
      <c r="I789" s="93">
        <v>0</v>
      </c>
      <c r="J789" s="93">
        <v>0</v>
      </c>
      <c r="K789" s="15">
        <f t="shared" si="46"/>
        <v>3290</v>
      </c>
      <c r="L789" s="15">
        <f t="shared" si="47"/>
        <v>3245</v>
      </c>
      <c r="M789" s="15">
        <f t="shared" si="48"/>
        <v>6535</v>
      </c>
      <c r="O789" s="13"/>
      <c r="P789" s="13"/>
    </row>
    <row r="790" spans="1:16" s="6" customFormat="1" ht="12.75" customHeight="1" x14ac:dyDescent="0.2">
      <c r="A790" s="11" t="str">
        <f t="shared" si="45"/>
        <v>CHARLEVILLE1997</v>
      </c>
      <c r="B790" s="96" t="s">
        <v>13</v>
      </c>
      <c r="C790" s="89">
        <v>1997</v>
      </c>
      <c r="D790" s="90" t="s">
        <v>101</v>
      </c>
      <c r="E790" s="15">
        <v>3585</v>
      </c>
      <c r="F790" s="15">
        <v>3703</v>
      </c>
      <c r="G790" s="15">
        <v>7288</v>
      </c>
      <c r="H790" s="91">
        <v>0</v>
      </c>
      <c r="I790" s="91">
        <v>0</v>
      </c>
      <c r="J790" s="15">
        <v>0</v>
      </c>
      <c r="K790" s="15">
        <f t="shared" si="46"/>
        <v>3585</v>
      </c>
      <c r="L790" s="15">
        <f t="shared" si="47"/>
        <v>3703</v>
      </c>
      <c r="M790" s="15">
        <f t="shared" si="48"/>
        <v>7288</v>
      </c>
      <c r="O790" s="13"/>
      <c r="P790" s="13"/>
    </row>
    <row r="791" spans="1:16" ht="12.75" customHeight="1" x14ac:dyDescent="0.2">
      <c r="A791" s="11" t="str">
        <f t="shared" si="45"/>
        <v>CHARLEVILLE1998</v>
      </c>
      <c r="B791" s="3" t="s">
        <v>13</v>
      </c>
      <c r="C791" s="12">
        <v>1998</v>
      </c>
      <c r="D791" s="12" t="s">
        <v>101</v>
      </c>
      <c r="E791" s="13">
        <v>3870</v>
      </c>
      <c r="F791" s="13">
        <v>3844</v>
      </c>
      <c r="G791" s="13">
        <v>7714</v>
      </c>
      <c r="H791" s="13">
        <v>0</v>
      </c>
      <c r="I791" s="13">
        <v>0</v>
      </c>
      <c r="J791" s="13">
        <v>0</v>
      </c>
      <c r="K791" s="15">
        <f t="shared" si="46"/>
        <v>3870</v>
      </c>
      <c r="L791" s="15">
        <f t="shared" si="47"/>
        <v>3844</v>
      </c>
      <c r="M791" s="15">
        <f t="shared" si="48"/>
        <v>7714</v>
      </c>
      <c r="O791" s="13"/>
      <c r="P791" s="13"/>
    </row>
    <row r="792" spans="1:16" ht="12.75" customHeight="1" x14ac:dyDescent="0.2">
      <c r="A792" s="11" t="str">
        <f t="shared" si="45"/>
        <v>CHARLEVILLE1999</v>
      </c>
      <c r="B792" s="3" t="s">
        <v>13</v>
      </c>
      <c r="C792" s="12">
        <v>1999</v>
      </c>
      <c r="D792" s="12" t="s">
        <v>101</v>
      </c>
      <c r="E792" s="13">
        <v>4119</v>
      </c>
      <c r="F792" s="13">
        <v>4154</v>
      </c>
      <c r="G792" s="13">
        <v>8273</v>
      </c>
      <c r="H792" s="13">
        <v>0</v>
      </c>
      <c r="I792" s="13">
        <v>0</v>
      </c>
      <c r="J792" s="13">
        <v>0</v>
      </c>
      <c r="K792" s="15">
        <f t="shared" si="46"/>
        <v>4119</v>
      </c>
      <c r="L792" s="15">
        <f t="shared" si="47"/>
        <v>4154</v>
      </c>
      <c r="M792" s="15">
        <f t="shared" si="48"/>
        <v>8273</v>
      </c>
      <c r="O792" s="13"/>
      <c r="P792" s="13"/>
    </row>
    <row r="793" spans="1:16" ht="12.75" customHeight="1" x14ac:dyDescent="0.2">
      <c r="A793" s="11" t="str">
        <f t="shared" si="45"/>
        <v>CHARLEVILLE2000</v>
      </c>
      <c r="B793" s="3" t="s">
        <v>13</v>
      </c>
      <c r="C793" s="12">
        <v>2000</v>
      </c>
      <c r="D793" s="12" t="s">
        <v>101</v>
      </c>
      <c r="E793" s="13">
        <v>4175</v>
      </c>
      <c r="F793" s="13">
        <v>4073</v>
      </c>
      <c r="G793" s="13">
        <v>8248</v>
      </c>
      <c r="H793" s="13">
        <v>0</v>
      </c>
      <c r="I793" s="13">
        <v>0</v>
      </c>
      <c r="J793" s="13">
        <v>0</v>
      </c>
      <c r="K793" s="15">
        <f t="shared" si="46"/>
        <v>4175</v>
      </c>
      <c r="L793" s="15">
        <f t="shared" si="47"/>
        <v>4073</v>
      </c>
      <c r="M793" s="15">
        <f t="shared" si="48"/>
        <v>8248</v>
      </c>
      <c r="O793" s="13"/>
      <c r="P793" s="13"/>
    </row>
    <row r="794" spans="1:16" ht="12.75" customHeight="1" x14ac:dyDescent="0.2">
      <c r="A794" s="11" t="str">
        <f t="shared" si="45"/>
        <v>CHARLEVILLE2001</v>
      </c>
      <c r="B794" s="3" t="s">
        <v>13</v>
      </c>
      <c r="C794" s="12">
        <v>2001</v>
      </c>
      <c r="D794" s="12" t="s">
        <v>101</v>
      </c>
      <c r="E794" s="13">
        <v>3453</v>
      </c>
      <c r="F794" s="13">
        <v>3375</v>
      </c>
      <c r="G794" s="13">
        <v>6828</v>
      </c>
      <c r="H794" s="13">
        <v>0</v>
      </c>
      <c r="I794" s="13">
        <v>0</v>
      </c>
      <c r="J794" s="13">
        <v>0</v>
      </c>
      <c r="K794" s="15">
        <f t="shared" si="46"/>
        <v>3453</v>
      </c>
      <c r="L794" s="15">
        <f t="shared" si="47"/>
        <v>3375</v>
      </c>
      <c r="M794" s="15">
        <f t="shared" si="48"/>
        <v>6828</v>
      </c>
      <c r="O794" s="13"/>
      <c r="P794" s="13"/>
    </row>
    <row r="795" spans="1:16" ht="12.75" customHeight="1" x14ac:dyDescent="0.2">
      <c r="A795" s="11" t="str">
        <f t="shared" si="45"/>
        <v>CHARLEVILLE2002</v>
      </c>
      <c r="B795" s="94" t="s">
        <v>13</v>
      </c>
      <c r="C795" s="89">
        <v>2002</v>
      </c>
      <c r="D795" s="90" t="s">
        <v>101</v>
      </c>
      <c r="E795" s="15">
        <v>4197</v>
      </c>
      <c r="F795" s="15">
        <v>4299</v>
      </c>
      <c r="G795" s="15">
        <v>8496</v>
      </c>
      <c r="H795" s="15">
        <v>0</v>
      </c>
      <c r="I795" s="15">
        <v>0</v>
      </c>
      <c r="J795" s="15">
        <v>0</v>
      </c>
      <c r="K795" s="15">
        <f t="shared" si="46"/>
        <v>4197</v>
      </c>
      <c r="L795" s="15">
        <f t="shared" si="47"/>
        <v>4299</v>
      </c>
      <c r="M795" s="15">
        <f t="shared" si="48"/>
        <v>8496</v>
      </c>
      <c r="O795" s="13"/>
      <c r="P795" s="13"/>
    </row>
    <row r="796" spans="1:16" ht="12.75" customHeight="1" x14ac:dyDescent="0.2">
      <c r="A796" s="11" t="str">
        <f t="shared" si="45"/>
        <v>CHARLEVILLE2003</v>
      </c>
      <c r="B796" s="94" t="s">
        <v>13</v>
      </c>
      <c r="C796" s="89">
        <v>2003</v>
      </c>
      <c r="D796" s="17" t="s">
        <v>101</v>
      </c>
      <c r="E796" s="15">
        <v>4263</v>
      </c>
      <c r="F796" s="15">
        <v>4406</v>
      </c>
      <c r="G796" s="15">
        <v>8669</v>
      </c>
      <c r="H796" s="15">
        <v>0</v>
      </c>
      <c r="I796" s="15">
        <v>0</v>
      </c>
      <c r="J796" s="15">
        <v>0</v>
      </c>
      <c r="K796" s="15">
        <f t="shared" si="46"/>
        <v>4263</v>
      </c>
      <c r="L796" s="15">
        <f t="shared" si="47"/>
        <v>4406</v>
      </c>
      <c r="M796" s="15">
        <f t="shared" si="48"/>
        <v>8669</v>
      </c>
      <c r="O796" s="13"/>
      <c r="P796" s="13"/>
    </row>
    <row r="797" spans="1:16" ht="12.75" customHeight="1" x14ac:dyDescent="0.2">
      <c r="A797" s="11" t="str">
        <f t="shared" si="45"/>
        <v>CHARLEVILLE2004</v>
      </c>
      <c r="B797" s="3" t="s">
        <v>13</v>
      </c>
      <c r="C797" s="12">
        <v>2004</v>
      </c>
      <c r="D797" s="12" t="s">
        <v>101</v>
      </c>
      <c r="E797" s="13">
        <v>4529</v>
      </c>
      <c r="F797" s="13">
        <v>4574</v>
      </c>
      <c r="G797" s="13">
        <v>9103</v>
      </c>
      <c r="H797" s="13">
        <v>0</v>
      </c>
      <c r="I797" s="13">
        <v>0</v>
      </c>
      <c r="J797" s="13">
        <v>0</v>
      </c>
      <c r="K797" s="15">
        <f t="shared" si="46"/>
        <v>4529</v>
      </c>
      <c r="L797" s="15">
        <f t="shared" si="47"/>
        <v>4574</v>
      </c>
      <c r="M797" s="15">
        <f t="shared" si="48"/>
        <v>9103</v>
      </c>
      <c r="O797" s="13"/>
      <c r="P797" s="13"/>
    </row>
    <row r="798" spans="1:16" ht="12.75" customHeight="1" x14ac:dyDescent="0.2">
      <c r="A798" s="11" t="str">
        <f t="shared" si="45"/>
        <v>CHARLEVILLE2005</v>
      </c>
      <c r="B798" s="96" t="s">
        <v>13</v>
      </c>
      <c r="C798" s="89">
        <v>2005</v>
      </c>
      <c r="D798" s="90" t="s">
        <v>101</v>
      </c>
      <c r="E798" s="15">
        <v>4683</v>
      </c>
      <c r="F798" s="15">
        <v>4683</v>
      </c>
      <c r="G798" s="15">
        <v>9366</v>
      </c>
      <c r="H798" s="91">
        <v>0</v>
      </c>
      <c r="I798" s="91">
        <v>0</v>
      </c>
      <c r="J798" s="15">
        <v>0</v>
      </c>
      <c r="K798" s="15">
        <f t="shared" si="46"/>
        <v>4683</v>
      </c>
      <c r="L798" s="15">
        <f t="shared" si="47"/>
        <v>4683</v>
      </c>
      <c r="M798" s="15">
        <f t="shared" si="48"/>
        <v>9366</v>
      </c>
      <c r="O798" s="13"/>
      <c r="P798" s="13"/>
    </row>
    <row r="799" spans="1:16" ht="12.75" customHeight="1" x14ac:dyDescent="0.2">
      <c r="A799" s="11" t="str">
        <f t="shared" si="45"/>
        <v>CHARLEVILLE2006</v>
      </c>
      <c r="B799" s="3" t="s">
        <v>13</v>
      </c>
      <c r="C799" s="12">
        <v>2006</v>
      </c>
      <c r="D799" s="12" t="s">
        <v>101</v>
      </c>
      <c r="E799" s="13">
        <v>5360</v>
      </c>
      <c r="F799" s="13">
        <v>5293</v>
      </c>
      <c r="G799" s="13">
        <v>10653</v>
      </c>
      <c r="H799" s="13">
        <v>0</v>
      </c>
      <c r="I799" s="13">
        <v>0</v>
      </c>
      <c r="J799" s="13">
        <v>0</v>
      </c>
      <c r="K799" s="15">
        <f t="shared" si="46"/>
        <v>5360</v>
      </c>
      <c r="L799" s="15">
        <f t="shared" si="47"/>
        <v>5293</v>
      </c>
      <c r="M799" s="15">
        <f t="shared" si="48"/>
        <v>10653</v>
      </c>
      <c r="O799" s="13"/>
      <c r="P799" s="13"/>
    </row>
    <row r="800" spans="1:16" ht="12.75" customHeight="1" x14ac:dyDescent="0.2">
      <c r="A800" s="11" t="str">
        <f t="shared" si="45"/>
        <v>CHARLEVILLE2007</v>
      </c>
      <c r="B800" s="3" t="s">
        <v>13</v>
      </c>
      <c r="C800" s="12">
        <v>2007</v>
      </c>
      <c r="D800" s="12" t="s">
        <v>101</v>
      </c>
      <c r="E800" s="13">
        <v>6374</v>
      </c>
      <c r="F800" s="13">
        <v>6392</v>
      </c>
      <c r="G800" s="13">
        <v>12766</v>
      </c>
      <c r="H800" s="13">
        <v>0</v>
      </c>
      <c r="I800" s="13">
        <v>0</v>
      </c>
      <c r="J800" s="13">
        <v>0</v>
      </c>
      <c r="K800" s="15">
        <f t="shared" si="46"/>
        <v>6374</v>
      </c>
      <c r="L800" s="15">
        <f t="shared" si="47"/>
        <v>6392</v>
      </c>
      <c r="M800" s="15">
        <f t="shared" si="48"/>
        <v>12766</v>
      </c>
      <c r="O800" s="13"/>
      <c r="P800" s="13"/>
    </row>
    <row r="801" spans="1:16" ht="12.75" customHeight="1" x14ac:dyDescent="0.2">
      <c r="A801" s="11" t="str">
        <f t="shared" si="45"/>
        <v>CHARLEVILLE2008</v>
      </c>
      <c r="B801" s="94" t="s">
        <v>13</v>
      </c>
      <c r="C801" s="12">
        <v>2008</v>
      </c>
      <c r="D801" s="90" t="s">
        <v>101</v>
      </c>
      <c r="E801" s="95">
        <v>7191</v>
      </c>
      <c r="F801" s="95">
        <v>7505</v>
      </c>
      <c r="G801" s="95">
        <v>14696</v>
      </c>
      <c r="H801" s="95">
        <v>0</v>
      </c>
      <c r="I801" s="95">
        <v>0</v>
      </c>
      <c r="J801" s="95">
        <v>0</v>
      </c>
      <c r="K801" s="15">
        <f t="shared" si="46"/>
        <v>7191</v>
      </c>
      <c r="L801" s="15">
        <f t="shared" si="47"/>
        <v>7505</v>
      </c>
      <c r="M801" s="15">
        <f t="shared" si="48"/>
        <v>14696</v>
      </c>
      <c r="O801" s="13"/>
      <c r="P801" s="13"/>
    </row>
    <row r="802" spans="1:16" ht="12.75" customHeight="1" x14ac:dyDescent="0.2">
      <c r="A802" s="11" t="str">
        <f t="shared" si="45"/>
        <v>CHARLEVILLE2009</v>
      </c>
      <c r="B802" s="3" t="s">
        <v>13</v>
      </c>
      <c r="C802" s="12">
        <v>2009</v>
      </c>
      <c r="D802" s="12" t="s">
        <v>101</v>
      </c>
      <c r="E802" s="13">
        <v>6563</v>
      </c>
      <c r="F802" s="13">
        <v>6864</v>
      </c>
      <c r="G802" s="13">
        <v>13427</v>
      </c>
      <c r="H802" s="13">
        <v>0</v>
      </c>
      <c r="I802" s="13">
        <v>0</v>
      </c>
      <c r="J802" s="13">
        <v>0</v>
      </c>
      <c r="K802" s="15">
        <f t="shared" si="46"/>
        <v>6563</v>
      </c>
      <c r="L802" s="15">
        <f t="shared" si="47"/>
        <v>6864</v>
      </c>
      <c r="M802" s="15">
        <f t="shared" si="48"/>
        <v>13427</v>
      </c>
      <c r="O802" s="13"/>
      <c r="P802" s="13"/>
    </row>
    <row r="803" spans="1:16" ht="12.75" customHeight="1" x14ac:dyDescent="0.2">
      <c r="A803" s="11" t="str">
        <f t="shared" si="45"/>
        <v>CHARLEVILLE2010</v>
      </c>
      <c r="B803" s="96" t="s">
        <v>13</v>
      </c>
      <c r="C803" s="89">
        <v>2010</v>
      </c>
      <c r="D803" s="90" t="s">
        <v>101</v>
      </c>
      <c r="E803" s="15">
        <v>7041</v>
      </c>
      <c r="F803" s="15">
        <v>7126</v>
      </c>
      <c r="G803" s="15">
        <v>14167</v>
      </c>
      <c r="H803" s="91">
        <v>0</v>
      </c>
      <c r="I803" s="91">
        <v>0</v>
      </c>
      <c r="J803" s="15">
        <v>0</v>
      </c>
      <c r="K803" s="15">
        <f t="shared" si="46"/>
        <v>7041</v>
      </c>
      <c r="L803" s="15">
        <f t="shared" si="47"/>
        <v>7126</v>
      </c>
      <c r="M803" s="15">
        <f t="shared" si="48"/>
        <v>14167</v>
      </c>
      <c r="O803" s="13"/>
      <c r="P803" s="13"/>
    </row>
    <row r="804" spans="1:16" ht="12.75" customHeight="1" x14ac:dyDescent="0.2">
      <c r="A804" s="11" t="str">
        <f t="shared" si="45"/>
        <v>CHARLEVILLE2011</v>
      </c>
      <c r="B804" s="3" t="s">
        <v>13</v>
      </c>
      <c r="C804" s="12">
        <v>2011</v>
      </c>
      <c r="D804" s="12" t="s">
        <v>101</v>
      </c>
      <c r="E804" s="13">
        <v>7795</v>
      </c>
      <c r="F804" s="13">
        <v>8057</v>
      </c>
      <c r="G804" s="13">
        <v>15852</v>
      </c>
      <c r="H804" s="13">
        <v>0</v>
      </c>
      <c r="I804" s="13">
        <v>0</v>
      </c>
      <c r="J804" s="13">
        <v>0</v>
      </c>
      <c r="K804" s="15">
        <f t="shared" si="46"/>
        <v>7795</v>
      </c>
      <c r="L804" s="15">
        <f t="shared" si="47"/>
        <v>8057</v>
      </c>
      <c r="M804" s="15">
        <f t="shared" si="48"/>
        <v>15852</v>
      </c>
      <c r="O804" s="13"/>
      <c r="P804" s="13"/>
    </row>
    <row r="805" spans="1:16" ht="12.75" customHeight="1" x14ac:dyDescent="0.2">
      <c r="A805" s="11" t="str">
        <f t="shared" si="45"/>
        <v>CHARLEVILLE2012</v>
      </c>
      <c r="B805" s="96" t="s">
        <v>13</v>
      </c>
      <c r="C805" s="89">
        <v>2012</v>
      </c>
      <c r="D805" s="90" t="s">
        <v>101</v>
      </c>
      <c r="E805" s="15">
        <v>7506</v>
      </c>
      <c r="F805" s="15">
        <v>7772</v>
      </c>
      <c r="G805" s="15">
        <v>15278</v>
      </c>
      <c r="H805" s="91">
        <v>0</v>
      </c>
      <c r="I805" s="91">
        <v>0</v>
      </c>
      <c r="J805" s="15">
        <v>0</v>
      </c>
      <c r="K805" s="15">
        <f t="shared" si="46"/>
        <v>7506</v>
      </c>
      <c r="L805" s="15">
        <f t="shared" si="47"/>
        <v>7772</v>
      </c>
      <c r="M805" s="15">
        <f t="shared" si="48"/>
        <v>15278</v>
      </c>
      <c r="O805" s="13"/>
      <c r="P805" s="13"/>
    </row>
    <row r="806" spans="1:16" ht="12.75" customHeight="1" x14ac:dyDescent="0.2">
      <c r="A806" s="11" t="str">
        <f t="shared" si="45"/>
        <v>CHARLEVILLE2013</v>
      </c>
      <c r="B806" s="94" t="s">
        <v>13</v>
      </c>
      <c r="C806" s="12">
        <v>2013</v>
      </c>
      <c r="D806" s="17" t="s">
        <v>101</v>
      </c>
      <c r="E806" s="95">
        <v>8286</v>
      </c>
      <c r="F806" s="95">
        <v>8314</v>
      </c>
      <c r="G806" s="95">
        <v>16600</v>
      </c>
      <c r="H806" s="95">
        <v>0</v>
      </c>
      <c r="I806" s="95">
        <v>0</v>
      </c>
      <c r="J806" s="95">
        <v>0</v>
      </c>
      <c r="K806" s="15">
        <f t="shared" si="46"/>
        <v>8286</v>
      </c>
      <c r="L806" s="15">
        <f t="shared" si="47"/>
        <v>8314</v>
      </c>
      <c r="M806" s="15">
        <f t="shared" si="48"/>
        <v>16600</v>
      </c>
      <c r="O806" s="13"/>
      <c r="P806" s="13"/>
    </row>
    <row r="807" spans="1:16" ht="12.75" customHeight="1" x14ac:dyDescent="0.2">
      <c r="A807" s="11" t="str">
        <f t="shared" ref="A807:A870" si="49">CONCATENATE(B807,C807)</f>
        <v>CHARLEVILLE2014</v>
      </c>
      <c r="B807" s="94" t="s">
        <v>13</v>
      </c>
      <c r="C807" s="89">
        <v>2014</v>
      </c>
      <c r="D807" s="90" t="s">
        <v>101</v>
      </c>
      <c r="E807" s="15">
        <v>8738</v>
      </c>
      <c r="F807" s="15">
        <v>8812</v>
      </c>
      <c r="G807" s="15">
        <v>17550</v>
      </c>
      <c r="H807" s="15">
        <v>0</v>
      </c>
      <c r="I807" s="15">
        <v>0</v>
      </c>
      <c r="J807" s="15">
        <v>0</v>
      </c>
      <c r="K807" s="15">
        <f t="shared" si="46"/>
        <v>8738</v>
      </c>
      <c r="L807" s="15">
        <f t="shared" si="47"/>
        <v>8812</v>
      </c>
      <c r="M807" s="15">
        <f t="shared" si="48"/>
        <v>17550</v>
      </c>
      <c r="O807" s="13"/>
      <c r="P807" s="13"/>
    </row>
    <row r="808" spans="1:16" ht="12.75" customHeight="1" x14ac:dyDescent="0.2">
      <c r="A808" s="11" t="str">
        <f t="shared" si="49"/>
        <v>CHARLEVILLE2015</v>
      </c>
      <c r="B808" s="94" t="s">
        <v>13</v>
      </c>
      <c r="C808" s="89">
        <v>2015</v>
      </c>
      <c r="D808" s="90" t="s">
        <v>101</v>
      </c>
      <c r="E808" s="15">
        <v>7778</v>
      </c>
      <c r="F808" s="15">
        <v>7768</v>
      </c>
      <c r="G808" s="15">
        <v>15546</v>
      </c>
      <c r="H808" s="15">
        <v>0</v>
      </c>
      <c r="I808" s="15">
        <v>0</v>
      </c>
      <c r="J808" s="15">
        <v>0</v>
      </c>
      <c r="K808" s="15">
        <f t="shared" si="46"/>
        <v>7778</v>
      </c>
      <c r="L808" s="15">
        <f t="shared" si="47"/>
        <v>7768</v>
      </c>
      <c r="M808" s="15">
        <f t="shared" si="48"/>
        <v>15546</v>
      </c>
      <c r="O808" s="13"/>
      <c r="P808" s="13"/>
    </row>
    <row r="809" spans="1:16" ht="12.75" customHeight="1" x14ac:dyDescent="0.2">
      <c r="A809" s="11" t="str">
        <f t="shared" si="49"/>
        <v>CHARLEVILLE2016</v>
      </c>
      <c r="B809" s="96" t="s">
        <v>13</v>
      </c>
      <c r="C809" s="89">
        <v>2016</v>
      </c>
      <c r="D809" s="90" t="s">
        <v>101</v>
      </c>
      <c r="E809" s="15">
        <v>7483</v>
      </c>
      <c r="F809" s="15">
        <v>7502</v>
      </c>
      <c r="G809" s="15">
        <v>14985</v>
      </c>
      <c r="H809" s="91">
        <v>0</v>
      </c>
      <c r="I809" s="91">
        <v>0</v>
      </c>
      <c r="J809" s="15">
        <v>0</v>
      </c>
      <c r="K809" s="15">
        <f t="shared" si="46"/>
        <v>7483</v>
      </c>
      <c r="L809" s="15">
        <f t="shared" si="47"/>
        <v>7502</v>
      </c>
      <c r="M809" s="15">
        <f t="shared" si="48"/>
        <v>14985</v>
      </c>
      <c r="O809" s="13"/>
      <c r="P809" s="13"/>
    </row>
    <row r="810" spans="1:16" ht="12.75" customHeight="1" x14ac:dyDescent="0.2">
      <c r="A810" s="11" t="str">
        <f t="shared" si="49"/>
        <v>CHARLEVILLE2017</v>
      </c>
      <c r="B810" s="96" t="s">
        <v>13</v>
      </c>
      <c r="C810" s="89">
        <v>2017</v>
      </c>
      <c r="D810" s="90" t="s">
        <v>101</v>
      </c>
      <c r="E810" s="15">
        <v>7591</v>
      </c>
      <c r="F810" s="15">
        <v>7704</v>
      </c>
      <c r="G810" s="15">
        <v>15295</v>
      </c>
      <c r="H810" s="91">
        <v>0</v>
      </c>
      <c r="I810" s="91">
        <v>0</v>
      </c>
      <c r="J810" s="15">
        <v>0</v>
      </c>
      <c r="K810" s="15">
        <f t="shared" si="46"/>
        <v>7591</v>
      </c>
      <c r="L810" s="15">
        <f t="shared" si="47"/>
        <v>7704</v>
      </c>
      <c r="M810" s="15">
        <f t="shared" si="48"/>
        <v>15295</v>
      </c>
      <c r="O810" s="13"/>
      <c r="P810" s="13"/>
    </row>
    <row r="811" spans="1:16" ht="12.75" customHeight="1" x14ac:dyDescent="0.2">
      <c r="A811" s="11" t="str">
        <f t="shared" si="49"/>
        <v>CHARLEVILLE2018</v>
      </c>
      <c r="B811" s="3" t="s">
        <v>13</v>
      </c>
      <c r="C811" s="12">
        <v>2018</v>
      </c>
      <c r="D811" s="12" t="s">
        <v>101</v>
      </c>
      <c r="E811" s="13">
        <v>7791</v>
      </c>
      <c r="F811" s="13">
        <v>7868</v>
      </c>
      <c r="G811" s="13">
        <v>15659</v>
      </c>
      <c r="H811" s="13">
        <v>0</v>
      </c>
      <c r="I811" s="13">
        <v>0</v>
      </c>
      <c r="J811" s="13">
        <v>0</v>
      </c>
      <c r="K811" s="15">
        <f t="shared" ref="K811:K874" si="50">E811+H811</f>
        <v>7791</v>
      </c>
      <c r="L811" s="15">
        <f t="shared" ref="L811:L874" si="51">F811+I811</f>
        <v>7868</v>
      </c>
      <c r="M811" s="15">
        <f t="shared" ref="M811:M874" si="52">G811+J811</f>
        <v>15659</v>
      </c>
      <c r="O811" s="13"/>
      <c r="P811" s="13"/>
    </row>
    <row r="812" spans="1:16" ht="12.75" customHeight="1" x14ac:dyDescent="0.2">
      <c r="A812" s="11" t="str">
        <f t="shared" si="49"/>
        <v>CHARLEVILLE2019</v>
      </c>
      <c r="B812" s="3" t="s">
        <v>13</v>
      </c>
      <c r="C812" s="12">
        <v>2019</v>
      </c>
      <c r="D812" s="12" t="s">
        <v>101</v>
      </c>
      <c r="E812" s="13">
        <v>8274</v>
      </c>
      <c r="F812" s="13">
        <v>8253</v>
      </c>
      <c r="G812" s="13">
        <v>16527</v>
      </c>
      <c r="H812" s="13">
        <v>0</v>
      </c>
      <c r="I812" s="13">
        <v>0</v>
      </c>
      <c r="J812" s="13">
        <v>0</v>
      </c>
      <c r="K812" s="15">
        <f t="shared" si="50"/>
        <v>8274</v>
      </c>
      <c r="L812" s="15">
        <f t="shared" si="51"/>
        <v>8253</v>
      </c>
      <c r="M812" s="15">
        <f t="shared" si="52"/>
        <v>16527</v>
      </c>
      <c r="O812" s="13"/>
      <c r="P812" s="13"/>
    </row>
    <row r="813" spans="1:16" ht="12.75" customHeight="1" x14ac:dyDescent="0.2">
      <c r="A813" s="11" t="str">
        <f t="shared" si="49"/>
        <v>CHRISTMAS ISLAND1985</v>
      </c>
      <c r="B813" s="94" t="s">
        <v>12</v>
      </c>
      <c r="C813" s="89">
        <v>1985</v>
      </c>
      <c r="D813" s="90" t="s">
        <v>101</v>
      </c>
      <c r="E813" s="15">
        <v>0</v>
      </c>
      <c r="F813" s="15">
        <v>0</v>
      </c>
      <c r="G813" s="15">
        <v>0</v>
      </c>
      <c r="H813" s="15">
        <v>0</v>
      </c>
      <c r="I813" s="15">
        <v>0</v>
      </c>
      <c r="J813" s="15">
        <v>0</v>
      </c>
      <c r="K813" s="15">
        <f t="shared" si="50"/>
        <v>0</v>
      </c>
      <c r="L813" s="15">
        <f t="shared" si="51"/>
        <v>0</v>
      </c>
      <c r="M813" s="15">
        <f t="shared" si="52"/>
        <v>0</v>
      </c>
      <c r="O813" s="13"/>
      <c r="P813" s="13"/>
    </row>
    <row r="814" spans="1:16" ht="12.75" customHeight="1" x14ac:dyDescent="0.2">
      <c r="A814" s="11" t="str">
        <f t="shared" si="49"/>
        <v>CHRISTMAS ISLAND1986</v>
      </c>
      <c r="B814" s="3" t="s">
        <v>12</v>
      </c>
      <c r="C814" s="12">
        <v>1986</v>
      </c>
      <c r="D814" s="12" t="s">
        <v>101</v>
      </c>
      <c r="E814" s="13">
        <v>0</v>
      </c>
      <c r="F814" s="13">
        <v>0</v>
      </c>
      <c r="G814" s="13">
        <v>0</v>
      </c>
      <c r="H814" s="13">
        <v>0</v>
      </c>
      <c r="I814" s="13">
        <v>0</v>
      </c>
      <c r="J814" s="13">
        <v>0</v>
      </c>
      <c r="K814" s="15">
        <f t="shared" si="50"/>
        <v>0</v>
      </c>
      <c r="L814" s="15">
        <f t="shared" si="51"/>
        <v>0</v>
      </c>
      <c r="M814" s="15">
        <f t="shared" si="52"/>
        <v>0</v>
      </c>
      <c r="O814" s="13"/>
      <c r="P814" s="13"/>
    </row>
    <row r="815" spans="1:16" ht="12.75" customHeight="1" x14ac:dyDescent="0.2">
      <c r="A815" s="11" t="str">
        <f t="shared" si="49"/>
        <v>CHRISTMAS ISLAND1987</v>
      </c>
      <c r="B815" s="94" t="s">
        <v>12</v>
      </c>
      <c r="C815" s="89">
        <v>1987</v>
      </c>
      <c r="D815" s="90" t="s">
        <v>101</v>
      </c>
      <c r="E815" s="15">
        <v>0</v>
      </c>
      <c r="F815" s="15">
        <v>0</v>
      </c>
      <c r="G815" s="15">
        <v>0</v>
      </c>
      <c r="H815" s="15">
        <v>0</v>
      </c>
      <c r="I815" s="15">
        <v>0</v>
      </c>
      <c r="J815" s="15">
        <v>0</v>
      </c>
      <c r="K815" s="15">
        <f t="shared" si="50"/>
        <v>0</v>
      </c>
      <c r="L815" s="15">
        <f t="shared" si="51"/>
        <v>0</v>
      </c>
      <c r="M815" s="15">
        <f t="shared" si="52"/>
        <v>0</v>
      </c>
      <c r="O815" s="13"/>
      <c r="P815" s="13"/>
    </row>
    <row r="816" spans="1:16" ht="12.75" customHeight="1" x14ac:dyDescent="0.2">
      <c r="A816" s="11" t="str">
        <f t="shared" si="49"/>
        <v>CHRISTMAS ISLAND1988</v>
      </c>
      <c r="B816" s="96" t="s">
        <v>12</v>
      </c>
      <c r="C816" s="89">
        <v>1988</v>
      </c>
      <c r="D816" s="90" t="s">
        <v>101</v>
      </c>
      <c r="E816" s="15">
        <v>0</v>
      </c>
      <c r="F816" s="15">
        <v>0</v>
      </c>
      <c r="G816" s="15">
        <v>0</v>
      </c>
      <c r="H816" s="91">
        <v>0</v>
      </c>
      <c r="I816" s="91">
        <v>0</v>
      </c>
      <c r="J816" s="15">
        <v>0</v>
      </c>
      <c r="K816" s="15">
        <f t="shared" si="50"/>
        <v>0</v>
      </c>
      <c r="L816" s="15">
        <f t="shared" si="51"/>
        <v>0</v>
      </c>
      <c r="M816" s="15">
        <f t="shared" si="52"/>
        <v>0</v>
      </c>
      <c r="O816" s="13"/>
      <c r="P816" s="13"/>
    </row>
    <row r="817" spans="1:16" ht="12.75" customHeight="1" x14ac:dyDescent="0.2">
      <c r="A817" s="11" t="str">
        <f t="shared" si="49"/>
        <v>CHRISTMAS ISLAND1989</v>
      </c>
      <c r="B817" s="3" t="s">
        <v>12</v>
      </c>
      <c r="C817" s="12">
        <v>1989</v>
      </c>
      <c r="D817" s="12" t="s">
        <v>101</v>
      </c>
      <c r="E817" s="13">
        <v>0</v>
      </c>
      <c r="F817" s="13">
        <v>0</v>
      </c>
      <c r="G817" s="13">
        <v>0</v>
      </c>
      <c r="H817" s="13">
        <v>0</v>
      </c>
      <c r="I817" s="13">
        <v>0</v>
      </c>
      <c r="J817" s="13">
        <v>0</v>
      </c>
      <c r="K817" s="15">
        <f t="shared" si="50"/>
        <v>0</v>
      </c>
      <c r="L817" s="15">
        <f t="shared" si="51"/>
        <v>0</v>
      </c>
      <c r="M817" s="15">
        <f t="shared" si="52"/>
        <v>0</v>
      </c>
      <c r="O817" s="13"/>
      <c r="P817" s="13"/>
    </row>
    <row r="818" spans="1:16" ht="12.75" customHeight="1" x14ac:dyDescent="0.2">
      <c r="A818" s="11" t="str">
        <f t="shared" si="49"/>
        <v>CHRISTMAS ISLAND1990</v>
      </c>
      <c r="B818" s="3" t="s">
        <v>12</v>
      </c>
      <c r="C818" s="12">
        <v>1990</v>
      </c>
      <c r="D818" s="12" t="s">
        <v>101</v>
      </c>
      <c r="E818" s="13">
        <v>0</v>
      </c>
      <c r="F818" s="13">
        <v>0</v>
      </c>
      <c r="G818" s="13">
        <v>0</v>
      </c>
      <c r="H818" s="13">
        <v>0</v>
      </c>
      <c r="I818" s="13">
        <v>0</v>
      </c>
      <c r="J818" s="13">
        <v>0</v>
      </c>
      <c r="K818" s="15">
        <f t="shared" si="50"/>
        <v>0</v>
      </c>
      <c r="L818" s="15">
        <f t="shared" si="51"/>
        <v>0</v>
      </c>
      <c r="M818" s="15">
        <f t="shared" si="52"/>
        <v>0</v>
      </c>
      <c r="O818" s="13"/>
      <c r="P818" s="13"/>
    </row>
    <row r="819" spans="1:16" ht="12.75" customHeight="1" x14ac:dyDescent="0.2">
      <c r="A819" s="11" t="str">
        <f t="shared" si="49"/>
        <v>CHRISTMAS ISLAND1991</v>
      </c>
      <c r="B819" s="3" t="s">
        <v>12</v>
      </c>
      <c r="C819" s="12">
        <v>1991</v>
      </c>
      <c r="D819" s="12" t="s">
        <v>101</v>
      </c>
      <c r="E819" s="13">
        <v>0</v>
      </c>
      <c r="F819" s="13">
        <v>0</v>
      </c>
      <c r="G819" s="13">
        <v>0</v>
      </c>
      <c r="H819" s="13">
        <v>0</v>
      </c>
      <c r="I819" s="13">
        <v>0</v>
      </c>
      <c r="J819" s="13">
        <v>0</v>
      </c>
      <c r="K819" s="15">
        <f t="shared" si="50"/>
        <v>0</v>
      </c>
      <c r="L819" s="15">
        <f t="shared" si="51"/>
        <v>0</v>
      </c>
      <c r="M819" s="15">
        <f t="shared" si="52"/>
        <v>0</v>
      </c>
      <c r="O819" s="13"/>
      <c r="P819" s="13"/>
    </row>
    <row r="820" spans="1:16" ht="12.75" customHeight="1" x14ac:dyDescent="0.2">
      <c r="A820" s="11" t="str">
        <f t="shared" si="49"/>
        <v>CHRISTMAS ISLAND1992</v>
      </c>
      <c r="B820" s="96" t="s">
        <v>12</v>
      </c>
      <c r="C820" s="89">
        <v>1992</v>
      </c>
      <c r="D820" s="90" t="s">
        <v>101</v>
      </c>
      <c r="E820" s="15">
        <v>0</v>
      </c>
      <c r="F820" s="15">
        <v>0</v>
      </c>
      <c r="G820" s="15">
        <v>0</v>
      </c>
      <c r="H820" s="91">
        <v>0</v>
      </c>
      <c r="I820" s="91">
        <v>0</v>
      </c>
      <c r="J820" s="15">
        <v>0</v>
      </c>
      <c r="K820" s="15">
        <f t="shared" si="50"/>
        <v>0</v>
      </c>
      <c r="L820" s="15">
        <f t="shared" si="51"/>
        <v>0</v>
      </c>
      <c r="M820" s="15">
        <f t="shared" si="52"/>
        <v>0</v>
      </c>
      <c r="O820" s="13"/>
      <c r="P820" s="13"/>
    </row>
    <row r="821" spans="1:16" ht="12.75" customHeight="1" x14ac:dyDescent="0.2">
      <c r="A821" s="11" t="str">
        <f t="shared" si="49"/>
        <v>CHRISTMAS ISLAND1993</v>
      </c>
      <c r="B821" s="92" t="s">
        <v>12</v>
      </c>
      <c r="C821" s="89">
        <v>1993</v>
      </c>
      <c r="D821" s="90" t="s">
        <v>101</v>
      </c>
      <c r="E821" s="15">
        <v>1776</v>
      </c>
      <c r="F821" s="15">
        <v>1744</v>
      </c>
      <c r="G821" s="15">
        <v>3520</v>
      </c>
      <c r="H821" s="15">
        <v>1868</v>
      </c>
      <c r="I821" s="15">
        <v>1994</v>
      </c>
      <c r="J821" s="15">
        <v>3862</v>
      </c>
      <c r="K821" s="15">
        <f t="shared" si="50"/>
        <v>3644</v>
      </c>
      <c r="L821" s="15">
        <f t="shared" si="51"/>
        <v>3738</v>
      </c>
      <c r="M821" s="15">
        <f t="shared" si="52"/>
        <v>7382</v>
      </c>
      <c r="O821" s="13"/>
      <c r="P821" s="13"/>
    </row>
    <row r="822" spans="1:16" ht="12.75" customHeight="1" x14ac:dyDescent="0.2">
      <c r="A822" s="11" t="str">
        <f t="shared" si="49"/>
        <v>CHRISTMAS ISLAND1994</v>
      </c>
      <c r="B822" s="94" t="s">
        <v>12</v>
      </c>
      <c r="C822" s="89">
        <v>1994</v>
      </c>
      <c r="D822" s="90" t="s">
        <v>101</v>
      </c>
      <c r="E822" s="15">
        <v>5319</v>
      </c>
      <c r="F822" s="15">
        <v>5108</v>
      </c>
      <c r="G822" s="15">
        <v>10427</v>
      </c>
      <c r="H822" s="15">
        <v>10224</v>
      </c>
      <c r="I822" s="15">
        <v>10444</v>
      </c>
      <c r="J822" s="15">
        <v>20668</v>
      </c>
      <c r="K822" s="15">
        <f t="shared" si="50"/>
        <v>15543</v>
      </c>
      <c r="L822" s="15">
        <f t="shared" si="51"/>
        <v>15552</v>
      </c>
      <c r="M822" s="15">
        <f t="shared" si="52"/>
        <v>31095</v>
      </c>
      <c r="O822" s="13"/>
      <c r="P822" s="13"/>
    </row>
    <row r="823" spans="1:16" ht="12.75" customHeight="1" x14ac:dyDescent="0.2">
      <c r="A823" s="11" t="str">
        <f t="shared" si="49"/>
        <v>CHRISTMAS ISLAND1995</v>
      </c>
      <c r="B823" s="3" t="s">
        <v>12</v>
      </c>
      <c r="C823" s="12">
        <v>1995</v>
      </c>
      <c r="D823" s="12" t="s">
        <v>101</v>
      </c>
      <c r="E823" s="13">
        <v>6086</v>
      </c>
      <c r="F823" s="13">
        <v>5994</v>
      </c>
      <c r="G823" s="13">
        <v>12080</v>
      </c>
      <c r="H823" s="13">
        <v>14045</v>
      </c>
      <c r="I823" s="13">
        <v>13434</v>
      </c>
      <c r="J823" s="13">
        <v>27479</v>
      </c>
      <c r="K823" s="15">
        <f t="shared" si="50"/>
        <v>20131</v>
      </c>
      <c r="L823" s="15">
        <f t="shared" si="51"/>
        <v>19428</v>
      </c>
      <c r="M823" s="15">
        <f t="shared" si="52"/>
        <v>39559</v>
      </c>
      <c r="O823" s="13"/>
      <c r="P823" s="13"/>
    </row>
    <row r="824" spans="1:16" ht="12.75" customHeight="1" x14ac:dyDescent="0.2">
      <c r="A824" s="11" t="str">
        <f t="shared" si="49"/>
        <v>CHRISTMAS ISLAND1996</v>
      </c>
      <c r="B824" s="3" t="s">
        <v>12</v>
      </c>
      <c r="C824" s="12">
        <v>1996</v>
      </c>
      <c r="D824" s="12" t="s">
        <v>101</v>
      </c>
      <c r="E824" s="13">
        <v>5888</v>
      </c>
      <c r="F824" s="13">
        <v>6200</v>
      </c>
      <c r="G824" s="13">
        <v>12088</v>
      </c>
      <c r="H824" s="13">
        <v>7261</v>
      </c>
      <c r="I824" s="13">
        <v>7252</v>
      </c>
      <c r="J824" s="13">
        <v>14513</v>
      </c>
      <c r="K824" s="15">
        <f t="shared" si="50"/>
        <v>13149</v>
      </c>
      <c r="L824" s="15">
        <f t="shared" si="51"/>
        <v>13452</v>
      </c>
      <c r="M824" s="15">
        <f t="shared" si="52"/>
        <v>26601</v>
      </c>
      <c r="N824" s="109"/>
      <c r="O824" s="13"/>
      <c r="P824" s="13"/>
    </row>
    <row r="825" spans="1:16" ht="12.75" customHeight="1" x14ac:dyDescent="0.2">
      <c r="A825" s="11" t="str">
        <f t="shared" si="49"/>
        <v>CHRISTMAS ISLAND1997</v>
      </c>
      <c r="B825" s="3" t="s">
        <v>12</v>
      </c>
      <c r="C825" s="12">
        <v>1997</v>
      </c>
      <c r="D825" s="12" t="s">
        <v>101</v>
      </c>
      <c r="E825" s="13">
        <v>6058</v>
      </c>
      <c r="F825" s="13">
        <v>5315</v>
      </c>
      <c r="G825" s="13">
        <v>11373</v>
      </c>
      <c r="H825" s="13">
        <v>1929</v>
      </c>
      <c r="I825" s="13">
        <v>1966</v>
      </c>
      <c r="J825" s="13">
        <v>3895</v>
      </c>
      <c r="K825" s="15">
        <f t="shared" si="50"/>
        <v>7987</v>
      </c>
      <c r="L825" s="15">
        <f t="shared" si="51"/>
        <v>7281</v>
      </c>
      <c r="M825" s="15">
        <f t="shared" si="52"/>
        <v>15268</v>
      </c>
      <c r="O825" s="13"/>
      <c r="P825" s="13"/>
    </row>
    <row r="826" spans="1:16" ht="12.75" customHeight="1" x14ac:dyDescent="0.2">
      <c r="A826" s="11" t="str">
        <f t="shared" si="49"/>
        <v>CHRISTMAS ISLAND1998</v>
      </c>
      <c r="B826" s="3" t="s">
        <v>12</v>
      </c>
      <c r="C826" s="12">
        <v>1998</v>
      </c>
      <c r="D826" s="12" t="s">
        <v>101</v>
      </c>
      <c r="E826" s="13">
        <v>2727</v>
      </c>
      <c r="F826" s="13">
        <v>2819</v>
      </c>
      <c r="G826" s="13">
        <v>5546</v>
      </c>
      <c r="H826" s="13">
        <v>1329</v>
      </c>
      <c r="I826" s="13">
        <v>1383</v>
      </c>
      <c r="J826" s="13">
        <v>2712</v>
      </c>
      <c r="K826" s="15">
        <f t="shared" si="50"/>
        <v>4056</v>
      </c>
      <c r="L826" s="15">
        <f t="shared" si="51"/>
        <v>4202</v>
      </c>
      <c r="M826" s="15">
        <f t="shared" si="52"/>
        <v>8258</v>
      </c>
      <c r="O826" s="13"/>
      <c r="P826" s="13"/>
    </row>
    <row r="827" spans="1:16" ht="12.75" customHeight="1" x14ac:dyDescent="0.2">
      <c r="A827" s="11" t="str">
        <f t="shared" si="49"/>
        <v>CHRISTMAS ISLAND1999</v>
      </c>
      <c r="B827" s="94" t="s">
        <v>12</v>
      </c>
      <c r="C827" s="89">
        <v>1999</v>
      </c>
      <c r="D827" s="90" t="s">
        <v>101</v>
      </c>
      <c r="E827" s="15">
        <v>2484</v>
      </c>
      <c r="F827" s="15">
        <v>2544</v>
      </c>
      <c r="G827" s="15">
        <v>5028</v>
      </c>
      <c r="H827" s="15">
        <v>0</v>
      </c>
      <c r="I827" s="15">
        <v>0</v>
      </c>
      <c r="J827" s="15">
        <v>0</v>
      </c>
      <c r="K827" s="15">
        <f t="shared" si="50"/>
        <v>2484</v>
      </c>
      <c r="L827" s="15">
        <f t="shared" si="51"/>
        <v>2544</v>
      </c>
      <c r="M827" s="15">
        <f t="shared" si="52"/>
        <v>5028</v>
      </c>
      <c r="O827" s="13"/>
      <c r="P827" s="13"/>
    </row>
    <row r="828" spans="1:16" ht="12.75" customHeight="1" x14ac:dyDescent="0.2">
      <c r="A828" s="11" t="str">
        <f t="shared" si="49"/>
        <v>CHRISTMAS ISLAND2000</v>
      </c>
      <c r="B828" s="3" t="s">
        <v>12</v>
      </c>
      <c r="C828" s="12">
        <v>2000</v>
      </c>
      <c r="D828" s="12" t="s">
        <v>101</v>
      </c>
      <c r="E828" s="13">
        <v>2543</v>
      </c>
      <c r="F828" s="13">
        <v>2512</v>
      </c>
      <c r="G828" s="13">
        <v>5055</v>
      </c>
      <c r="H828" s="13">
        <v>0</v>
      </c>
      <c r="I828" s="13">
        <v>0</v>
      </c>
      <c r="J828" s="13">
        <v>0</v>
      </c>
      <c r="K828" s="15">
        <f t="shared" si="50"/>
        <v>2543</v>
      </c>
      <c r="L828" s="15">
        <f t="shared" si="51"/>
        <v>2512</v>
      </c>
      <c r="M828" s="15">
        <f t="shared" si="52"/>
        <v>5055</v>
      </c>
      <c r="O828" s="13"/>
      <c r="P828" s="13"/>
    </row>
    <row r="829" spans="1:16" ht="12.75" customHeight="1" x14ac:dyDescent="0.2">
      <c r="A829" s="11" t="str">
        <f t="shared" si="49"/>
        <v>CHRISTMAS ISLAND2001</v>
      </c>
      <c r="B829" s="3" t="s">
        <v>12</v>
      </c>
      <c r="C829" s="12">
        <v>2001</v>
      </c>
      <c r="D829" s="12" t="s">
        <v>101</v>
      </c>
      <c r="E829" s="13">
        <v>2867</v>
      </c>
      <c r="F829" s="13">
        <v>2865</v>
      </c>
      <c r="G829" s="13">
        <v>5732</v>
      </c>
      <c r="H829" s="13">
        <v>0</v>
      </c>
      <c r="I829" s="13">
        <v>0</v>
      </c>
      <c r="J829" s="13">
        <v>0</v>
      </c>
      <c r="K829" s="15">
        <f t="shared" si="50"/>
        <v>2867</v>
      </c>
      <c r="L829" s="15">
        <f t="shared" si="51"/>
        <v>2865</v>
      </c>
      <c r="M829" s="15">
        <f t="shared" si="52"/>
        <v>5732</v>
      </c>
      <c r="O829" s="13"/>
      <c r="P829" s="13"/>
    </row>
    <row r="830" spans="1:16" ht="12.75" customHeight="1" x14ac:dyDescent="0.2">
      <c r="A830" s="11" t="str">
        <f t="shared" si="49"/>
        <v>CHRISTMAS ISLAND2002</v>
      </c>
      <c r="B830" s="3" t="s">
        <v>12</v>
      </c>
      <c r="C830" s="12">
        <v>2002</v>
      </c>
      <c r="D830" s="12" t="s">
        <v>101</v>
      </c>
      <c r="E830" s="13">
        <v>4116</v>
      </c>
      <c r="F830" s="13">
        <v>4133</v>
      </c>
      <c r="G830" s="13">
        <v>8249</v>
      </c>
      <c r="H830" s="13">
        <v>0</v>
      </c>
      <c r="I830" s="13">
        <v>0</v>
      </c>
      <c r="J830" s="13">
        <v>0</v>
      </c>
      <c r="K830" s="15">
        <f t="shared" si="50"/>
        <v>4116</v>
      </c>
      <c r="L830" s="15">
        <f t="shared" si="51"/>
        <v>4133</v>
      </c>
      <c r="M830" s="15">
        <f t="shared" si="52"/>
        <v>8249</v>
      </c>
      <c r="O830" s="13"/>
      <c r="P830" s="13"/>
    </row>
    <row r="831" spans="1:16" ht="12.75" customHeight="1" x14ac:dyDescent="0.2">
      <c r="A831" s="11" t="str">
        <f t="shared" si="49"/>
        <v>CHRISTMAS ISLAND2003</v>
      </c>
      <c r="B831" s="96" t="s">
        <v>12</v>
      </c>
      <c r="C831" s="89">
        <v>2003</v>
      </c>
      <c r="D831" s="90" t="s">
        <v>101</v>
      </c>
      <c r="E831" s="15">
        <v>3631</v>
      </c>
      <c r="F831" s="15">
        <v>3817</v>
      </c>
      <c r="G831" s="15">
        <v>7448</v>
      </c>
      <c r="H831" s="91">
        <v>0</v>
      </c>
      <c r="I831" s="91">
        <v>0</v>
      </c>
      <c r="J831" s="15">
        <v>0</v>
      </c>
      <c r="K831" s="15">
        <f t="shared" si="50"/>
        <v>3631</v>
      </c>
      <c r="L831" s="15">
        <f t="shared" si="51"/>
        <v>3817</v>
      </c>
      <c r="M831" s="15">
        <f t="shared" si="52"/>
        <v>7448</v>
      </c>
      <c r="O831" s="13"/>
      <c r="P831" s="13"/>
    </row>
    <row r="832" spans="1:16" ht="12.75" customHeight="1" x14ac:dyDescent="0.2">
      <c r="A832" s="11" t="str">
        <f t="shared" si="49"/>
        <v>CHRISTMAS ISLAND2004</v>
      </c>
      <c r="B832" s="3" t="s">
        <v>12</v>
      </c>
      <c r="C832" s="12">
        <v>2004</v>
      </c>
      <c r="D832" s="12" t="s">
        <v>101</v>
      </c>
      <c r="E832" s="13">
        <v>4066</v>
      </c>
      <c r="F832" s="13">
        <v>4191</v>
      </c>
      <c r="G832" s="13">
        <v>8257</v>
      </c>
      <c r="H832" s="13">
        <v>0</v>
      </c>
      <c r="I832" s="13">
        <v>0</v>
      </c>
      <c r="J832" s="13">
        <v>0</v>
      </c>
      <c r="K832" s="15">
        <f t="shared" si="50"/>
        <v>4066</v>
      </c>
      <c r="L832" s="15">
        <f t="shared" si="51"/>
        <v>4191</v>
      </c>
      <c r="M832" s="15">
        <f t="shared" si="52"/>
        <v>8257</v>
      </c>
      <c r="O832" s="13"/>
      <c r="P832" s="13"/>
    </row>
    <row r="833" spans="1:16" ht="12.75" customHeight="1" x14ac:dyDescent="0.2">
      <c r="A833" s="11" t="str">
        <f t="shared" si="49"/>
        <v>CHRISTMAS ISLAND2005</v>
      </c>
      <c r="B833" s="94" t="s">
        <v>12</v>
      </c>
      <c r="C833" s="12">
        <v>2005</v>
      </c>
      <c r="D833" s="90" t="s">
        <v>101</v>
      </c>
      <c r="E833" s="95">
        <v>3903</v>
      </c>
      <c r="F833" s="95">
        <v>4074</v>
      </c>
      <c r="G833" s="95">
        <v>7977</v>
      </c>
      <c r="H833" s="95">
        <v>0</v>
      </c>
      <c r="I833" s="95">
        <v>0</v>
      </c>
      <c r="J833" s="95">
        <v>0</v>
      </c>
      <c r="K833" s="15">
        <f t="shared" si="50"/>
        <v>3903</v>
      </c>
      <c r="L833" s="15">
        <f t="shared" si="51"/>
        <v>4074</v>
      </c>
      <c r="M833" s="15">
        <f t="shared" si="52"/>
        <v>7977</v>
      </c>
      <c r="O833" s="13"/>
      <c r="P833" s="13"/>
    </row>
    <row r="834" spans="1:16" ht="12.75" customHeight="1" x14ac:dyDescent="0.2">
      <c r="A834" s="11" t="str">
        <f t="shared" si="49"/>
        <v>CHRISTMAS ISLAND2006</v>
      </c>
      <c r="B834" s="3" t="s">
        <v>12</v>
      </c>
      <c r="C834" s="12">
        <v>2006</v>
      </c>
      <c r="D834" s="12" t="s">
        <v>101</v>
      </c>
      <c r="E834" s="13">
        <v>3980</v>
      </c>
      <c r="F834" s="13">
        <v>4075</v>
      </c>
      <c r="G834" s="13">
        <v>8055</v>
      </c>
      <c r="H834" s="13">
        <v>0</v>
      </c>
      <c r="I834" s="13">
        <v>0</v>
      </c>
      <c r="J834" s="13">
        <v>0</v>
      </c>
      <c r="K834" s="15">
        <f t="shared" si="50"/>
        <v>3980</v>
      </c>
      <c r="L834" s="15">
        <f t="shared" si="51"/>
        <v>4075</v>
      </c>
      <c r="M834" s="15">
        <f t="shared" si="52"/>
        <v>8055</v>
      </c>
      <c r="O834" s="13"/>
      <c r="P834" s="13"/>
    </row>
    <row r="835" spans="1:16" ht="12.75" customHeight="1" x14ac:dyDescent="0.2">
      <c r="A835" s="11" t="str">
        <f t="shared" si="49"/>
        <v>CHRISTMAS ISLAND2007</v>
      </c>
      <c r="B835" s="3" t="s">
        <v>12</v>
      </c>
      <c r="C835" s="12">
        <v>2007</v>
      </c>
      <c r="D835" s="12" t="s">
        <v>101</v>
      </c>
      <c r="E835" s="13">
        <v>3883</v>
      </c>
      <c r="F835" s="13">
        <v>3958</v>
      </c>
      <c r="G835" s="13">
        <v>7841</v>
      </c>
      <c r="H835" s="13">
        <v>144</v>
      </c>
      <c r="I835" s="13">
        <v>336</v>
      </c>
      <c r="J835" s="13">
        <v>480</v>
      </c>
      <c r="K835" s="15">
        <f t="shared" si="50"/>
        <v>4027</v>
      </c>
      <c r="L835" s="15">
        <f t="shared" si="51"/>
        <v>4294</v>
      </c>
      <c r="M835" s="15">
        <f t="shared" si="52"/>
        <v>8321</v>
      </c>
      <c r="O835" s="13"/>
      <c r="P835" s="13"/>
    </row>
    <row r="836" spans="1:16" ht="12.75" customHeight="1" x14ac:dyDescent="0.2">
      <c r="A836" s="11" t="str">
        <f t="shared" si="49"/>
        <v>CHRISTMAS ISLAND2008</v>
      </c>
      <c r="B836" s="96" t="s">
        <v>12</v>
      </c>
      <c r="C836" s="89">
        <v>2008</v>
      </c>
      <c r="D836" s="90" t="s">
        <v>101</v>
      </c>
      <c r="E836" s="15">
        <v>2988</v>
      </c>
      <c r="F836" s="15">
        <v>3127</v>
      </c>
      <c r="G836" s="15">
        <v>6115</v>
      </c>
      <c r="H836" s="91">
        <v>664</v>
      </c>
      <c r="I836" s="91">
        <v>578</v>
      </c>
      <c r="J836" s="15">
        <v>1242</v>
      </c>
      <c r="K836" s="15">
        <f t="shared" si="50"/>
        <v>3652</v>
      </c>
      <c r="L836" s="15">
        <f t="shared" si="51"/>
        <v>3705</v>
      </c>
      <c r="M836" s="15">
        <f t="shared" si="52"/>
        <v>7357</v>
      </c>
      <c r="O836" s="13"/>
      <c r="P836" s="13"/>
    </row>
    <row r="837" spans="1:16" ht="12.75" customHeight="1" x14ac:dyDescent="0.2">
      <c r="A837" s="11" t="str">
        <f t="shared" si="49"/>
        <v>CHRISTMAS ISLAND2009</v>
      </c>
      <c r="B837" s="94" t="s">
        <v>12</v>
      </c>
      <c r="C837" s="89">
        <v>2009</v>
      </c>
      <c r="D837" s="90" t="s">
        <v>101</v>
      </c>
      <c r="E837" s="15">
        <v>4776</v>
      </c>
      <c r="F837" s="15">
        <v>4841</v>
      </c>
      <c r="G837" s="15">
        <v>9617</v>
      </c>
      <c r="H837" s="15">
        <v>0</v>
      </c>
      <c r="I837" s="15">
        <v>0</v>
      </c>
      <c r="J837" s="15">
        <v>0</v>
      </c>
      <c r="K837" s="15">
        <f t="shared" si="50"/>
        <v>4776</v>
      </c>
      <c r="L837" s="15">
        <f t="shared" si="51"/>
        <v>4841</v>
      </c>
      <c r="M837" s="15">
        <f t="shared" si="52"/>
        <v>9617</v>
      </c>
      <c r="O837" s="13"/>
      <c r="P837" s="13"/>
    </row>
    <row r="838" spans="1:16" ht="12.75" customHeight="1" x14ac:dyDescent="0.2">
      <c r="A838" s="11" t="str">
        <f t="shared" si="49"/>
        <v>CHRISTMAS ISLAND2010</v>
      </c>
      <c r="B838" s="3" t="s">
        <v>12</v>
      </c>
      <c r="C838" s="12">
        <v>2010</v>
      </c>
      <c r="D838" s="12" t="s">
        <v>101</v>
      </c>
      <c r="E838" s="13">
        <v>10606</v>
      </c>
      <c r="F838" s="13">
        <v>10986</v>
      </c>
      <c r="G838" s="13">
        <v>21592</v>
      </c>
      <c r="H838" s="13">
        <v>0</v>
      </c>
      <c r="I838" s="13">
        <v>0</v>
      </c>
      <c r="J838" s="13">
        <v>0</v>
      </c>
      <c r="K838" s="15">
        <f t="shared" si="50"/>
        <v>10606</v>
      </c>
      <c r="L838" s="15">
        <f t="shared" si="51"/>
        <v>10986</v>
      </c>
      <c r="M838" s="15">
        <f t="shared" si="52"/>
        <v>21592</v>
      </c>
      <c r="O838" s="13"/>
      <c r="P838" s="13"/>
    </row>
    <row r="839" spans="1:16" ht="12.75" customHeight="1" x14ac:dyDescent="0.2">
      <c r="A839" s="11" t="str">
        <f t="shared" si="49"/>
        <v>CHRISTMAS ISLAND2011</v>
      </c>
      <c r="B839" s="96" t="s">
        <v>12</v>
      </c>
      <c r="C839" s="89">
        <v>2011</v>
      </c>
      <c r="D839" s="90" t="s">
        <v>101</v>
      </c>
      <c r="E839" s="15">
        <v>15714</v>
      </c>
      <c r="F839" s="15">
        <v>16172</v>
      </c>
      <c r="G839" s="15">
        <v>31886</v>
      </c>
      <c r="H839" s="15">
        <v>0</v>
      </c>
      <c r="I839" s="15">
        <v>0</v>
      </c>
      <c r="J839" s="15">
        <v>0</v>
      </c>
      <c r="K839" s="15">
        <f t="shared" si="50"/>
        <v>15714</v>
      </c>
      <c r="L839" s="15">
        <f t="shared" si="51"/>
        <v>16172</v>
      </c>
      <c r="M839" s="15">
        <f t="shared" si="52"/>
        <v>31886</v>
      </c>
      <c r="O839" s="13"/>
      <c r="P839" s="13"/>
    </row>
    <row r="840" spans="1:16" ht="12.75" customHeight="1" x14ac:dyDescent="0.2">
      <c r="A840" s="11" t="str">
        <f t="shared" si="49"/>
        <v>CHRISTMAS ISLAND2012</v>
      </c>
      <c r="B840" s="3" t="s">
        <v>12</v>
      </c>
      <c r="C840" s="12">
        <v>2012</v>
      </c>
      <c r="D840" s="12" t="s">
        <v>101</v>
      </c>
      <c r="E840" s="13">
        <v>17666</v>
      </c>
      <c r="F840" s="13">
        <v>17393</v>
      </c>
      <c r="G840" s="13">
        <v>35059</v>
      </c>
      <c r="H840" s="13">
        <v>0</v>
      </c>
      <c r="I840" s="13">
        <v>0</v>
      </c>
      <c r="J840" s="13">
        <v>0</v>
      </c>
      <c r="K840" s="15">
        <f t="shared" si="50"/>
        <v>17666</v>
      </c>
      <c r="L840" s="15">
        <f t="shared" si="51"/>
        <v>17393</v>
      </c>
      <c r="M840" s="15">
        <f t="shared" si="52"/>
        <v>35059</v>
      </c>
      <c r="O840" s="13"/>
      <c r="P840" s="13"/>
    </row>
    <row r="841" spans="1:16" ht="12.75" customHeight="1" x14ac:dyDescent="0.2">
      <c r="A841" s="11" t="str">
        <f t="shared" si="49"/>
        <v>CHRISTMAS ISLAND2013</v>
      </c>
      <c r="B841" s="94" t="s">
        <v>12</v>
      </c>
      <c r="C841" s="12">
        <v>2013</v>
      </c>
      <c r="D841" s="90" t="s">
        <v>101</v>
      </c>
      <c r="E841" s="95">
        <v>18122</v>
      </c>
      <c r="F841" s="95">
        <v>17883</v>
      </c>
      <c r="G841" s="95">
        <v>36005</v>
      </c>
      <c r="H841" s="95">
        <v>0</v>
      </c>
      <c r="I841" s="95">
        <v>0</v>
      </c>
      <c r="J841" s="95">
        <v>0</v>
      </c>
      <c r="K841" s="15">
        <f t="shared" si="50"/>
        <v>18122</v>
      </c>
      <c r="L841" s="15">
        <f t="shared" si="51"/>
        <v>17883</v>
      </c>
      <c r="M841" s="15">
        <f t="shared" si="52"/>
        <v>36005</v>
      </c>
      <c r="O841" s="13"/>
      <c r="P841" s="13"/>
    </row>
    <row r="842" spans="1:16" ht="12.75" customHeight="1" x14ac:dyDescent="0.2">
      <c r="A842" s="11" t="str">
        <f t="shared" si="49"/>
        <v>CHRISTMAS ISLAND2014</v>
      </c>
      <c r="B842" s="3" t="s">
        <v>12</v>
      </c>
      <c r="C842" s="12">
        <v>2014</v>
      </c>
      <c r="D842" s="12" t="s">
        <v>101</v>
      </c>
      <c r="E842" s="13">
        <v>16888</v>
      </c>
      <c r="F842" s="13">
        <v>17136</v>
      </c>
      <c r="G842" s="13">
        <v>34024</v>
      </c>
      <c r="H842" s="13">
        <v>0</v>
      </c>
      <c r="I842" s="13">
        <v>0</v>
      </c>
      <c r="J842" s="13">
        <v>0</v>
      </c>
      <c r="K842" s="15">
        <f t="shared" si="50"/>
        <v>16888</v>
      </c>
      <c r="L842" s="15">
        <f t="shared" si="51"/>
        <v>17136</v>
      </c>
      <c r="M842" s="15">
        <f t="shared" si="52"/>
        <v>34024</v>
      </c>
      <c r="O842" s="13"/>
      <c r="P842" s="13"/>
    </row>
    <row r="843" spans="1:16" ht="12.75" customHeight="1" x14ac:dyDescent="0.2">
      <c r="A843" s="11" t="str">
        <f t="shared" si="49"/>
        <v>CHRISTMAS ISLAND2015</v>
      </c>
      <c r="B843" s="3" t="s">
        <v>12</v>
      </c>
      <c r="C843" s="12">
        <v>2015</v>
      </c>
      <c r="D843" s="12" t="s">
        <v>101</v>
      </c>
      <c r="E843" s="13">
        <v>10238</v>
      </c>
      <c r="F843" s="13">
        <v>10400</v>
      </c>
      <c r="G843" s="13">
        <v>20638</v>
      </c>
      <c r="H843" s="13">
        <v>0</v>
      </c>
      <c r="I843" s="13">
        <v>0</v>
      </c>
      <c r="J843" s="13">
        <v>0</v>
      </c>
      <c r="K843" s="15">
        <f t="shared" si="50"/>
        <v>10238</v>
      </c>
      <c r="L843" s="15">
        <f t="shared" si="51"/>
        <v>10400</v>
      </c>
      <c r="M843" s="15">
        <f t="shared" si="52"/>
        <v>20638</v>
      </c>
      <c r="O843" s="13"/>
      <c r="P843" s="13"/>
    </row>
    <row r="844" spans="1:16" ht="12.75" customHeight="1" x14ac:dyDescent="0.2">
      <c r="A844" s="11" t="str">
        <f t="shared" si="49"/>
        <v>CHRISTMAS ISLAND2016</v>
      </c>
      <c r="B844" s="3" t="s">
        <v>12</v>
      </c>
      <c r="C844" s="12">
        <v>2016</v>
      </c>
      <c r="D844" s="12" t="s">
        <v>101</v>
      </c>
      <c r="E844" s="13">
        <v>9950</v>
      </c>
      <c r="F844" s="13">
        <v>9836</v>
      </c>
      <c r="G844" s="13">
        <v>19786</v>
      </c>
      <c r="H844" s="13">
        <v>0</v>
      </c>
      <c r="I844" s="13">
        <v>0</v>
      </c>
      <c r="J844" s="13">
        <v>0</v>
      </c>
      <c r="K844" s="15">
        <f t="shared" si="50"/>
        <v>9950</v>
      </c>
      <c r="L844" s="15">
        <f t="shared" si="51"/>
        <v>9836</v>
      </c>
      <c r="M844" s="15">
        <f t="shared" si="52"/>
        <v>19786</v>
      </c>
      <c r="O844" s="13"/>
      <c r="P844" s="13"/>
    </row>
    <row r="845" spans="1:16" ht="12.75" customHeight="1" x14ac:dyDescent="0.2">
      <c r="A845" s="11" t="str">
        <f t="shared" si="49"/>
        <v>CHRISTMAS ISLAND2017</v>
      </c>
      <c r="B845" s="94" t="s">
        <v>12</v>
      </c>
      <c r="C845" s="89">
        <v>2017</v>
      </c>
      <c r="D845" s="90" t="s">
        <v>101</v>
      </c>
      <c r="E845" s="15">
        <v>9603</v>
      </c>
      <c r="F845" s="15">
        <v>9263</v>
      </c>
      <c r="G845" s="15">
        <v>18866</v>
      </c>
      <c r="H845" s="15">
        <v>0</v>
      </c>
      <c r="I845" s="15">
        <v>0</v>
      </c>
      <c r="J845" s="15">
        <v>0</v>
      </c>
      <c r="K845" s="15">
        <f t="shared" si="50"/>
        <v>9603</v>
      </c>
      <c r="L845" s="15">
        <f t="shared" si="51"/>
        <v>9263</v>
      </c>
      <c r="M845" s="15">
        <f t="shared" si="52"/>
        <v>18866</v>
      </c>
      <c r="O845" s="13"/>
      <c r="P845" s="13"/>
    </row>
    <row r="846" spans="1:16" ht="12.75" customHeight="1" x14ac:dyDescent="0.2">
      <c r="A846" s="11" t="str">
        <f t="shared" si="49"/>
        <v>CHRISTMAS ISLAND2018</v>
      </c>
      <c r="B846" s="96" t="s">
        <v>12</v>
      </c>
      <c r="C846" s="89">
        <v>2018</v>
      </c>
      <c r="D846" s="90" t="s">
        <v>101</v>
      </c>
      <c r="E846" s="15">
        <v>9612</v>
      </c>
      <c r="F846" s="15">
        <v>9644</v>
      </c>
      <c r="G846" s="15">
        <v>19256</v>
      </c>
      <c r="H846" s="91">
        <v>0</v>
      </c>
      <c r="I846" s="91">
        <v>0</v>
      </c>
      <c r="J846" s="15">
        <v>0</v>
      </c>
      <c r="K846" s="15">
        <f t="shared" si="50"/>
        <v>9612</v>
      </c>
      <c r="L846" s="15">
        <f t="shared" si="51"/>
        <v>9644</v>
      </c>
      <c r="M846" s="15">
        <f t="shared" si="52"/>
        <v>19256</v>
      </c>
      <c r="O846" s="13"/>
      <c r="P846" s="13"/>
    </row>
    <row r="847" spans="1:16" ht="12.75" customHeight="1" x14ac:dyDescent="0.2">
      <c r="A847" s="11" t="str">
        <f t="shared" si="49"/>
        <v>CHRISTMAS ISLAND2019</v>
      </c>
      <c r="B847" s="3" t="s">
        <v>12</v>
      </c>
      <c r="C847" s="12">
        <v>2019</v>
      </c>
      <c r="D847" s="12" t="s">
        <v>101</v>
      </c>
      <c r="E847" s="13">
        <v>9246</v>
      </c>
      <c r="F847" s="13">
        <v>9223</v>
      </c>
      <c r="G847" s="13">
        <v>18469</v>
      </c>
      <c r="H847" s="13">
        <v>0</v>
      </c>
      <c r="I847" s="13">
        <v>0</v>
      </c>
      <c r="J847" s="13">
        <v>0</v>
      </c>
      <c r="K847" s="15">
        <f t="shared" si="50"/>
        <v>9246</v>
      </c>
      <c r="L847" s="15">
        <f t="shared" si="51"/>
        <v>9223</v>
      </c>
      <c r="M847" s="15">
        <f t="shared" si="52"/>
        <v>18469</v>
      </c>
      <c r="O847" s="13"/>
      <c r="P847" s="13"/>
    </row>
    <row r="848" spans="1:16" ht="12.75" customHeight="1" x14ac:dyDescent="0.2">
      <c r="A848" s="11" t="str">
        <f t="shared" si="49"/>
        <v>CLONCURRY1985</v>
      </c>
      <c r="B848" s="96" t="s">
        <v>136</v>
      </c>
      <c r="C848" s="89">
        <v>1985</v>
      </c>
      <c r="D848" s="90" t="s">
        <v>101</v>
      </c>
      <c r="E848" s="15">
        <v>3013</v>
      </c>
      <c r="F848" s="15">
        <v>3131</v>
      </c>
      <c r="G848" s="15">
        <v>6144</v>
      </c>
      <c r="H848" s="91">
        <v>0</v>
      </c>
      <c r="I848" s="91">
        <v>0</v>
      </c>
      <c r="J848" s="15">
        <v>0</v>
      </c>
      <c r="K848" s="15">
        <f t="shared" si="50"/>
        <v>3013</v>
      </c>
      <c r="L848" s="15">
        <f t="shared" si="51"/>
        <v>3131</v>
      </c>
      <c r="M848" s="15">
        <f t="shared" si="52"/>
        <v>6144</v>
      </c>
      <c r="O848" s="13"/>
      <c r="P848" s="13"/>
    </row>
    <row r="849" spans="1:16" ht="12.75" customHeight="1" x14ac:dyDescent="0.2">
      <c r="A849" s="11" t="str">
        <f t="shared" si="49"/>
        <v>CLONCURRY1986</v>
      </c>
      <c r="B849" s="96" t="s">
        <v>136</v>
      </c>
      <c r="C849" s="89">
        <v>1986</v>
      </c>
      <c r="D849" s="90" t="s">
        <v>101</v>
      </c>
      <c r="E849" s="15">
        <v>2647</v>
      </c>
      <c r="F849" s="15">
        <v>2641</v>
      </c>
      <c r="G849" s="15">
        <v>5288</v>
      </c>
      <c r="H849" s="91">
        <v>0</v>
      </c>
      <c r="I849" s="91">
        <v>0</v>
      </c>
      <c r="J849" s="15">
        <v>0</v>
      </c>
      <c r="K849" s="15">
        <f t="shared" si="50"/>
        <v>2647</v>
      </c>
      <c r="L849" s="15">
        <f t="shared" si="51"/>
        <v>2641</v>
      </c>
      <c r="M849" s="15">
        <f t="shared" si="52"/>
        <v>5288</v>
      </c>
      <c r="O849" s="13"/>
      <c r="P849" s="13"/>
    </row>
    <row r="850" spans="1:16" ht="12.75" customHeight="1" x14ac:dyDescent="0.2">
      <c r="A850" s="11" t="str">
        <f t="shared" si="49"/>
        <v>CLONCURRY1987</v>
      </c>
      <c r="B850" s="96" t="s">
        <v>136</v>
      </c>
      <c r="C850" s="89">
        <v>1987</v>
      </c>
      <c r="D850" s="90" t="s">
        <v>101</v>
      </c>
      <c r="E850" s="15">
        <v>722</v>
      </c>
      <c r="F850" s="15">
        <v>738</v>
      </c>
      <c r="G850" s="15">
        <v>1460</v>
      </c>
      <c r="H850" s="91">
        <v>0</v>
      </c>
      <c r="I850" s="91">
        <v>0</v>
      </c>
      <c r="J850" s="15">
        <v>0</v>
      </c>
      <c r="K850" s="15">
        <f t="shared" si="50"/>
        <v>722</v>
      </c>
      <c r="L850" s="15">
        <f t="shared" si="51"/>
        <v>738</v>
      </c>
      <c r="M850" s="15">
        <f t="shared" si="52"/>
        <v>1460</v>
      </c>
      <c r="O850" s="13"/>
      <c r="P850" s="13"/>
    </row>
    <row r="851" spans="1:16" ht="12.75" customHeight="1" x14ac:dyDescent="0.2">
      <c r="A851" s="11" t="str">
        <f t="shared" si="49"/>
        <v>CLONCURRY1988</v>
      </c>
      <c r="B851" s="96" t="s">
        <v>136</v>
      </c>
      <c r="C851" s="89">
        <v>1988</v>
      </c>
      <c r="D851" s="90" t="s">
        <v>101</v>
      </c>
      <c r="E851" s="15">
        <v>0</v>
      </c>
      <c r="F851" s="15">
        <v>0</v>
      </c>
      <c r="G851" s="15">
        <v>0</v>
      </c>
      <c r="H851" s="15">
        <v>0</v>
      </c>
      <c r="I851" s="15">
        <v>0</v>
      </c>
      <c r="J851" s="15">
        <v>0</v>
      </c>
      <c r="K851" s="15">
        <f t="shared" si="50"/>
        <v>0</v>
      </c>
      <c r="L851" s="15">
        <f t="shared" si="51"/>
        <v>0</v>
      </c>
      <c r="M851" s="15">
        <f t="shared" si="52"/>
        <v>0</v>
      </c>
      <c r="O851" s="13"/>
      <c r="P851" s="13"/>
    </row>
    <row r="852" spans="1:16" ht="12.75" customHeight="1" x14ac:dyDescent="0.2">
      <c r="A852" s="11" t="str">
        <f t="shared" si="49"/>
        <v>CLONCURRY1989</v>
      </c>
      <c r="B852" s="94" t="s">
        <v>136</v>
      </c>
      <c r="C852" s="89">
        <v>1989</v>
      </c>
      <c r="D852" s="90" t="s">
        <v>101</v>
      </c>
      <c r="E852" s="15">
        <v>0</v>
      </c>
      <c r="F852" s="15">
        <v>0</v>
      </c>
      <c r="G852" s="15">
        <v>0</v>
      </c>
      <c r="H852" s="15">
        <v>0</v>
      </c>
      <c r="I852" s="15">
        <v>0</v>
      </c>
      <c r="J852" s="15">
        <v>0</v>
      </c>
      <c r="K852" s="15">
        <f t="shared" si="50"/>
        <v>0</v>
      </c>
      <c r="L852" s="15">
        <f t="shared" si="51"/>
        <v>0</v>
      </c>
      <c r="M852" s="15">
        <f t="shared" si="52"/>
        <v>0</v>
      </c>
      <c r="O852" s="13"/>
      <c r="P852" s="13"/>
    </row>
    <row r="853" spans="1:16" ht="12.75" customHeight="1" x14ac:dyDescent="0.2">
      <c r="A853" s="11" t="str">
        <f t="shared" si="49"/>
        <v>CLONCURRY1990</v>
      </c>
      <c r="B853" s="96" t="s">
        <v>136</v>
      </c>
      <c r="C853" s="89">
        <v>1990</v>
      </c>
      <c r="D853" s="90" t="s">
        <v>101</v>
      </c>
      <c r="E853" s="15">
        <v>0</v>
      </c>
      <c r="F853" s="15">
        <v>0</v>
      </c>
      <c r="G853" s="15">
        <v>0</v>
      </c>
      <c r="H853" s="91">
        <v>0</v>
      </c>
      <c r="I853" s="91">
        <v>0</v>
      </c>
      <c r="J853" s="15">
        <v>0</v>
      </c>
      <c r="K853" s="15">
        <f t="shared" si="50"/>
        <v>0</v>
      </c>
      <c r="L853" s="15">
        <f t="shared" si="51"/>
        <v>0</v>
      </c>
      <c r="M853" s="15">
        <f t="shared" si="52"/>
        <v>0</v>
      </c>
      <c r="O853" s="13"/>
      <c r="P853" s="13"/>
    </row>
    <row r="854" spans="1:16" ht="12.75" customHeight="1" x14ac:dyDescent="0.2">
      <c r="A854" s="11" t="str">
        <f t="shared" si="49"/>
        <v>CLONCURRY1991</v>
      </c>
      <c r="B854" s="94" t="s">
        <v>136</v>
      </c>
      <c r="C854" s="89">
        <v>1991</v>
      </c>
      <c r="D854" s="90" t="s">
        <v>101</v>
      </c>
      <c r="E854" s="15">
        <v>230</v>
      </c>
      <c r="F854" s="15">
        <v>248</v>
      </c>
      <c r="G854" s="15">
        <v>478</v>
      </c>
      <c r="H854" s="15">
        <v>0</v>
      </c>
      <c r="I854" s="15">
        <v>0</v>
      </c>
      <c r="J854" s="15">
        <v>0</v>
      </c>
      <c r="K854" s="15">
        <f t="shared" si="50"/>
        <v>230</v>
      </c>
      <c r="L854" s="15">
        <f t="shared" si="51"/>
        <v>248</v>
      </c>
      <c r="M854" s="15">
        <f t="shared" si="52"/>
        <v>478</v>
      </c>
      <c r="O854" s="13"/>
      <c r="P854" s="13"/>
    </row>
    <row r="855" spans="1:16" ht="12.75" customHeight="1" x14ac:dyDescent="0.2">
      <c r="A855" s="11" t="str">
        <f t="shared" si="49"/>
        <v>CLONCURRY1992</v>
      </c>
      <c r="B855" s="94" t="s">
        <v>136</v>
      </c>
      <c r="C855" s="89">
        <v>1992</v>
      </c>
      <c r="D855" s="90" t="s">
        <v>101</v>
      </c>
      <c r="E855" s="15">
        <v>212</v>
      </c>
      <c r="F855" s="15">
        <v>215</v>
      </c>
      <c r="G855" s="15">
        <v>427</v>
      </c>
      <c r="H855" s="15">
        <v>0</v>
      </c>
      <c r="I855" s="15">
        <v>0</v>
      </c>
      <c r="J855" s="15">
        <v>0</v>
      </c>
      <c r="K855" s="15">
        <f t="shared" si="50"/>
        <v>212</v>
      </c>
      <c r="L855" s="15">
        <f t="shared" si="51"/>
        <v>215</v>
      </c>
      <c r="M855" s="15">
        <f t="shared" si="52"/>
        <v>427</v>
      </c>
      <c r="O855" s="13"/>
      <c r="P855" s="13"/>
    </row>
    <row r="856" spans="1:16" ht="12.75" customHeight="1" x14ac:dyDescent="0.2">
      <c r="A856" s="11" t="str">
        <f t="shared" si="49"/>
        <v>CLONCURRY1993</v>
      </c>
      <c r="B856" s="96" t="s">
        <v>136</v>
      </c>
      <c r="C856" s="89">
        <v>1993</v>
      </c>
      <c r="D856" s="90" t="s">
        <v>101</v>
      </c>
      <c r="E856" s="15">
        <v>233</v>
      </c>
      <c r="F856" s="15">
        <v>225</v>
      </c>
      <c r="G856" s="15">
        <v>458</v>
      </c>
      <c r="H856" s="91">
        <v>0</v>
      </c>
      <c r="I856" s="91">
        <v>0</v>
      </c>
      <c r="J856" s="15">
        <v>0</v>
      </c>
      <c r="K856" s="15">
        <f t="shared" si="50"/>
        <v>233</v>
      </c>
      <c r="L856" s="15">
        <f t="shared" si="51"/>
        <v>225</v>
      </c>
      <c r="M856" s="15">
        <f t="shared" si="52"/>
        <v>458</v>
      </c>
      <c r="O856" s="13"/>
      <c r="P856" s="13"/>
    </row>
    <row r="857" spans="1:16" ht="12.75" customHeight="1" x14ac:dyDescent="0.2">
      <c r="A857" s="11" t="str">
        <f t="shared" si="49"/>
        <v>CLONCURRY1994</v>
      </c>
      <c r="B857" s="3" t="s">
        <v>136</v>
      </c>
      <c r="C857" s="12">
        <v>1994</v>
      </c>
      <c r="D857" s="12" t="s">
        <v>101</v>
      </c>
      <c r="E857" s="13">
        <v>318</v>
      </c>
      <c r="F857" s="13">
        <v>278</v>
      </c>
      <c r="G857" s="13">
        <v>596</v>
      </c>
      <c r="H857" s="13">
        <v>0</v>
      </c>
      <c r="I857" s="13">
        <v>0</v>
      </c>
      <c r="J857" s="13">
        <v>0</v>
      </c>
      <c r="K857" s="15">
        <f t="shared" si="50"/>
        <v>318</v>
      </c>
      <c r="L857" s="15">
        <f t="shared" si="51"/>
        <v>278</v>
      </c>
      <c r="M857" s="15">
        <f t="shared" si="52"/>
        <v>596</v>
      </c>
      <c r="O857" s="13"/>
      <c r="P857" s="13"/>
    </row>
    <row r="858" spans="1:16" ht="12.75" customHeight="1" x14ac:dyDescent="0.2">
      <c r="A858" s="11" t="str">
        <f t="shared" si="49"/>
        <v>CLONCURRY1995</v>
      </c>
      <c r="B858" s="94" t="s">
        <v>136</v>
      </c>
      <c r="C858" s="89">
        <v>1995</v>
      </c>
      <c r="D858" s="90" t="s">
        <v>101</v>
      </c>
      <c r="E858" s="15">
        <v>392</v>
      </c>
      <c r="F858" s="15">
        <v>345</v>
      </c>
      <c r="G858" s="15">
        <v>737</v>
      </c>
      <c r="H858" s="15">
        <v>0</v>
      </c>
      <c r="I858" s="15">
        <v>0</v>
      </c>
      <c r="J858" s="15">
        <v>0</v>
      </c>
      <c r="K858" s="15">
        <f t="shared" si="50"/>
        <v>392</v>
      </c>
      <c r="L858" s="15">
        <f t="shared" si="51"/>
        <v>345</v>
      </c>
      <c r="M858" s="15">
        <f t="shared" si="52"/>
        <v>737</v>
      </c>
      <c r="O858" s="13"/>
      <c r="P858" s="13"/>
    </row>
    <row r="859" spans="1:16" ht="12.75" customHeight="1" x14ac:dyDescent="0.2">
      <c r="A859" s="11" t="str">
        <f t="shared" si="49"/>
        <v>CLONCURRY1996</v>
      </c>
      <c r="B859" s="3" t="s">
        <v>136</v>
      </c>
      <c r="C859" s="12">
        <v>1996</v>
      </c>
      <c r="D859" s="12" t="s">
        <v>101</v>
      </c>
      <c r="E859" s="13">
        <v>814</v>
      </c>
      <c r="F859" s="13">
        <v>816</v>
      </c>
      <c r="G859" s="13">
        <v>1630</v>
      </c>
      <c r="H859" s="13">
        <v>0</v>
      </c>
      <c r="I859" s="13">
        <v>0</v>
      </c>
      <c r="J859" s="13">
        <v>0</v>
      </c>
      <c r="K859" s="15">
        <f t="shared" si="50"/>
        <v>814</v>
      </c>
      <c r="L859" s="15">
        <f t="shared" si="51"/>
        <v>816</v>
      </c>
      <c r="M859" s="15">
        <f t="shared" si="52"/>
        <v>1630</v>
      </c>
      <c r="O859" s="13"/>
      <c r="P859" s="13"/>
    </row>
    <row r="860" spans="1:16" ht="12.75" customHeight="1" x14ac:dyDescent="0.2">
      <c r="A860" s="11" t="str">
        <f t="shared" si="49"/>
        <v>CLONCURRY1997</v>
      </c>
      <c r="B860" s="3" t="s">
        <v>136</v>
      </c>
      <c r="C860" s="12">
        <v>1997</v>
      </c>
      <c r="D860" s="12" t="s">
        <v>101</v>
      </c>
      <c r="E860" s="13">
        <v>1856</v>
      </c>
      <c r="F860" s="13">
        <v>1638</v>
      </c>
      <c r="G860" s="13">
        <v>3494</v>
      </c>
      <c r="H860" s="13">
        <v>0</v>
      </c>
      <c r="I860" s="13">
        <v>0</v>
      </c>
      <c r="J860" s="13">
        <v>0</v>
      </c>
      <c r="K860" s="15">
        <f t="shared" si="50"/>
        <v>1856</v>
      </c>
      <c r="L860" s="15">
        <f t="shared" si="51"/>
        <v>1638</v>
      </c>
      <c r="M860" s="15">
        <f t="shared" si="52"/>
        <v>3494</v>
      </c>
      <c r="O860" s="13"/>
      <c r="P860" s="13"/>
    </row>
    <row r="861" spans="1:16" ht="12.75" customHeight="1" x14ac:dyDescent="0.2">
      <c r="A861" s="11" t="str">
        <f t="shared" si="49"/>
        <v>CLONCURRY1998</v>
      </c>
      <c r="B861" s="96" t="s">
        <v>136</v>
      </c>
      <c r="C861" s="89">
        <v>1998</v>
      </c>
      <c r="D861" s="90" t="s">
        <v>101</v>
      </c>
      <c r="E861" s="15">
        <v>2982</v>
      </c>
      <c r="F861" s="15">
        <v>2777</v>
      </c>
      <c r="G861" s="15">
        <v>5759</v>
      </c>
      <c r="H861" s="91">
        <v>0</v>
      </c>
      <c r="I861" s="91">
        <v>0</v>
      </c>
      <c r="J861" s="15">
        <v>0</v>
      </c>
      <c r="K861" s="15">
        <f t="shared" si="50"/>
        <v>2982</v>
      </c>
      <c r="L861" s="15">
        <f t="shared" si="51"/>
        <v>2777</v>
      </c>
      <c r="M861" s="15">
        <f t="shared" si="52"/>
        <v>5759</v>
      </c>
      <c r="O861" s="13"/>
      <c r="P861" s="13"/>
    </row>
    <row r="862" spans="1:16" ht="12.75" customHeight="1" x14ac:dyDescent="0.2">
      <c r="A862" s="11" t="str">
        <f t="shared" si="49"/>
        <v>CLONCURRY1999</v>
      </c>
      <c r="B862" s="94" t="s">
        <v>136</v>
      </c>
      <c r="C862" s="12">
        <v>1999</v>
      </c>
      <c r="D862" s="90" t="s">
        <v>101</v>
      </c>
      <c r="E862" s="95">
        <v>5131</v>
      </c>
      <c r="F862" s="95">
        <v>4718</v>
      </c>
      <c r="G862" s="95">
        <v>9849</v>
      </c>
      <c r="H862" s="95">
        <v>0</v>
      </c>
      <c r="I862" s="95">
        <v>0</v>
      </c>
      <c r="J862" s="95">
        <v>0</v>
      </c>
      <c r="K862" s="15">
        <f t="shared" si="50"/>
        <v>5131</v>
      </c>
      <c r="L862" s="15">
        <f t="shared" si="51"/>
        <v>4718</v>
      </c>
      <c r="M862" s="15">
        <f t="shared" si="52"/>
        <v>9849</v>
      </c>
      <c r="O862" s="13"/>
      <c r="P862" s="13"/>
    </row>
    <row r="863" spans="1:16" ht="12.75" customHeight="1" x14ac:dyDescent="0.2">
      <c r="A863" s="11" t="str">
        <f t="shared" si="49"/>
        <v>CLONCURRY2000</v>
      </c>
      <c r="B863" s="96" t="s">
        <v>136</v>
      </c>
      <c r="C863" s="89">
        <v>2000</v>
      </c>
      <c r="D863" s="90" t="s">
        <v>101</v>
      </c>
      <c r="E863" s="15">
        <v>5750</v>
      </c>
      <c r="F863" s="15">
        <v>5302</v>
      </c>
      <c r="G863" s="15">
        <v>11052</v>
      </c>
      <c r="H863" s="91">
        <v>0</v>
      </c>
      <c r="I863" s="91">
        <v>0</v>
      </c>
      <c r="J863" s="15">
        <v>0</v>
      </c>
      <c r="K863" s="15">
        <f t="shared" si="50"/>
        <v>5750</v>
      </c>
      <c r="L863" s="15">
        <f t="shared" si="51"/>
        <v>5302</v>
      </c>
      <c r="M863" s="15">
        <f t="shared" si="52"/>
        <v>11052</v>
      </c>
      <c r="O863" s="13"/>
      <c r="P863" s="13"/>
    </row>
    <row r="864" spans="1:16" ht="12.75" customHeight="1" x14ac:dyDescent="0.2">
      <c r="A864" s="11" t="str">
        <f t="shared" si="49"/>
        <v>CLONCURRY2001</v>
      </c>
      <c r="B864" s="3" t="s">
        <v>136</v>
      </c>
      <c r="C864" s="12">
        <v>2001</v>
      </c>
      <c r="D864" s="12" t="s">
        <v>101</v>
      </c>
      <c r="E864" s="13">
        <v>4278</v>
      </c>
      <c r="F864" s="13">
        <v>4407</v>
      </c>
      <c r="G864" s="13">
        <v>8685</v>
      </c>
      <c r="H864" s="13">
        <v>0</v>
      </c>
      <c r="I864" s="13">
        <v>0</v>
      </c>
      <c r="J864" s="13">
        <v>0</v>
      </c>
      <c r="K864" s="15">
        <f t="shared" si="50"/>
        <v>4278</v>
      </c>
      <c r="L864" s="15">
        <f t="shared" si="51"/>
        <v>4407</v>
      </c>
      <c r="M864" s="15">
        <f t="shared" si="52"/>
        <v>8685</v>
      </c>
      <c r="O864" s="13"/>
      <c r="P864" s="13"/>
    </row>
    <row r="865" spans="1:16" ht="12.75" customHeight="1" x14ac:dyDescent="0.2">
      <c r="A865" s="11" t="str">
        <f t="shared" si="49"/>
        <v>CLONCURRY2002</v>
      </c>
      <c r="B865" s="96" t="s">
        <v>136</v>
      </c>
      <c r="C865" s="89">
        <v>2002</v>
      </c>
      <c r="D865" s="90" t="s">
        <v>101</v>
      </c>
      <c r="E865" s="15">
        <v>4194</v>
      </c>
      <c r="F865" s="15">
        <v>4192</v>
      </c>
      <c r="G865" s="15">
        <v>8386</v>
      </c>
      <c r="H865" s="91">
        <v>0</v>
      </c>
      <c r="I865" s="91">
        <v>0</v>
      </c>
      <c r="J865" s="15">
        <v>0</v>
      </c>
      <c r="K865" s="15">
        <f t="shared" si="50"/>
        <v>4194</v>
      </c>
      <c r="L865" s="15">
        <f t="shared" si="51"/>
        <v>4192</v>
      </c>
      <c r="M865" s="15">
        <f t="shared" si="52"/>
        <v>8386</v>
      </c>
      <c r="O865" s="13"/>
      <c r="P865" s="13"/>
    </row>
    <row r="866" spans="1:16" ht="12.75" customHeight="1" x14ac:dyDescent="0.2">
      <c r="A866" s="11" t="str">
        <f t="shared" si="49"/>
        <v>CLONCURRY2003</v>
      </c>
      <c r="B866" s="96" t="s">
        <v>136</v>
      </c>
      <c r="C866" s="89">
        <v>2003</v>
      </c>
      <c r="D866" s="17" t="s">
        <v>101</v>
      </c>
      <c r="E866" s="15">
        <v>3501</v>
      </c>
      <c r="F866" s="15">
        <v>3385</v>
      </c>
      <c r="G866" s="15">
        <v>6886</v>
      </c>
      <c r="H866" s="15">
        <v>0</v>
      </c>
      <c r="I866" s="15">
        <v>0</v>
      </c>
      <c r="J866" s="15">
        <v>0</v>
      </c>
      <c r="K866" s="15">
        <f t="shared" si="50"/>
        <v>3501</v>
      </c>
      <c r="L866" s="15">
        <f t="shared" si="51"/>
        <v>3385</v>
      </c>
      <c r="M866" s="15">
        <f t="shared" si="52"/>
        <v>6886</v>
      </c>
      <c r="O866" s="13"/>
      <c r="P866" s="13"/>
    </row>
    <row r="867" spans="1:16" ht="12.75" customHeight="1" x14ac:dyDescent="0.2">
      <c r="A867" s="11" t="str">
        <f t="shared" si="49"/>
        <v>CLONCURRY2004</v>
      </c>
      <c r="B867" s="3" t="s">
        <v>136</v>
      </c>
      <c r="C867" s="12">
        <v>2004</v>
      </c>
      <c r="D867" s="12" t="s">
        <v>101</v>
      </c>
      <c r="E867" s="13">
        <v>2338</v>
      </c>
      <c r="F867" s="13">
        <v>2564</v>
      </c>
      <c r="G867" s="13">
        <v>4902</v>
      </c>
      <c r="H867" s="13">
        <v>0</v>
      </c>
      <c r="I867" s="13">
        <v>0</v>
      </c>
      <c r="J867" s="13">
        <v>0</v>
      </c>
      <c r="K867" s="15">
        <f t="shared" si="50"/>
        <v>2338</v>
      </c>
      <c r="L867" s="15">
        <f t="shared" si="51"/>
        <v>2564</v>
      </c>
      <c r="M867" s="15">
        <f t="shared" si="52"/>
        <v>4902</v>
      </c>
      <c r="O867" s="13"/>
      <c r="P867" s="13"/>
    </row>
    <row r="868" spans="1:16" ht="12.75" customHeight="1" x14ac:dyDescent="0.2">
      <c r="A868" s="11" t="str">
        <f t="shared" si="49"/>
        <v>CLONCURRY2005</v>
      </c>
      <c r="B868" s="3" t="s">
        <v>136</v>
      </c>
      <c r="C868" s="12">
        <v>2005</v>
      </c>
      <c r="D868" s="12" t="s">
        <v>101</v>
      </c>
      <c r="E868" s="13">
        <v>2075</v>
      </c>
      <c r="F868" s="13">
        <v>1676</v>
      </c>
      <c r="G868" s="13">
        <v>3751</v>
      </c>
      <c r="H868" s="13">
        <v>0</v>
      </c>
      <c r="I868" s="13">
        <v>0</v>
      </c>
      <c r="J868" s="13">
        <v>0</v>
      </c>
      <c r="K868" s="15">
        <f t="shared" si="50"/>
        <v>2075</v>
      </c>
      <c r="L868" s="15">
        <f t="shared" si="51"/>
        <v>1676</v>
      </c>
      <c r="M868" s="15">
        <f t="shared" si="52"/>
        <v>3751</v>
      </c>
      <c r="O868" s="13"/>
      <c r="P868" s="13"/>
    </row>
    <row r="869" spans="1:16" ht="12.75" customHeight="1" x14ac:dyDescent="0.2">
      <c r="A869" s="11" t="str">
        <f t="shared" si="49"/>
        <v>CLONCURRY2006</v>
      </c>
      <c r="B869" s="3" t="s">
        <v>136</v>
      </c>
      <c r="C869" s="12">
        <v>2006</v>
      </c>
      <c r="D869" s="12" t="s">
        <v>101</v>
      </c>
      <c r="E869" s="13">
        <v>2110</v>
      </c>
      <c r="F869" s="13">
        <v>1925</v>
      </c>
      <c r="G869" s="13">
        <v>4035</v>
      </c>
      <c r="H869" s="13">
        <v>0</v>
      </c>
      <c r="I869" s="13">
        <v>0</v>
      </c>
      <c r="J869" s="13">
        <v>0</v>
      </c>
      <c r="K869" s="15">
        <f t="shared" si="50"/>
        <v>2110</v>
      </c>
      <c r="L869" s="15">
        <f t="shared" si="51"/>
        <v>1925</v>
      </c>
      <c r="M869" s="15">
        <f t="shared" si="52"/>
        <v>4035</v>
      </c>
      <c r="O869" s="13"/>
      <c r="P869" s="13"/>
    </row>
    <row r="870" spans="1:16" ht="12.75" customHeight="1" x14ac:dyDescent="0.2">
      <c r="A870" s="11" t="str">
        <f t="shared" si="49"/>
        <v>CLONCURRY2007</v>
      </c>
      <c r="B870" s="3" t="s">
        <v>136</v>
      </c>
      <c r="C870" s="12">
        <v>2007</v>
      </c>
      <c r="D870" s="12" t="s">
        <v>101</v>
      </c>
      <c r="E870" s="13">
        <v>2287</v>
      </c>
      <c r="F870" s="13">
        <v>2390</v>
      </c>
      <c r="G870" s="13">
        <v>4677</v>
      </c>
      <c r="H870" s="13">
        <v>0</v>
      </c>
      <c r="I870" s="13">
        <v>0</v>
      </c>
      <c r="J870" s="13">
        <v>0</v>
      </c>
      <c r="K870" s="15">
        <f t="shared" si="50"/>
        <v>2287</v>
      </c>
      <c r="L870" s="15">
        <f t="shared" si="51"/>
        <v>2390</v>
      </c>
      <c r="M870" s="15">
        <f t="shared" si="52"/>
        <v>4677</v>
      </c>
      <c r="O870" s="13"/>
      <c r="P870" s="13"/>
    </row>
    <row r="871" spans="1:16" ht="12.75" customHeight="1" x14ac:dyDescent="0.2">
      <c r="A871" s="11" t="str">
        <f t="shared" ref="A871:A934" si="53">CONCATENATE(B871,C871)</f>
        <v>CLONCURRY2008</v>
      </c>
      <c r="B871" s="94" t="s">
        <v>136</v>
      </c>
      <c r="C871" s="89">
        <v>2008</v>
      </c>
      <c r="D871" s="90" t="s">
        <v>101</v>
      </c>
      <c r="E871" s="15">
        <v>1940</v>
      </c>
      <c r="F871" s="15">
        <v>2691</v>
      </c>
      <c r="G871" s="15">
        <v>4631</v>
      </c>
      <c r="H871" s="15">
        <v>0</v>
      </c>
      <c r="I871" s="15">
        <v>0</v>
      </c>
      <c r="J871" s="15">
        <v>0</v>
      </c>
      <c r="K871" s="15">
        <f t="shared" si="50"/>
        <v>1940</v>
      </c>
      <c r="L871" s="15">
        <f t="shared" si="51"/>
        <v>2691</v>
      </c>
      <c r="M871" s="15">
        <f t="shared" si="52"/>
        <v>4631</v>
      </c>
      <c r="O871" s="13"/>
      <c r="P871" s="13"/>
    </row>
    <row r="872" spans="1:16" ht="12.75" customHeight="1" x14ac:dyDescent="0.2">
      <c r="A872" s="11" t="str">
        <f t="shared" si="53"/>
        <v>CLONCURRY2009</v>
      </c>
      <c r="B872" s="3" t="s">
        <v>136</v>
      </c>
      <c r="C872" s="12">
        <v>2009</v>
      </c>
      <c r="D872" s="12" t="s">
        <v>101</v>
      </c>
      <c r="E872" s="13">
        <v>3350</v>
      </c>
      <c r="F872" s="13">
        <v>3596</v>
      </c>
      <c r="G872" s="13">
        <v>6946</v>
      </c>
      <c r="H872" s="13">
        <v>0</v>
      </c>
      <c r="I872" s="13">
        <v>0</v>
      </c>
      <c r="J872" s="13">
        <v>0</v>
      </c>
      <c r="K872" s="15">
        <f t="shared" si="50"/>
        <v>3350</v>
      </c>
      <c r="L872" s="15">
        <f t="shared" si="51"/>
        <v>3596</v>
      </c>
      <c r="M872" s="15">
        <f t="shared" si="52"/>
        <v>6946</v>
      </c>
      <c r="O872" s="13"/>
      <c r="P872" s="13"/>
    </row>
    <row r="873" spans="1:16" ht="12.75" customHeight="1" x14ac:dyDescent="0.2">
      <c r="A873" s="11" t="str">
        <f t="shared" si="53"/>
        <v>CLONCURRY2010</v>
      </c>
      <c r="B873" s="3" t="s">
        <v>136</v>
      </c>
      <c r="C873" s="12">
        <v>2010</v>
      </c>
      <c r="D873" s="12" t="s">
        <v>101</v>
      </c>
      <c r="E873" s="13">
        <v>8276</v>
      </c>
      <c r="F873" s="13">
        <v>8438</v>
      </c>
      <c r="G873" s="13">
        <v>16714</v>
      </c>
      <c r="H873" s="13">
        <v>0</v>
      </c>
      <c r="I873" s="13">
        <v>0</v>
      </c>
      <c r="J873" s="13">
        <v>0</v>
      </c>
      <c r="K873" s="15">
        <f t="shared" si="50"/>
        <v>8276</v>
      </c>
      <c r="L873" s="15">
        <f t="shared" si="51"/>
        <v>8438</v>
      </c>
      <c r="M873" s="15">
        <f t="shared" si="52"/>
        <v>16714</v>
      </c>
      <c r="O873" s="13"/>
      <c r="P873" s="13"/>
    </row>
    <row r="874" spans="1:16" ht="12.75" customHeight="1" x14ac:dyDescent="0.2">
      <c r="A874" s="11" t="str">
        <f t="shared" si="53"/>
        <v>CLONCURRY2011</v>
      </c>
      <c r="B874" s="96" t="s">
        <v>136</v>
      </c>
      <c r="C874" s="89">
        <v>2011</v>
      </c>
      <c r="D874" s="90" t="s">
        <v>101</v>
      </c>
      <c r="E874" s="15">
        <v>6251</v>
      </c>
      <c r="F874" s="15">
        <v>6618</v>
      </c>
      <c r="G874" s="15">
        <v>12869</v>
      </c>
      <c r="H874" s="91">
        <v>0</v>
      </c>
      <c r="I874" s="91">
        <v>0</v>
      </c>
      <c r="J874" s="15">
        <v>0</v>
      </c>
      <c r="K874" s="15">
        <f t="shared" si="50"/>
        <v>6251</v>
      </c>
      <c r="L874" s="15">
        <f t="shared" si="51"/>
        <v>6618</v>
      </c>
      <c r="M874" s="15">
        <f t="shared" si="52"/>
        <v>12869</v>
      </c>
      <c r="O874" s="13"/>
      <c r="P874" s="13"/>
    </row>
    <row r="875" spans="1:16" ht="12.75" customHeight="1" x14ac:dyDescent="0.2">
      <c r="A875" s="11" t="str">
        <f t="shared" si="53"/>
        <v>CLONCURRY2012</v>
      </c>
      <c r="B875" s="3" t="s">
        <v>136</v>
      </c>
      <c r="C875" s="12">
        <v>2012</v>
      </c>
      <c r="D875" s="12" t="s">
        <v>101</v>
      </c>
      <c r="E875" s="13">
        <v>3914</v>
      </c>
      <c r="F875" s="13">
        <v>4159</v>
      </c>
      <c r="G875" s="13">
        <v>8073</v>
      </c>
      <c r="H875" s="13">
        <v>0</v>
      </c>
      <c r="I875" s="13">
        <v>0</v>
      </c>
      <c r="J875" s="13">
        <v>0</v>
      </c>
      <c r="K875" s="15">
        <f t="shared" ref="K875:K938" si="54">E875+H875</f>
        <v>3914</v>
      </c>
      <c r="L875" s="15">
        <f t="shared" ref="L875:L938" si="55">F875+I875</f>
        <v>4159</v>
      </c>
      <c r="M875" s="15">
        <f t="shared" ref="M875:M938" si="56">G875+J875</f>
        <v>8073</v>
      </c>
      <c r="O875" s="13"/>
      <c r="P875" s="13"/>
    </row>
    <row r="876" spans="1:16" ht="12.75" customHeight="1" x14ac:dyDescent="0.2">
      <c r="A876" s="11" t="str">
        <f t="shared" si="53"/>
        <v>CLONCURRY2013</v>
      </c>
      <c r="B876" s="96" t="s">
        <v>136</v>
      </c>
      <c r="C876" s="89">
        <v>2013</v>
      </c>
      <c r="D876" s="90" t="s">
        <v>101</v>
      </c>
      <c r="E876" s="15">
        <v>4455</v>
      </c>
      <c r="F876" s="15">
        <v>4490</v>
      </c>
      <c r="G876" s="15">
        <v>8945</v>
      </c>
      <c r="H876" s="91">
        <v>0</v>
      </c>
      <c r="I876" s="91">
        <v>0</v>
      </c>
      <c r="J876" s="15">
        <v>0</v>
      </c>
      <c r="K876" s="15">
        <f t="shared" si="54"/>
        <v>4455</v>
      </c>
      <c r="L876" s="15">
        <f t="shared" si="55"/>
        <v>4490</v>
      </c>
      <c r="M876" s="15">
        <f t="shared" si="56"/>
        <v>8945</v>
      </c>
      <c r="O876" s="13"/>
      <c r="P876" s="13"/>
    </row>
    <row r="877" spans="1:16" ht="12.75" customHeight="1" x14ac:dyDescent="0.2">
      <c r="A877" s="11" t="str">
        <f t="shared" si="53"/>
        <v>CLONCURRY2014</v>
      </c>
      <c r="B877" s="94" t="s">
        <v>136</v>
      </c>
      <c r="C877" s="89">
        <v>2014</v>
      </c>
      <c r="D877" s="90" t="s">
        <v>101</v>
      </c>
      <c r="E877" s="15">
        <v>9975</v>
      </c>
      <c r="F877" s="15">
        <v>10426</v>
      </c>
      <c r="G877" s="15">
        <v>20401</v>
      </c>
      <c r="H877" s="15">
        <v>0</v>
      </c>
      <c r="I877" s="15">
        <v>0</v>
      </c>
      <c r="J877" s="15">
        <v>0</v>
      </c>
      <c r="K877" s="15">
        <f t="shared" si="54"/>
        <v>9975</v>
      </c>
      <c r="L877" s="15">
        <f t="shared" si="55"/>
        <v>10426</v>
      </c>
      <c r="M877" s="15">
        <f t="shared" si="56"/>
        <v>20401</v>
      </c>
      <c r="O877" s="13"/>
      <c r="P877" s="13"/>
    </row>
    <row r="878" spans="1:16" ht="12.75" customHeight="1" x14ac:dyDescent="0.2">
      <c r="A878" s="11" t="str">
        <f t="shared" si="53"/>
        <v>CLONCURRY2015</v>
      </c>
      <c r="B878" s="3" t="s">
        <v>136</v>
      </c>
      <c r="C878" s="12">
        <v>2015</v>
      </c>
      <c r="D878" s="12" t="s">
        <v>101</v>
      </c>
      <c r="E878" s="13">
        <v>8057</v>
      </c>
      <c r="F878" s="13">
        <v>8525</v>
      </c>
      <c r="G878" s="13">
        <v>16582</v>
      </c>
      <c r="H878" s="13">
        <v>0</v>
      </c>
      <c r="I878" s="13">
        <v>0</v>
      </c>
      <c r="J878" s="13">
        <v>0</v>
      </c>
      <c r="K878" s="15">
        <f t="shared" si="54"/>
        <v>8057</v>
      </c>
      <c r="L878" s="15">
        <f t="shared" si="55"/>
        <v>8525</v>
      </c>
      <c r="M878" s="15">
        <f t="shared" si="56"/>
        <v>16582</v>
      </c>
      <c r="O878" s="13"/>
      <c r="P878" s="13"/>
    </row>
    <row r="879" spans="1:16" ht="12.75" customHeight="1" x14ac:dyDescent="0.2">
      <c r="A879" s="11" t="str">
        <f t="shared" si="53"/>
        <v>CLONCURRY2016</v>
      </c>
      <c r="B879" s="3" t="s">
        <v>136</v>
      </c>
      <c r="C879" s="12">
        <v>2016</v>
      </c>
      <c r="D879" s="12" t="s">
        <v>101</v>
      </c>
      <c r="E879" s="13">
        <v>10921</v>
      </c>
      <c r="F879" s="13">
        <v>10742</v>
      </c>
      <c r="G879" s="13">
        <v>21663</v>
      </c>
      <c r="H879" s="13">
        <v>0</v>
      </c>
      <c r="I879" s="13">
        <v>0</v>
      </c>
      <c r="J879" s="13">
        <v>0</v>
      </c>
      <c r="K879" s="15">
        <f t="shared" si="54"/>
        <v>10921</v>
      </c>
      <c r="L879" s="15">
        <f t="shared" si="55"/>
        <v>10742</v>
      </c>
      <c r="M879" s="15">
        <f t="shared" si="56"/>
        <v>21663</v>
      </c>
      <c r="O879" s="13"/>
      <c r="P879" s="13"/>
    </row>
    <row r="880" spans="1:16" ht="12.75" customHeight="1" x14ac:dyDescent="0.2">
      <c r="A880" s="11" t="str">
        <f t="shared" si="53"/>
        <v>CLONCURRY2017</v>
      </c>
      <c r="B880" s="3" t="s">
        <v>136</v>
      </c>
      <c r="C880" s="12">
        <v>2017</v>
      </c>
      <c r="D880" s="12" t="s">
        <v>101</v>
      </c>
      <c r="E880" s="13">
        <v>13480</v>
      </c>
      <c r="F880" s="13">
        <v>12625</v>
      </c>
      <c r="G880" s="13">
        <v>26105</v>
      </c>
      <c r="H880" s="13">
        <v>0</v>
      </c>
      <c r="I880" s="13">
        <v>0</v>
      </c>
      <c r="J880" s="13">
        <v>0</v>
      </c>
      <c r="K880" s="15">
        <f t="shared" si="54"/>
        <v>13480</v>
      </c>
      <c r="L880" s="15">
        <f t="shared" si="55"/>
        <v>12625</v>
      </c>
      <c r="M880" s="15">
        <f t="shared" si="56"/>
        <v>26105</v>
      </c>
      <c r="O880" s="13"/>
      <c r="P880" s="13"/>
    </row>
    <row r="881" spans="1:16" ht="12.75" customHeight="1" x14ac:dyDescent="0.2">
      <c r="A881" s="11" t="str">
        <f t="shared" si="53"/>
        <v>CLONCURRY2018</v>
      </c>
      <c r="B881" s="94" t="s">
        <v>136</v>
      </c>
      <c r="C881" s="89">
        <v>2018</v>
      </c>
      <c r="D881" s="12" t="s">
        <v>101</v>
      </c>
      <c r="E881" s="15">
        <v>14208</v>
      </c>
      <c r="F881" s="15">
        <v>13951</v>
      </c>
      <c r="G881" s="15">
        <v>28159</v>
      </c>
      <c r="H881" s="15">
        <v>0</v>
      </c>
      <c r="I881" s="15">
        <v>0</v>
      </c>
      <c r="J881" s="15">
        <v>0</v>
      </c>
      <c r="K881" s="15">
        <f t="shared" si="54"/>
        <v>14208</v>
      </c>
      <c r="L881" s="15">
        <f t="shared" si="55"/>
        <v>13951</v>
      </c>
      <c r="M881" s="15">
        <f t="shared" si="56"/>
        <v>28159</v>
      </c>
      <c r="O881" s="13"/>
      <c r="P881" s="13"/>
    </row>
    <row r="882" spans="1:16" ht="12.75" customHeight="1" x14ac:dyDescent="0.2">
      <c r="A882" s="11" t="str">
        <f t="shared" si="53"/>
        <v>CLONCURRY2019</v>
      </c>
      <c r="B882" s="3" t="s">
        <v>136</v>
      </c>
      <c r="C882" s="12">
        <v>2019</v>
      </c>
      <c r="D882" s="12" t="s">
        <v>101</v>
      </c>
      <c r="E882" s="13">
        <v>14291</v>
      </c>
      <c r="F882" s="13">
        <v>12992</v>
      </c>
      <c r="G882" s="13">
        <v>27283</v>
      </c>
      <c r="H882" s="13">
        <v>0</v>
      </c>
      <c r="I882" s="13">
        <v>0</v>
      </c>
      <c r="J882" s="13">
        <v>0</v>
      </c>
      <c r="K882" s="15">
        <f t="shared" si="54"/>
        <v>14291</v>
      </c>
      <c r="L882" s="15">
        <f t="shared" si="55"/>
        <v>12992</v>
      </c>
      <c r="M882" s="15">
        <f t="shared" si="56"/>
        <v>27283</v>
      </c>
      <c r="O882" s="13"/>
      <c r="P882" s="13"/>
    </row>
    <row r="883" spans="1:16" ht="12.75" customHeight="1" x14ac:dyDescent="0.2">
      <c r="A883" s="11" t="str">
        <f t="shared" si="53"/>
        <v>COCOS ISLAND1985</v>
      </c>
      <c r="B883" s="92" t="s">
        <v>137</v>
      </c>
      <c r="C883" s="16">
        <v>1985</v>
      </c>
      <c r="D883" s="90" t="s">
        <v>101</v>
      </c>
      <c r="E883" s="93">
        <v>0</v>
      </c>
      <c r="F883" s="93">
        <v>0</v>
      </c>
      <c r="G883" s="93">
        <v>0</v>
      </c>
      <c r="H883" s="93">
        <v>0</v>
      </c>
      <c r="I883" s="93">
        <v>0</v>
      </c>
      <c r="J883" s="93">
        <v>0</v>
      </c>
      <c r="K883" s="15">
        <f t="shared" si="54"/>
        <v>0</v>
      </c>
      <c r="L883" s="15">
        <f t="shared" si="55"/>
        <v>0</v>
      </c>
      <c r="M883" s="15">
        <f t="shared" si="56"/>
        <v>0</v>
      </c>
      <c r="O883" s="13"/>
      <c r="P883" s="13"/>
    </row>
    <row r="884" spans="1:16" ht="12.75" customHeight="1" x14ac:dyDescent="0.2">
      <c r="A884" s="11" t="str">
        <f t="shared" si="53"/>
        <v>COCOS ISLAND1986</v>
      </c>
      <c r="B884" s="3" t="s">
        <v>137</v>
      </c>
      <c r="C884" s="12">
        <v>1986</v>
      </c>
      <c r="D884" s="12" t="s">
        <v>101</v>
      </c>
      <c r="E884" s="13">
        <v>0</v>
      </c>
      <c r="F884" s="13">
        <v>0</v>
      </c>
      <c r="G884" s="13">
        <v>0</v>
      </c>
      <c r="H884" s="13">
        <v>0</v>
      </c>
      <c r="I884" s="13">
        <v>0</v>
      </c>
      <c r="J884" s="13">
        <v>0</v>
      </c>
      <c r="K884" s="15">
        <f t="shared" si="54"/>
        <v>0</v>
      </c>
      <c r="L884" s="15">
        <f t="shared" si="55"/>
        <v>0</v>
      </c>
      <c r="M884" s="15">
        <f t="shared" si="56"/>
        <v>0</v>
      </c>
      <c r="O884" s="13"/>
      <c r="P884" s="13"/>
    </row>
    <row r="885" spans="1:16" ht="12.75" customHeight="1" x14ac:dyDescent="0.2">
      <c r="A885" s="11" t="str">
        <f t="shared" si="53"/>
        <v>COCOS ISLAND1987</v>
      </c>
      <c r="B885" s="92" t="s">
        <v>137</v>
      </c>
      <c r="C885" s="12">
        <v>1987</v>
      </c>
      <c r="D885" s="12" t="s">
        <v>101</v>
      </c>
      <c r="E885" s="13">
        <v>0</v>
      </c>
      <c r="F885" s="13">
        <v>0</v>
      </c>
      <c r="G885" s="13">
        <v>0</v>
      </c>
      <c r="H885" s="13">
        <v>0</v>
      </c>
      <c r="I885" s="13">
        <v>0</v>
      </c>
      <c r="J885" s="13">
        <v>0</v>
      </c>
      <c r="K885" s="15">
        <f t="shared" si="54"/>
        <v>0</v>
      </c>
      <c r="L885" s="15">
        <f t="shared" si="55"/>
        <v>0</v>
      </c>
      <c r="M885" s="15">
        <f t="shared" si="56"/>
        <v>0</v>
      </c>
      <c r="O885" s="13"/>
      <c r="P885" s="13"/>
    </row>
    <row r="886" spans="1:16" ht="12.75" customHeight="1" x14ac:dyDescent="0.2">
      <c r="A886" s="11" t="str">
        <f t="shared" si="53"/>
        <v>COCOS ISLAND1988</v>
      </c>
      <c r="B886" s="3" t="s">
        <v>137</v>
      </c>
      <c r="C886" s="12">
        <v>1988</v>
      </c>
      <c r="D886" s="12" t="s">
        <v>101</v>
      </c>
      <c r="E886" s="13">
        <v>0</v>
      </c>
      <c r="F886" s="13">
        <v>0</v>
      </c>
      <c r="G886" s="13">
        <v>0</v>
      </c>
      <c r="H886" s="13">
        <v>0</v>
      </c>
      <c r="I886" s="13">
        <v>0</v>
      </c>
      <c r="J886" s="13">
        <v>0</v>
      </c>
      <c r="K886" s="15">
        <f t="shared" si="54"/>
        <v>0</v>
      </c>
      <c r="L886" s="15">
        <f t="shared" si="55"/>
        <v>0</v>
      </c>
      <c r="M886" s="15">
        <f t="shared" si="56"/>
        <v>0</v>
      </c>
      <c r="O886" s="13"/>
      <c r="P886" s="13"/>
    </row>
    <row r="887" spans="1:16" ht="12.75" customHeight="1" x14ac:dyDescent="0.2">
      <c r="A887" s="11" t="str">
        <f t="shared" si="53"/>
        <v>COCOS ISLAND1989</v>
      </c>
      <c r="B887" s="3" t="s">
        <v>137</v>
      </c>
      <c r="C887" s="12">
        <v>1989</v>
      </c>
      <c r="D887" s="12" t="s">
        <v>101</v>
      </c>
      <c r="E887" s="13">
        <v>0</v>
      </c>
      <c r="F887" s="13">
        <v>0</v>
      </c>
      <c r="G887" s="13">
        <v>0</v>
      </c>
      <c r="H887" s="13">
        <v>0</v>
      </c>
      <c r="I887" s="13">
        <v>0</v>
      </c>
      <c r="J887" s="13">
        <v>0</v>
      </c>
      <c r="K887" s="15">
        <f t="shared" si="54"/>
        <v>0</v>
      </c>
      <c r="L887" s="15">
        <f t="shared" si="55"/>
        <v>0</v>
      </c>
      <c r="M887" s="15">
        <f t="shared" si="56"/>
        <v>0</v>
      </c>
      <c r="O887" s="13"/>
      <c r="P887" s="13"/>
    </row>
    <row r="888" spans="1:16" ht="12.75" customHeight="1" x14ac:dyDescent="0.2">
      <c r="A888" s="11" t="str">
        <f t="shared" si="53"/>
        <v>COCOS ISLAND1990</v>
      </c>
      <c r="B888" s="3" t="s">
        <v>137</v>
      </c>
      <c r="C888" s="12">
        <v>1990</v>
      </c>
      <c r="D888" s="12" t="s">
        <v>101</v>
      </c>
      <c r="E888" s="13">
        <v>0</v>
      </c>
      <c r="F888" s="13">
        <v>0</v>
      </c>
      <c r="G888" s="13">
        <v>0</v>
      </c>
      <c r="H888" s="13">
        <v>0</v>
      </c>
      <c r="I888" s="13">
        <v>0</v>
      </c>
      <c r="J888" s="13">
        <v>0</v>
      </c>
      <c r="K888" s="15">
        <f t="shared" si="54"/>
        <v>0</v>
      </c>
      <c r="L888" s="15">
        <f t="shared" si="55"/>
        <v>0</v>
      </c>
      <c r="M888" s="15">
        <f t="shared" si="56"/>
        <v>0</v>
      </c>
      <c r="O888" s="13"/>
      <c r="P888" s="13"/>
    </row>
    <row r="889" spans="1:16" ht="12.75" customHeight="1" x14ac:dyDescent="0.2">
      <c r="A889" s="11" t="str">
        <f t="shared" si="53"/>
        <v>COCOS ISLAND1991</v>
      </c>
      <c r="B889" s="3" t="s">
        <v>137</v>
      </c>
      <c r="C889" s="12">
        <v>1991</v>
      </c>
      <c r="D889" s="12" t="s">
        <v>101</v>
      </c>
      <c r="E889" s="13">
        <v>0</v>
      </c>
      <c r="F889" s="13">
        <v>0</v>
      </c>
      <c r="G889" s="13">
        <v>0</v>
      </c>
      <c r="H889" s="13">
        <v>0</v>
      </c>
      <c r="I889" s="13">
        <v>0</v>
      </c>
      <c r="J889" s="13">
        <v>0</v>
      </c>
      <c r="K889" s="15">
        <f t="shared" si="54"/>
        <v>0</v>
      </c>
      <c r="L889" s="15">
        <f t="shared" si="55"/>
        <v>0</v>
      </c>
      <c r="M889" s="15">
        <f t="shared" si="56"/>
        <v>0</v>
      </c>
      <c r="O889" s="13"/>
      <c r="P889" s="13"/>
    </row>
    <row r="890" spans="1:16" ht="12.75" customHeight="1" x14ac:dyDescent="0.2">
      <c r="A890" s="11" t="str">
        <f t="shared" si="53"/>
        <v>COCOS ISLAND1992</v>
      </c>
      <c r="B890" s="96" t="s">
        <v>137</v>
      </c>
      <c r="C890" s="89">
        <v>1992</v>
      </c>
      <c r="D890" s="90" t="s">
        <v>101</v>
      </c>
      <c r="E890" s="15">
        <v>0</v>
      </c>
      <c r="F890" s="15">
        <v>0</v>
      </c>
      <c r="G890" s="15">
        <v>0</v>
      </c>
      <c r="H890" s="91">
        <v>0</v>
      </c>
      <c r="I890" s="91">
        <v>0</v>
      </c>
      <c r="J890" s="15">
        <v>0</v>
      </c>
      <c r="K890" s="15">
        <f t="shared" si="54"/>
        <v>0</v>
      </c>
      <c r="L890" s="15">
        <f t="shared" si="55"/>
        <v>0</v>
      </c>
      <c r="M890" s="15">
        <f t="shared" si="56"/>
        <v>0</v>
      </c>
      <c r="O890" s="13"/>
      <c r="P890" s="13"/>
    </row>
    <row r="891" spans="1:16" ht="12.75" customHeight="1" x14ac:dyDescent="0.2">
      <c r="A891" s="11" t="str">
        <f t="shared" si="53"/>
        <v>COCOS ISLAND1993</v>
      </c>
      <c r="B891" s="96" t="s">
        <v>137</v>
      </c>
      <c r="C891" s="89">
        <v>1993</v>
      </c>
      <c r="D891" s="90" t="s">
        <v>101</v>
      </c>
      <c r="E891" s="15">
        <v>1466</v>
      </c>
      <c r="F891" s="15">
        <v>1420</v>
      </c>
      <c r="G891" s="15">
        <v>2886</v>
      </c>
      <c r="H891" s="91">
        <v>0</v>
      </c>
      <c r="I891" s="91">
        <v>0</v>
      </c>
      <c r="J891" s="15">
        <v>0</v>
      </c>
      <c r="K891" s="15">
        <f t="shared" si="54"/>
        <v>1466</v>
      </c>
      <c r="L891" s="15">
        <f t="shared" si="55"/>
        <v>1420</v>
      </c>
      <c r="M891" s="15">
        <f t="shared" si="56"/>
        <v>2886</v>
      </c>
      <c r="O891" s="13"/>
      <c r="P891" s="13"/>
    </row>
    <row r="892" spans="1:16" ht="12.75" customHeight="1" x14ac:dyDescent="0.2">
      <c r="A892" s="11" t="str">
        <f t="shared" si="53"/>
        <v>COCOS ISLAND1994</v>
      </c>
      <c r="B892" s="96" t="s">
        <v>137</v>
      </c>
      <c r="C892" s="89">
        <v>1994</v>
      </c>
      <c r="D892" s="90" t="s">
        <v>101</v>
      </c>
      <c r="E892" s="15">
        <v>4441</v>
      </c>
      <c r="F892" s="15">
        <v>4224</v>
      </c>
      <c r="G892" s="15">
        <v>8665</v>
      </c>
      <c r="H892" s="91">
        <v>0</v>
      </c>
      <c r="I892" s="91">
        <v>0</v>
      </c>
      <c r="J892" s="15">
        <v>0</v>
      </c>
      <c r="K892" s="15">
        <f t="shared" si="54"/>
        <v>4441</v>
      </c>
      <c r="L892" s="15">
        <f t="shared" si="55"/>
        <v>4224</v>
      </c>
      <c r="M892" s="15">
        <f t="shared" si="56"/>
        <v>8665</v>
      </c>
      <c r="O892" s="13"/>
      <c r="P892" s="13"/>
    </row>
    <row r="893" spans="1:16" ht="12.75" customHeight="1" x14ac:dyDescent="0.2">
      <c r="A893" s="11" t="str">
        <f t="shared" si="53"/>
        <v>COCOS ISLAND1995</v>
      </c>
      <c r="B893" s="3" t="s">
        <v>137</v>
      </c>
      <c r="C893" s="12">
        <v>1995</v>
      </c>
      <c r="D893" s="12" t="s">
        <v>101</v>
      </c>
      <c r="E893" s="13">
        <v>5347</v>
      </c>
      <c r="F893" s="13">
        <v>5016</v>
      </c>
      <c r="G893" s="13">
        <v>10363</v>
      </c>
      <c r="H893" s="13">
        <v>0</v>
      </c>
      <c r="I893" s="13">
        <v>0</v>
      </c>
      <c r="J893" s="13">
        <v>0</v>
      </c>
      <c r="K893" s="15">
        <f t="shared" si="54"/>
        <v>5347</v>
      </c>
      <c r="L893" s="15">
        <f t="shared" si="55"/>
        <v>5016</v>
      </c>
      <c r="M893" s="15">
        <f t="shared" si="56"/>
        <v>10363</v>
      </c>
      <c r="O893" s="13"/>
      <c r="P893" s="13"/>
    </row>
    <row r="894" spans="1:16" ht="12.75" customHeight="1" x14ac:dyDescent="0.2">
      <c r="A894" s="11" t="str">
        <f t="shared" si="53"/>
        <v>COCOS ISLAND1996</v>
      </c>
      <c r="B894" s="3" t="s">
        <v>137</v>
      </c>
      <c r="C894" s="12">
        <v>1996</v>
      </c>
      <c r="D894" s="12" t="s">
        <v>101</v>
      </c>
      <c r="E894" s="13">
        <v>4968</v>
      </c>
      <c r="F894" s="13">
        <v>4931</v>
      </c>
      <c r="G894" s="13">
        <v>9899</v>
      </c>
      <c r="H894" s="13">
        <v>0</v>
      </c>
      <c r="I894" s="13">
        <v>0</v>
      </c>
      <c r="J894" s="13">
        <v>0</v>
      </c>
      <c r="K894" s="15">
        <f t="shared" si="54"/>
        <v>4968</v>
      </c>
      <c r="L894" s="15">
        <f t="shared" si="55"/>
        <v>4931</v>
      </c>
      <c r="M894" s="15">
        <f t="shared" si="56"/>
        <v>9899</v>
      </c>
      <c r="O894" s="13"/>
      <c r="P894" s="13"/>
    </row>
    <row r="895" spans="1:16" ht="12.75" customHeight="1" x14ac:dyDescent="0.2">
      <c r="A895" s="11" t="str">
        <f t="shared" si="53"/>
        <v>COCOS ISLAND1997</v>
      </c>
      <c r="B895" s="3" t="s">
        <v>137</v>
      </c>
      <c r="C895" s="12">
        <v>1997</v>
      </c>
      <c r="D895" s="90" t="s">
        <v>101</v>
      </c>
      <c r="E895" s="13">
        <v>4698</v>
      </c>
      <c r="F895" s="13">
        <v>4254</v>
      </c>
      <c r="G895" s="13">
        <v>8952</v>
      </c>
      <c r="H895" s="13">
        <v>0</v>
      </c>
      <c r="I895" s="13">
        <v>0</v>
      </c>
      <c r="J895" s="13">
        <v>0</v>
      </c>
      <c r="K895" s="15">
        <f t="shared" si="54"/>
        <v>4698</v>
      </c>
      <c r="L895" s="15">
        <f t="shared" si="55"/>
        <v>4254</v>
      </c>
      <c r="M895" s="15">
        <f t="shared" si="56"/>
        <v>8952</v>
      </c>
      <c r="O895" s="13"/>
      <c r="P895" s="13"/>
    </row>
    <row r="896" spans="1:16" ht="12.75" customHeight="1" x14ac:dyDescent="0.2">
      <c r="A896" s="11" t="str">
        <f t="shared" si="53"/>
        <v>COCOS ISLAND1998</v>
      </c>
      <c r="B896" s="3" t="s">
        <v>137</v>
      </c>
      <c r="C896" s="12">
        <v>1998</v>
      </c>
      <c r="D896" s="12" t="s">
        <v>101</v>
      </c>
      <c r="E896" s="13">
        <v>1649</v>
      </c>
      <c r="F896" s="13">
        <v>1617</v>
      </c>
      <c r="G896" s="13">
        <v>3266</v>
      </c>
      <c r="H896" s="13">
        <v>0</v>
      </c>
      <c r="I896" s="13">
        <v>0</v>
      </c>
      <c r="J896" s="13">
        <v>0</v>
      </c>
      <c r="K896" s="15">
        <f t="shared" si="54"/>
        <v>1649</v>
      </c>
      <c r="L896" s="15">
        <f t="shared" si="55"/>
        <v>1617</v>
      </c>
      <c r="M896" s="15">
        <f t="shared" si="56"/>
        <v>3266</v>
      </c>
      <c r="O896" s="13"/>
      <c r="P896" s="13"/>
    </row>
    <row r="897" spans="1:16" ht="12.75" customHeight="1" x14ac:dyDescent="0.2">
      <c r="A897" s="11" t="str">
        <f t="shared" si="53"/>
        <v>COCOS ISLAND1999</v>
      </c>
      <c r="B897" s="3" t="s">
        <v>137</v>
      </c>
      <c r="C897" s="12">
        <v>1999</v>
      </c>
      <c r="D897" s="90" t="s">
        <v>101</v>
      </c>
      <c r="E897" s="13">
        <v>1646</v>
      </c>
      <c r="F897" s="13">
        <v>1652</v>
      </c>
      <c r="G897" s="13">
        <v>3298</v>
      </c>
      <c r="H897" s="13">
        <v>0</v>
      </c>
      <c r="I897" s="13">
        <v>0</v>
      </c>
      <c r="J897" s="13">
        <v>0</v>
      </c>
      <c r="K897" s="15">
        <f t="shared" si="54"/>
        <v>1646</v>
      </c>
      <c r="L897" s="15">
        <f t="shared" si="55"/>
        <v>1652</v>
      </c>
      <c r="M897" s="15">
        <f t="shared" si="56"/>
        <v>3298</v>
      </c>
      <c r="O897" s="13"/>
      <c r="P897" s="13"/>
    </row>
    <row r="898" spans="1:16" ht="12.75" customHeight="1" x14ac:dyDescent="0.2">
      <c r="A898" s="11" t="str">
        <f t="shared" si="53"/>
        <v>COCOS ISLAND2000</v>
      </c>
      <c r="B898" s="3" t="s">
        <v>137</v>
      </c>
      <c r="C898" s="12">
        <v>2000</v>
      </c>
      <c r="D898" s="12" t="s">
        <v>101</v>
      </c>
      <c r="E898" s="13">
        <v>1953</v>
      </c>
      <c r="F898" s="13">
        <v>1926</v>
      </c>
      <c r="G898" s="13">
        <v>3879</v>
      </c>
      <c r="H898" s="13">
        <v>0</v>
      </c>
      <c r="I898" s="13">
        <v>0</v>
      </c>
      <c r="J898" s="13">
        <v>0</v>
      </c>
      <c r="K898" s="15">
        <f t="shared" si="54"/>
        <v>1953</v>
      </c>
      <c r="L898" s="15">
        <f t="shared" si="55"/>
        <v>1926</v>
      </c>
      <c r="M898" s="15">
        <f t="shared" si="56"/>
        <v>3879</v>
      </c>
      <c r="O898" s="13"/>
      <c r="P898" s="13"/>
    </row>
    <row r="899" spans="1:16" ht="12.75" customHeight="1" x14ac:dyDescent="0.2">
      <c r="A899" s="11" t="str">
        <f t="shared" si="53"/>
        <v>COCOS ISLAND2001</v>
      </c>
      <c r="B899" s="96" t="s">
        <v>137</v>
      </c>
      <c r="C899" s="89">
        <v>2001</v>
      </c>
      <c r="D899" s="90" t="s">
        <v>101</v>
      </c>
      <c r="E899" s="15">
        <v>2289</v>
      </c>
      <c r="F899" s="15">
        <v>2322</v>
      </c>
      <c r="G899" s="15">
        <v>4611</v>
      </c>
      <c r="H899" s="91">
        <v>0</v>
      </c>
      <c r="I899" s="91">
        <v>0</v>
      </c>
      <c r="J899" s="15">
        <v>0</v>
      </c>
      <c r="K899" s="15">
        <f t="shared" si="54"/>
        <v>2289</v>
      </c>
      <c r="L899" s="15">
        <f t="shared" si="55"/>
        <v>2322</v>
      </c>
      <c r="M899" s="15">
        <f t="shared" si="56"/>
        <v>4611</v>
      </c>
      <c r="O899" s="13"/>
      <c r="P899" s="13"/>
    </row>
    <row r="900" spans="1:16" ht="12.75" customHeight="1" x14ac:dyDescent="0.2">
      <c r="A900" s="11" t="str">
        <f t="shared" si="53"/>
        <v>COCOS ISLAND2002</v>
      </c>
      <c r="B900" s="3" t="s">
        <v>137</v>
      </c>
      <c r="C900" s="12">
        <v>2002</v>
      </c>
      <c r="D900" s="12" t="s">
        <v>101</v>
      </c>
      <c r="E900" s="13">
        <v>2163</v>
      </c>
      <c r="F900" s="13">
        <v>2201</v>
      </c>
      <c r="G900" s="13">
        <v>4364</v>
      </c>
      <c r="H900" s="13">
        <v>0</v>
      </c>
      <c r="I900" s="13">
        <v>0</v>
      </c>
      <c r="J900" s="13">
        <v>0</v>
      </c>
      <c r="K900" s="15">
        <f t="shared" si="54"/>
        <v>2163</v>
      </c>
      <c r="L900" s="15">
        <f t="shared" si="55"/>
        <v>2201</v>
      </c>
      <c r="M900" s="15">
        <f t="shared" si="56"/>
        <v>4364</v>
      </c>
      <c r="O900" s="13"/>
      <c r="P900" s="13"/>
    </row>
    <row r="901" spans="1:16" ht="12.75" customHeight="1" x14ac:dyDescent="0.2">
      <c r="A901" s="11" t="str">
        <f t="shared" si="53"/>
        <v>COCOS ISLAND2003</v>
      </c>
      <c r="B901" s="94" t="s">
        <v>137</v>
      </c>
      <c r="C901" s="89">
        <v>2003</v>
      </c>
      <c r="D901" s="90" t="s">
        <v>101</v>
      </c>
      <c r="E901" s="15">
        <v>2251</v>
      </c>
      <c r="F901" s="15">
        <v>2241</v>
      </c>
      <c r="G901" s="15">
        <v>4492</v>
      </c>
      <c r="H901" s="15">
        <v>0</v>
      </c>
      <c r="I901" s="15">
        <v>0</v>
      </c>
      <c r="J901" s="15">
        <v>0</v>
      </c>
      <c r="K901" s="15">
        <f t="shared" si="54"/>
        <v>2251</v>
      </c>
      <c r="L901" s="15">
        <f t="shared" si="55"/>
        <v>2241</v>
      </c>
      <c r="M901" s="15">
        <f t="shared" si="56"/>
        <v>4492</v>
      </c>
      <c r="O901" s="13"/>
      <c r="P901" s="13"/>
    </row>
    <row r="902" spans="1:16" ht="12.75" customHeight="1" x14ac:dyDescent="0.2">
      <c r="A902" s="11" t="str">
        <f t="shared" si="53"/>
        <v>COCOS ISLAND2004</v>
      </c>
      <c r="B902" s="3" t="s">
        <v>137</v>
      </c>
      <c r="C902" s="12">
        <v>2004</v>
      </c>
      <c r="D902" s="12" t="s">
        <v>101</v>
      </c>
      <c r="E902" s="13">
        <v>2753</v>
      </c>
      <c r="F902" s="13">
        <v>2846</v>
      </c>
      <c r="G902" s="13">
        <v>5599</v>
      </c>
      <c r="H902" s="13">
        <v>0</v>
      </c>
      <c r="I902" s="13">
        <v>0</v>
      </c>
      <c r="J902" s="13">
        <v>0</v>
      </c>
      <c r="K902" s="15">
        <f t="shared" si="54"/>
        <v>2753</v>
      </c>
      <c r="L902" s="15">
        <f t="shared" si="55"/>
        <v>2846</v>
      </c>
      <c r="M902" s="15">
        <f t="shared" si="56"/>
        <v>5599</v>
      </c>
      <c r="O902" s="13"/>
      <c r="P902" s="13"/>
    </row>
    <row r="903" spans="1:16" ht="12.75" customHeight="1" x14ac:dyDescent="0.2">
      <c r="A903" s="11" t="str">
        <f t="shared" si="53"/>
        <v>COCOS ISLAND2005</v>
      </c>
      <c r="B903" s="3" t="s">
        <v>137</v>
      </c>
      <c r="C903" s="12">
        <v>2005</v>
      </c>
      <c r="D903" s="12" t="s">
        <v>101</v>
      </c>
      <c r="E903" s="13">
        <v>2827</v>
      </c>
      <c r="F903" s="13">
        <v>2815</v>
      </c>
      <c r="G903" s="13">
        <v>5642</v>
      </c>
      <c r="H903" s="13">
        <v>0</v>
      </c>
      <c r="I903" s="13">
        <v>0</v>
      </c>
      <c r="J903" s="13">
        <v>0</v>
      </c>
      <c r="K903" s="15">
        <f t="shared" si="54"/>
        <v>2827</v>
      </c>
      <c r="L903" s="15">
        <f t="shared" si="55"/>
        <v>2815</v>
      </c>
      <c r="M903" s="15">
        <f t="shared" si="56"/>
        <v>5642</v>
      </c>
      <c r="O903" s="13"/>
      <c r="P903" s="13"/>
    </row>
    <row r="904" spans="1:16" ht="12.75" customHeight="1" x14ac:dyDescent="0.2">
      <c r="A904" s="11" t="str">
        <f t="shared" si="53"/>
        <v>COCOS ISLAND2006</v>
      </c>
      <c r="B904" s="96" t="s">
        <v>137</v>
      </c>
      <c r="C904" s="89">
        <v>2006</v>
      </c>
      <c r="D904" s="90" t="s">
        <v>101</v>
      </c>
      <c r="E904" s="15">
        <v>3158</v>
      </c>
      <c r="F904" s="15">
        <v>2985</v>
      </c>
      <c r="G904" s="15">
        <v>6143</v>
      </c>
      <c r="H904" s="91">
        <v>0</v>
      </c>
      <c r="I904" s="91">
        <v>0</v>
      </c>
      <c r="J904" s="15">
        <v>0</v>
      </c>
      <c r="K904" s="15">
        <f t="shared" si="54"/>
        <v>3158</v>
      </c>
      <c r="L904" s="15">
        <f t="shared" si="55"/>
        <v>2985</v>
      </c>
      <c r="M904" s="15">
        <f t="shared" si="56"/>
        <v>6143</v>
      </c>
      <c r="O904" s="13"/>
      <c r="P904" s="13"/>
    </row>
    <row r="905" spans="1:16" ht="12.75" customHeight="1" x14ac:dyDescent="0.2">
      <c r="A905" s="11" t="str">
        <f t="shared" si="53"/>
        <v>COCOS ISLAND2007</v>
      </c>
      <c r="B905" s="3" t="s">
        <v>137</v>
      </c>
      <c r="C905" s="12">
        <v>2007</v>
      </c>
      <c r="D905" s="12" t="s">
        <v>101</v>
      </c>
      <c r="E905" s="13">
        <v>3391</v>
      </c>
      <c r="F905" s="13">
        <v>3309</v>
      </c>
      <c r="G905" s="13">
        <v>6700</v>
      </c>
      <c r="H905" s="13">
        <v>0</v>
      </c>
      <c r="I905" s="13">
        <v>0</v>
      </c>
      <c r="J905" s="13">
        <v>0</v>
      </c>
      <c r="K905" s="15">
        <f t="shared" si="54"/>
        <v>3391</v>
      </c>
      <c r="L905" s="15">
        <f t="shared" si="55"/>
        <v>3309</v>
      </c>
      <c r="M905" s="15">
        <f t="shared" si="56"/>
        <v>6700</v>
      </c>
      <c r="O905" s="13"/>
      <c r="P905" s="13"/>
    </row>
    <row r="906" spans="1:16" ht="12.75" customHeight="1" x14ac:dyDescent="0.2">
      <c r="A906" s="11" t="str">
        <f t="shared" si="53"/>
        <v>COCOS ISLAND2008</v>
      </c>
      <c r="B906" s="3" t="s">
        <v>137</v>
      </c>
      <c r="C906" s="12">
        <v>2008</v>
      </c>
      <c r="D906" s="12" t="s">
        <v>101</v>
      </c>
      <c r="E906" s="13">
        <v>2882</v>
      </c>
      <c r="F906" s="13">
        <v>2964</v>
      </c>
      <c r="G906" s="13">
        <v>5846</v>
      </c>
      <c r="H906" s="13">
        <v>0</v>
      </c>
      <c r="I906" s="13">
        <v>0</v>
      </c>
      <c r="J906" s="13">
        <v>0</v>
      </c>
      <c r="K906" s="15">
        <f t="shared" si="54"/>
        <v>2882</v>
      </c>
      <c r="L906" s="15">
        <f t="shared" si="55"/>
        <v>2964</v>
      </c>
      <c r="M906" s="15">
        <f t="shared" si="56"/>
        <v>5846</v>
      </c>
      <c r="O906" s="13"/>
      <c r="P906" s="13"/>
    </row>
    <row r="907" spans="1:16" ht="12.75" customHeight="1" x14ac:dyDescent="0.2">
      <c r="A907" s="11" t="str">
        <f t="shared" si="53"/>
        <v>COCOS ISLAND2009</v>
      </c>
      <c r="B907" s="3" t="s">
        <v>137</v>
      </c>
      <c r="C907" s="12">
        <v>2009</v>
      </c>
      <c r="D907" s="12" t="s">
        <v>101</v>
      </c>
      <c r="E907" s="13">
        <v>3196</v>
      </c>
      <c r="F907" s="13">
        <v>3045</v>
      </c>
      <c r="G907" s="13">
        <v>6241</v>
      </c>
      <c r="H907" s="13">
        <v>0</v>
      </c>
      <c r="I907" s="13">
        <v>0</v>
      </c>
      <c r="J907" s="13">
        <v>0</v>
      </c>
      <c r="K907" s="15">
        <f t="shared" si="54"/>
        <v>3196</v>
      </c>
      <c r="L907" s="15">
        <f t="shared" si="55"/>
        <v>3045</v>
      </c>
      <c r="M907" s="15">
        <f t="shared" si="56"/>
        <v>6241</v>
      </c>
      <c r="O907" s="13"/>
      <c r="P907" s="13"/>
    </row>
    <row r="908" spans="1:16" ht="12.75" customHeight="1" x14ac:dyDescent="0.2">
      <c r="A908" s="11" t="str">
        <f t="shared" si="53"/>
        <v>COCOS ISLAND2010</v>
      </c>
      <c r="B908" s="3" t="s">
        <v>137</v>
      </c>
      <c r="C908" s="12">
        <v>2010</v>
      </c>
      <c r="D908" s="12" t="s">
        <v>101</v>
      </c>
      <c r="E908" s="13">
        <v>6363</v>
      </c>
      <c r="F908" s="13">
        <v>6838</v>
      </c>
      <c r="G908" s="13">
        <v>13201</v>
      </c>
      <c r="H908" s="13">
        <v>0</v>
      </c>
      <c r="I908" s="13">
        <v>0</v>
      </c>
      <c r="J908" s="13">
        <v>0</v>
      </c>
      <c r="K908" s="15">
        <f t="shared" si="54"/>
        <v>6363</v>
      </c>
      <c r="L908" s="15">
        <f t="shared" si="55"/>
        <v>6838</v>
      </c>
      <c r="M908" s="15">
        <f t="shared" si="56"/>
        <v>13201</v>
      </c>
      <c r="O908" s="13"/>
      <c r="P908" s="13"/>
    </row>
    <row r="909" spans="1:16" ht="12.75" customHeight="1" x14ac:dyDescent="0.2">
      <c r="A909" s="11" t="str">
        <f t="shared" si="53"/>
        <v>COCOS ISLAND2011</v>
      </c>
      <c r="B909" s="96" t="s">
        <v>137</v>
      </c>
      <c r="C909" s="89">
        <v>2011</v>
      </c>
      <c r="D909" s="90" t="s">
        <v>101</v>
      </c>
      <c r="E909" s="15">
        <v>6256</v>
      </c>
      <c r="F909" s="15">
        <v>6235</v>
      </c>
      <c r="G909" s="15">
        <v>12491</v>
      </c>
      <c r="H909" s="91">
        <v>0</v>
      </c>
      <c r="I909" s="91">
        <v>0</v>
      </c>
      <c r="J909" s="15">
        <v>0</v>
      </c>
      <c r="K909" s="15">
        <f t="shared" si="54"/>
        <v>6256</v>
      </c>
      <c r="L909" s="15">
        <f t="shared" si="55"/>
        <v>6235</v>
      </c>
      <c r="M909" s="15">
        <f t="shared" si="56"/>
        <v>12491</v>
      </c>
      <c r="O909" s="13"/>
      <c r="P909" s="13"/>
    </row>
    <row r="910" spans="1:16" ht="12.75" customHeight="1" x14ac:dyDescent="0.2">
      <c r="A910" s="11" t="str">
        <f t="shared" si="53"/>
        <v>COCOS ISLAND2012</v>
      </c>
      <c r="B910" s="96" t="s">
        <v>137</v>
      </c>
      <c r="C910" s="89">
        <v>2012</v>
      </c>
      <c r="D910" s="12" t="s">
        <v>101</v>
      </c>
      <c r="E910" s="15">
        <v>4405</v>
      </c>
      <c r="F910" s="15">
        <v>4517</v>
      </c>
      <c r="G910" s="15">
        <v>8922</v>
      </c>
      <c r="H910" s="15">
        <v>0</v>
      </c>
      <c r="I910" s="15">
        <v>0</v>
      </c>
      <c r="J910" s="15">
        <v>0</v>
      </c>
      <c r="K910" s="15">
        <f t="shared" si="54"/>
        <v>4405</v>
      </c>
      <c r="L910" s="15">
        <f t="shared" si="55"/>
        <v>4517</v>
      </c>
      <c r="M910" s="15">
        <f t="shared" si="56"/>
        <v>8922</v>
      </c>
      <c r="O910" s="13"/>
      <c r="P910" s="13"/>
    </row>
    <row r="911" spans="1:16" ht="12.75" customHeight="1" x14ac:dyDescent="0.2">
      <c r="A911" s="11" t="str">
        <f t="shared" si="53"/>
        <v>COCOS ISLAND2013</v>
      </c>
      <c r="B911" s="3" t="s">
        <v>137</v>
      </c>
      <c r="C911" s="12">
        <v>2013</v>
      </c>
      <c r="D911" s="12" t="s">
        <v>101</v>
      </c>
      <c r="E911" s="13">
        <v>4105</v>
      </c>
      <c r="F911" s="13">
        <v>4040</v>
      </c>
      <c r="G911" s="13">
        <v>8145</v>
      </c>
      <c r="H911" s="13">
        <v>0</v>
      </c>
      <c r="I911" s="13">
        <v>0</v>
      </c>
      <c r="J911" s="13">
        <v>0</v>
      </c>
      <c r="K911" s="15">
        <f t="shared" si="54"/>
        <v>4105</v>
      </c>
      <c r="L911" s="15">
        <f t="shared" si="55"/>
        <v>4040</v>
      </c>
      <c r="M911" s="15">
        <f t="shared" si="56"/>
        <v>8145</v>
      </c>
      <c r="O911" s="13"/>
      <c r="P911" s="13"/>
    </row>
    <row r="912" spans="1:16" ht="12.75" customHeight="1" x14ac:dyDescent="0.2">
      <c r="A912" s="11" t="str">
        <f t="shared" si="53"/>
        <v>COCOS ISLAND2014</v>
      </c>
      <c r="B912" s="3" t="s">
        <v>137</v>
      </c>
      <c r="C912" s="12">
        <v>2014</v>
      </c>
      <c r="D912" s="12" t="s">
        <v>101</v>
      </c>
      <c r="E912" s="13">
        <v>3960</v>
      </c>
      <c r="F912" s="13">
        <v>4036</v>
      </c>
      <c r="G912" s="13">
        <v>7996</v>
      </c>
      <c r="H912" s="13">
        <v>0</v>
      </c>
      <c r="I912" s="13">
        <v>0</v>
      </c>
      <c r="J912" s="13">
        <v>0</v>
      </c>
      <c r="K912" s="15">
        <f t="shared" si="54"/>
        <v>3960</v>
      </c>
      <c r="L912" s="15">
        <f t="shared" si="55"/>
        <v>4036</v>
      </c>
      <c r="M912" s="15">
        <f t="shared" si="56"/>
        <v>7996</v>
      </c>
      <c r="O912" s="13"/>
      <c r="P912" s="13"/>
    </row>
    <row r="913" spans="1:16" ht="12.75" customHeight="1" x14ac:dyDescent="0.2">
      <c r="A913" s="11" t="str">
        <f t="shared" si="53"/>
        <v>COCOS ISLAND2015</v>
      </c>
      <c r="B913" s="94" t="s">
        <v>137</v>
      </c>
      <c r="C913" s="89">
        <v>2015</v>
      </c>
      <c r="D913" s="90" t="s">
        <v>101</v>
      </c>
      <c r="E913" s="15">
        <v>7819</v>
      </c>
      <c r="F913" s="15">
        <v>7846</v>
      </c>
      <c r="G913" s="15">
        <v>15665</v>
      </c>
      <c r="H913" s="15">
        <v>0</v>
      </c>
      <c r="I913" s="15">
        <v>0</v>
      </c>
      <c r="J913" s="15">
        <v>0</v>
      </c>
      <c r="K913" s="15">
        <f t="shared" si="54"/>
        <v>7819</v>
      </c>
      <c r="L913" s="15">
        <f t="shared" si="55"/>
        <v>7846</v>
      </c>
      <c r="M913" s="15">
        <f t="shared" si="56"/>
        <v>15665</v>
      </c>
      <c r="O913" s="13"/>
      <c r="P913" s="13"/>
    </row>
    <row r="914" spans="1:16" ht="12.75" customHeight="1" x14ac:dyDescent="0.2">
      <c r="A914" s="11" t="str">
        <f t="shared" si="53"/>
        <v>COCOS ISLAND2016</v>
      </c>
      <c r="B914" s="96" t="s">
        <v>137</v>
      </c>
      <c r="C914" s="89">
        <v>2016</v>
      </c>
      <c r="D914" s="90" t="s">
        <v>101</v>
      </c>
      <c r="E914" s="15">
        <v>8366</v>
      </c>
      <c r="F914" s="15">
        <v>8386</v>
      </c>
      <c r="G914" s="15">
        <v>16752</v>
      </c>
      <c r="H914" s="91">
        <v>0</v>
      </c>
      <c r="I914" s="91">
        <v>0</v>
      </c>
      <c r="J914" s="15">
        <v>0</v>
      </c>
      <c r="K914" s="15">
        <f t="shared" si="54"/>
        <v>8366</v>
      </c>
      <c r="L914" s="15">
        <f t="shared" si="55"/>
        <v>8386</v>
      </c>
      <c r="M914" s="15">
        <f t="shared" si="56"/>
        <v>16752</v>
      </c>
      <c r="O914" s="13"/>
      <c r="P914" s="13"/>
    </row>
    <row r="915" spans="1:16" ht="12.75" customHeight="1" x14ac:dyDescent="0.2">
      <c r="A915" s="11" t="str">
        <f t="shared" si="53"/>
        <v>COCOS ISLAND2017</v>
      </c>
      <c r="B915" s="96" t="s">
        <v>137</v>
      </c>
      <c r="C915" s="89">
        <v>2017</v>
      </c>
      <c r="D915" s="90" t="s">
        <v>101</v>
      </c>
      <c r="E915" s="15">
        <v>7404</v>
      </c>
      <c r="F915" s="15">
        <v>7490</v>
      </c>
      <c r="G915" s="15">
        <v>14894</v>
      </c>
      <c r="H915" s="15">
        <v>0</v>
      </c>
      <c r="I915" s="15">
        <v>0</v>
      </c>
      <c r="J915" s="15">
        <v>0</v>
      </c>
      <c r="K915" s="15">
        <f t="shared" si="54"/>
        <v>7404</v>
      </c>
      <c r="L915" s="15">
        <f t="shared" si="55"/>
        <v>7490</v>
      </c>
      <c r="M915" s="15">
        <f t="shared" si="56"/>
        <v>14894</v>
      </c>
      <c r="O915" s="13"/>
      <c r="P915" s="13"/>
    </row>
    <row r="916" spans="1:16" ht="12.75" customHeight="1" x14ac:dyDescent="0.2">
      <c r="A916" s="11" t="str">
        <f t="shared" si="53"/>
        <v>COCOS ISLAND2018</v>
      </c>
      <c r="B916" s="3" t="s">
        <v>137</v>
      </c>
      <c r="C916" s="12">
        <v>2018</v>
      </c>
      <c r="D916" s="12" t="s">
        <v>101</v>
      </c>
      <c r="E916" s="13">
        <v>7571</v>
      </c>
      <c r="F916" s="13">
        <v>7468</v>
      </c>
      <c r="G916" s="13">
        <v>15039</v>
      </c>
      <c r="H916" s="13">
        <v>0</v>
      </c>
      <c r="I916" s="13">
        <v>0</v>
      </c>
      <c r="J916" s="13">
        <v>0</v>
      </c>
      <c r="K916" s="15">
        <f t="shared" si="54"/>
        <v>7571</v>
      </c>
      <c r="L916" s="15">
        <f t="shared" si="55"/>
        <v>7468</v>
      </c>
      <c r="M916" s="15">
        <f t="shared" si="56"/>
        <v>15039</v>
      </c>
      <c r="O916" s="13"/>
      <c r="P916" s="13"/>
    </row>
    <row r="917" spans="1:16" ht="12.75" customHeight="1" x14ac:dyDescent="0.2">
      <c r="A917" s="11" t="str">
        <f t="shared" si="53"/>
        <v>COCOS ISLAND2019</v>
      </c>
      <c r="B917" s="3" t="s">
        <v>137</v>
      </c>
      <c r="C917" s="12">
        <v>2019</v>
      </c>
      <c r="D917" s="12" t="s">
        <v>101</v>
      </c>
      <c r="E917" s="13">
        <v>7408</v>
      </c>
      <c r="F917" s="13">
        <v>7265</v>
      </c>
      <c r="G917" s="13">
        <v>14673</v>
      </c>
      <c r="H917" s="13">
        <v>0</v>
      </c>
      <c r="I917" s="13">
        <v>0</v>
      </c>
      <c r="J917" s="13">
        <v>0</v>
      </c>
      <c r="K917" s="15">
        <f t="shared" si="54"/>
        <v>7408</v>
      </c>
      <c r="L917" s="15">
        <f t="shared" si="55"/>
        <v>7265</v>
      </c>
      <c r="M917" s="15">
        <f t="shared" si="56"/>
        <v>14673</v>
      </c>
      <c r="O917" s="13"/>
      <c r="P917" s="13"/>
    </row>
    <row r="918" spans="1:16" ht="12.75" customHeight="1" x14ac:dyDescent="0.2">
      <c r="A918" s="11" t="str">
        <f t="shared" si="53"/>
        <v>COFFS HARBOUR1985</v>
      </c>
      <c r="B918" s="3" t="s">
        <v>11</v>
      </c>
      <c r="C918" s="12">
        <v>1985</v>
      </c>
      <c r="D918" s="12">
        <v>24</v>
      </c>
      <c r="E918" s="13">
        <v>47733</v>
      </c>
      <c r="F918" s="13">
        <v>47802</v>
      </c>
      <c r="G918" s="13">
        <v>95535</v>
      </c>
      <c r="H918" s="13">
        <v>0</v>
      </c>
      <c r="I918" s="13">
        <v>0</v>
      </c>
      <c r="J918" s="13">
        <v>0</v>
      </c>
      <c r="K918" s="15">
        <f t="shared" si="54"/>
        <v>47733</v>
      </c>
      <c r="L918" s="15">
        <f t="shared" si="55"/>
        <v>47802</v>
      </c>
      <c r="M918" s="15">
        <f t="shared" si="56"/>
        <v>95535</v>
      </c>
      <c r="O918" s="13"/>
      <c r="P918" s="13"/>
    </row>
    <row r="919" spans="1:16" ht="12.75" customHeight="1" x14ac:dyDescent="0.2">
      <c r="A919" s="11" t="str">
        <f t="shared" si="53"/>
        <v>COFFS HARBOUR1986</v>
      </c>
      <c r="B919" s="3" t="s">
        <v>11</v>
      </c>
      <c r="C919" s="12">
        <v>1986</v>
      </c>
      <c r="D919" s="12">
        <v>27</v>
      </c>
      <c r="E919" s="13">
        <v>45486</v>
      </c>
      <c r="F919" s="13">
        <v>44798</v>
      </c>
      <c r="G919" s="13">
        <v>90284</v>
      </c>
      <c r="H919" s="13">
        <v>0</v>
      </c>
      <c r="I919" s="13">
        <v>0</v>
      </c>
      <c r="J919" s="13">
        <v>0</v>
      </c>
      <c r="K919" s="15">
        <f t="shared" si="54"/>
        <v>45486</v>
      </c>
      <c r="L919" s="15">
        <f t="shared" si="55"/>
        <v>44798</v>
      </c>
      <c r="M919" s="15">
        <f t="shared" si="56"/>
        <v>90284</v>
      </c>
      <c r="O919" s="13"/>
      <c r="P919" s="13"/>
    </row>
    <row r="920" spans="1:16" ht="12.75" customHeight="1" x14ac:dyDescent="0.2">
      <c r="A920" s="11" t="str">
        <f t="shared" si="53"/>
        <v>COFFS HARBOUR1987</v>
      </c>
      <c r="B920" s="3" t="s">
        <v>11</v>
      </c>
      <c r="C920" s="12">
        <v>1987</v>
      </c>
      <c r="D920" s="12">
        <v>26</v>
      </c>
      <c r="E920" s="13">
        <v>47147</v>
      </c>
      <c r="F920" s="13">
        <v>47154</v>
      </c>
      <c r="G920" s="13">
        <v>94301</v>
      </c>
      <c r="H920" s="13">
        <v>0</v>
      </c>
      <c r="I920" s="13">
        <v>0</v>
      </c>
      <c r="J920" s="13">
        <v>0</v>
      </c>
      <c r="K920" s="15">
        <f t="shared" si="54"/>
        <v>47147</v>
      </c>
      <c r="L920" s="15">
        <f t="shared" si="55"/>
        <v>47154</v>
      </c>
      <c r="M920" s="15">
        <f t="shared" si="56"/>
        <v>94301</v>
      </c>
      <c r="O920" s="13"/>
      <c r="P920" s="13"/>
    </row>
    <row r="921" spans="1:16" ht="12.75" customHeight="1" x14ac:dyDescent="0.2">
      <c r="A921" s="11" t="str">
        <f t="shared" si="53"/>
        <v>COFFS HARBOUR1988</v>
      </c>
      <c r="B921" s="94" t="s">
        <v>11</v>
      </c>
      <c r="C921" s="12">
        <v>1988</v>
      </c>
      <c r="D921" s="12">
        <v>25</v>
      </c>
      <c r="E921" s="95">
        <v>53885</v>
      </c>
      <c r="F921" s="95">
        <v>52933</v>
      </c>
      <c r="G921" s="95">
        <v>106818</v>
      </c>
      <c r="H921" s="95">
        <v>0</v>
      </c>
      <c r="I921" s="95">
        <v>0</v>
      </c>
      <c r="J921" s="95">
        <v>0</v>
      </c>
      <c r="K921" s="15">
        <f t="shared" si="54"/>
        <v>53885</v>
      </c>
      <c r="L921" s="15">
        <f t="shared" si="55"/>
        <v>52933</v>
      </c>
      <c r="M921" s="15">
        <f t="shared" si="56"/>
        <v>106818</v>
      </c>
      <c r="O921" s="13"/>
      <c r="P921" s="13"/>
    </row>
    <row r="922" spans="1:16" ht="12.75" customHeight="1" x14ac:dyDescent="0.2">
      <c r="A922" s="11" t="str">
        <f t="shared" si="53"/>
        <v>COFFS HARBOUR1989</v>
      </c>
      <c r="B922" s="96" t="s">
        <v>11</v>
      </c>
      <c r="C922" s="89">
        <v>1989</v>
      </c>
      <c r="D922" s="17">
        <v>22</v>
      </c>
      <c r="E922" s="15">
        <v>44719</v>
      </c>
      <c r="F922" s="15">
        <v>44396</v>
      </c>
      <c r="G922" s="15">
        <v>89115</v>
      </c>
      <c r="H922" s="91">
        <v>0</v>
      </c>
      <c r="I922" s="91">
        <v>0</v>
      </c>
      <c r="J922" s="15">
        <v>0</v>
      </c>
      <c r="K922" s="15">
        <f t="shared" si="54"/>
        <v>44719</v>
      </c>
      <c r="L922" s="15">
        <f t="shared" si="55"/>
        <v>44396</v>
      </c>
      <c r="M922" s="15">
        <f t="shared" si="56"/>
        <v>89115</v>
      </c>
      <c r="O922" s="13"/>
      <c r="P922" s="13"/>
    </row>
    <row r="923" spans="1:16" ht="12.75" customHeight="1" x14ac:dyDescent="0.2">
      <c r="A923" s="11" t="str">
        <f t="shared" si="53"/>
        <v>COFFS HARBOUR1990</v>
      </c>
      <c r="B923" s="3" t="s">
        <v>11</v>
      </c>
      <c r="C923" s="12">
        <v>1990</v>
      </c>
      <c r="D923" s="12">
        <v>20</v>
      </c>
      <c r="E923" s="13">
        <v>56812</v>
      </c>
      <c r="F923" s="13">
        <v>55258</v>
      </c>
      <c r="G923" s="13">
        <v>112070</v>
      </c>
      <c r="H923" s="13">
        <v>0</v>
      </c>
      <c r="I923" s="13">
        <v>0</v>
      </c>
      <c r="J923" s="13">
        <v>0</v>
      </c>
      <c r="K923" s="15">
        <f t="shared" si="54"/>
        <v>56812</v>
      </c>
      <c r="L923" s="15">
        <f t="shared" si="55"/>
        <v>55258</v>
      </c>
      <c r="M923" s="15">
        <f t="shared" si="56"/>
        <v>112070</v>
      </c>
      <c r="O923" s="13"/>
      <c r="P923" s="13"/>
    </row>
    <row r="924" spans="1:16" ht="12.75" customHeight="1" x14ac:dyDescent="0.2">
      <c r="A924" s="11" t="str">
        <f t="shared" si="53"/>
        <v>COFFS HARBOUR1991</v>
      </c>
      <c r="B924" s="3" t="s">
        <v>11</v>
      </c>
      <c r="C924" s="12">
        <v>1991</v>
      </c>
      <c r="D924" s="12">
        <v>21</v>
      </c>
      <c r="E924" s="13">
        <v>61916</v>
      </c>
      <c r="F924" s="13">
        <v>61729</v>
      </c>
      <c r="G924" s="13">
        <v>123645</v>
      </c>
      <c r="H924" s="13">
        <v>0</v>
      </c>
      <c r="I924" s="13">
        <v>0</v>
      </c>
      <c r="J924" s="13">
        <v>0</v>
      </c>
      <c r="K924" s="15">
        <f t="shared" si="54"/>
        <v>61916</v>
      </c>
      <c r="L924" s="15">
        <f t="shared" si="55"/>
        <v>61729</v>
      </c>
      <c r="M924" s="15">
        <f t="shared" si="56"/>
        <v>123645</v>
      </c>
      <c r="O924" s="13"/>
      <c r="P924" s="13"/>
    </row>
    <row r="925" spans="1:16" ht="12.75" customHeight="1" x14ac:dyDescent="0.2">
      <c r="A925" s="11" t="str">
        <f t="shared" si="53"/>
        <v>COFFS HARBOUR1992</v>
      </c>
      <c r="B925" s="94" t="s">
        <v>11</v>
      </c>
      <c r="C925" s="89">
        <v>1992</v>
      </c>
      <c r="D925" s="90">
        <v>21</v>
      </c>
      <c r="E925" s="15">
        <v>61229</v>
      </c>
      <c r="F925" s="15">
        <v>61218</v>
      </c>
      <c r="G925" s="15">
        <v>122447</v>
      </c>
      <c r="H925" s="15">
        <v>0</v>
      </c>
      <c r="I925" s="15">
        <v>0</v>
      </c>
      <c r="J925" s="15">
        <v>0</v>
      </c>
      <c r="K925" s="15">
        <f t="shared" si="54"/>
        <v>61229</v>
      </c>
      <c r="L925" s="15">
        <f t="shared" si="55"/>
        <v>61218</v>
      </c>
      <c r="M925" s="15">
        <f t="shared" si="56"/>
        <v>122447</v>
      </c>
      <c r="O925" s="13"/>
      <c r="P925" s="13"/>
    </row>
    <row r="926" spans="1:16" ht="12.75" customHeight="1" x14ac:dyDescent="0.2">
      <c r="A926" s="11" t="str">
        <f t="shared" si="53"/>
        <v>COFFS HARBOUR1993</v>
      </c>
      <c r="B926" s="96" t="s">
        <v>11</v>
      </c>
      <c r="C926" s="89">
        <v>1993</v>
      </c>
      <c r="D926" s="90">
        <v>20</v>
      </c>
      <c r="E926" s="15">
        <v>75787</v>
      </c>
      <c r="F926" s="15">
        <v>76195</v>
      </c>
      <c r="G926" s="15">
        <v>151982</v>
      </c>
      <c r="H926" s="15">
        <v>0</v>
      </c>
      <c r="I926" s="15">
        <v>0</v>
      </c>
      <c r="J926" s="15">
        <v>0</v>
      </c>
      <c r="K926" s="15">
        <f t="shared" si="54"/>
        <v>75787</v>
      </c>
      <c r="L926" s="15">
        <f t="shared" si="55"/>
        <v>76195</v>
      </c>
      <c r="M926" s="15">
        <f t="shared" si="56"/>
        <v>151982</v>
      </c>
      <c r="O926" s="13"/>
      <c r="P926" s="13"/>
    </row>
    <row r="927" spans="1:16" ht="12.75" customHeight="1" x14ac:dyDescent="0.2">
      <c r="A927" s="11" t="str">
        <f t="shared" si="53"/>
        <v>COFFS HARBOUR1994</v>
      </c>
      <c r="B927" s="94" t="s">
        <v>11</v>
      </c>
      <c r="C927" s="89">
        <v>1994</v>
      </c>
      <c r="D927" s="90">
        <v>21</v>
      </c>
      <c r="E927" s="15">
        <v>81085</v>
      </c>
      <c r="F927" s="15">
        <v>81609</v>
      </c>
      <c r="G927" s="15">
        <v>162694</v>
      </c>
      <c r="H927" s="15">
        <v>0</v>
      </c>
      <c r="I927" s="15">
        <v>0</v>
      </c>
      <c r="J927" s="15">
        <v>0</v>
      </c>
      <c r="K927" s="15">
        <f t="shared" si="54"/>
        <v>81085</v>
      </c>
      <c r="L927" s="15">
        <f t="shared" si="55"/>
        <v>81609</v>
      </c>
      <c r="M927" s="15">
        <f t="shared" si="56"/>
        <v>162694</v>
      </c>
      <c r="O927" s="13"/>
      <c r="P927" s="13"/>
    </row>
    <row r="928" spans="1:16" ht="12.75" customHeight="1" x14ac:dyDescent="0.2">
      <c r="A928" s="11" t="str">
        <f t="shared" si="53"/>
        <v>COFFS HARBOUR1995</v>
      </c>
      <c r="B928" s="96" t="s">
        <v>11</v>
      </c>
      <c r="C928" s="89">
        <v>1995</v>
      </c>
      <c r="D928" s="90">
        <v>22</v>
      </c>
      <c r="E928" s="15">
        <v>83143</v>
      </c>
      <c r="F928" s="15">
        <v>83184</v>
      </c>
      <c r="G928" s="15">
        <v>166327</v>
      </c>
      <c r="H928" s="91">
        <v>0</v>
      </c>
      <c r="I928" s="91">
        <v>0</v>
      </c>
      <c r="J928" s="15">
        <v>0</v>
      </c>
      <c r="K928" s="15">
        <f t="shared" si="54"/>
        <v>83143</v>
      </c>
      <c r="L928" s="15">
        <f t="shared" si="55"/>
        <v>83184</v>
      </c>
      <c r="M928" s="15">
        <f t="shared" si="56"/>
        <v>166327</v>
      </c>
      <c r="O928" s="13"/>
      <c r="P928" s="13"/>
    </row>
    <row r="929" spans="1:16" ht="12.75" customHeight="1" x14ac:dyDescent="0.2">
      <c r="A929" s="11" t="str">
        <f t="shared" si="53"/>
        <v>COFFS HARBOUR1996</v>
      </c>
      <c r="B929" s="96" t="s">
        <v>11</v>
      </c>
      <c r="C929" s="89">
        <v>1996</v>
      </c>
      <c r="D929" s="90">
        <v>22</v>
      </c>
      <c r="E929" s="15">
        <v>85124</v>
      </c>
      <c r="F929" s="15">
        <v>84503</v>
      </c>
      <c r="G929" s="15">
        <v>169627</v>
      </c>
      <c r="H929" s="91">
        <v>0</v>
      </c>
      <c r="I929" s="91">
        <v>0</v>
      </c>
      <c r="J929" s="15">
        <v>0</v>
      </c>
      <c r="K929" s="15">
        <f t="shared" si="54"/>
        <v>85124</v>
      </c>
      <c r="L929" s="15">
        <f t="shared" si="55"/>
        <v>84503</v>
      </c>
      <c r="M929" s="15">
        <f t="shared" si="56"/>
        <v>169627</v>
      </c>
      <c r="O929" s="13"/>
      <c r="P929" s="13"/>
    </row>
    <row r="930" spans="1:16" ht="12.75" customHeight="1" x14ac:dyDescent="0.2">
      <c r="A930" s="11" t="str">
        <f t="shared" si="53"/>
        <v>COFFS HARBOUR1997</v>
      </c>
      <c r="B930" s="92" t="s">
        <v>11</v>
      </c>
      <c r="C930" s="16">
        <v>1997</v>
      </c>
      <c r="D930" s="90">
        <v>22</v>
      </c>
      <c r="E930" s="93">
        <v>87172</v>
      </c>
      <c r="F930" s="93">
        <v>87294</v>
      </c>
      <c r="G930" s="93">
        <v>174466</v>
      </c>
      <c r="H930" s="93">
        <v>0</v>
      </c>
      <c r="I930" s="93">
        <v>0</v>
      </c>
      <c r="J930" s="93">
        <v>0</v>
      </c>
      <c r="K930" s="15">
        <f t="shared" si="54"/>
        <v>87172</v>
      </c>
      <c r="L930" s="15">
        <f t="shared" si="55"/>
        <v>87294</v>
      </c>
      <c r="M930" s="15">
        <f t="shared" si="56"/>
        <v>174466</v>
      </c>
      <c r="O930" s="13"/>
      <c r="P930" s="13"/>
    </row>
    <row r="931" spans="1:16" ht="12.75" customHeight="1" x14ac:dyDescent="0.2">
      <c r="A931" s="11" t="str">
        <f t="shared" si="53"/>
        <v>COFFS HARBOUR1998</v>
      </c>
      <c r="B931" s="3" t="s">
        <v>11</v>
      </c>
      <c r="C931" s="12">
        <v>1998</v>
      </c>
      <c r="D931" s="12">
        <v>22</v>
      </c>
      <c r="E931" s="13">
        <v>89152</v>
      </c>
      <c r="F931" s="13">
        <v>89585</v>
      </c>
      <c r="G931" s="13">
        <v>178737</v>
      </c>
      <c r="H931" s="13">
        <v>0</v>
      </c>
      <c r="I931" s="13">
        <v>0</v>
      </c>
      <c r="J931" s="13">
        <v>0</v>
      </c>
      <c r="K931" s="15">
        <f t="shared" si="54"/>
        <v>89152</v>
      </c>
      <c r="L931" s="15">
        <f t="shared" si="55"/>
        <v>89585</v>
      </c>
      <c r="M931" s="15">
        <f t="shared" si="56"/>
        <v>178737</v>
      </c>
      <c r="O931" s="13"/>
      <c r="P931" s="13"/>
    </row>
    <row r="932" spans="1:16" ht="12.75" customHeight="1" x14ac:dyDescent="0.2">
      <c r="A932" s="11" t="str">
        <f t="shared" si="53"/>
        <v>COFFS HARBOUR1999</v>
      </c>
      <c r="B932" s="96" t="s">
        <v>11</v>
      </c>
      <c r="C932" s="89">
        <v>1999</v>
      </c>
      <c r="D932" s="90">
        <v>21</v>
      </c>
      <c r="E932" s="15">
        <v>86378</v>
      </c>
      <c r="F932" s="15">
        <v>87570</v>
      </c>
      <c r="G932" s="15">
        <v>173948</v>
      </c>
      <c r="H932" s="91">
        <v>0</v>
      </c>
      <c r="I932" s="91">
        <v>0</v>
      </c>
      <c r="J932" s="15">
        <v>0</v>
      </c>
      <c r="K932" s="15">
        <f t="shared" si="54"/>
        <v>86378</v>
      </c>
      <c r="L932" s="15">
        <f t="shared" si="55"/>
        <v>87570</v>
      </c>
      <c r="M932" s="15">
        <f t="shared" si="56"/>
        <v>173948</v>
      </c>
      <c r="O932" s="13"/>
      <c r="P932" s="13"/>
    </row>
    <row r="933" spans="1:16" ht="12.75" customHeight="1" x14ac:dyDescent="0.2">
      <c r="A933" s="11" t="str">
        <f t="shared" si="53"/>
        <v>COFFS HARBOUR2000</v>
      </c>
      <c r="B933" s="96" t="s">
        <v>11</v>
      </c>
      <c r="C933" s="89">
        <v>2000</v>
      </c>
      <c r="D933" s="90">
        <v>23</v>
      </c>
      <c r="E933" s="15">
        <v>87905</v>
      </c>
      <c r="F933" s="15">
        <v>88362</v>
      </c>
      <c r="G933" s="15">
        <v>176267</v>
      </c>
      <c r="H933" s="91">
        <v>0</v>
      </c>
      <c r="I933" s="91">
        <v>0</v>
      </c>
      <c r="J933" s="15">
        <v>0</v>
      </c>
      <c r="K933" s="15">
        <f t="shared" si="54"/>
        <v>87905</v>
      </c>
      <c r="L933" s="15">
        <f t="shared" si="55"/>
        <v>88362</v>
      </c>
      <c r="M933" s="15">
        <f t="shared" si="56"/>
        <v>176267</v>
      </c>
      <c r="O933" s="13"/>
      <c r="P933" s="13"/>
    </row>
    <row r="934" spans="1:16" ht="12.75" customHeight="1" x14ac:dyDescent="0.2">
      <c r="A934" s="11" t="str">
        <f t="shared" si="53"/>
        <v>COFFS HARBOUR2001</v>
      </c>
      <c r="B934" s="3" t="s">
        <v>11</v>
      </c>
      <c r="C934" s="12">
        <v>2001</v>
      </c>
      <c r="D934" s="12">
        <v>23</v>
      </c>
      <c r="E934" s="13">
        <v>77016</v>
      </c>
      <c r="F934" s="13">
        <v>76688</v>
      </c>
      <c r="G934" s="13">
        <v>153704</v>
      </c>
      <c r="H934" s="13">
        <v>0</v>
      </c>
      <c r="I934" s="13">
        <v>0</v>
      </c>
      <c r="J934" s="13">
        <v>0</v>
      </c>
      <c r="K934" s="15">
        <f t="shared" si="54"/>
        <v>77016</v>
      </c>
      <c r="L934" s="15">
        <f t="shared" si="55"/>
        <v>76688</v>
      </c>
      <c r="M934" s="15">
        <f t="shared" si="56"/>
        <v>153704</v>
      </c>
      <c r="O934" s="13"/>
      <c r="P934" s="13"/>
    </row>
    <row r="935" spans="1:16" ht="12.75" customHeight="1" x14ac:dyDescent="0.2">
      <c r="A935" s="11" t="str">
        <f t="shared" ref="A935:A998" si="57">CONCATENATE(B935,C935)</f>
        <v>COFFS HARBOUR2002</v>
      </c>
      <c r="B935" s="96" t="s">
        <v>11</v>
      </c>
      <c r="C935" s="89">
        <v>2002</v>
      </c>
      <c r="D935" s="90">
        <v>21</v>
      </c>
      <c r="E935" s="15">
        <v>82763</v>
      </c>
      <c r="F935" s="15">
        <v>83123</v>
      </c>
      <c r="G935" s="15">
        <v>165886</v>
      </c>
      <c r="H935" s="91">
        <v>0</v>
      </c>
      <c r="I935" s="91">
        <v>0</v>
      </c>
      <c r="J935" s="15">
        <v>0</v>
      </c>
      <c r="K935" s="15">
        <f t="shared" si="54"/>
        <v>82763</v>
      </c>
      <c r="L935" s="15">
        <f t="shared" si="55"/>
        <v>83123</v>
      </c>
      <c r="M935" s="15">
        <f t="shared" si="56"/>
        <v>165886</v>
      </c>
      <c r="O935" s="13"/>
      <c r="P935" s="13"/>
    </row>
    <row r="936" spans="1:16" ht="12.75" customHeight="1" x14ac:dyDescent="0.2">
      <c r="A936" s="11" t="str">
        <f t="shared" si="57"/>
        <v>COFFS HARBOUR2003</v>
      </c>
      <c r="B936" s="3" t="s">
        <v>11</v>
      </c>
      <c r="C936" s="12">
        <v>2003</v>
      </c>
      <c r="D936" s="12">
        <v>19</v>
      </c>
      <c r="E936" s="13">
        <v>114932</v>
      </c>
      <c r="F936" s="13">
        <v>114927</v>
      </c>
      <c r="G936" s="13">
        <v>229859</v>
      </c>
      <c r="H936" s="13">
        <v>0</v>
      </c>
      <c r="I936" s="13">
        <v>0</v>
      </c>
      <c r="J936" s="13">
        <v>0</v>
      </c>
      <c r="K936" s="15">
        <f t="shared" si="54"/>
        <v>114932</v>
      </c>
      <c r="L936" s="15">
        <f t="shared" si="55"/>
        <v>114927</v>
      </c>
      <c r="M936" s="15">
        <f t="shared" si="56"/>
        <v>229859</v>
      </c>
      <c r="O936" s="13"/>
      <c r="P936" s="13"/>
    </row>
    <row r="937" spans="1:16" ht="12.75" customHeight="1" x14ac:dyDescent="0.2">
      <c r="A937" s="11" t="str">
        <f t="shared" si="57"/>
        <v>COFFS HARBOUR2004</v>
      </c>
      <c r="B937" s="3" t="s">
        <v>11</v>
      </c>
      <c r="C937" s="12">
        <v>2004</v>
      </c>
      <c r="D937" s="12">
        <v>21</v>
      </c>
      <c r="E937" s="13">
        <v>126759</v>
      </c>
      <c r="F937" s="13">
        <v>125574</v>
      </c>
      <c r="G937" s="13">
        <v>252333</v>
      </c>
      <c r="H937" s="13">
        <v>0</v>
      </c>
      <c r="I937" s="13">
        <v>0</v>
      </c>
      <c r="J937" s="13">
        <v>0</v>
      </c>
      <c r="K937" s="15">
        <f t="shared" si="54"/>
        <v>126759</v>
      </c>
      <c r="L937" s="15">
        <f t="shared" si="55"/>
        <v>125574</v>
      </c>
      <c r="M937" s="15">
        <f t="shared" si="56"/>
        <v>252333</v>
      </c>
      <c r="O937" s="13"/>
      <c r="P937" s="13"/>
    </row>
    <row r="938" spans="1:16" ht="12.75" customHeight="1" x14ac:dyDescent="0.2">
      <c r="A938" s="11" t="str">
        <f t="shared" si="57"/>
        <v>COFFS HARBOUR2005</v>
      </c>
      <c r="B938" s="92" t="s">
        <v>11</v>
      </c>
      <c r="C938" s="89">
        <v>2005</v>
      </c>
      <c r="D938" s="17">
        <v>20</v>
      </c>
      <c r="E938" s="15">
        <v>153241</v>
      </c>
      <c r="F938" s="15">
        <v>151017</v>
      </c>
      <c r="G938" s="15">
        <v>304258</v>
      </c>
      <c r="H938" s="15">
        <v>0</v>
      </c>
      <c r="I938" s="15">
        <v>0</v>
      </c>
      <c r="J938" s="15">
        <v>0</v>
      </c>
      <c r="K938" s="15">
        <f t="shared" si="54"/>
        <v>153241</v>
      </c>
      <c r="L938" s="15">
        <f t="shared" si="55"/>
        <v>151017</v>
      </c>
      <c r="M938" s="15">
        <f t="shared" si="56"/>
        <v>304258</v>
      </c>
      <c r="O938" s="13"/>
      <c r="P938" s="13"/>
    </row>
    <row r="939" spans="1:16" ht="12.75" customHeight="1" x14ac:dyDescent="0.2">
      <c r="A939" s="11" t="str">
        <f t="shared" si="57"/>
        <v>COFFS HARBOUR2006</v>
      </c>
      <c r="B939" s="96" t="s">
        <v>11</v>
      </c>
      <c r="C939" s="89">
        <v>2006</v>
      </c>
      <c r="D939" s="90">
        <v>21</v>
      </c>
      <c r="E939" s="15">
        <v>162649</v>
      </c>
      <c r="F939" s="15">
        <v>161220</v>
      </c>
      <c r="G939" s="15">
        <v>323869</v>
      </c>
      <c r="H939" s="91">
        <v>0</v>
      </c>
      <c r="I939" s="91">
        <v>0</v>
      </c>
      <c r="J939" s="15">
        <v>0</v>
      </c>
      <c r="K939" s="15">
        <f t="shared" ref="K939:K1002" si="58">E939+H939</f>
        <v>162649</v>
      </c>
      <c r="L939" s="15">
        <f t="shared" ref="L939:L1002" si="59">F939+I939</f>
        <v>161220</v>
      </c>
      <c r="M939" s="15">
        <f t="shared" ref="M939:M1002" si="60">G939+J939</f>
        <v>323869</v>
      </c>
      <c r="O939" s="13"/>
      <c r="P939" s="13"/>
    </row>
    <row r="940" spans="1:16" ht="12.75" customHeight="1" x14ac:dyDescent="0.2">
      <c r="A940" s="11" t="str">
        <f t="shared" si="57"/>
        <v>COFFS HARBOUR2007</v>
      </c>
      <c r="B940" s="3" t="s">
        <v>11</v>
      </c>
      <c r="C940" s="12">
        <v>2007</v>
      </c>
      <c r="D940" s="12">
        <v>22</v>
      </c>
      <c r="E940" s="13">
        <v>164496</v>
      </c>
      <c r="F940" s="13">
        <v>165746</v>
      </c>
      <c r="G940" s="13">
        <v>330242</v>
      </c>
      <c r="H940" s="13">
        <v>0</v>
      </c>
      <c r="I940" s="13">
        <v>0</v>
      </c>
      <c r="J940" s="13">
        <v>0</v>
      </c>
      <c r="K940" s="15">
        <f t="shared" si="58"/>
        <v>164496</v>
      </c>
      <c r="L940" s="15">
        <f t="shared" si="59"/>
        <v>165746</v>
      </c>
      <c r="M940" s="15">
        <f t="shared" si="60"/>
        <v>330242</v>
      </c>
      <c r="O940" s="13"/>
      <c r="P940" s="13"/>
    </row>
    <row r="941" spans="1:16" ht="12.75" customHeight="1" x14ac:dyDescent="0.2">
      <c r="A941" s="11" t="str">
        <f t="shared" si="57"/>
        <v>COFFS HARBOUR2008</v>
      </c>
      <c r="B941" s="3" t="s">
        <v>11</v>
      </c>
      <c r="C941" s="12">
        <v>2008</v>
      </c>
      <c r="D941" s="12">
        <v>22</v>
      </c>
      <c r="E941" s="13">
        <v>166952</v>
      </c>
      <c r="F941" s="13">
        <v>164281</v>
      </c>
      <c r="G941" s="13">
        <v>331233</v>
      </c>
      <c r="H941" s="13">
        <v>0</v>
      </c>
      <c r="I941" s="13">
        <v>0</v>
      </c>
      <c r="J941" s="13">
        <v>0</v>
      </c>
      <c r="K941" s="15">
        <f t="shared" si="58"/>
        <v>166952</v>
      </c>
      <c r="L941" s="15">
        <f t="shared" si="59"/>
        <v>164281</v>
      </c>
      <c r="M941" s="15">
        <f t="shared" si="60"/>
        <v>331233</v>
      </c>
      <c r="O941" s="13"/>
      <c r="P941" s="13"/>
    </row>
    <row r="942" spans="1:16" ht="12.75" customHeight="1" x14ac:dyDescent="0.2">
      <c r="A942" s="11" t="str">
        <f t="shared" si="57"/>
        <v>COFFS HARBOUR2009</v>
      </c>
      <c r="B942" s="96" t="s">
        <v>11</v>
      </c>
      <c r="C942" s="89">
        <v>2009</v>
      </c>
      <c r="D942" s="90">
        <v>21</v>
      </c>
      <c r="E942" s="15">
        <v>160041</v>
      </c>
      <c r="F942" s="15">
        <v>159770</v>
      </c>
      <c r="G942" s="15">
        <v>319811</v>
      </c>
      <c r="H942" s="91">
        <v>0</v>
      </c>
      <c r="I942" s="91">
        <v>0</v>
      </c>
      <c r="J942" s="15">
        <v>0</v>
      </c>
      <c r="K942" s="15">
        <f t="shared" si="58"/>
        <v>160041</v>
      </c>
      <c r="L942" s="15">
        <f t="shared" si="59"/>
        <v>159770</v>
      </c>
      <c r="M942" s="15">
        <f t="shared" si="60"/>
        <v>319811</v>
      </c>
      <c r="O942" s="13"/>
      <c r="P942" s="13"/>
    </row>
    <row r="943" spans="1:16" ht="12.75" customHeight="1" x14ac:dyDescent="0.2">
      <c r="A943" s="11" t="str">
        <f t="shared" si="57"/>
        <v>COFFS HARBOUR2010</v>
      </c>
      <c r="B943" s="96" t="s">
        <v>11</v>
      </c>
      <c r="C943" s="89">
        <v>2010</v>
      </c>
      <c r="D943" s="90">
        <v>22</v>
      </c>
      <c r="E943" s="15">
        <v>169283</v>
      </c>
      <c r="F943" s="15">
        <v>167910</v>
      </c>
      <c r="G943" s="15">
        <v>337193</v>
      </c>
      <c r="H943" s="91">
        <v>0</v>
      </c>
      <c r="I943" s="91">
        <v>0</v>
      </c>
      <c r="J943" s="15">
        <v>0</v>
      </c>
      <c r="K943" s="15">
        <f t="shared" si="58"/>
        <v>169283</v>
      </c>
      <c r="L943" s="15">
        <f t="shared" si="59"/>
        <v>167910</v>
      </c>
      <c r="M943" s="15">
        <f t="shared" si="60"/>
        <v>337193</v>
      </c>
      <c r="O943" s="13"/>
      <c r="P943" s="13"/>
    </row>
    <row r="944" spans="1:16" ht="12.75" customHeight="1" x14ac:dyDescent="0.2">
      <c r="A944" s="11" t="str">
        <f t="shared" si="57"/>
        <v>COFFS HARBOUR2011</v>
      </c>
      <c r="B944" s="3" t="s">
        <v>11</v>
      </c>
      <c r="C944" s="12">
        <v>2011</v>
      </c>
      <c r="D944" s="12">
        <v>22</v>
      </c>
      <c r="E944" s="13">
        <v>167363</v>
      </c>
      <c r="F944" s="13">
        <v>168457</v>
      </c>
      <c r="G944" s="13">
        <v>335820</v>
      </c>
      <c r="H944" s="13">
        <v>0</v>
      </c>
      <c r="I944" s="13">
        <v>0</v>
      </c>
      <c r="J944" s="13">
        <v>0</v>
      </c>
      <c r="K944" s="15">
        <f t="shared" si="58"/>
        <v>167363</v>
      </c>
      <c r="L944" s="15">
        <f t="shared" si="59"/>
        <v>168457</v>
      </c>
      <c r="M944" s="15">
        <f t="shared" si="60"/>
        <v>335820</v>
      </c>
      <c r="O944" s="13"/>
      <c r="P944" s="13"/>
    </row>
    <row r="945" spans="1:16" ht="12.75" customHeight="1" x14ac:dyDescent="0.2">
      <c r="A945" s="11" t="str">
        <f t="shared" si="57"/>
        <v>COFFS HARBOUR2012</v>
      </c>
      <c r="B945" s="96" t="s">
        <v>11</v>
      </c>
      <c r="C945" s="89">
        <v>2012</v>
      </c>
      <c r="D945" s="90">
        <v>25</v>
      </c>
      <c r="E945" s="15">
        <v>170187</v>
      </c>
      <c r="F945" s="15">
        <v>170940</v>
      </c>
      <c r="G945" s="15">
        <v>341127</v>
      </c>
      <c r="H945" s="91">
        <v>0</v>
      </c>
      <c r="I945" s="91">
        <v>0</v>
      </c>
      <c r="J945" s="15">
        <v>0</v>
      </c>
      <c r="K945" s="15">
        <f t="shared" si="58"/>
        <v>170187</v>
      </c>
      <c r="L945" s="15">
        <f t="shared" si="59"/>
        <v>170940</v>
      </c>
      <c r="M945" s="15">
        <f t="shared" si="60"/>
        <v>341127</v>
      </c>
      <c r="O945" s="13"/>
      <c r="P945" s="13"/>
    </row>
    <row r="946" spans="1:16" s="6" customFormat="1" ht="12.75" customHeight="1" x14ac:dyDescent="0.2">
      <c r="A946" s="11" t="str">
        <f t="shared" si="57"/>
        <v>COFFS HARBOUR2013</v>
      </c>
      <c r="B946" s="94" t="s">
        <v>11</v>
      </c>
      <c r="C946" s="89">
        <v>2013</v>
      </c>
      <c r="D946" s="90">
        <v>24</v>
      </c>
      <c r="E946" s="15">
        <v>193311</v>
      </c>
      <c r="F946" s="15">
        <v>194073</v>
      </c>
      <c r="G946" s="15">
        <v>387384</v>
      </c>
      <c r="H946" s="15">
        <v>0</v>
      </c>
      <c r="I946" s="15">
        <v>0</v>
      </c>
      <c r="J946" s="15">
        <v>0</v>
      </c>
      <c r="K946" s="15">
        <f t="shared" si="58"/>
        <v>193311</v>
      </c>
      <c r="L946" s="15">
        <f t="shared" si="59"/>
        <v>194073</v>
      </c>
      <c r="M946" s="15">
        <f t="shared" si="60"/>
        <v>387384</v>
      </c>
      <c r="O946" s="13"/>
      <c r="P946" s="13"/>
    </row>
    <row r="947" spans="1:16" ht="12.75" customHeight="1" x14ac:dyDescent="0.2">
      <c r="A947" s="11" t="str">
        <f t="shared" si="57"/>
        <v>COFFS HARBOUR2014</v>
      </c>
      <c r="B947" s="94" t="s">
        <v>11</v>
      </c>
      <c r="C947" s="89">
        <v>2014</v>
      </c>
      <c r="D947" s="90">
        <v>25</v>
      </c>
      <c r="E947" s="15">
        <v>180148</v>
      </c>
      <c r="F947" s="15">
        <v>180436</v>
      </c>
      <c r="G947" s="15">
        <v>360584</v>
      </c>
      <c r="H947" s="15">
        <v>0</v>
      </c>
      <c r="I947" s="15">
        <v>0</v>
      </c>
      <c r="J947" s="15">
        <v>0</v>
      </c>
      <c r="K947" s="15">
        <f t="shared" si="58"/>
        <v>180148</v>
      </c>
      <c r="L947" s="15">
        <f t="shared" si="59"/>
        <v>180436</v>
      </c>
      <c r="M947" s="15">
        <f t="shared" si="60"/>
        <v>360584</v>
      </c>
      <c r="O947" s="13"/>
      <c r="P947" s="13"/>
    </row>
    <row r="948" spans="1:16" ht="12.75" customHeight="1" x14ac:dyDescent="0.2">
      <c r="A948" s="11" t="str">
        <f t="shared" si="57"/>
        <v>COFFS HARBOUR2015</v>
      </c>
      <c r="B948" s="3" t="s">
        <v>11</v>
      </c>
      <c r="C948" s="12">
        <v>2015</v>
      </c>
      <c r="D948" s="12">
        <v>24</v>
      </c>
      <c r="E948" s="13">
        <v>177868</v>
      </c>
      <c r="F948" s="13">
        <v>177583</v>
      </c>
      <c r="G948" s="13">
        <v>355451</v>
      </c>
      <c r="H948" s="13">
        <v>0</v>
      </c>
      <c r="I948" s="13">
        <v>0</v>
      </c>
      <c r="J948" s="13">
        <v>0</v>
      </c>
      <c r="K948" s="15">
        <f t="shared" si="58"/>
        <v>177868</v>
      </c>
      <c r="L948" s="15">
        <f t="shared" si="59"/>
        <v>177583</v>
      </c>
      <c r="M948" s="15">
        <f t="shared" si="60"/>
        <v>355451</v>
      </c>
      <c r="O948" s="13"/>
      <c r="P948" s="13"/>
    </row>
    <row r="949" spans="1:16" ht="12.75" customHeight="1" x14ac:dyDescent="0.2">
      <c r="A949" s="11" t="str">
        <f t="shared" si="57"/>
        <v>COFFS HARBOUR2016</v>
      </c>
      <c r="B949" s="94" t="s">
        <v>11</v>
      </c>
      <c r="C949" s="89">
        <v>2016</v>
      </c>
      <c r="D949" s="90">
        <v>21</v>
      </c>
      <c r="E949" s="15">
        <v>197798</v>
      </c>
      <c r="F949" s="15">
        <v>198170</v>
      </c>
      <c r="G949" s="15">
        <v>395968</v>
      </c>
      <c r="H949" s="15">
        <v>0</v>
      </c>
      <c r="I949" s="15">
        <v>0</v>
      </c>
      <c r="J949" s="15">
        <v>0</v>
      </c>
      <c r="K949" s="15">
        <f t="shared" si="58"/>
        <v>197798</v>
      </c>
      <c r="L949" s="15">
        <f t="shared" si="59"/>
        <v>198170</v>
      </c>
      <c r="M949" s="15">
        <f t="shared" si="60"/>
        <v>395968</v>
      </c>
      <c r="O949" s="13"/>
      <c r="P949" s="13"/>
    </row>
    <row r="950" spans="1:16" ht="12.75" customHeight="1" x14ac:dyDescent="0.2">
      <c r="A950" s="11" t="str">
        <f t="shared" si="57"/>
        <v>COFFS HARBOUR2017</v>
      </c>
      <c r="B950" s="96" t="s">
        <v>11</v>
      </c>
      <c r="C950" s="89">
        <v>2017</v>
      </c>
      <c r="D950" s="90">
        <v>22</v>
      </c>
      <c r="E950" s="15">
        <v>207865</v>
      </c>
      <c r="F950" s="15">
        <v>207903</v>
      </c>
      <c r="G950" s="15">
        <v>415768</v>
      </c>
      <c r="H950" s="15">
        <v>0</v>
      </c>
      <c r="I950" s="15">
        <v>0</v>
      </c>
      <c r="J950" s="15">
        <v>0</v>
      </c>
      <c r="K950" s="15">
        <f t="shared" si="58"/>
        <v>207865</v>
      </c>
      <c r="L950" s="15">
        <f t="shared" si="59"/>
        <v>207903</v>
      </c>
      <c r="M950" s="15">
        <f t="shared" si="60"/>
        <v>415768</v>
      </c>
      <c r="O950" s="13"/>
      <c r="P950" s="13"/>
    </row>
    <row r="951" spans="1:16" ht="12.75" customHeight="1" x14ac:dyDescent="0.2">
      <c r="A951" s="11" t="str">
        <f t="shared" si="57"/>
        <v>COFFS HARBOUR2018</v>
      </c>
      <c r="B951" s="96" t="s">
        <v>11</v>
      </c>
      <c r="C951" s="89">
        <v>2018</v>
      </c>
      <c r="D951" s="17">
        <v>24</v>
      </c>
      <c r="E951" s="15">
        <v>201814</v>
      </c>
      <c r="F951" s="15">
        <v>201653</v>
      </c>
      <c r="G951" s="15">
        <v>403467</v>
      </c>
      <c r="H951" s="91">
        <v>0</v>
      </c>
      <c r="I951" s="91">
        <v>0</v>
      </c>
      <c r="J951" s="15">
        <v>0</v>
      </c>
      <c r="K951" s="15">
        <f t="shared" si="58"/>
        <v>201814</v>
      </c>
      <c r="L951" s="15">
        <f t="shared" si="59"/>
        <v>201653</v>
      </c>
      <c r="M951" s="15">
        <f t="shared" si="60"/>
        <v>403467</v>
      </c>
      <c r="O951" s="13"/>
      <c r="P951" s="13"/>
    </row>
    <row r="952" spans="1:16" ht="12.75" customHeight="1" x14ac:dyDescent="0.2">
      <c r="A952" s="11" t="str">
        <f t="shared" si="57"/>
        <v>COFFS HARBOUR2019</v>
      </c>
      <c r="B952" s="3" t="s">
        <v>11</v>
      </c>
      <c r="C952" s="12">
        <v>2019</v>
      </c>
      <c r="D952" s="12">
        <v>25</v>
      </c>
      <c r="E952" s="13">
        <v>197430</v>
      </c>
      <c r="F952" s="13">
        <v>198041</v>
      </c>
      <c r="G952" s="13">
        <v>395471</v>
      </c>
      <c r="H952" s="13">
        <v>0</v>
      </c>
      <c r="I952" s="13">
        <v>0</v>
      </c>
      <c r="J952" s="13">
        <v>0</v>
      </c>
      <c r="K952" s="15">
        <f t="shared" si="58"/>
        <v>197430</v>
      </c>
      <c r="L952" s="15">
        <f t="shared" si="59"/>
        <v>198041</v>
      </c>
      <c r="M952" s="15">
        <f t="shared" si="60"/>
        <v>395471</v>
      </c>
      <c r="O952" s="13"/>
      <c r="P952" s="13"/>
    </row>
    <row r="953" spans="1:16" ht="12.75" customHeight="1" x14ac:dyDescent="0.2">
      <c r="A953" s="11" t="str">
        <f t="shared" si="57"/>
        <v>COOBER PEDY1985</v>
      </c>
      <c r="B953" s="96" t="s">
        <v>10</v>
      </c>
      <c r="C953" s="89">
        <v>1985</v>
      </c>
      <c r="D953" s="90" t="s">
        <v>101</v>
      </c>
      <c r="E953" s="15">
        <v>1581</v>
      </c>
      <c r="F953" s="15">
        <v>1678</v>
      </c>
      <c r="G953" s="15">
        <v>3259</v>
      </c>
      <c r="H953" s="91">
        <v>0</v>
      </c>
      <c r="I953" s="91">
        <v>0</v>
      </c>
      <c r="J953" s="15">
        <v>0</v>
      </c>
      <c r="K953" s="15">
        <f t="shared" si="58"/>
        <v>1581</v>
      </c>
      <c r="L953" s="15">
        <f t="shared" si="59"/>
        <v>1678</v>
      </c>
      <c r="M953" s="15">
        <f t="shared" si="60"/>
        <v>3259</v>
      </c>
      <c r="O953" s="13"/>
      <c r="P953" s="13"/>
    </row>
    <row r="954" spans="1:16" ht="12.75" customHeight="1" x14ac:dyDescent="0.2">
      <c r="A954" s="11" t="str">
        <f t="shared" si="57"/>
        <v>COOBER PEDY1986</v>
      </c>
      <c r="B954" s="3" t="s">
        <v>10</v>
      </c>
      <c r="C954" s="12">
        <v>1986</v>
      </c>
      <c r="D954" s="12" t="s">
        <v>101</v>
      </c>
      <c r="E954" s="13">
        <v>894</v>
      </c>
      <c r="F954" s="13">
        <v>982</v>
      </c>
      <c r="G954" s="13">
        <v>1876</v>
      </c>
      <c r="H954" s="13">
        <v>0</v>
      </c>
      <c r="I954" s="13">
        <v>0</v>
      </c>
      <c r="J954" s="13">
        <v>0</v>
      </c>
      <c r="K954" s="15">
        <f t="shared" si="58"/>
        <v>894</v>
      </c>
      <c r="L954" s="15">
        <f t="shared" si="59"/>
        <v>982</v>
      </c>
      <c r="M954" s="15">
        <f t="shared" si="60"/>
        <v>1876</v>
      </c>
      <c r="O954" s="13"/>
      <c r="P954" s="13"/>
    </row>
    <row r="955" spans="1:16" ht="12.75" customHeight="1" x14ac:dyDescent="0.2">
      <c r="A955" s="11" t="str">
        <f t="shared" si="57"/>
        <v>COOBER PEDY1987</v>
      </c>
      <c r="B955" s="96" t="s">
        <v>10</v>
      </c>
      <c r="C955" s="89">
        <v>1987</v>
      </c>
      <c r="D955" s="90" t="s">
        <v>101</v>
      </c>
      <c r="E955" s="15">
        <v>1206</v>
      </c>
      <c r="F955" s="15">
        <v>1193</v>
      </c>
      <c r="G955" s="15">
        <v>2399</v>
      </c>
      <c r="H955" s="15">
        <v>0</v>
      </c>
      <c r="I955" s="15">
        <v>0</v>
      </c>
      <c r="J955" s="15">
        <v>0</v>
      </c>
      <c r="K955" s="15">
        <f t="shared" si="58"/>
        <v>1206</v>
      </c>
      <c r="L955" s="15">
        <f t="shared" si="59"/>
        <v>1193</v>
      </c>
      <c r="M955" s="15">
        <f t="shared" si="60"/>
        <v>2399</v>
      </c>
      <c r="O955" s="13"/>
      <c r="P955" s="13"/>
    </row>
    <row r="956" spans="1:16" ht="12.75" customHeight="1" x14ac:dyDescent="0.2">
      <c r="A956" s="11" t="str">
        <f t="shared" si="57"/>
        <v>COOBER PEDY1988</v>
      </c>
      <c r="B956" s="96" t="s">
        <v>10</v>
      </c>
      <c r="C956" s="89">
        <v>1988</v>
      </c>
      <c r="D956" s="90" t="s">
        <v>101</v>
      </c>
      <c r="E956" s="15">
        <v>1844</v>
      </c>
      <c r="F956" s="15">
        <v>1760</v>
      </c>
      <c r="G956" s="15">
        <v>3604</v>
      </c>
      <c r="H956" s="91">
        <v>0</v>
      </c>
      <c r="I956" s="91">
        <v>0</v>
      </c>
      <c r="J956" s="15">
        <v>0</v>
      </c>
      <c r="K956" s="15">
        <f t="shared" si="58"/>
        <v>1844</v>
      </c>
      <c r="L956" s="15">
        <f t="shared" si="59"/>
        <v>1760</v>
      </c>
      <c r="M956" s="15">
        <f t="shared" si="60"/>
        <v>3604</v>
      </c>
      <c r="O956" s="13"/>
      <c r="P956" s="13"/>
    </row>
    <row r="957" spans="1:16" ht="12.75" customHeight="1" x14ac:dyDescent="0.2">
      <c r="A957" s="11" t="str">
        <f t="shared" si="57"/>
        <v>COOBER PEDY1989</v>
      </c>
      <c r="B957" s="3" t="s">
        <v>10</v>
      </c>
      <c r="C957" s="12">
        <v>1989</v>
      </c>
      <c r="D957" s="12" t="s">
        <v>101</v>
      </c>
      <c r="E957" s="13">
        <v>1525</v>
      </c>
      <c r="F957" s="13">
        <v>1521</v>
      </c>
      <c r="G957" s="13">
        <v>3046</v>
      </c>
      <c r="H957" s="13">
        <v>0</v>
      </c>
      <c r="I957" s="13">
        <v>0</v>
      </c>
      <c r="J957" s="13">
        <v>0</v>
      </c>
      <c r="K957" s="15">
        <f t="shared" si="58"/>
        <v>1525</v>
      </c>
      <c r="L957" s="15">
        <f t="shared" si="59"/>
        <v>1521</v>
      </c>
      <c r="M957" s="15">
        <f t="shared" si="60"/>
        <v>3046</v>
      </c>
      <c r="O957" s="13"/>
      <c r="P957" s="13"/>
    </row>
    <row r="958" spans="1:16" ht="12.75" customHeight="1" x14ac:dyDescent="0.2">
      <c r="A958" s="11" t="str">
        <f t="shared" si="57"/>
        <v>COOBER PEDY1990</v>
      </c>
      <c r="B958" s="94" t="s">
        <v>10</v>
      </c>
      <c r="C958" s="89">
        <v>1990</v>
      </c>
      <c r="D958" s="90" t="s">
        <v>101</v>
      </c>
      <c r="E958" s="15">
        <v>2234</v>
      </c>
      <c r="F958" s="15">
        <v>2081</v>
      </c>
      <c r="G958" s="15">
        <v>4315</v>
      </c>
      <c r="H958" s="15">
        <v>0</v>
      </c>
      <c r="I958" s="15">
        <v>0</v>
      </c>
      <c r="J958" s="15">
        <v>0</v>
      </c>
      <c r="K958" s="15">
        <f t="shared" si="58"/>
        <v>2234</v>
      </c>
      <c r="L958" s="15">
        <f t="shared" si="59"/>
        <v>2081</v>
      </c>
      <c r="M958" s="15">
        <f t="shared" si="60"/>
        <v>4315</v>
      </c>
      <c r="O958" s="13"/>
      <c r="P958" s="13"/>
    </row>
    <row r="959" spans="1:16" ht="12.75" customHeight="1" x14ac:dyDescent="0.2">
      <c r="A959" s="11" t="str">
        <f t="shared" si="57"/>
        <v>COOBER PEDY1991</v>
      </c>
      <c r="B959" s="3" t="s">
        <v>10</v>
      </c>
      <c r="C959" s="12">
        <v>1991</v>
      </c>
      <c r="D959" s="12" t="s">
        <v>101</v>
      </c>
      <c r="E959" s="13">
        <v>1936</v>
      </c>
      <c r="F959" s="13">
        <v>1853</v>
      </c>
      <c r="G959" s="13">
        <v>3789</v>
      </c>
      <c r="H959" s="13">
        <v>0</v>
      </c>
      <c r="I959" s="13">
        <v>0</v>
      </c>
      <c r="J959" s="13">
        <v>0</v>
      </c>
      <c r="K959" s="15">
        <f t="shared" si="58"/>
        <v>1936</v>
      </c>
      <c r="L959" s="15">
        <f t="shared" si="59"/>
        <v>1853</v>
      </c>
      <c r="M959" s="15">
        <f t="shared" si="60"/>
        <v>3789</v>
      </c>
      <c r="O959" s="13"/>
      <c r="P959" s="13"/>
    </row>
    <row r="960" spans="1:16" ht="12.75" customHeight="1" x14ac:dyDescent="0.2">
      <c r="A960" s="11" t="str">
        <f t="shared" si="57"/>
        <v>COOBER PEDY1992</v>
      </c>
      <c r="B960" s="96" t="s">
        <v>10</v>
      </c>
      <c r="C960" s="89">
        <v>1992</v>
      </c>
      <c r="D960" s="90" t="s">
        <v>101</v>
      </c>
      <c r="E960" s="15">
        <v>2819</v>
      </c>
      <c r="F960" s="15">
        <v>2824</v>
      </c>
      <c r="G960" s="15">
        <v>5643</v>
      </c>
      <c r="H960" s="91">
        <v>0</v>
      </c>
      <c r="I960" s="91">
        <v>0</v>
      </c>
      <c r="J960" s="15">
        <v>0</v>
      </c>
      <c r="K960" s="15">
        <f t="shared" si="58"/>
        <v>2819</v>
      </c>
      <c r="L960" s="15">
        <f t="shared" si="59"/>
        <v>2824</v>
      </c>
      <c r="M960" s="15">
        <f t="shared" si="60"/>
        <v>5643</v>
      </c>
      <c r="O960" s="13"/>
      <c r="P960" s="13"/>
    </row>
    <row r="961" spans="1:16" ht="12.75" customHeight="1" x14ac:dyDescent="0.2">
      <c r="A961" s="11" t="str">
        <f t="shared" si="57"/>
        <v>COOBER PEDY1993</v>
      </c>
      <c r="B961" s="3" t="s">
        <v>10</v>
      </c>
      <c r="C961" s="12">
        <v>1993</v>
      </c>
      <c r="D961" s="12" t="s">
        <v>101</v>
      </c>
      <c r="E961" s="13">
        <v>3011</v>
      </c>
      <c r="F961" s="13">
        <v>2956</v>
      </c>
      <c r="G961" s="13">
        <v>5967</v>
      </c>
      <c r="H961" s="13">
        <v>0</v>
      </c>
      <c r="I961" s="13">
        <v>0</v>
      </c>
      <c r="J961" s="13">
        <v>0</v>
      </c>
      <c r="K961" s="15">
        <f t="shared" si="58"/>
        <v>3011</v>
      </c>
      <c r="L961" s="15">
        <f t="shared" si="59"/>
        <v>2956</v>
      </c>
      <c r="M961" s="15">
        <f t="shared" si="60"/>
        <v>5967</v>
      </c>
      <c r="O961" s="13"/>
      <c r="P961" s="13"/>
    </row>
    <row r="962" spans="1:16" ht="12.75" customHeight="1" x14ac:dyDescent="0.2">
      <c r="A962" s="11" t="str">
        <f t="shared" si="57"/>
        <v>COOBER PEDY1994</v>
      </c>
      <c r="B962" s="3" t="s">
        <v>10</v>
      </c>
      <c r="C962" s="12">
        <v>1994</v>
      </c>
      <c r="D962" s="12" t="s">
        <v>101</v>
      </c>
      <c r="E962" s="13">
        <v>3258</v>
      </c>
      <c r="F962" s="13">
        <v>3222</v>
      </c>
      <c r="G962" s="13">
        <v>6480</v>
      </c>
      <c r="H962" s="13">
        <v>0</v>
      </c>
      <c r="I962" s="13">
        <v>0</v>
      </c>
      <c r="J962" s="13">
        <v>0</v>
      </c>
      <c r="K962" s="15">
        <f t="shared" si="58"/>
        <v>3258</v>
      </c>
      <c r="L962" s="15">
        <f t="shared" si="59"/>
        <v>3222</v>
      </c>
      <c r="M962" s="15">
        <f t="shared" si="60"/>
        <v>6480</v>
      </c>
      <c r="O962" s="13"/>
      <c r="P962" s="13"/>
    </row>
    <row r="963" spans="1:16" ht="12.75" customHeight="1" x14ac:dyDescent="0.2">
      <c r="A963" s="11" t="str">
        <f t="shared" si="57"/>
        <v>COOBER PEDY1995</v>
      </c>
      <c r="B963" s="3" t="s">
        <v>10</v>
      </c>
      <c r="C963" s="12">
        <v>1995</v>
      </c>
      <c r="D963" s="12" t="s">
        <v>101</v>
      </c>
      <c r="E963" s="13">
        <v>3556</v>
      </c>
      <c r="F963" s="13">
        <v>3570</v>
      </c>
      <c r="G963" s="13">
        <v>7126</v>
      </c>
      <c r="H963" s="13">
        <v>0</v>
      </c>
      <c r="I963" s="13">
        <v>0</v>
      </c>
      <c r="J963" s="13">
        <v>0</v>
      </c>
      <c r="K963" s="15">
        <f t="shared" si="58"/>
        <v>3556</v>
      </c>
      <c r="L963" s="15">
        <f t="shared" si="59"/>
        <v>3570</v>
      </c>
      <c r="M963" s="15">
        <f t="shared" si="60"/>
        <v>7126</v>
      </c>
      <c r="O963" s="13"/>
      <c r="P963" s="13"/>
    </row>
    <row r="964" spans="1:16" ht="12.75" customHeight="1" x14ac:dyDescent="0.2">
      <c r="A964" s="11" t="str">
        <f t="shared" si="57"/>
        <v>COOBER PEDY1996</v>
      </c>
      <c r="B964" s="94" t="s">
        <v>10</v>
      </c>
      <c r="C964" s="89">
        <v>1996</v>
      </c>
      <c r="D964" s="90" t="s">
        <v>101</v>
      </c>
      <c r="E964" s="15">
        <v>3528</v>
      </c>
      <c r="F964" s="15">
        <v>3488</v>
      </c>
      <c r="G964" s="15">
        <v>7016</v>
      </c>
      <c r="H964" s="15">
        <v>0</v>
      </c>
      <c r="I964" s="15">
        <v>0</v>
      </c>
      <c r="J964" s="15">
        <v>0</v>
      </c>
      <c r="K964" s="15">
        <f t="shared" si="58"/>
        <v>3528</v>
      </c>
      <c r="L964" s="15">
        <f t="shared" si="59"/>
        <v>3488</v>
      </c>
      <c r="M964" s="15">
        <f t="shared" si="60"/>
        <v>7016</v>
      </c>
      <c r="O964" s="13"/>
      <c r="P964" s="13"/>
    </row>
    <row r="965" spans="1:16" ht="12.75" customHeight="1" x14ac:dyDescent="0.2">
      <c r="A965" s="11" t="str">
        <f t="shared" si="57"/>
        <v>COOBER PEDY1997</v>
      </c>
      <c r="B965" s="3" t="s">
        <v>10</v>
      </c>
      <c r="C965" s="12">
        <v>1997</v>
      </c>
      <c r="D965" s="12" t="s">
        <v>101</v>
      </c>
      <c r="E965" s="13">
        <v>3098</v>
      </c>
      <c r="F965" s="13">
        <v>3069</v>
      </c>
      <c r="G965" s="13">
        <v>6167</v>
      </c>
      <c r="H965" s="13">
        <v>0</v>
      </c>
      <c r="I965" s="13">
        <v>0</v>
      </c>
      <c r="J965" s="13">
        <v>0</v>
      </c>
      <c r="K965" s="15">
        <f t="shared" si="58"/>
        <v>3098</v>
      </c>
      <c r="L965" s="15">
        <f t="shared" si="59"/>
        <v>3069</v>
      </c>
      <c r="M965" s="15">
        <f t="shared" si="60"/>
        <v>6167</v>
      </c>
      <c r="O965" s="13"/>
      <c r="P965" s="13"/>
    </row>
    <row r="966" spans="1:16" ht="12.75" customHeight="1" x14ac:dyDescent="0.2">
      <c r="A966" s="11" t="str">
        <f t="shared" si="57"/>
        <v>COOBER PEDY1998</v>
      </c>
      <c r="B966" s="3" t="s">
        <v>10</v>
      </c>
      <c r="C966" s="12">
        <v>1998</v>
      </c>
      <c r="D966" s="12" t="s">
        <v>101</v>
      </c>
      <c r="E966" s="13">
        <v>2999</v>
      </c>
      <c r="F966" s="13">
        <v>2929</v>
      </c>
      <c r="G966" s="13">
        <v>5928</v>
      </c>
      <c r="H966" s="13">
        <v>0</v>
      </c>
      <c r="I966" s="13">
        <v>0</v>
      </c>
      <c r="J966" s="13">
        <v>0</v>
      </c>
      <c r="K966" s="15">
        <f t="shared" si="58"/>
        <v>2999</v>
      </c>
      <c r="L966" s="15">
        <f t="shared" si="59"/>
        <v>2929</v>
      </c>
      <c r="M966" s="15">
        <f t="shared" si="60"/>
        <v>5928</v>
      </c>
      <c r="O966" s="13"/>
      <c r="P966" s="13"/>
    </row>
    <row r="967" spans="1:16" ht="12.75" customHeight="1" x14ac:dyDescent="0.2">
      <c r="A967" s="11" t="str">
        <f t="shared" si="57"/>
        <v>COOBER PEDY1999</v>
      </c>
      <c r="B967" s="96" t="s">
        <v>10</v>
      </c>
      <c r="C967" s="89">
        <v>1999</v>
      </c>
      <c r="D967" s="90" t="s">
        <v>101</v>
      </c>
      <c r="E967" s="15">
        <v>2645</v>
      </c>
      <c r="F967" s="15">
        <v>2563</v>
      </c>
      <c r="G967" s="15">
        <v>5208</v>
      </c>
      <c r="H967" s="91">
        <v>0</v>
      </c>
      <c r="I967" s="91">
        <v>0</v>
      </c>
      <c r="J967" s="15">
        <v>0</v>
      </c>
      <c r="K967" s="15">
        <f t="shared" si="58"/>
        <v>2645</v>
      </c>
      <c r="L967" s="15">
        <f t="shared" si="59"/>
        <v>2563</v>
      </c>
      <c r="M967" s="15">
        <f t="shared" si="60"/>
        <v>5208</v>
      </c>
      <c r="O967" s="13"/>
      <c r="P967" s="13"/>
    </row>
    <row r="968" spans="1:16" ht="12.75" customHeight="1" x14ac:dyDescent="0.2">
      <c r="A968" s="11" t="str">
        <f t="shared" si="57"/>
        <v>COOBER PEDY2000</v>
      </c>
      <c r="B968" s="94" t="s">
        <v>10</v>
      </c>
      <c r="C968" s="89">
        <v>2000</v>
      </c>
      <c r="D968" s="90" t="s">
        <v>101</v>
      </c>
      <c r="E968" s="15">
        <v>2141</v>
      </c>
      <c r="F968" s="15">
        <v>2135</v>
      </c>
      <c r="G968" s="15">
        <v>4276</v>
      </c>
      <c r="H968" s="15">
        <v>0</v>
      </c>
      <c r="I968" s="15">
        <v>0</v>
      </c>
      <c r="J968" s="15">
        <v>0</v>
      </c>
      <c r="K968" s="15">
        <f t="shared" si="58"/>
        <v>2141</v>
      </c>
      <c r="L968" s="15">
        <f t="shared" si="59"/>
        <v>2135</v>
      </c>
      <c r="M968" s="15">
        <f t="shared" si="60"/>
        <v>4276</v>
      </c>
      <c r="O968" s="13"/>
      <c r="P968" s="13"/>
    </row>
    <row r="969" spans="1:16" ht="12.75" customHeight="1" x14ac:dyDescent="0.2">
      <c r="A969" s="11" t="str">
        <f t="shared" si="57"/>
        <v>COOBER PEDY2001</v>
      </c>
      <c r="B969" s="3" t="s">
        <v>10</v>
      </c>
      <c r="C969" s="12">
        <v>2001</v>
      </c>
      <c r="D969" s="12" t="s">
        <v>101</v>
      </c>
      <c r="E969" s="13">
        <v>1878</v>
      </c>
      <c r="F969" s="13">
        <v>1875</v>
      </c>
      <c r="G969" s="13">
        <v>3753</v>
      </c>
      <c r="H969" s="13">
        <v>0</v>
      </c>
      <c r="I969" s="13">
        <v>0</v>
      </c>
      <c r="J969" s="13">
        <v>0</v>
      </c>
      <c r="K969" s="15">
        <f t="shared" si="58"/>
        <v>1878</v>
      </c>
      <c r="L969" s="15">
        <f t="shared" si="59"/>
        <v>1875</v>
      </c>
      <c r="M969" s="15">
        <f t="shared" si="60"/>
        <v>3753</v>
      </c>
      <c r="O969" s="13"/>
      <c r="P969" s="13"/>
    </row>
    <row r="970" spans="1:16" ht="12.75" customHeight="1" x14ac:dyDescent="0.2">
      <c r="A970" s="11" t="str">
        <f t="shared" si="57"/>
        <v>COOBER PEDY2002</v>
      </c>
      <c r="B970" s="3" t="s">
        <v>10</v>
      </c>
      <c r="C970" s="12">
        <v>2002</v>
      </c>
      <c r="D970" s="12" t="s">
        <v>101</v>
      </c>
      <c r="E970" s="13">
        <v>2049</v>
      </c>
      <c r="F970" s="13">
        <v>2064</v>
      </c>
      <c r="G970" s="13">
        <v>4113</v>
      </c>
      <c r="H970" s="13">
        <v>0</v>
      </c>
      <c r="I970" s="13">
        <v>0</v>
      </c>
      <c r="J970" s="13">
        <v>0</v>
      </c>
      <c r="K970" s="15">
        <f t="shared" si="58"/>
        <v>2049</v>
      </c>
      <c r="L970" s="15">
        <f t="shared" si="59"/>
        <v>2064</v>
      </c>
      <c r="M970" s="15">
        <f t="shared" si="60"/>
        <v>4113</v>
      </c>
      <c r="O970" s="13"/>
      <c r="P970" s="13"/>
    </row>
    <row r="971" spans="1:16" ht="12.75" customHeight="1" x14ac:dyDescent="0.2">
      <c r="A971" s="11" t="str">
        <f t="shared" si="57"/>
        <v>COOBER PEDY2003</v>
      </c>
      <c r="B971" s="94" t="s">
        <v>10</v>
      </c>
      <c r="C971" s="89">
        <v>2003</v>
      </c>
      <c r="D971" s="90" t="s">
        <v>101</v>
      </c>
      <c r="E971" s="15">
        <v>2422</v>
      </c>
      <c r="F971" s="15">
        <v>2531</v>
      </c>
      <c r="G971" s="15">
        <v>4953</v>
      </c>
      <c r="H971" s="15">
        <v>0</v>
      </c>
      <c r="I971" s="15">
        <v>0</v>
      </c>
      <c r="J971" s="15">
        <v>0</v>
      </c>
      <c r="K971" s="15">
        <f t="shared" si="58"/>
        <v>2422</v>
      </c>
      <c r="L971" s="15">
        <f t="shared" si="59"/>
        <v>2531</v>
      </c>
      <c r="M971" s="15">
        <f t="shared" si="60"/>
        <v>4953</v>
      </c>
      <c r="O971" s="13"/>
      <c r="P971" s="13"/>
    </row>
    <row r="972" spans="1:16" ht="12.75" customHeight="1" x14ac:dyDescent="0.2">
      <c r="A972" s="11" t="str">
        <f t="shared" si="57"/>
        <v>COOBER PEDY2004</v>
      </c>
      <c r="B972" s="3" t="s">
        <v>10</v>
      </c>
      <c r="C972" s="12">
        <v>2004</v>
      </c>
      <c r="D972" s="12" t="s">
        <v>101</v>
      </c>
      <c r="E972" s="13">
        <v>3286</v>
      </c>
      <c r="F972" s="13">
        <v>3420</v>
      </c>
      <c r="G972" s="13">
        <v>6706</v>
      </c>
      <c r="H972" s="13">
        <v>0</v>
      </c>
      <c r="I972" s="13">
        <v>0</v>
      </c>
      <c r="J972" s="13">
        <v>0</v>
      </c>
      <c r="K972" s="15">
        <f t="shared" si="58"/>
        <v>3286</v>
      </c>
      <c r="L972" s="15">
        <f t="shared" si="59"/>
        <v>3420</v>
      </c>
      <c r="M972" s="15">
        <f t="shared" si="60"/>
        <v>6706</v>
      </c>
      <c r="O972" s="13"/>
      <c r="P972" s="13"/>
    </row>
    <row r="973" spans="1:16" ht="12.75" customHeight="1" x14ac:dyDescent="0.2">
      <c r="A973" s="11" t="str">
        <f t="shared" si="57"/>
        <v>COOBER PEDY2005</v>
      </c>
      <c r="B973" s="96" t="s">
        <v>10</v>
      </c>
      <c r="C973" s="89">
        <v>2005</v>
      </c>
      <c r="D973" s="90" t="s">
        <v>101</v>
      </c>
      <c r="E973" s="15">
        <v>3567</v>
      </c>
      <c r="F973" s="15">
        <v>3746</v>
      </c>
      <c r="G973" s="15">
        <v>7313</v>
      </c>
      <c r="H973" s="91">
        <v>0</v>
      </c>
      <c r="I973" s="91">
        <v>0</v>
      </c>
      <c r="J973" s="15">
        <v>0</v>
      </c>
      <c r="K973" s="15">
        <f t="shared" si="58"/>
        <v>3567</v>
      </c>
      <c r="L973" s="15">
        <f t="shared" si="59"/>
        <v>3746</v>
      </c>
      <c r="M973" s="15">
        <f t="shared" si="60"/>
        <v>7313</v>
      </c>
      <c r="O973" s="13"/>
      <c r="P973" s="13"/>
    </row>
    <row r="974" spans="1:16" ht="12.75" customHeight="1" x14ac:dyDescent="0.2">
      <c r="A974" s="11" t="str">
        <f t="shared" si="57"/>
        <v>COOBER PEDY2006</v>
      </c>
      <c r="B974" s="92" t="s">
        <v>10</v>
      </c>
      <c r="C974" s="16">
        <v>2006</v>
      </c>
      <c r="D974" s="90" t="s">
        <v>101</v>
      </c>
      <c r="E974" s="93">
        <v>4871</v>
      </c>
      <c r="F974" s="93">
        <v>4984</v>
      </c>
      <c r="G974" s="93">
        <v>9855</v>
      </c>
      <c r="H974" s="93">
        <v>0</v>
      </c>
      <c r="I974" s="93">
        <v>0</v>
      </c>
      <c r="J974" s="93">
        <v>0</v>
      </c>
      <c r="K974" s="15">
        <f t="shared" si="58"/>
        <v>4871</v>
      </c>
      <c r="L974" s="15">
        <f t="shared" si="59"/>
        <v>4984</v>
      </c>
      <c r="M974" s="15">
        <f t="shared" si="60"/>
        <v>9855</v>
      </c>
      <c r="O974" s="13"/>
      <c r="P974" s="13"/>
    </row>
    <row r="975" spans="1:16" ht="12.75" customHeight="1" x14ac:dyDescent="0.2">
      <c r="A975" s="11" t="str">
        <f t="shared" si="57"/>
        <v>COOBER PEDY2007</v>
      </c>
      <c r="B975" s="94" t="s">
        <v>10</v>
      </c>
      <c r="C975" s="12">
        <v>2007</v>
      </c>
      <c r="D975" s="90" t="s">
        <v>101</v>
      </c>
      <c r="E975" s="95">
        <v>5157</v>
      </c>
      <c r="F975" s="95">
        <v>5488</v>
      </c>
      <c r="G975" s="95">
        <v>10645</v>
      </c>
      <c r="H975" s="95">
        <v>0</v>
      </c>
      <c r="I975" s="95">
        <v>0</v>
      </c>
      <c r="J975" s="95">
        <v>0</v>
      </c>
      <c r="K975" s="15">
        <f t="shared" si="58"/>
        <v>5157</v>
      </c>
      <c r="L975" s="15">
        <f t="shared" si="59"/>
        <v>5488</v>
      </c>
      <c r="M975" s="15">
        <f t="shared" si="60"/>
        <v>10645</v>
      </c>
      <c r="O975" s="13"/>
      <c r="P975" s="13"/>
    </row>
    <row r="976" spans="1:16" ht="12.75" customHeight="1" x14ac:dyDescent="0.2">
      <c r="A976" s="11" t="str">
        <f t="shared" si="57"/>
        <v>COOBER PEDY2008</v>
      </c>
      <c r="B976" s="96" t="s">
        <v>10</v>
      </c>
      <c r="C976" s="89">
        <v>2008</v>
      </c>
      <c r="D976" s="90" t="s">
        <v>101</v>
      </c>
      <c r="E976" s="15">
        <v>4983</v>
      </c>
      <c r="F976" s="15">
        <v>5251</v>
      </c>
      <c r="G976" s="15">
        <v>10234</v>
      </c>
      <c r="H976" s="91">
        <v>0</v>
      </c>
      <c r="I976" s="91">
        <v>0</v>
      </c>
      <c r="J976" s="15">
        <v>0</v>
      </c>
      <c r="K976" s="15">
        <f t="shared" si="58"/>
        <v>4983</v>
      </c>
      <c r="L976" s="15">
        <f t="shared" si="59"/>
        <v>5251</v>
      </c>
      <c r="M976" s="15">
        <f t="shared" si="60"/>
        <v>10234</v>
      </c>
      <c r="O976" s="13"/>
      <c r="P976" s="13"/>
    </row>
    <row r="977" spans="1:16" ht="12.75" customHeight="1" x14ac:dyDescent="0.2">
      <c r="A977" s="11" t="str">
        <f t="shared" si="57"/>
        <v>COOBER PEDY2009</v>
      </c>
      <c r="B977" s="96" t="s">
        <v>10</v>
      </c>
      <c r="C977" s="89">
        <v>2009</v>
      </c>
      <c r="D977" s="90" t="s">
        <v>101</v>
      </c>
      <c r="E977" s="15">
        <v>4505</v>
      </c>
      <c r="F977" s="15">
        <v>4751</v>
      </c>
      <c r="G977" s="15">
        <v>9256</v>
      </c>
      <c r="H977" s="91">
        <v>0</v>
      </c>
      <c r="I977" s="91">
        <v>0</v>
      </c>
      <c r="J977" s="15">
        <v>0</v>
      </c>
      <c r="K977" s="15">
        <f t="shared" si="58"/>
        <v>4505</v>
      </c>
      <c r="L977" s="15">
        <f t="shared" si="59"/>
        <v>4751</v>
      </c>
      <c r="M977" s="15">
        <f t="shared" si="60"/>
        <v>9256</v>
      </c>
      <c r="O977" s="13"/>
      <c r="P977" s="13"/>
    </row>
    <row r="978" spans="1:16" ht="12.75" customHeight="1" x14ac:dyDescent="0.2">
      <c r="A978" s="11" t="str">
        <f t="shared" si="57"/>
        <v>COOBER PEDY2010</v>
      </c>
      <c r="B978" s="3" t="s">
        <v>10</v>
      </c>
      <c r="C978" s="12">
        <v>2010</v>
      </c>
      <c r="D978" s="12" t="s">
        <v>101</v>
      </c>
      <c r="E978" s="13">
        <v>5203</v>
      </c>
      <c r="F978" s="13">
        <v>5300</v>
      </c>
      <c r="G978" s="13">
        <v>10503</v>
      </c>
      <c r="H978" s="13">
        <v>0</v>
      </c>
      <c r="I978" s="13">
        <v>0</v>
      </c>
      <c r="J978" s="13">
        <v>0</v>
      </c>
      <c r="K978" s="15">
        <f t="shared" si="58"/>
        <v>5203</v>
      </c>
      <c r="L978" s="15">
        <f t="shared" si="59"/>
        <v>5300</v>
      </c>
      <c r="M978" s="15">
        <f t="shared" si="60"/>
        <v>10503</v>
      </c>
      <c r="O978" s="13"/>
      <c r="P978" s="13"/>
    </row>
    <row r="979" spans="1:16" ht="12.75" customHeight="1" x14ac:dyDescent="0.2">
      <c r="A979" s="11" t="str">
        <f t="shared" si="57"/>
        <v>COOBER PEDY2011</v>
      </c>
      <c r="B979" s="3" t="s">
        <v>10</v>
      </c>
      <c r="C979" s="12">
        <v>2011</v>
      </c>
      <c r="D979" s="12" t="s">
        <v>101</v>
      </c>
      <c r="E979" s="13">
        <v>5744</v>
      </c>
      <c r="F979" s="13">
        <v>5775</v>
      </c>
      <c r="G979" s="13">
        <v>11519</v>
      </c>
      <c r="H979" s="13">
        <v>0</v>
      </c>
      <c r="I979" s="13">
        <v>0</v>
      </c>
      <c r="J979" s="13">
        <v>0</v>
      </c>
      <c r="K979" s="15">
        <f t="shared" si="58"/>
        <v>5744</v>
      </c>
      <c r="L979" s="15">
        <f t="shared" si="59"/>
        <v>5775</v>
      </c>
      <c r="M979" s="15">
        <f t="shared" si="60"/>
        <v>11519</v>
      </c>
      <c r="O979" s="13"/>
      <c r="P979" s="13"/>
    </row>
    <row r="980" spans="1:16" ht="12.75" customHeight="1" x14ac:dyDescent="0.2">
      <c r="A980" s="11" t="str">
        <f t="shared" si="57"/>
        <v>COOBER PEDY2012</v>
      </c>
      <c r="B980" s="94" t="s">
        <v>10</v>
      </c>
      <c r="C980" s="89">
        <v>2012</v>
      </c>
      <c r="D980" s="90" t="s">
        <v>101</v>
      </c>
      <c r="E980" s="15">
        <v>5790</v>
      </c>
      <c r="F980" s="15">
        <v>5915</v>
      </c>
      <c r="G980" s="15">
        <v>11705</v>
      </c>
      <c r="H980" s="15">
        <v>0</v>
      </c>
      <c r="I980" s="15">
        <v>0</v>
      </c>
      <c r="J980" s="15">
        <v>0</v>
      </c>
      <c r="K980" s="15">
        <f t="shared" si="58"/>
        <v>5790</v>
      </c>
      <c r="L980" s="15">
        <f t="shared" si="59"/>
        <v>5915</v>
      </c>
      <c r="M980" s="15">
        <f t="shared" si="60"/>
        <v>11705</v>
      </c>
      <c r="O980" s="13"/>
      <c r="P980" s="13"/>
    </row>
    <row r="981" spans="1:16" ht="12.75" customHeight="1" x14ac:dyDescent="0.2">
      <c r="A981" s="11" t="str">
        <f t="shared" si="57"/>
        <v>COOBER PEDY2013</v>
      </c>
      <c r="B981" s="3" t="s">
        <v>10</v>
      </c>
      <c r="C981" s="12">
        <v>2013</v>
      </c>
      <c r="D981" s="12" t="s">
        <v>101</v>
      </c>
      <c r="E981" s="13">
        <v>4948</v>
      </c>
      <c r="F981" s="13">
        <v>4921</v>
      </c>
      <c r="G981" s="13">
        <v>9869</v>
      </c>
      <c r="H981" s="13">
        <v>0</v>
      </c>
      <c r="I981" s="13">
        <v>0</v>
      </c>
      <c r="J981" s="13">
        <v>0</v>
      </c>
      <c r="K981" s="15">
        <f t="shared" si="58"/>
        <v>4948</v>
      </c>
      <c r="L981" s="15">
        <f t="shared" si="59"/>
        <v>4921</v>
      </c>
      <c r="M981" s="15">
        <f t="shared" si="60"/>
        <v>9869</v>
      </c>
      <c r="O981" s="13"/>
      <c r="P981" s="13"/>
    </row>
    <row r="982" spans="1:16" ht="12.75" customHeight="1" x14ac:dyDescent="0.2">
      <c r="A982" s="11" t="str">
        <f t="shared" si="57"/>
        <v>COOBER PEDY2014</v>
      </c>
      <c r="B982" s="94" t="s">
        <v>10</v>
      </c>
      <c r="C982" s="89">
        <v>2014</v>
      </c>
      <c r="D982" s="90" t="s">
        <v>101</v>
      </c>
      <c r="E982" s="15">
        <v>4478</v>
      </c>
      <c r="F982" s="15">
        <v>4567</v>
      </c>
      <c r="G982" s="15">
        <v>9045</v>
      </c>
      <c r="H982" s="15">
        <v>0</v>
      </c>
      <c r="I982" s="15">
        <v>0</v>
      </c>
      <c r="J982" s="15">
        <v>0</v>
      </c>
      <c r="K982" s="15">
        <f t="shared" si="58"/>
        <v>4478</v>
      </c>
      <c r="L982" s="15">
        <f t="shared" si="59"/>
        <v>4567</v>
      </c>
      <c r="M982" s="15">
        <f t="shared" si="60"/>
        <v>9045</v>
      </c>
      <c r="O982" s="13"/>
      <c r="P982" s="13"/>
    </row>
    <row r="983" spans="1:16" ht="12.75" customHeight="1" x14ac:dyDescent="0.2">
      <c r="A983" s="11" t="str">
        <f t="shared" si="57"/>
        <v>COOBER PEDY2015</v>
      </c>
      <c r="B983" s="94" t="s">
        <v>10</v>
      </c>
      <c r="C983" s="89">
        <v>2015</v>
      </c>
      <c r="D983" s="90" t="s">
        <v>101</v>
      </c>
      <c r="E983" s="15">
        <v>4080</v>
      </c>
      <c r="F983" s="15">
        <v>4100</v>
      </c>
      <c r="G983" s="15">
        <v>8180</v>
      </c>
      <c r="H983" s="15">
        <v>0</v>
      </c>
      <c r="I983" s="15">
        <v>0</v>
      </c>
      <c r="J983" s="15">
        <v>0</v>
      </c>
      <c r="K983" s="15">
        <f t="shared" si="58"/>
        <v>4080</v>
      </c>
      <c r="L983" s="15">
        <f t="shared" si="59"/>
        <v>4100</v>
      </c>
      <c r="M983" s="15">
        <f t="shared" si="60"/>
        <v>8180</v>
      </c>
      <c r="O983" s="13"/>
      <c r="P983" s="13"/>
    </row>
    <row r="984" spans="1:16" ht="12.75" customHeight="1" x14ac:dyDescent="0.2">
      <c r="A984" s="11" t="str">
        <f t="shared" si="57"/>
        <v>COOBER PEDY2016</v>
      </c>
      <c r="B984" s="3" t="s">
        <v>10</v>
      </c>
      <c r="C984" s="12">
        <v>2016</v>
      </c>
      <c r="D984" s="12" t="s">
        <v>101</v>
      </c>
      <c r="E984" s="13">
        <v>4393</v>
      </c>
      <c r="F984" s="13">
        <v>4429</v>
      </c>
      <c r="G984" s="13">
        <v>8822</v>
      </c>
      <c r="H984" s="13">
        <v>0</v>
      </c>
      <c r="I984" s="13">
        <v>0</v>
      </c>
      <c r="J984" s="13">
        <v>0</v>
      </c>
      <c r="K984" s="15">
        <f t="shared" si="58"/>
        <v>4393</v>
      </c>
      <c r="L984" s="15">
        <f t="shared" si="59"/>
        <v>4429</v>
      </c>
      <c r="M984" s="15">
        <f t="shared" si="60"/>
        <v>8822</v>
      </c>
      <c r="O984" s="13"/>
      <c r="P984" s="13"/>
    </row>
    <row r="985" spans="1:16" ht="12.75" customHeight="1" x14ac:dyDescent="0.2">
      <c r="A985" s="11" t="str">
        <f t="shared" si="57"/>
        <v>COOBER PEDY2017</v>
      </c>
      <c r="B985" s="3" t="s">
        <v>10</v>
      </c>
      <c r="C985" s="12">
        <v>2017</v>
      </c>
      <c r="D985" s="12" t="s">
        <v>101</v>
      </c>
      <c r="E985" s="13">
        <v>4579</v>
      </c>
      <c r="F985" s="13">
        <v>4542</v>
      </c>
      <c r="G985" s="13">
        <v>9121</v>
      </c>
      <c r="H985" s="13">
        <v>0</v>
      </c>
      <c r="I985" s="13">
        <v>0</v>
      </c>
      <c r="J985" s="13">
        <v>0</v>
      </c>
      <c r="K985" s="15">
        <f t="shared" si="58"/>
        <v>4579</v>
      </c>
      <c r="L985" s="15">
        <f t="shared" si="59"/>
        <v>4542</v>
      </c>
      <c r="M985" s="15">
        <f t="shared" si="60"/>
        <v>9121</v>
      </c>
      <c r="O985" s="13"/>
      <c r="P985" s="13"/>
    </row>
    <row r="986" spans="1:16" ht="12.75" customHeight="1" x14ac:dyDescent="0.2">
      <c r="A986" s="11" t="str">
        <f t="shared" si="57"/>
        <v>COOBER PEDY2018</v>
      </c>
      <c r="B986" s="3" t="s">
        <v>10</v>
      </c>
      <c r="C986" s="12">
        <v>2018</v>
      </c>
      <c r="D986" s="12" t="s">
        <v>101</v>
      </c>
      <c r="E986" s="13">
        <v>4628</v>
      </c>
      <c r="F986" s="13">
        <v>4841</v>
      </c>
      <c r="G986" s="13">
        <v>9469</v>
      </c>
      <c r="H986" s="13">
        <v>0</v>
      </c>
      <c r="I986" s="13">
        <v>0</v>
      </c>
      <c r="J986" s="13">
        <v>0</v>
      </c>
      <c r="K986" s="15">
        <f t="shared" si="58"/>
        <v>4628</v>
      </c>
      <c r="L986" s="15">
        <f t="shared" si="59"/>
        <v>4841</v>
      </c>
      <c r="M986" s="15">
        <f t="shared" si="60"/>
        <v>9469</v>
      </c>
      <c r="O986" s="13"/>
      <c r="P986" s="13"/>
    </row>
    <row r="987" spans="1:16" ht="12.75" customHeight="1" x14ac:dyDescent="0.2">
      <c r="A987" s="11" t="str">
        <f t="shared" si="57"/>
        <v>COOBER PEDY2019</v>
      </c>
      <c r="B987" s="3" t="s">
        <v>10</v>
      </c>
      <c r="C987" s="12">
        <v>2019</v>
      </c>
      <c r="D987" s="12" t="s">
        <v>101</v>
      </c>
      <c r="E987" s="13">
        <v>5043</v>
      </c>
      <c r="F987" s="13">
        <v>5246</v>
      </c>
      <c r="G987" s="13">
        <v>10289</v>
      </c>
      <c r="H987" s="13">
        <v>0</v>
      </c>
      <c r="I987" s="13">
        <v>0</v>
      </c>
      <c r="J987" s="13">
        <v>0</v>
      </c>
      <c r="K987" s="15">
        <f t="shared" si="58"/>
        <v>5043</v>
      </c>
      <c r="L987" s="15">
        <f t="shared" si="59"/>
        <v>5246</v>
      </c>
      <c r="M987" s="15">
        <f t="shared" si="60"/>
        <v>10289</v>
      </c>
      <c r="O987" s="13"/>
      <c r="P987" s="13"/>
    </row>
    <row r="988" spans="1:16" ht="12.75" customHeight="1" x14ac:dyDescent="0.2">
      <c r="A988" s="11" t="str">
        <f t="shared" si="57"/>
        <v>COOKTOWN1985</v>
      </c>
      <c r="B988" s="3" t="s">
        <v>9</v>
      </c>
      <c r="C988" s="12">
        <v>1985</v>
      </c>
      <c r="D988" s="12" t="s">
        <v>101</v>
      </c>
      <c r="E988" s="13">
        <v>2204</v>
      </c>
      <c r="F988" s="13">
        <v>2242</v>
      </c>
      <c r="G988" s="13">
        <v>4446</v>
      </c>
      <c r="H988" s="13">
        <v>0</v>
      </c>
      <c r="I988" s="13">
        <v>0</v>
      </c>
      <c r="J988" s="13">
        <v>0</v>
      </c>
      <c r="K988" s="15">
        <f t="shared" si="58"/>
        <v>2204</v>
      </c>
      <c r="L988" s="15">
        <f t="shared" si="59"/>
        <v>2242</v>
      </c>
      <c r="M988" s="15">
        <f t="shared" si="60"/>
        <v>4446</v>
      </c>
      <c r="O988" s="13"/>
      <c r="P988" s="13"/>
    </row>
    <row r="989" spans="1:16" ht="12.75" customHeight="1" x14ac:dyDescent="0.2">
      <c r="A989" s="11" t="str">
        <f t="shared" si="57"/>
        <v>COOKTOWN1986</v>
      </c>
      <c r="B989" s="3" t="s">
        <v>9</v>
      </c>
      <c r="C989" s="12">
        <v>1986</v>
      </c>
      <c r="D989" s="12" t="s">
        <v>101</v>
      </c>
      <c r="E989" s="13">
        <v>2672</v>
      </c>
      <c r="F989" s="13">
        <v>2833</v>
      </c>
      <c r="G989" s="13">
        <v>5505</v>
      </c>
      <c r="H989" s="13">
        <v>0</v>
      </c>
      <c r="I989" s="13">
        <v>0</v>
      </c>
      <c r="J989" s="13">
        <v>0</v>
      </c>
      <c r="K989" s="15">
        <f t="shared" si="58"/>
        <v>2672</v>
      </c>
      <c r="L989" s="15">
        <f t="shared" si="59"/>
        <v>2833</v>
      </c>
      <c r="M989" s="15">
        <f t="shared" si="60"/>
        <v>5505</v>
      </c>
      <c r="O989" s="13"/>
      <c r="P989" s="13"/>
    </row>
    <row r="990" spans="1:16" ht="12.75" customHeight="1" x14ac:dyDescent="0.2">
      <c r="A990" s="11" t="str">
        <f t="shared" si="57"/>
        <v>COOKTOWN1987</v>
      </c>
      <c r="B990" s="94" t="s">
        <v>9</v>
      </c>
      <c r="C990" s="89">
        <v>1987</v>
      </c>
      <c r="D990" s="12" t="s">
        <v>101</v>
      </c>
      <c r="E990" s="15">
        <v>3012</v>
      </c>
      <c r="F990" s="15">
        <v>2937</v>
      </c>
      <c r="G990" s="15">
        <v>5949</v>
      </c>
      <c r="H990" s="15">
        <v>0</v>
      </c>
      <c r="I990" s="15">
        <v>0</v>
      </c>
      <c r="J990" s="15">
        <v>0</v>
      </c>
      <c r="K990" s="15">
        <f t="shared" si="58"/>
        <v>3012</v>
      </c>
      <c r="L990" s="15">
        <f t="shared" si="59"/>
        <v>2937</v>
      </c>
      <c r="M990" s="15">
        <f t="shared" si="60"/>
        <v>5949</v>
      </c>
      <c r="O990" s="13"/>
      <c r="P990" s="13"/>
    </row>
    <row r="991" spans="1:16" ht="12.75" customHeight="1" x14ac:dyDescent="0.2">
      <c r="A991" s="11" t="str">
        <f t="shared" si="57"/>
        <v>COOKTOWN1988</v>
      </c>
      <c r="B991" s="3" t="s">
        <v>9</v>
      </c>
      <c r="C991" s="12">
        <v>1988</v>
      </c>
      <c r="D991" s="12" t="s">
        <v>101</v>
      </c>
      <c r="E991" s="13">
        <v>787</v>
      </c>
      <c r="F991" s="13">
        <v>751</v>
      </c>
      <c r="G991" s="13">
        <v>1538</v>
      </c>
      <c r="H991" s="13">
        <v>0</v>
      </c>
      <c r="I991" s="13">
        <v>0</v>
      </c>
      <c r="J991" s="13">
        <v>0</v>
      </c>
      <c r="K991" s="15">
        <f t="shared" si="58"/>
        <v>787</v>
      </c>
      <c r="L991" s="15">
        <f t="shared" si="59"/>
        <v>751</v>
      </c>
      <c r="M991" s="15">
        <f t="shared" si="60"/>
        <v>1538</v>
      </c>
      <c r="O991" s="13"/>
      <c r="P991" s="13"/>
    </row>
    <row r="992" spans="1:16" ht="12.75" customHeight="1" x14ac:dyDescent="0.2">
      <c r="A992" s="11" t="str">
        <f t="shared" si="57"/>
        <v>COOKTOWN1989</v>
      </c>
      <c r="B992" s="92" t="s">
        <v>9</v>
      </c>
      <c r="C992" s="16">
        <v>1989</v>
      </c>
      <c r="D992" s="90" t="s">
        <v>101</v>
      </c>
      <c r="E992" s="93">
        <v>22</v>
      </c>
      <c r="F992" s="93">
        <v>9</v>
      </c>
      <c r="G992" s="93">
        <v>31</v>
      </c>
      <c r="H992" s="93">
        <v>0</v>
      </c>
      <c r="I992" s="93">
        <v>0</v>
      </c>
      <c r="J992" s="93">
        <v>0</v>
      </c>
      <c r="K992" s="15">
        <f t="shared" si="58"/>
        <v>22</v>
      </c>
      <c r="L992" s="15">
        <f t="shared" si="59"/>
        <v>9</v>
      </c>
      <c r="M992" s="15">
        <f t="shared" si="60"/>
        <v>31</v>
      </c>
      <c r="O992" s="13"/>
      <c r="P992" s="13"/>
    </row>
    <row r="993" spans="1:16" ht="12.75" customHeight="1" x14ac:dyDescent="0.2">
      <c r="A993" s="11" t="str">
        <f t="shared" si="57"/>
        <v>COOKTOWN1990</v>
      </c>
      <c r="B993" s="96" t="s">
        <v>9</v>
      </c>
      <c r="C993" s="89">
        <v>1990</v>
      </c>
      <c r="D993" s="90" t="s">
        <v>101</v>
      </c>
      <c r="E993" s="15">
        <v>1886</v>
      </c>
      <c r="F993" s="15">
        <v>1883</v>
      </c>
      <c r="G993" s="15">
        <v>3769</v>
      </c>
      <c r="H993" s="91">
        <v>0</v>
      </c>
      <c r="I993" s="91">
        <v>0</v>
      </c>
      <c r="J993" s="15">
        <v>0</v>
      </c>
      <c r="K993" s="15">
        <f t="shared" si="58"/>
        <v>1886</v>
      </c>
      <c r="L993" s="15">
        <f t="shared" si="59"/>
        <v>1883</v>
      </c>
      <c r="M993" s="15">
        <f t="shared" si="60"/>
        <v>3769</v>
      </c>
      <c r="O993" s="13"/>
      <c r="P993" s="13"/>
    </row>
    <row r="994" spans="1:16" ht="12.75" customHeight="1" x14ac:dyDescent="0.2">
      <c r="A994" s="11" t="str">
        <f t="shared" si="57"/>
        <v>COOKTOWN1991</v>
      </c>
      <c r="B994" s="3" t="s">
        <v>9</v>
      </c>
      <c r="C994" s="12">
        <v>1991</v>
      </c>
      <c r="D994" s="12" t="s">
        <v>101</v>
      </c>
      <c r="E994" s="13">
        <v>4137</v>
      </c>
      <c r="F994" s="13">
        <v>4351</v>
      </c>
      <c r="G994" s="13">
        <v>8488</v>
      </c>
      <c r="H994" s="13">
        <v>0</v>
      </c>
      <c r="I994" s="13">
        <v>0</v>
      </c>
      <c r="J994" s="13">
        <v>0</v>
      </c>
      <c r="K994" s="15">
        <f t="shared" si="58"/>
        <v>4137</v>
      </c>
      <c r="L994" s="15">
        <f t="shared" si="59"/>
        <v>4351</v>
      </c>
      <c r="M994" s="15">
        <f t="shared" si="60"/>
        <v>8488</v>
      </c>
      <c r="O994" s="13"/>
      <c r="P994" s="13"/>
    </row>
    <row r="995" spans="1:16" ht="12.75" customHeight="1" x14ac:dyDescent="0.2">
      <c r="A995" s="11" t="str">
        <f t="shared" si="57"/>
        <v>COOKTOWN1992</v>
      </c>
      <c r="B995" s="3" t="s">
        <v>9</v>
      </c>
      <c r="C995" s="12">
        <v>1992</v>
      </c>
      <c r="D995" s="12" t="s">
        <v>101</v>
      </c>
      <c r="E995" s="13">
        <v>5414</v>
      </c>
      <c r="F995" s="13">
        <v>5704</v>
      </c>
      <c r="G995" s="13">
        <v>11118</v>
      </c>
      <c r="H995" s="13">
        <v>0</v>
      </c>
      <c r="I995" s="13">
        <v>0</v>
      </c>
      <c r="J995" s="13">
        <v>0</v>
      </c>
      <c r="K995" s="15">
        <f t="shared" si="58"/>
        <v>5414</v>
      </c>
      <c r="L995" s="15">
        <f t="shared" si="59"/>
        <v>5704</v>
      </c>
      <c r="M995" s="15">
        <f t="shared" si="60"/>
        <v>11118</v>
      </c>
      <c r="O995" s="13"/>
      <c r="P995" s="13"/>
    </row>
    <row r="996" spans="1:16" ht="12.75" customHeight="1" x14ac:dyDescent="0.2">
      <c r="A996" s="11" t="str">
        <f t="shared" si="57"/>
        <v>COOKTOWN1993</v>
      </c>
      <c r="B996" s="3" t="s">
        <v>9</v>
      </c>
      <c r="C996" s="12">
        <v>1993</v>
      </c>
      <c r="D996" s="12" t="s">
        <v>101</v>
      </c>
      <c r="E996" s="13">
        <v>5797</v>
      </c>
      <c r="F996" s="13">
        <v>6153</v>
      </c>
      <c r="G996" s="13">
        <v>11950</v>
      </c>
      <c r="H996" s="13">
        <v>0</v>
      </c>
      <c r="I996" s="13">
        <v>0</v>
      </c>
      <c r="J996" s="13">
        <v>0</v>
      </c>
      <c r="K996" s="15">
        <f t="shared" si="58"/>
        <v>5797</v>
      </c>
      <c r="L996" s="15">
        <f t="shared" si="59"/>
        <v>6153</v>
      </c>
      <c r="M996" s="15">
        <f t="shared" si="60"/>
        <v>11950</v>
      </c>
      <c r="O996" s="13"/>
      <c r="P996" s="13"/>
    </row>
    <row r="997" spans="1:16" ht="12.75" customHeight="1" x14ac:dyDescent="0.2">
      <c r="A997" s="11" t="str">
        <f t="shared" si="57"/>
        <v>COOKTOWN1994</v>
      </c>
      <c r="B997" s="3" t="s">
        <v>9</v>
      </c>
      <c r="C997" s="12">
        <v>1994</v>
      </c>
      <c r="D997" s="12" t="s">
        <v>101</v>
      </c>
      <c r="E997" s="13">
        <v>4812</v>
      </c>
      <c r="F997" s="13">
        <v>4944</v>
      </c>
      <c r="G997" s="13">
        <v>9756</v>
      </c>
      <c r="H997" s="13">
        <v>0</v>
      </c>
      <c r="I997" s="13">
        <v>0</v>
      </c>
      <c r="J997" s="13">
        <v>0</v>
      </c>
      <c r="K997" s="15">
        <f t="shared" si="58"/>
        <v>4812</v>
      </c>
      <c r="L997" s="15">
        <f t="shared" si="59"/>
        <v>4944</v>
      </c>
      <c r="M997" s="15">
        <f t="shared" si="60"/>
        <v>9756</v>
      </c>
      <c r="O997" s="13"/>
      <c r="P997" s="13"/>
    </row>
    <row r="998" spans="1:16" ht="12.75" customHeight="1" x14ac:dyDescent="0.2">
      <c r="A998" s="11" t="str">
        <f t="shared" si="57"/>
        <v>COOKTOWN1995</v>
      </c>
      <c r="B998" s="3" t="s">
        <v>9</v>
      </c>
      <c r="C998" s="12">
        <v>1995</v>
      </c>
      <c r="D998" s="12" t="s">
        <v>101</v>
      </c>
      <c r="E998" s="13">
        <v>6988</v>
      </c>
      <c r="F998" s="13">
        <v>7291</v>
      </c>
      <c r="G998" s="13">
        <v>14279</v>
      </c>
      <c r="H998" s="13">
        <v>0</v>
      </c>
      <c r="I998" s="13">
        <v>0</v>
      </c>
      <c r="J998" s="13">
        <v>0</v>
      </c>
      <c r="K998" s="15">
        <f t="shared" si="58"/>
        <v>6988</v>
      </c>
      <c r="L998" s="15">
        <f t="shared" si="59"/>
        <v>7291</v>
      </c>
      <c r="M998" s="15">
        <f t="shared" si="60"/>
        <v>14279</v>
      </c>
      <c r="O998" s="13"/>
      <c r="P998" s="13"/>
    </row>
    <row r="999" spans="1:16" ht="12.75" customHeight="1" x14ac:dyDescent="0.2">
      <c r="A999" s="11" t="str">
        <f t="shared" ref="A999:A1062" si="61">CONCATENATE(B999,C999)</f>
        <v>COOKTOWN1996</v>
      </c>
      <c r="B999" s="96" t="s">
        <v>9</v>
      </c>
      <c r="C999" s="89">
        <v>1996</v>
      </c>
      <c r="D999" s="90" t="s">
        <v>101</v>
      </c>
      <c r="E999" s="15">
        <v>7597</v>
      </c>
      <c r="F999" s="15">
        <v>7797</v>
      </c>
      <c r="G999" s="15">
        <v>15394</v>
      </c>
      <c r="H999" s="91">
        <v>0</v>
      </c>
      <c r="I999" s="91">
        <v>0</v>
      </c>
      <c r="J999" s="15">
        <v>0</v>
      </c>
      <c r="K999" s="15">
        <f t="shared" si="58"/>
        <v>7597</v>
      </c>
      <c r="L999" s="15">
        <f t="shared" si="59"/>
        <v>7797</v>
      </c>
      <c r="M999" s="15">
        <f t="shared" si="60"/>
        <v>15394</v>
      </c>
      <c r="O999" s="13"/>
      <c r="P999" s="13"/>
    </row>
    <row r="1000" spans="1:16" ht="12.75" customHeight="1" x14ac:dyDescent="0.2">
      <c r="A1000" s="11" t="str">
        <f t="shared" si="61"/>
        <v>COOKTOWN1997</v>
      </c>
      <c r="B1000" s="3" t="s">
        <v>9</v>
      </c>
      <c r="C1000" s="12">
        <v>1997</v>
      </c>
      <c r="D1000" s="17" t="s">
        <v>101</v>
      </c>
      <c r="E1000" s="13">
        <v>7298</v>
      </c>
      <c r="F1000" s="13">
        <v>7513</v>
      </c>
      <c r="G1000" s="13">
        <v>14811</v>
      </c>
      <c r="H1000" s="13">
        <v>0</v>
      </c>
      <c r="I1000" s="13">
        <v>0</v>
      </c>
      <c r="J1000" s="13">
        <v>0</v>
      </c>
      <c r="K1000" s="15">
        <f t="shared" si="58"/>
        <v>7298</v>
      </c>
      <c r="L1000" s="15">
        <f t="shared" si="59"/>
        <v>7513</v>
      </c>
      <c r="M1000" s="15">
        <f t="shared" si="60"/>
        <v>14811</v>
      </c>
      <c r="O1000" s="13"/>
      <c r="P1000" s="13"/>
    </row>
    <row r="1001" spans="1:16" ht="12.75" customHeight="1" x14ac:dyDescent="0.2">
      <c r="A1001" s="11" t="str">
        <f t="shared" si="61"/>
        <v>COOKTOWN1998</v>
      </c>
      <c r="B1001" s="3" t="s">
        <v>9</v>
      </c>
      <c r="C1001" s="12">
        <v>1998</v>
      </c>
      <c r="D1001" s="12" t="s">
        <v>101</v>
      </c>
      <c r="E1001" s="13">
        <v>7335</v>
      </c>
      <c r="F1001" s="13">
        <v>7667</v>
      </c>
      <c r="G1001" s="13">
        <v>15002</v>
      </c>
      <c r="H1001" s="13">
        <v>0</v>
      </c>
      <c r="I1001" s="13">
        <v>0</v>
      </c>
      <c r="J1001" s="13">
        <v>0</v>
      </c>
      <c r="K1001" s="15">
        <f t="shared" si="58"/>
        <v>7335</v>
      </c>
      <c r="L1001" s="15">
        <f t="shared" si="59"/>
        <v>7667</v>
      </c>
      <c r="M1001" s="15">
        <f t="shared" si="60"/>
        <v>15002</v>
      </c>
      <c r="O1001" s="13"/>
      <c r="P1001" s="13"/>
    </row>
    <row r="1002" spans="1:16" ht="12.75" customHeight="1" x14ac:dyDescent="0.2">
      <c r="A1002" s="11" t="str">
        <f t="shared" si="61"/>
        <v>COOKTOWN1999</v>
      </c>
      <c r="B1002" s="3" t="s">
        <v>9</v>
      </c>
      <c r="C1002" s="12">
        <v>1999</v>
      </c>
      <c r="D1002" s="12" t="s">
        <v>101</v>
      </c>
      <c r="E1002" s="13">
        <v>7595</v>
      </c>
      <c r="F1002" s="13">
        <v>7793</v>
      </c>
      <c r="G1002" s="13">
        <v>15388</v>
      </c>
      <c r="H1002" s="13">
        <v>0</v>
      </c>
      <c r="I1002" s="13">
        <v>0</v>
      </c>
      <c r="J1002" s="13">
        <v>0</v>
      </c>
      <c r="K1002" s="15">
        <f t="shared" si="58"/>
        <v>7595</v>
      </c>
      <c r="L1002" s="15">
        <f t="shared" si="59"/>
        <v>7793</v>
      </c>
      <c r="M1002" s="15">
        <f t="shared" si="60"/>
        <v>15388</v>
      </c>
      <c r="O1002" s="13"/>
      <c r="P1002" s="13"/>
    </row>
    <row r="1003" spans="1:16" ht="12.75" customHeight="1" x14ac:dyDescent="0.2">
      <c r="A1003" s="11" t="str">
        <f t="shared" si="61"/>
        <v>COOKTOWN2000</v>
      </c>
      <c r="B1003" s="94" t="s">
        <v>9</v>
      </c>
      <c r="C1003" s="89">
        <v>2000</v>
      </c>
      <c r="D1003" s="90" t="s">
        <v>101</v>
      </c>
      <c r="E1003" s="15">
        <v>7735</v>
      </c>
      <c r="F1003" s="15">
        <v>7827</v>
      </c>
      <c r="G1003" s="15">
        <v>15562</v>
      </c>
      <c r="H1003" s="15">
        <v>0</v>
      </c>
      <c r="I1003" s="15">
        <v>0</v>
      </c>
      <c r="J1003" s="15">
        <v>0</v>
      </c>
      <c r="K1003" s="15">
        <f t="shared" ref="K1003:K1066" si="62">E1003+H1003</f>
        <v>7735</v>
      </c>
      <c r="L1003" s="15">
        <f t="shared" ref="L1003:L1066" si="63">F1003+I1003</f>
        <v>7827</v>
      </c>
      <c r="M1003" s="15">
        <f t="shared" ref="M1003:M1066" si="64">G1003+J1003</f>
        <v>15562</v>
      </c>
      <c r="O1003" s="13"/>
      <c r="P1003" s="13"/>
    </row>
    <row r="1004" spans="1:16" ht="12.75" customHeight="1" x14ac:dyDescent="0.2">
      <c r="A1004" s="11" t="str">
        <f t="shared" si="61"/>
        <v>COOKTOWN2001</v>
      </c>
      <c r="B1004" s="3" t="s">
        <v>9</v>
      </c>
      <c r="C1004" s="12">
        <v>2001</v>
      </c>
      <c r="D1004" s="12" t="s">
        <v>101</v>
      </c>
      <c r="E1004" s="13">
        <v>6293</v>
      </c>
      <c r="F1004" s="13">
        <v>6384</v>
      </c>
      <c r="G1004" s="13">
        <v>12677</v>
      </c>
      <c r="H1004" s="13">
        <v>0</v>
      </c>
      <c r="I1004" s="13">
        <v>0</v>
      </c>
      <c r="J1004" s="13">
        <v>0</v>
      </c>
      <c r="K1004" s="15">
        <f t="shared" si="62"/>
        <v>6293</v>
      </c>
      <c r="L1004" s="15">
        <f t="shared" si="63"/>
        <v>6384</v>
      </c>
      <c r="M1004" s="15">
        <f t="shared" si="64"/>
        <v>12677</v>
      </c>
      <c r="O1004" s="13"/>
      <c r="P1004" s="13"/>
    </row>
    <row r="1005" spans="1:16" ht="12.75" customHeight="1" x14ac:dyDescent="0.2">
      <c r="A1005" s="11" t="str">
        <f t="shared" si="61"/>
        <v>COOKTOWN2002</v>
      </c>
      <c r="B1005" s="94" t="s">
        <v>9</v>
      </c>
      <c r="C1005" s="89">
        <v>2002</v>
      </c>
      <c r="D1005" s="90" t="s">
        <v>101</v>
      </c>
      <c r="E1005" s="15">
        <v>5656</v>
      </c>
      <c r="F1005" s="15">
        <v>5500</v>
      </c>
      <c r="G1005" s="15">
        <v>11156</v>
      </c>
      <c r="H1005" s="15">
        <v>0</v>
      </c>
      <c r="I1005" s="15">
        <v>0</v>
      </c>
      <c r="J1005" s="15">
        <v>0</v>
      </c>
      <c r="K1005" s="15">
        <f t="shared" si="62"/>
        <v>5656</v>
      </c>
      <c r="L1005" s="15">
        <f t="shared" si="63"/>
        <v>5500</v>
      </c>
      <c r="M1005" s="15">
        <f t="shared" si="64"/>
        <v>11156</v>
      </c>
      <c r="O1005" s="13"/>
      <c r="P1005" s="13"/>
    </row>
    <row r="1006" spans="1:16" ht="12.75" customHeight="1" x14ac:dyDescent="0.2">
      <c r="A1006" s="11" t="str">
        <f t="shared" si="61"/>
        <v>COOKTOWN2003</v>
      </c>
      <c r="B1006" s="3" t="s">
        <v>9</v>
      </c>
      <c r="C1006" s="12">
        <v>2003</v>
      </c>
      <c r="D1006" s="12" t="s">
        <v>101</v>
      </c>
      <c r="E1006" s="13">
        <v>6303</v>
      </c>
      <c r="F1006" s="13">
        <v>6149</v>
      </c>
      <c r="G1006" s="13">
        <v>12452</v>
      </c>
      <c r="H1006" s="13">
        <v>0</v>
      </c>
      <c r="I1006" s="13">
        <v>0</v>
      </c>
      <c r="J1006" s="13">
        <v>0</v>
      </c>
      <c r="K1006" s="15">
        <f t="shared" si="62"/>
        <v>6303</v>
      </c>
      <c r="L1006" s="15">
        <f t="shared" si="63"/>
        <v>6149</v>
      </c>
      <c r="M1006" s="15">
        <f t="shared" si="64"/>
        <v>12452</v>
      </c>
      <c r="O1006" s="13"/>
      <c r="P1006" s="13"/>
    </row>
    <row r="1007" spans="1:16" ht="12.75" customHeight="1" x14ac:dyDescent="0.2">
      <c r="A1007" s="11" t="str">
        <f t="shared" si="61"/>
        <v>COOKTOWN2004</v>
      </c>
      <c r="B1007" s="3" t="s">
        <v>9</v>
      </c>
      <c r="C1007" s="12">
        <v>2004</v>
      </c>
      <c r="D1007" s="12" t="s">
        <v>101</v>
      </c>
      <c r="E1007" s="13">
        <v>7158</v>
      </c>
      <c r="F1007" s="13">
        <v>6995</v>
      </c>
      <c r="G1007" s="13">
        <v>14153</v>
      </c>
      <c r="H1007" s="13">
        <v>0</v>
      </c>
      <c r="I1007" s="13">
        <v>0</v>
      </c>
      <c r="J1007" s="13">
        <v>0</v>
      </c>
      <c r="K1007" s="15">
        <f t="shared" si="62"/>
        <v>7158</v>
      </c>
      <c r="L1007" s="15">
        <f t="shared" si="63"/>
        <v>6995</v>
      </c>
      <c r="M1007" s="15">
        <f t="shared" si="64"/>
        <v>14153</v>
      </c>
      <c r="O1007" s="13"/>
      <c r="P1007" s="13"/>
    </row>
    <row r="1008" spans="1:16" ht="12.75" customHeight="1" x14ac:dyDescent="0.2">
      <c r="A1008" s="11" t="str">
        <f t="shared" si="61"/>
        <v>COOKTOWN2005</v>
      </c>
      <c r="B1008" s="96" t="s">
        <v>9</v>
      </c>
      <c r="C1008" s="89">
        <v>2005</v>
      </c>
      <c r="D1008" s="90" t="s">
        <v>101</v>
      </c>
      <c r="E1008" s="15">
        <v>7866</v>
      </c>
      <c r="F1008" s="15">
        <v>7977</v>
      </c>
      <c r="G1008" s="15">
        <v>15843</v>
      </c>
      <c r="H1008" s="91">
        <v>0</v>
      </c>
      <c r="I1008" s="91">
        <v>0</v>
      </c>
      <c r="J1008" s="15">
        <v>0</v>
      </c>
      <c r="K1008" s="15">
        <f t="shared" si="62"/>
        <v>7866</v>
      </c>
      <c r="L1008" s="15">
        <f t="shared" si="63"/>
        <v>7977</v>
      </c>
      <c r="M1008" s="15">
        <f t="shared" si="64"/>
        <v>15843</v>
      </c>
      <c r="O1008" s="13"/>
      <c r="P1008" s="13"/>
    </row>
    <row r="1009" spans="1:16" ht="12.75" customHeight="1" x14ac:dyDescent="0.2">
      <c r="A1009" s="11" t="str">
        <f t="shared" si="61"/>
        <v>COOKTOWN2006</v>
      </c>
      <c r="B1009" s="3" t="s">
        <v>9</v>
      </c>
      <c r="C1009" s="12">
        <v>2006</v>
      </c>
      <c r="D1009" s="12" t="s">
        <v>101</v>
      </c>
      <c r="E1009" s="13">
        <v>7831</v>
      </c>
      <c r="F1009" s="13">
        <v>8163</v>
      </c>
      <c r="G1009" s="13">
        <v>15994</v>
      </c>
      <c r="H1009" s="13">
        <v>0</v>
      </c>
      <c r="I1009" s="13">
        <v>0</v>
      </c>
      <c r="J1009" s="13">
        <v>0</v>
      </c>
      <c r="K1009" s="15">
        <f t="shared" si="62"/>
        <v>7831</v>
      </c>
      <c r="L1009" s="15">
        <f t="shared" si="63"/>
        <v>8163</v>
      </c>
      <c r="M1009" s="15">
        <f t="shared" si="64"/>
        <v>15994</v>
      </c>
      <c r="O1009" s="13"/>
      <c r="P1009" s="13"/>
    </row>
    <row r="1010" spans="1:16" ht="12.75" customHeight="1" x14ac:dyDescent="0.2">
      <c r="A1010" s="11" t="str">
        <f t="shared" si="61"/>
        <v>COOKTOWN2007</v>
      </c>
      <c r="B1010" s="3" t="s">
        <v>9</v>
      </c>
      <c r="C1010" s="12">
        <v>2007</v>
      </c>
      <c r="D1010" s="12" t="s">
        <v>101</v>
      </c>
      <c r="E1010" s="13">
        <v>7756</v>
      </c>
      <c r="F1010" s="13">
        <v>8348</v>
      </c>
      <c r="G1010" s="13">
        <v>16104</v>
      </c>
      <c r="H1010" s="13">
        <v>0</v>
      </c>
      <c r="I1010" s="13">
        <v>0</v>
      </c>
      <c r="J1010" s="13">
        <v>0</v>
      </c>
      <c r="K1010" s="15">
        <f t="shared" si="62"/>
        <v>7756</v>
      </c>
      <c r="L1010" s="15">
        <f t="shared" si="63"/>
        <v>8348</v>
      </c>
      <c r="M1010" s="15">
        <f t="shared" si="64"/>
        <v>16104</v>
      </c>
      <c r="O1010" s="13"/>
      <c r="P1010" s="13"/>
    </row>
    <row r="1011" spans="1:16" ht="12.75" customHeight="1" x14ac:dyDescent="0.2">
      <c r="A1011" s="11" t="str">
        <f t="shared" si="61"/>
        <v>COOKTOWN2008</v>
      </c>
      <c r="B1011" s="3" t="s">
        <v>9</v>
      </c>
      <c r="C1011" s="12">
        <v>2008</v>
      </c>
      <c r="D1011" s="12" t="s">
        <v>101</v>
      </c>
      <c r="E1011" s="13">
        <v>8091</v>
      </c>
      <c r="F1011" s="13">
        <v>8309</v>
      </c>
      <c r="G1011" s="13">
        <v>16400</v>
      </c>
      <c r="H1011" s="13">
        <v>0</v>
      </c>
      <c r="I1011" s="13">
        <v>0</v>
      </c>
      <c r="J1011" s="13">
        <v>0</v>
      </c>
      <c r="K1011" s="15">
        <f t="shared" si="62"/>
        <v>8091</v>
      </c>
      <c r="L1011" s="15">
        <f t="shared" si="63"/>
        <v>8309</v>
      </c>
      <c r="M1011" s="15">
        <f t="shared" si="64"/>
        <v>16400</v>
      </c>
      <c r="O1011" s="13"/>
      <c r="P1011" s="13"/>
    </row>
    <row r="1012" spans="1:16" ht="12.75" customHeight="1" x14ac:dyDescent="0.2">
      <c r="A1012" s="11" t="str">
        <f t="shared" si="61"/>
        <v>COOKTOWN2009</v>
      </c>
      <c r="B1012" s="3" t="s">
        <v>9</v>
      </c>
      <c r="C1012" s="12">
        <v>2009</v>
      </c>
      <c r="D1012" s="12" t="s">
        <v>101</v>
      </c>
      <c r="E1012" s="13">
        <v>5005</v>
      </c>
      <c r="F1012" s="13">
        <v>5242</v>
      </c>
      <c r="G1012" s="13">
        <v>10247</v>
      </c>
      <c r="H1012" s="13">
        <v>0</v>
      </c>
      <c r="I1012" s="13">
        <v>0</v>
      </c>
      <c r="J1012" s="13">
        <v>0</v>
      </c>
      <c r="K1012" s="15">
        <f t="shared" si="62"/>
        <v>5005</v>
      </c>
      <c r="L1012" s="15">
        <f t="shared" si="63"/>
        <v>5242</v>
      </c>
      <c r="M1012" s="15">
        <f t="shared" si="64"/>
        <v>10247</v>
      </c>
      <c r="O1012" s="13"/>
      <c r="P1012" s="13"/>
    </row>
    <row r="1013" spans="1:16" ht="12.75" customHeight="1" x14ac:dyDescent="0.2">
      <c r="A1013" s="11" t="str">
        <f t="shared" si="61"/>
        <v>COOKTOWN2010</v>
      </c>
      <c r="B1013" s="96" t="s">
        <v>9</v>
      </c>
      <c r="C1013" s="89">
        <v>2010</v>
      </c>
      <c r="D1013" s="90" t="s">
        <v>101</v>
      </c>
      <c r="E1013" s="15">
        <v>5168</v>
      </c>
      <c r="F1013" s="15">
        <v>5367</v>
      </c>
      <c r="G1013" s="15">
        <v>10535</v>
      </c>
      <c r="H1013" s="91">
        <v>0</v>
      </c>
      <c r="I1013" s="91">
        <v>0</v>
      </c>
      <c r="J1013" s="15">
        <v>0</v>
      </c>
      <c r="K1013" s="15">
        <f t="shared" si="62"/>
        <v>5168</v>
      </c>
      <c r="L1013" s="15">
        <f t="shared" si="63"/>
        <v>5367</v>
      </c>
      <c r="M1013" s="15">
        <f t="shared" si="64"/>
        <v>10535</v>
      </c>
      <c r="O1013" s="13"/>
      <c r="P1013" s="13"/>
    </row>
    <row r="1014" spans="1:16" ht="12.75" customHeight="1" x14ac:dyDescent="0.2">
      <c r="A1014" s="11" t="str">
        <f t="shared" si="61"/>
        <v>COOKTOWN2011</v>
      </c>
      <c r="B1014" s="96" t="s">
        <v>9</v>
      </c>
      <c r="C1014" s="89">
        <v>2011</v>
      </c>
      <c r="D1014" s="17" t="s">
        <v>101</v>
      </c>
      <c r="E1014" s="15">
        <v>4519</v>
      </c>
      <c r="F1014" s="15">
        <v>4805</v>
      </c>
      <c r="G1014" s="15">
        <v>9324</v>
      </c>
      <c r="H1014" s="91">
        <v>0</v>
      </c>
      <c r="I1014" s="91">
        <v>0</v>
      </c>
      <c r="J1014" s="15">
        <v>0</v>
      </c>
      <c r="K1014" s="15">
        <f t="shared" si="62"/>
        <v>4519</v>
      </c>
      <c r="L1014" s="15">
        <f t="shared" si="63"/>
        <v>4805</v>
      </c>
      <c r="M1014" s="15">
        <f t="shared" si="64"/>
        <v>9324</v>
      </c>
      <c r="O1014" s="13"/>
      <c r="P1014" s="13"/>
    </row>
    <row r="1015" spans="1:16" ht="12.75" customHeight="1" x14ac:dyDescent="0.2">
      <c r="A1015" s="11" t="str">
        <f t="shared" si="61"/>
        <v>COOKTOWN2012</v>
      </c>
      <c r="B1015" s="3" t="s">
        <v>9</v>
      </c>
      <c r="C1015" s="12">
        <v>2012</v>
      </c>
      <c r="D1015" s="12" t="s">
        <v>101</v>
      </c>
      <c r="E1015" s="13">
        <v>4164</v>
      </c>
      <c r="F1015" s="13">
        <v>4515</v>
      </c>
      <c r="G1015" s="13">
        <v>8679</v>
      </c>
      <c r="H1015" s="13">
        <v>0</v>
      </c>
      <c r="I1015" s="13">
        <v>0</v>
      </c>
      <c r="J1015" s="13">
        <v>0</v>
      </c>
      <c r="K1015" s="15">
        <f t="shared" si="62"/>
        <v>4164</v>
      </c>
      <c r="L1015" s="15">
        <f t="shared" si="63"/>
        <v>4515</v>
      </c>
      <c r="M1015" s="15">
        <f t="shared" si="64"/>
        <v>8679</v>
      </c>
      <c r="O1015" s="13"/>
      <c r="P1015" s="13"/>
    </row>
    <row r="1016" spans="1:16" ht="12.75" customHeight="1" x14ac:dyDescent="0.2">
      <c r="A1016" s="11" t="str">
        <f t="shared" si="61"/>
        <v>COOKTOWN2013</v>
      </c>
      <c r="B1016" s="96" t="s">
        <v>9</v>
      </c>
      <c r="C1016" s="89">
        <v>2013</v>
      </c>
      <c r="D1016" s="90" t="s">
        <v>101</v>
      </c>
      <c r="E1016" s="15">
        <v>4431</v>
      </c>
      <c r="F1016" s="15">
        <v>4646</v>
      </c>
      <c r="G1016" s="15">
        <v>9077</v>
      </c>
      <c r="H1016" s="91">
        <v>0</v>
      </c>
      <c r="I1016" s="91">
        <v>0</v>
      </c>
      <c r="J1016" s="15">
        <v>0</v>
      </c>
      <c r="K1016" s="15">
        <f t="shared" si="62"/>
        <v>4431</v>
      </c>
      <c r="L1016" s="15">
        <f t="shared" si="63"/>
        <v>4646</v>
      </c>
      <c r="M1016" s="15">
        <f t="shared" si="64"/>
        <v>9077</v>
      </c>
      <c r="O1016" s="13"/>
      <c r="P1016" s="13"/>
    </row>
    <row r="1017" spans="1:16" ht="12.75" customHeight="1" x14ac:dyDescent="0.2">
      <c r="A1017" s="11" t="str">
        <f t="shared" si="61"/>
        <v>COOKTOWN2014</v>
      </c>
      <c r="B1017" s="3" t="s">
        <v>9</v>
      </c>
      <c r="C1017" s="12">
        <v>2014</v>
      </c>
      <c r="D1017" s="12" t="s">
        <v>101</v>
      </c>
      <c r="E1017" s="13">
        <v>4985</v>
      </c>
      <c r="F1017" s="13">
        <v>5235</v>
      </c>
      <c r="G1017" s="13">
        <v>10220</v>
      </c>
      <c r="H1017" s="13">
        <v>0</v>
      </c>
      <c r="I1017" s="13">
        <v>0</v>
      </c>
      <c r="J1017" s="13">
        <v>0</v>
      </c>
      <c r="K1017" s="15">
        <f t="shared" si="62"/>
        <v>4985</v>
      </c>
      <c r="L1017" s="15">
        <f t="shared" si="63"/>
        <v>5235</v>
      </c>
      <c r="M1017" s="15">
        <f t="shared" si="64"/>
        <v>10220</v>
      </c>
      <c r="O1017" s="13"/>
      <c r="P1017" s="13"/>
    </row>
    <row r="1018" spans="1:16" ht="12.75" customHeight="1" x14ac:dyDescent="0.2">
      <c r="A1018" s="11" t="str">
        <f t="shared" si="61"/>
        <v>COOKTOWN2015</v>
      </c>
      <c r="B1018" s="3" t="s">
        <v>9</v>
      </c>
      <c r="C1018" s="12">
        <v>2015</v>
      </c>
      <c r="D1018" s="12" t="s">
        <v>101</v>
      </c>
      <c r="E1018" s="13">
        <v>4958</v>
      </c>
      <c r="F1018" s="13">
        <v>5110</v>
      </c>
      <c r="G1018" s="13">
        <v>10068</v>
      </c>
      <c r="H1018" s="13">
        <v>0</v>
      </c>
      <c r="I1018" s="13">
        <v>0</v>
      </c>
      <c r="J1018" s="13">
        <v>0</v>
      </c>
      <c r="K1018" s="15">
        <f t="shared" si="62"/>
        <v>4958</v>
      </c>
      <c r="L1018" s="15">
        <f t="shared" si="63"/>
        <v>5110</v>
      </c>
      <c r="M1018" s="15">
        <f t="shared" si="64"/>
        <v>10068</v>
      </c>
      <c r="O1018" s="13"/>
      <c r="P1018" s="13"/>
    </row>
    <row r="1019" spans="1:16" ht="12.75" customHeight="1" x14ac:dyDescent="0.2">
      <c r="A1019" s="11" t="str">
        <f t="shared" si="61"/>
        <v>COOKTOWN2016</v>
      </c>
      <c r="B1019" s="3" t="s">
        <v>9</v>
      </c>
      <c r="C1019" s="12">
        <v>2016</v>
      </c>
      <c r="D1019" s="12" t="s">
        <v>101</v>
      </c>
      <c r="E1019" s="13">
        <v>5016</v>
      </c>
      <c r="F1019" s="13">
        <v>5302</v>
      </c>
      <c r="G1019" s="13">
        <v>10318</v>
      </c>
      <c r="H1019" s="13">
        <v>0</v>
      </c>
      <c r="I1019" s="13">
        <v>0</v>
      </c>
      <c r="J1019" s="13">
        <v>0</v>
      </c>
      <c r="K1019" s="15">
        <f t="shared" si="62"/>
        <v>5016</v>
      </c>
      <c r="L1019" s="15">
        <f t="shared" si="63"/>
        <v>5302</v>
      </c>
      <c r="M1019" s="15">
        <f t="shared" si="64"/>
        <v>10318</v>
      </c>
      <c r="O1019" s="13"/>
      <c r="P1019" s="13"/>
    </row>
    <row r="1020" spans="1:16" ht="12.75" customHeight="1" x14ac:dyDescent="0.2">
      <c r="A1020" s="11" t="str">
        <f t="shared" si="61"/>
        <v>COOKTOWN2017</v>
      </c>
      <c r="B1020" s="92" t="s">
        <v>9</v>
      </c>
      <c r="C1020" s="16">
        <v>2017</v>
      </c>
      <c r="D1020" s="90" t="s">
        <v>101</v>
      </c>
      <c r="E1020" s="93">
        <v>6037</v>
      </c>
      <c r="F1020" s="93">
        <v>6212</v>
      </c>
      <c r="G1020" s="93">
        <v>12249</v>
      </c>
      <c r="H1020" s="93">
        <v>0</v>
      </c>
      <c r="I1020" s="93">
        <v>0</v>
      </c>
      <c r="J1020" s="93">
        <v>0</v>
      </c>
      <c r="K1020" s="15">
        <f t="shared" si="62"/>
        <v>6037</v>
      </c>
      <c r="L1020" s="15">
        <f t="shared" si="63"/>
        <v>6212</v>
      </c>
      <c r="M1020" s="15">
        <f t="shared" si="64"/>
        <v>12249</v>
      </c>
      <c r="N1020" s="109" t="s">
        <v>143</v>
      </c>
      <c r="O1020" s="13"/>
      <c r="P1020" s="13"/>
    </row>
    <row r="1021" spans="1:16" ht="12.75" customHeight="1" x14ac:dyDescent="0.2">
      <c r="A1021" s="11" t="str">
        <f t="shared" si="61"/>
        <v>COOKTOWN2018</v>
      </c>
      <c r="B1021" s="3" t="s">
        <v>9</v>
      </c>
      <c r="C1021" s="12">
        <v>2018</v>
      </c>
      <c r="D1021" s="12" t="s">
        <v>101</v>
      </c>
      <c r="E1021" s="13">
        <v>6473</v>
      </c>
      <c r="F1021" s="13">
        <v>6727</v>
      </c>
      <c r="G1021" s="13">
        <v>13200</v>
      </c>
      <c r="H1021" s="13">
        <v>0</v>
      </c>
      <c r="I1021" s="13">
        <v>0</v>
      </c>
      <c r="J1021" s="13">
        <v>0</v>
      </c>
      <c r="K1021" s="15">
        <f t="shared" si="62"/>
        <v>6473</v>
      </c>
      <c r="L1021" s="15">
        <f t="shared" si="63"/>
        <v>6727</v>
      </c>
      <c r="M1021" s="15">
        <f t="shared" si="64"/>
        <v>13200</v>
      </c>
      <c r="O1021" s="13"/>
      <c r="P1021" s="13"/>
    </row>
    <row r="1022" spans="1:16" ht="12.75" customHeight="1" x14ac:dyDescent="0.2">
      <c r="A1022" s="11" t="str">
        <f t="shared" si="61"/>
        <v>COOKTOWN2019</v>
      </c>
      <c r="B1022" s="3" t="s">
        <v>9</v>
      </c>
      <c r="C1022" s="12">
        <v>2019</v>
      </c>
      <c r="D1022" s="12" t="s">
        <v>101</v>
      </c>
      <c r="E1022" s="13">
        <v>7023</v>
      </c>
      <c r="F1022" s="13">
        <v>7240</v>
      </c>
      <c r="G1022" s="13">
        <v>14263</v>
      </c>
      <c r="H1022" s="13">
        <v>0</v>
      </c>
      <c r="I1022" s="13">
        <v>0</v>
      </c>
      <c r="J1022" s="13">
        <v>0</v>
      </c>
      <c r="K1022" s="15">
        <f t="shared" si="62"/>
        <v>7023</v>
      </c>
      <c r="L1022" s="15">
        <f t="shared" si="63"/>
        <v>7240</v>
      </c>
      <c r="M1022" s="15">
        <f t="shared" si="64"/>
        <v>14263</v>
      </c>
      <c r="O1022" s="13"/>
      <c r="P1022" s="13"/>
    </row>
    <row r="1023" spans="1:16" ht="12.75" customHeight="1" x14ac:dyDescent="0.2">
      <c r="A1023" s="11" t="str">
        <f t="shared" si="61"/>
        <v>DARWIN1985</v>
      </c>
      <c r="B1023" s="96" t="s">
        <v>8</v>
      </c>
      <c r="C1023" s="89">
        <v>1985</v>
      </c>
      <c r="D1023" s="90">
        <v>14</v>
      </c>
      <c r="E1023" s="15">
        <v>173760</v>
      </c>
      <c r="F1023" s="15">
        <v>177449</v>
      </c>
      <c r="G1023" s="15">
        <v>351209</v>
      </c>
      <c r="H1023" s="91">
        <v>23185</v>
      </c>
      <c r="I1023" s="91">
        <v>23654</v>
      </c>
      <c r="J1023" s="15">
        <v>46839</v>
      </c>
      <c r="K1023" s="15">
        <f t="shared" si="62"/>
        <v>196945</v>
      </c>
      <c r="L1023" s="15">
        <f t="shared" si="63"/>
        <v>201103</v>
      </c>
      <c r="M1023" s="15">
        <f t="shared" si="64"/>
        <v>398048</v>
      </c>
      <c r="O1023" s="13"/>
      <c r="P1023" s="13"/>
    </row>
    <row r="1024" spans="1:16" ht="12.75" customHeight="1" x14ac:dyDescent="0.2">
      <c r="A1024" s="11" t="str">
        <f t="shared" si="61"/>
        <v>DARWIN1986</v>
      </c>
      <c r="B1024" s="3" t="s">
        <v>8</v>
      </c>
      <c r="C1024" s="12">
        <v>1986</v>
      </c>
      <c r="D1024" s="12">
        <v>14</v>
      </c>
      <c r="E1024" s="13">
        <v>179138</v>
      </c>
      <c r="F1024" s="13">
        <v>184693</v>
      </c>
      <c r="G1024" s="13">
        <v>363831</v>
      </c>
      <c r="H1024" s="13">
        <v>24686</v>
      </c>
      <c r="I1024" s="13">
        <v>24025</v>
      </c>
      <c r="J1024" s="13">
        <v>48711</v>
      </c>
      <c r="K1024" s="15">
        <f t="shared" si="62"/>
        <v>203824</v>
      </c>
      <c r="L1024" s="15">
        <f t="shared" si="63"/>
        <v>208718</v>
      </c>
      <c r="M1024" s="15">
        <f t="shared" si="64"/>
        <v>412542</v>
      </c>
      <c r="O1024" s="13"/>
      <c r="P1024" s="13"/>
    </row>
    <row r="1025" spans="1:16" ht="12.75" customHeight="1" x14ac:dyDescent="0.2">
      <c r="A1025" s="11" t="str">
        <f t="shared" si="61"/>
        <v>DARWIN1987</v>
      </c>
      <c r="B1025" s="96" t="s">
        <v>8</v>
      </c>
      <c r="C1025" s="89">
        <v>1987</v>
      </c>
      <c r="D1025" s="90">
        <v>13</v>
      </c>
      <c r="E1025" s="15">
        <v>190871</v>
      </c>
      <c r="F1025" s="15">
        <v>196110</v>
      </c>
      <c r="G1025" s="15">
        <v>386981</v>
      </c>
      <c r="H1025" s="91">
        <v>31434</v>
      </c>
      <c r="I1025" s="91">
        <v>30552</v>
      </c>
      <c r="J1025" s="15">
        <v>61986</v>
      </c>
      <c r="K1025" s="15">
        <f t="shared" si="62"/>
        <v>222305</v>
      </c>
      <c r="L1025" s="15">
        <f t="shared" si="63"/>
        <v>226662</v>
      </c>
      <c r="M1025" s="15">
        <f t="shared" si="64"/>
        <v>448967</v>
      </c>
      <c r="O1025" s="13"/>
      <c r="P1025" s="13"/>
    </row>
    <row r="1026" spans="1:16" ht="12.75" customHeight="1" x14ac:dyDescent="0.2">
      <c r="A1026" s="11" t="str">
        <f t="shared" si="61"/>
        <v>DARWIN1988</v>
      </c>
      <c r="B1026" s="3" t="s">
        <v>8</v>
      </c>
      <c r="C1026" s="12">
        <v>1988</v>
      </c>
      <c r="D1026" s="12">
        <v>13</v>
      </c>
      <c r="E1026" s="13">
        <v>203020</v>
      </c>
      <c r="F1026" s="13">
        <v>208400</v>
      </c>
      <c r="G1026" s="13">
        <v>411420</v>
      </c>
      <c r="H1026" s="13">
        <v>40185</v>
      </c>
      <c r="I1026" s="13">
        <v>39140</v>
      </c>
      <c r="J1026" s="13">
        <v>79325</v>
      </c>
      <c r="K1026" s="15">
        <f t="shared" si="62"/>
        <v>243205</v>
      </c>
      <c r="L1026" s="15">
        <f t="shared" si="63"/>
        <v>247540</v>
      </c>
      <c r="M1026" s="15">
        <f t="shared" si="64"/>
        <v>490745</v>
      </c>
      <c r="O1026" s="13"/>
      <c r="P1026" s="13"/>
    </row>
    <row r="1027" spans="1:16" ht="12.75" customHeight="1" x14ac:dyDescent="0.2">
      <c r="A1027" s="11" t="str">
        <f t="shared" si="61"/>
        <v>DARWIN1989</v>
      </c>
      <c r="B1027" s="96" t="s">
        <v>8</v>
      </c>
      <c r="C1027" s="89">
        <v>1989</v>
      </c>
      <c r="D1027" s="90">
        <v>12</v>
      </c>
      <c r="E1027" s="15">
        <v>156869</v>
      </c>
      <c r="F1027" s="15">
        <v>156184</v>
      </c>
      <c r="G1027" s="15">
        <v>313053</v>
      </c>
      <c r="H1027" s="91">
        <v>45946</v>
      </c>
      <c r="I1027" s="91">
        <v>46823</v>
      </c>
      <c r="J1027" s="15">
        <v>92769</v>
      </c>
      <c r="K1027" s="15">
        <f t="shared" si="62"/>
        <v>202815</v>
      </c>
      <c r="L1027" s="15">
        <f t="shared" si="63"/>
        <v>203007</v>
      </c>
      <c r="M1027" s="15">
        <f t="shared" si="64"/>
        <v>405822</v>
      </c>
      <c r="O1027" s="13"/>
      <c r="P1027" s="13"/>
    </row>
    <row r="1028" spans="1:16" ht="12.75" customHeight="1" x14ac:dyDescent="0.2">
      <c r="A1028" s="11" t="str">
        <f t="shared" si="61"/>
        <v>DARWIN1990</v>
      </c>
      <c r="B1028" s="96" t="s">
        <v>8</v>
      </c>
      <c r="C1028" s="89">
        <v>1990</v>
      </c>
      <c r="D1028" s="90">
        <v>12</v>
      </c>
      <c r="E1028" s="15">
        <v>192915</v>
      </c>
      <c r="F1028" s="15">
        <v>197902</v>
      </c>
      <c r="G1028" s="15">
        <v>390817</v>
      </c>
      <c r="H1028" s="91">
        <v>47225</v>
      </c>
      <c r="I1028" s="91">
        <v>47064</v>
      </c>
      <c r="J1028" s="15">
        <v>94289</v>
      </c>
      <c r="K1028" s="15">
        <f t="shared" si="62"/>
        <v>240140</v>
      </c>
      <c r="L1028" s="15">
        <f t="shared" si="63"/>
        <v>244966</v>
      </c>
      <c r="M1028" s="15">
        <f t="shared" si="64"/>
        <v>485106</v>
      </c>
      <c r="O1028" s="13"/>
      <c r="P1028" s="13"/>
    </row>
    <row r="1029" spans="1:16" ht="12.75" customHeight="1" x14ac:dyDescent="0.2">
      <c r="A1029" s="11" t="str">
        <f t="shared" si="61"/>
        <v>DARWIN1991</v>
      </c>
      <c r="B1029" s="94" t="s">
        <v>8</v>
      </c>
      <c r="C1029" s="89">
        <v>1991</v>
      </c>
      <c r="D1029" s="90">
        <v>11</v>
      </c>
      <c r="E1029" s="15">
        <v>212636</v>
      </c>
      <c r="F1029" s="15">
        <v>220124</v>
      </c>
      <c r="G1029" s="15">
        <v>432760</v>
      </c>
      <c r="H1029" s="15">
        <v>44388</v>
      </c>
      <c r="I1029" s="15">
        <v>44837</v>
      </c>
      <c r="J1029" s="15">
        <v>89225</v>
      </c>
      <c r="K1029" s="15">
        <f t="shared" si="62"/>
        <v>257024</v>
      </c>
      <c r="L1029" s="15">
        <f t="shared" si="63"/>
        <v>264961</v>
      </c>
      <c r="M1029" s="15">
        <f t="shared" si="64"/>
        <v>521985</v>
      </c>
      <c r="O1029" s="13"/>
      <c r="P1029" s="13"/>
    </row>
    <row r="1030" spans="1:16" ht="12.75" customHeight="1" x14ac:dyDescent="0.2">
      <c r="A1030" s="11" t="str">
        <f t="shared" si="61"/>
        <v>DARWIN1992</v>
      </c>
      <c r="B1030" s="3" t="s">
        <v>8</v>
      </c>
      <c r="C1030" s="12">
        <v>1992</v>
      </c>
      <c r="D1030" s="12">
        <v>11</v>
      </c>
      <c r="E1030" s="13">
        <v>244266</v>
      </c>
      <c r="F1030" s="13">
        <v>249160</v>
      </c>
      <c r="G1030" s="13">
        <v>493426</v>
      </c>
      <c r="H1030" s="13">
        <v>45618</v>
      </c>
      <c r="I1030" s="13">
        <v>45190</v>
      </c>
      <c r="J1030" s="13">
        <v>90808</v>
      </c>
      <c r="K1030" s="15">
        <f t="shared" si="62"/>
        <v>289884</v>
      </c>
      <c r="L1030" s="15">
        <f t="shared" si="63"/>
        <v>294350</v>
      </c>
      <c r="M1030" s="15">
        <f t="shared" si="64"/>
        <v>584234</v>
      </c>
      <c r="O1030" s="13"/>
      <c r="P1030" s="13"/>
    </row>
    <row r="1031" spans="1:16" ht="12.75" customHeight="1" x14ac:dyDescent="0.2">
      <c r="A1031" s="11" t="str">
        <f t="shared" si="61"/>
        <v>DARWIN1993</v>
      </c>
      <c r="B1031" s="3" t="s">
        <v>8</v>
      </c>
      <c r="C1031" s="12">
        <v>1993</v>
      </c>
      <c r="D1031" s="17">
        <v>11</v>
      </c>
      <c r="E1031" s="13">
        <v>273536</v>
      </c>
      <c r="F1031" s="13">
        <v>278533</v>
      </c>
      <c r="G1031" s="13">
        <v>552069</v>
      </c>
      <c r="H1031" s="13">
        <v>52032</v>
      </c>
      <c r="I1031" s="13">
        <v>51030</v>
      </c>
      <c r="J1031" s="13">
        <v>103062</v>
      </c>
      <c r="K1031" s="15">
        <f t="shared" si="62"/>
        <v>325568</v>
      </c>
      <c r="L1031" s="15">
        <f t="shared" si="63"/>
        <v>329563</v>
      </c>
      <c r="M1031" s="15">
        <f t="shared" si="64"/>
        <v>655131</v>
      </c>
      <c r="O1031" s="13"/>
      <c r="P1031" s="13"/>
    </row>
    <row r="1032" spans="1:16" ht="12.75" customHeight="1" x14ac:dyDescent="0.2">
      <c r="A1032" s="11" t="str">
        <f t="shared" si="61"/>
        <v>DARWIN1994</v>
      </c>
      <c r="B1032" s="3" t="s">
        <v>8</v>
      </c>
      <c r="C1032" s="12">
        <v>1994</v>
      </c>
      <c r="D1032" s="12">
        <v>10</v>
      </c>
      <c r="E1032" s="13">
        <v>319578</v>
      </c>
      <c r="F1032" s="13">
        <v>327354</v>
      </c>
      <c r="G1032" s="13">
        <v>646932</v>
      </c>
      <c r="H1032" s="13">
        <v>68306</v>
      </c>
      <c r="I1032" s="13">
        <v>63675</v>
      </c>
      <c r="J1032" s="13">
        <v>131981</v>
      </c>
      <c r="K1032" s="15">
        <f t="shared" si="62"/>
        <v>387884</v>
      </c>
      <c r="L1032" s="15">
        <f t="shared" si="63"/>
        <v>391029</v>
      </c>
      <c r="M1032" s="15">
        <f t="shared" si="64"/>
        <v>778913</v>
      </c>
      <c r="O1032" s="13"/>
      <c r="P1032" s="13"/>
    </row>
    <row r="1033" spans="1:16" ht="12.75" customHeight="1" x14ac:dyDescent="0.2">
      <c r="A1033" s="11" t="str">
        <f t="shared" si="61"/>
        <v>DARWIN1995</v>
      </c>
      <c r="B1033" s="94" t="s">
        <v>8</v>
      </c>
      <c r="C1033" s="89">
        <v>1995</v>
      </c>
      <c r="D1033" s="90">
        <v>10</v>
      </c>
      <c r="E1033" s="15">
        <v>365584</v>
      </c>
      <c r="F1033" s="15">
        <v>377707</v>
      </c>
      <c r="G1033" s="15">
        <v>743291</v>
      </c>
      <c r="H1033" s="15">
        <v>73033</v>
      </c>
      <c r="I1033" s="15">
        <v>66604</v>
      </c>
      <c r="J1033" s="15">
        <v>139637</v>
      </c>
      <c r="K1033" s="15">
        <f t="shared" si="62"/>
        <v>438617</v>
      </c>
      <c r="L1033" s="15">
        <f t="shared" si="63"/>
        <v>444311</v>
      </c>
      <c r="M1033" s="15">
        <f t="shared" si="64"/>
        <v>882928</v>
      </c>
      <c r="O1033" s="13"/>
      <c r="P1033" s="13"/>
    </row>
    <row r="1034" spans="1:16" ht="12.75" customHeight="1" x14ac:dyDescent="0.2">
      <c r="A1034" s="11" t="str">
        <f t="shared" si="61"/>
        <v>DARWIN1996</v>
      </c>
      <c r="B1034" s="94" t="s">
        <v>8</v>
      </c>
      <c r="C1034" s="89">
        <v>1996</v>
      </c>
      <c r="D1034" s="90">
        <v>9</v>
      </c>
      <c r="E1034" s="15">
        <v>405964</v>
      </c>
      <c r="F1034" s="15">
        <v>415620</v>
      </c>
      <c r="G1034" s="15">
        <v>821584</v>
      </c>
      <c r="H1034" s="15">
        <v>76720</v>
      </c>
      <c r="I1034" s="15">
        <v>71168</v>
      </c>
      <c r="J1034" s="15">
        <v>147888</v>
      </c>
      <c r="K1034" s="15">
        <f t="shared" si="62"/>
        <v>482684</v>
      </c>
      <c r="L1034" s="15">
        <f t="shared" si="63"/>
        <v>486788</v>
      </c>
      <c r="M1034" s="15">
        <f t="shared" si="64"/>
        <v>969472</v>
      </c>
      <c r="O1034" s="13"/>
      <c r="P1034" s="13"/>
    </row>
    <row r="1035" spans="1:16" ht="12.75" customHeight="1" x14ac:dyDescent="0.2">
      <c r="A1035" s="11" t="str">
        <f t="shared" si="61"/>
        <v>DARWIN1997</v>
      </c>
      <c r="B1035" s="3" t="s">
        <v>8</v>
      </c>
      <c r="C1035" s="12">
        <v>1997</v>
      </c>
      <c r="D1035" s="12">
        <v>9</v>
      </c>
      <c r="E1035" s="13">
        <v>407156</v>
      </c>
      <c r="F1035" s="13">
        <v>415427</v>
      </c>
      <c r="G1035" s="13">
        <v>822583</v>
      </c>
      <c r="H1035" s="13">
        <v>89054</v>
      </c>
      <c r="I1035" s="13">
        <v>82265</v>
      </c>
      <c r="J1035" s="13">
        <v>171319</v>
      </c>
      <c r="K1035" s="15">
        <f t="shared" si="62"/>
        <v>496210</v>
      </c>
      <c r="L1035" s="15">
        <f t="shared" si="63"/>
        <v>497692</v>
      </c>
      <c r="M1035" s="15">
        <f t="shared" si="64"/>
        <v>993902</v>
      </c>
      <c r="O1035" s="13"/>
      <c r="P1035" s="13"/>
    </row>
    <row r="1036" spans="1:16" ht="12.75" customHeight="1" x14ac:dyDescent="0.2">
      <c r="A1036" s="11" t="str">
        <f t="shared" si="61"/>
        <v>DARWIN1998</v>
      </c>
      <c r="B1036" s="96" t="s">
        <v>8</v>
      </c>
      <c r="C1036" s="89">
        <v>1998</v>
      </c>
      <c r="D1036" s="90">
        <v>9</v>
      </c>
      <c r="E1036" s="15">
        <v>423433</v>
      </c>
      <c r="F1036" s="15">
        <v>430288</v>
      </c>
      <c r="G1036" s="15">
        <v>853721</v>
      </c>
      <c r="H1036" s="91">
        <v>91275</v>
      </c>
      <c r="I1036" s="91">
        <v>86498</v>
      </c>
      <c r="J1036" s="15">
        <v>177773</v>
      </c>
      <c r="K1036" s="15">
        <f t="shared" si="62"/>
        <v>514708</v>
      </c>
      <c r="L1036" s="15">
        <f t="shared" si="63"/>
        <v>516786</v>
      </c>
      <c r="M1036" s="15">
        <f t="shared" si="64"/>
        <v>1031494</v>
      </c>
      <c r="O1036" s="13"/>
      <c r="P1036" s="13"/>
    </row>
    <row r="1037" spans="1:16" ht="12.75" customHeight="1" x14ac:dyDescent="0.2">
      <c r="A1037" s="11" t="str">
        <f t="shared" si="61"/>
        <v>DARWIN1999</v>
      </c>
      <c r="B1037" s="3" t="s">
        <v>8</v>
      </c>
      <c r="C1037" s="12">
        <v>1999</v>
      </c>
      <c r="D1037" s="12">
        <v>9</v>
      </c>
      <c r="E1037" s="13">
        <v>438846</v>
      </c>
      <c r="F1037" s="13">
        <v>440117</v>
      </c>
      <c r="G1037" s="13">
        <v>878963</v>
      </c>
      <c r="H1037" s="13">
        <v>81713</v>
      </c>
      <c r="I1037" s="13">
        <v>74345</v>
      </c>
      <c r="J1037" s="13">
        <v>156058</v>
      </c>
      <c r="K1037" s="15">
        <f t="shared" si="62"/>
        <v>520559</v>
      </c>
      <c r="L1037" s="15">
        <f t="shared" si="63"/>
        <v>514462</v>
      </c>
      <c r="M1037" s="15">
        <f t="shared" si="64"/>
        <v>1035021</v>
      </c>
      <c r="O1037" s="13"/>
      <c r="P1037" s="13"/>
    </row>
    <row r="1038" spans="1:16" ht="12.75" customHeight="1" x14ac:dyDescent="0.2">
      <c r="A1038" s="11" t="str">
        <f t="shared" si="61"/>
        <v>DARWIN2000</v>
      </c>
      <c r="B1038" s="3" t="s">
        <v>8</v>
      </c>
      <c r="C1038" s="12">
        <v>2000</v>
      </c>
      <c r="D1038" s="12">
        <v>9</v>
      </c>
      <c r="E1038" s="13">
        <v>450268</v>
      </c>
      <c r="F1038" s="13">
        <v>456316</v>
      </c>
      <c r="G1038" s="13">
        <v>906584</v>
      </c>
      <c r="H1038" s="13">
        <v>87913</v>
      </c>
      <c r="I1038" s="13">
        <v>81583</v>
      </c>
      <c r="J1038" s="13">
        <v>169496</v>
      </c>
      <c r="K1038" s="15">
        <f t="shared" si="62"/>
        <v>538181</v>
      </c>
      <c r="L1038" s="15">
        <f t="shared" si="63"/>
        <v>537899</v>
      </c>
      <c r="M1038" s="15">
        <f t="shared" si="64"/>
        <v>1076080</v>
      </c>
      <c r="O1038" s="13"/>
      <c r="P1038" s="13"/>
    </row>
    <row r="1039" spans="1:16" ht="12.75" customHeight="1" x14ac:dyDescent="0.2">
      <c r="A1039" s="11" t="str">
        <f t="shared" si="61"/>
        <v>DARWIN2001</v>
      </c>
      <c r="B1039" s="96" t="s">
        <v>8</v>
      </c>
      <c r="C1039" s="89">
        <v>2001</v>
      </c>
      <c r="D1039" s="90">
        <v>9</v>
      </c>
      <c r="E1039" s="15">
        <v>419534</v>
      </c>
      <c r="F1039" s="15">
        <v>428212</v>
      </c>
      <c r="G1039" s="15">
        <v>847746</v>
      </c>
      <c r="H1039" s="91">
        <v>79069</v>
      </c>
      <c r="I1039" s="91">
        <v>72554</v>
      </c>
      <c r="J1039" s="15">
        <v>151623</v>
      </c>
      <c r="K1039" s="15">
        <f t="shared" si="62"/>
        <v>498603</v>
      </c>
      <c r="L1039" s="15">
        <f t="shared" si="63"/>
        <v>500766</v>
      </c>
      <c r="M1039" s="15">
        <f t="shared" si="64"/>
        <v>999369</v>
      </c>
      <c r="O1039" s="13"/>
      <c r="P1039" s="13"/>
    </row>
    <row r="1040" spans="1:16" ht="12.75" customHeight="1" x14ac:dyDescent="0.2">
      <c r="A1040" s="11" t="str">
        <f t="shared" si="61"/>
        <v>DARWIN2002</v>
      </c>
      <c r="B1040" s="96" t="s">
        <v>8</v>
      </c>
      <c r="C1040" s="89">
        <v>2002</v>
      </c>
      <c r="D1040" s="90">
        <v>9</v>
      </c>
      <c r="E1040" s="15">
        <v>444793</v>
      </c>
      <c r="F1040" s="15">
        <v>449298</v>
      </c>
      <c r="G1040" s="15">
        <v>894091</v>
      </c>
      <c r="H1040" s="91">
        <v>51563</v>
      </c>
      <c r="I1040" s="91">
        <v>51648</v>
      </c>
      <c r="J1040" s="15">
        <v>103211</v>
      </c>
      <c r="K1040" s="15">
        <f t="shared" si="62"/>
        <v>496356</v>
      </c>
      <c r="L1040" s="15">
        <f t="shared" si="63"/>
        <v>500946</v>
      </c>
      <c r="M1040" s="15">
        <f t="shared" si="64"/>
        <v>997302</v>
      </c>
      <c r="O1040" s="13"/>
      <c r="P1040" s="13"/>
    </row>
    <row r="1041" spans="1:16" ht="12.75" customHeight="1" x14ac:dyDescent="0.2">
      <c r="A1041" s="11" t="str">
        <f t="shared" si="61"/>
        <v>DARWIN2003</v>
      </c>
      <c r="B1041" s="3" t="s">
        <v>8</v>
      </c>
      <c r="C1041" s="12">
        <v>2003</v>
      </c>
      <c r="D1041" s="12">
        <v>10</v>
      </c>
      <c r="E1041" s="13">
        <v>458526</v>
      </c>
      <c r="F1041" s="13">
        <v>465633</v>
      </c>
      <c r="G1041" s="13">
        <v>924159</v>
      </c>
      <c r="H1041" s="13">
        <v>38276</v>
      </c>
      <c r="I1041" s="13">
        <v>39414</v>
      </c>
      <c r="J1041" s="13">
        <v>77690</v>
      </c>
      <c r="K1041" s="15">
        <f t="shared" si="62"/>
        <v>496802</v>
      </c>
      <c r="L1041" s="15">
        <f t="shared" si="63"/>
        <v>505047</v>
      </c>
      <c r="M1041" s="15">
        <f t="shared" si="64"/>
        <v>1001849</v>
      </c>
      <c r="O1041" s="13"/>
      <c r="P1041" s="13"/>
    </row>
    <row r="1042" spans="1:16" ht="12.75" customHeight="1" x14ac:dyDescent="0.2">
      <c r="A1042" s="11" t="str">
        <f t="shared" si="61"/>
        <v>DARWIN2004</v>
      </c>
      <c r="B1042" s="3" t="s">
        <v>8</v>
      </c>
      <c r="C1042" s="12">
        <v>2004</v>
      </c>
      <c r="D1042" s="12">
        <v>10</v>
      </c>
      <c r="E1042" s="13">
        <v>526936</v>
      </c>
      <c r="F1042" s="13">
        <v>534906</v>
      </c>
      <c r="G1042" s="13">
        <v>1061842</v>
      </c>
      <c r="H1042" s="13">
        <v>49885</v>
      </c>
      <c r="I1042" s="13">
        <v>48489</v>
      </c>
      <c r="J1042" s="13">
        <v>98374</v>
      </c>
      <c r="K1042" s="15">
        <f t="shared" si="62"/>
        <v>576821</v>
      </c>
      <c r="L1042" s="15">
        <f t="shared" si="63"/>
        <v>583395</v>
      </c>
      <c r="M1042" s="15">
        <f t="shared" si="64"/>
        <v>1160216</v>
      </c>
      <c r="O1042" s="13"/>
      <c r="P1042" s="13"/>
    </row>
    <row r="1043" spans="1:16" ht="12.75" customHeight="1" x14ac:dyDescent="0.2">
      <c r="A1043" s="11" t="str">
        <f t="shared" si="61"/>
        <v>DARWIN2005</v>
      </c>
      <c r="B1043" s="3" t="s">
        <v>8</v>
      </c>
      <c r="C1043" s="12">
        <v>2005</v>
      </c>
      <c r="D1043" s="12">
        <v>10</v>
      </c>
      <c r="E1043" s="13">
        <v>551842</v>
      </c>
      <c r="F1043" s="13">
        <v>558708</v>
      </c>
      <c r="G1043" s="13">
        <v>1110550</v>
      </c>
      <c r="H1043" s="13">
        <v>52436</v>
      </c>
      <c r="I1043" s="13">
        <v>51946</v>
      </c>
      <c r="J1043" s="13">
        <v>104382</v>
      </c>
      <c r="K1043" s="15">
        <f t="shared" si="62"/>
        <v>604278</v>
      </c>
      <c r="L1043" s="15">
        <f t="shared" si="63"/>
        <v>610654</v>
      </c>
      <c r="M1043" s="15">
        <f t="shared" si="64"/>
        <v>1214932</v>
      </c>
      <c r="O1043" s="13"/>
      <c r="P1043" s="13"/>
    </row>
    <row r="1044" spans="1:16" ht="12.75" customHeight="1" x14ac:dyDescent="0.2">
      <c r="A1044" s="11" t="str">
        <f t="shared" si="61"/>
        <v>DARWIN2006</v>
      </c>
      <c r="B1044" s="3" t="s">
        <v>8</v>
      </c>
      <c r="C1044" s="12">
        <v>2006</v>
      </c>
      <c r="D1044" s="12">
        <v>10</v>
      </c>
      <c r="E1044" s="13">
        <v>586843</v>
      </c>
      <c r="F1044" s="13">
        <v>599476</v>
      </c>
      <c r="G1044" s="13">
        <v>1186319</v>
      </c>
      <c r="H1044" s="13">
        <v>61497</v>
      </c>
      <c r="I1044" s="13">
        <v>65331</v>
      </c>
      <c r="J1044" s="13">
        <v>126828</v>
      </c>
      <c r="K1044" s="15">
        <f t="shared" si="62"/>
        <v>648340</v>
      </c>
      <c r="L1044" s="15">
        <f t="shared" si="63"/>
        <v>664807</v>
      </c>
      <c r="M1044" s="15">
        <f t="shared" si="64"/>
        <v>1313147</v>
      </c>
      <c r="O1044" s="13"/>
      <c r="P1044" s="13"/>
    </row>
    <row r="1045" spans="1:16" ht="12.75" customHeight="1" x14ac:dyDescent="0.2">
      <c r="A1045" s="11" t="str">
        <f t="shared" si="61"/>
        <v>DARWIN2007</v>
      </c>
      <c r="B1045" s="94" t="s">
        <v>8</v>
      </c>
      <c r="C1045" s="89">
        <v>2007</v>
      </c>
      <c r="D1045" s="90">
        <v>10</v>
      </c>
      <c r="E1045" s="15">
        <v>650440</v>
      </c>
      <c r="F1045" s="15">
        <v>661544</v>
      </c>
      <c r="G1045" s="15">
        <v>1311984</v>
      </c>
      <c r="H1045" s="15">
        <v>74859</v>
      </c>
      <c r="I1045" s="15">
        <v>76460</v>
      </c>
      <c r="J1045" s="15">
        <v>151319</v>
      </c>
      <c r="K1045" s="15">
        <f t="shared" si="62"/>
        <v>725299</v>
      </c>
      <c r="L1045" s="15">
        <f t="shared" si="63"/>
        <v>738004</v>
      </c>
      <c r="M1045" s="15">
        <f t="shared" si="64"/>
        <v>1463303</v>
      </c>
      <c r="O1045" s="13"/>
      <c r="P1045" s="13"/>
    </row>
    <row r="1046" spans="1:16" ht="12.75" customHeight="1" x14ac:dyDescent="0.2">
      <c r="A1046" s="11" t="str">
        <f t="shared" si="61"/>
        <v>DARWIN2008</v>
      </c>
      <c r="B1046" s="3" t="s">
        <v>8</v>
      </c>
      <c r="C1046" s="12">
        <v>2008</v>
      </c>
      <c r="D1046" s="12">
        <v>10</v>
      </c>
      <c r="E1046" s="13">
        <v>703323</v>
      </c>
      <c r="F1046" s="13">
        <v>705993</v>
      </c>
      <c r="G1046" s="13">
        <v>1409316</v>
      </c>
      <c r="H1046" s="13">
        <v>95345</v>
      </c>
      <c r="I1046" s="13">
        <v>92492</v>
      </c>
      <c r="J1046" s="13">
        <v>187837</v>
      </c>
      <c r="K1046" s="15">
        <f t="shared" si="62"/>
        <v>798668</v>
      </c>
      <c r="L1046" s="15">
        <f t="shared" si="63"/>
        <v>798485</v>
      </c>
      <c r="M1046" s="15">
        <f t="shared" si="64"/>
        <v>1597153</v>
      </c>
      <c r="O1046" s="13"/>
      <c r="P1046" s="13"/>
    </row>
    <row r="1047" spans="1:16" ht="12.75" customHeight="1" x14ac:dyDescent="0.2">
      <c r="A1047" s="11" t="str">
        <f t="shared" si="61"/>
        <v>DARWIN2009</v>
      </c>
      <c r="B1047" s="3" t="s">
        <v>8</v>
      </c>
      <c r="C1047" s="12">
        <v>2009</v>
      </c>
      <c r="D1047" s="12">
        <v>10</v>
      </c>
      <c r="E1047" s="13">
        <v>658651</v>
      </c>
      <c r="F1047" s="13">
        <v>666148</v>
      </c>
      <c r="G1047" s="13">
        <v>1324799</v>
      </c>
      <c r="H1047" s="13">
        <v>101943</v>
      </c>
      <c r="I1047" s="13">
        <v>93799</v>
      </c>
      <c r="J1047" s="13">
        <v>195742</v>
      </c>
      <c r="K1047" s="15">
        <f t="shared" si="62"/>
        <v>760594</v>
      </c>
      <c r="L1047" s="15">
        <f t="shared" si="63"/>
        <v>759947</v>
      </c>
      <c r="M1047" s="15">
        <f t="shared" si="64"/>
        <v>1520541</v>
      </c>
      <c r="O1047" s="13"/>
      <c r="P1047" s="13"/>
    </row>
    <row r="1048" spans="1:16" ht="12.75" customHeight="1" x14ac:dyDescent="0.2">
      <c r="A1048" s="11" t="str">
        <f t="shared" si="61"/>
        <v>DARWIN2010</v>
      </c>
      <c r="B1048" s="94" t="s">
        <v>8</v>
      </c>
      <c r="C1048" s="89">
        <v>2010</v>
      </c>
      <c r="D1048" s="90">
        <v>10</v>
      </c>
      <c r="E1048" s="15">
        <v>698133</v>
      </c>
      <c r="F1048" s="15">
        <v>707835</v>
      </c>
      <c r="G1048" s="15">
        <v>1405968</v>
      </c>
      <c r="H1048" s="15">
        <v>112436</v>
      </c>
      <c r="I1048" s="15">
        <v>104569</v>
      </c>
      <c r="J1048" s="15">
        <v>217005</v>
      </c>
      <c r="K1048" s="15">
        <f t="shared" si="62"/>
        <v>810569</v>
      </c>
      <c r="L1048" s="15">
        <f t="shared" si="63"/>
        <v>812404</v>
      </c>
      <c r="M1048" s="15">
        <f t="shared" si="64"/>
        <v>1622973</v>
      </c>
      <c r="O1048" s="13"/>
      <c r="P1048" s="13"/>
    </row>
    <row r="1049" spans="1:16" ht="12.75" customHeight="1" x14ac:dyDescent="0.2">
      <c r="A1049" s="11" t="str">
        <f t="shared" si="61"/>
        <v>DARWIN2011</v>
      </c>
      <c r="B1049" s="3" t="s">
        <v>8</v>
      </c>
      <c r="C1049" s="12">
        <v>2011</v>
      </c>
      <c r="D1049" s="12">
        <v>9</v>
      </c>
      <c r="E1049" s="13">
        <v>777887</v>
      </c>
      <c r="F1049" s="13">
        <v>781883</v>
      </c>
      <c r="G1049" s="13">
        <v>1559770</v>
      </c>
      <c r="H1049" s="13">
        <v>160648</v>
      </c>
      <c r="I1049" s="13">
        <v>166287</v>
      </c>
      <c r="J1049" s="13">
        <v>326935</v>
      </c>
      <c r="K1049" s="15">
        <f t="shared" si="62"/>
        <v>938535</v>
      </c>
      <c r="L1049" s="15">
        <f t="shared" si="63"/>
        <v>948170</v>
      </c>
      <c r="M1049" s="15">
        <f t="shared" si="64"/>
        <v>1886705</v>
      </c>
      <c r="O1049" s="13"/>
      <c r="P1049" s="13"/>
    </row>
    <row r="1050" spans="1:16" ht="12.75" customHeight="1" x14ac:dyDescent="0.2">
      <c r="A1050" s="11" t="str">
        <f t="shared" si="61"/>
        <v>DARWIN2012</v>
      </c>
      <c r="B1050" s="92" t="s">
        <v>8</v>
      </c>
      <c r="C1050" s="16">
        <v>2012</v>
      </c>
      <c r="D1050" s="90">
        <v>9</v>
      </c>
      <c r="E1050" s="93">
        <v>800512</v>
      </c>
      <c r="F1050" s="93">
        <v>811566</v>
      </c>
      <c r="G1050" s="93">
        <v>1612078</v>
      </c>
      <c r="H1050" s="93">
        <v>161735</v>
      </c>
      <c r="I1050" s="93">
        <v>166979</v>
      </c>
      <c r="J1050" s="93">
        <v>328714</v>
      </c>
      <c r="K1050" s="15">
        <f t="shared" si="62"/>
        <v>962247</v>
      </c>
      <c r="L1050" s="15">
        <f t="shared" si="63"/>
        <v>978545</v>
      </c>
      <c r="M1050" s="15">
        <f t="shared" si="64"/>
        <v>1940792</v>
      </c>
      <c r="O1050" s="13"/>
      <c r="P1050" s="13"/>
    </row>
    <row r="1051" spans="1:16" ht="12.75" customHeight="1" x14ac:dyDescent="0.2">
      <c r="A1051" s="11" t="str">
        <f t="shared" si="61"/>
        <v>DARWIN2013</v>
      </c>
      <c r="B1051" s="96" t="s">
        <v>8</v>
      </c>
      <c r="C1051" s="89">
        <v>2013</v>
      </c>
      <c r="D1051" s="90">
        <v>10</v>
      </c>
      <c r="E1051" s="15">
        <v>810602</v>
      </c>
      <c r="F1051" s="15">
        <v>833329</v>
      </c>
      <c r="G1051" s="15">
        <v>1643931</v>
      </c>
      <c r="H1051" s="91">
        <v>162654</v>
      </c>
      <c r="I1051" s="91">
        <v>170563</v>
      </c>
      <c r="J1051" s="15">
        <v>333217</v>
      </c>
      <c r="K1051" s="15">
        <f t="shared" si="62"/>
        <v>973256</v>
      </c>
      <c r="L1051" s="15">
        <f t="shared" si="63"/>
        <v>1003892</v>
      </c>
      <c r="M1051" s="15">
        <f t="shared" si="64"/>
        <v>1977148</v>
      </c>
      <c r="O1051" s="13"/>
      <c r="P1051" s="13"/>
    </row>
    <row r="1052" spans="1:16" ht="12.75" customHeight="1" x14ac:dyDescent="0.2">
      <c r="A1052" s="11" t="str">
        <f t="shared" si="61"/>
        <v>DARWIN2014</v>
      </c>
      <c r="B1052" s="3" t="s">
        <v>8</v>
      </c>
      <c r="C1052" s="12">
        <v>2014</v>
      </c>
      <c r="D1052" s="12">
        <v>10</v>
      </c>
      <c r="E1052" s="13">
        <v>873578</v>
      </c>
      <c r="F1052" s="13">
        <v>886961</v>
      </c>
      <c r="G1052" s="13">
        <v>1760539</v>
      </c>
      <c r="H1052" s="13">
        <v>158654</v>
      </c>
      <c r="I1052" s="13">
        <v>160016</v>
      </c>
      <c r="J1052" s="13">
        <v>318670</v>
      </c>
      <c r="K1052" s="15">
        <f t="shared" si="62"/>
        <v>1032232</v>
      </c>
      <c r="L1052" s="15">
        <f t="shared" si="63"/>
        <v>1046977</v>
      </c>
      <c r="M1052" s="15">
        <f t="shared" si="64"/>
        <v>2079209</v>
      </c>
      <c r="O1052" s="13"/>
      <c r="P1052" s="13"/>
    </row>
    <row r="1053" spans="1:16" ht="12.75" customHeight="1" x14ac:dyDescent="0.2">
      <c r="A1053" s="11" t="str">
        <f t="shared" si="61"/>
        <v>DARWIN2015</v>
      </c>
      <c r="B1053" s="3" t="s">
        <v>8</v>
      </c>
      <c r="C1053" s="12">
        <v>2015</v>
      </c>
      <c r="D1053" s="12">
        <v>10</v>
      </c>
      <c r="E1053" s="13">
        <v>880897</v>
      </c>
      <c r="F1053" s="13">
        <v>887864</v>
      </c>
      <c r="G1053" s="13">
        <v>1768761</v>
      </c>
      <c r="H1053" s="13">
        <v>132904</v>
      </c>
      <c r="I1053" s="13">
        <v>129883</v>
      </c>
      <c r="J1053" s="13">
        <v>262787</v>
      </c>
      <c r="K1053" s="15">
        <f t="shared" si="62"/>
        <v>1013801</v>
      </c>
      <c r="L1053" s="15">
        <f t="shared" si="63"/>
        <v>1017747</v>
      </c>
      <c r="M1053" s="15">
        <f t="shared" si="64"/>
        <v>2031548</v>
      </c>
      <c r="O1053" s="13"/>
      <c r="P1053" s="13"/>
    </row>
    <row r="1054" spans="1:16" ht="12.75" customHeight="1" x14ac:dyDescent="0.2">
      <c r="A1054" s="11" t="str">
        <f t="shared" si="61"/>
        <v>DARWIN2016</v>
      </c>
      <c r="B1054" s="3" t="s">
        <v>8</v>
      </c>
      <c r="C1054" s="12">
        <v>2016</v>
      </c>
      <c r="D1054" s="12">
        <v>10</v>
      </c>
      <c r="E1054" s="13">
        <v>899500</v>
      </c>
      <c r="F1054" s="13">
        <v>903629</v>
      </c>
      <c r="G1054" s="13">
        <v>1803129</v>
      </c>
      <c r="H1054" s="13">
        <v>134483</v>
      </c>
      <c r="I1054" s="13">
        <v>137586</v>
      </c>
      <c r="J1054" s="13">
        <v>272069</v>
      </c>
      <c r="K1054" s="15">
        <f t="shared" si="62"/>
        <v>1033983</v>
      </c>
      <c r="L1054" s="15">
        <f t="shared" si="63"/>
        <v>1041215</v>
      </c>
      <c r="M1054" s="15">
        <f t="shared" si="64"/>
        <v>2075198</v>
      </c>
      <c r="O1054" s="13"/>
      <c r="P1054" s="13"/>
    </row>
    <row r="1055" spans="1:16" ht="12.75" customHeight="1" x14ac:dyDescent="0.2">
      <c r="A1055" s="11" t="str">
        <f t="shared" si="61"/>
        <v>DARWIN2017</v>
      </c>
      <c r="B1055" s="3" t="s">
        <v>8</v>
      </c>
      <c r="C1055" s="12">
        <v>2017</v>
      </c>
      <c r="D1055" s="90">
        <v>10</v>
      </c>
      <c r="E1055" s="13">
        <v>900081</v>
      </c>
      <c r="F1055" s="13">
        <v>901917</v>
      </c>
      <c r="G1055" s="13">
        <v>1801998</v>
      </c>
      <c r="H1055" s="13">
        <v>137986</v>
      </c>
      <c r="I1055" s="13">
        <v>136871</v>
      </c>
      <c r="J1055" s="13">
        <v>274857</v>
      </c>
      <c r="K1055" s="15">
        <f t="shared" si="62"/>
        <v>1038067</v>
      </c>
      <c r="L1055" s="15">
        <f t="shared" si="63"/>
        <v>1038788</v>
      </c>
      <c r="M1055" s="15">
        <f t="shared" si="64"/>
        <v>2076855</v>
      </c>
      <c r="O1055" s="13"/>
      <c r="P1055" s="13"/>
    </row>
    <row r="1056" spans="1:16" ht="12.75" customHeight="1" x14ac:dyDescent="0.2">
      <c r="A1056" s="11" t="str">
        <f t="shared" si="61"/>
        <v>DARWIN2018</v>
      </c>
      <c r="B1056" s="3" t="s">
        <v>8</v>
      </c>
      <c r="C1056" s="12">
        <v>2018</v>
      </c>
      <c r="D1056" s="12">
        <v>10</v>
      </c>
      <c r="E1056" s="13">
        <v>867024</v>
      </c>
      <c r="F1056" s="13">
        <v>876768</v>
      </c>
      <c r="G1056" s="13">
        <v>1743792</v>
      </c>
      <c r="H1056" s="13">
        <v>115031</v>
      </c>
      <c r="I1056" s="13">
        <v>113560</v>
      </c>
      <c r="J1056" s="13">
        <v>228591</v>
      </c>
      <c r="K1056" s="15">
        <f t="shared" si="62"/>
        <v>982055</v>
      </c>
      <c r="L1056" s="15">
        <f t="shared" si="63"/>
        <v>990328</v>
      </c>
      <c r="M1056" s="15">
        <f t="shared" si="64"/>
        <v>1972383</v>
      </c>
      <c r="O1056" s="13"/>
      <c r="P1056" s="13"/>
    </row>
    <row r="1057" spans="1:16" ht="12.75" customHeight="1" x14ac:dyDescent="0.2">
      <c r="A1057" s="11" t="str">
        <f t="shared" si="61"/>
        <v>DARWIN2019</v>
      </c>
      <c r="B1057" s="3" t="s">
        <v>8</v>
      </c>
      <c r="C1057" s="12">
        <v>2019</v>
      </c>
      <c r="D1057" s="12">
        <v>10</v>
      </c>
      <c r="E1057" s="13">
        <v>843977</v>
      </c>
      <c r="F1057" s="13">
        <v>850676</v>
      </c>
      <c r="G1057" s="13">
        <v>1694653</v>
      </c>
      <c r="H1057" s="13">
        <v>128599</v>
      </c>
      <c r="I1057" s="13">
        <v>127431</v>
      </c>
      <c r="J1057" s="13">
        <v>256030</v>
      </c>
      <c r="K1057" s="15">
        <f t="shared" si="62"/>
        <v>972576</v>
      </c>
      <c r="L1057" s="15">
        <f t="shared" si="63"/>
        <v>978107</v>
      </c>
      <c r="M1057" s="15">
        <f t="shared" si="64"/>
        <v>1950683</v>
      </c>
      <c r="O1057" s="13"/>
      <c r="P1057" s="13"/>
    </row>
    <row r="1058" spans="1:16" ht="12.75" customHeight="1" x14ac:dyDescent="0.2">
      <c r="A1058" s="11" t="str">
        <f t="shared" si="61"/>
        <v>DEVONPORT1985</v>
      </c>
      <c r="B1058" s="3" t="s">
        <v>7</v>
      </c>
      <c r="C1058" s="12">
        <v>1985</v>
      </c>
      <c r="D1058" s="12">
        <v>16</v>
      </c>
      <c r="E1058" s="13">
        <v>133570</v>
      </c>
      <c r="F1058" s="13">
        <v>132362</v>
      </c>
      <c r="G1058" s="13">
        <v>265932</v>
      </c>
      <c r="H1058" s="13">
        <v>0</v>
      </c>
      <c r="I1058" s="13">
        <v>0</v>
      </c>
      <c r="J1058" s="13">
        <v>0</v>
      </c>
      <c r="K1058" s="15">
        <f t="shared" si="62"/>
        <v>133570</v>
      </c>
      <c r="L1058" s="15">
        <f t="shared" si="63"/>
        <v>132362</v>
      </c>
      <c r="M1058" s="15">
        <f t="shared" si="64"/>
        <v>265932</v>
      </c>
      <c r="O1058" s="13"/>
      <c r="P1058" s="13"/>
    </row>
    <row r="1059" spans="1:16" ht="12.75" customHeight="1" x14ac:dyDescent="0.2">
      <c r="A1059" s="11" t="str">
        <f t="shared" si="61"/>
        <v>DEVONPORT1986</v>
      </c>
      <c r="B1059" s="3" t="s">
        <v>7</v>
      </c>
      <c r="C1059" s="12">
        <v>1986</v>
      </c>
      <c r="D1059" s="90">
        <v>15</v>
      </c>
      <c r="E1059" s="13">
        <v>144338</v>
      </c>
      <c r="F1059" s="13">
        <v>144768</v>
      </c>
      <c r="G1059" s="13">
        <v>289106</v>
      </c>
      <c r="H1059" s="13">
        <v>0</v>
      </c>
      <c r="I1059" s="13">
        <v>0</v>
      </c>
      <c r="J1059" s="13">
        <v>0</v>
      </c>
      <c r="K1059" s="15">
        <f t="shared" si="62"/>
        <v>144338</v>
      </c>
      <c r="L1059" s="15">
        <f t="shared" si="63"/>
        <v>144768</v>
      </c>
      <c r="M1059" s="15">
        <f t="shared" si="64"/>
        <v>289106</v>
      </c>
      <c r="O1059" s="13"/>
      <c r="P1059" s="13"/>
    </row>
    <row r="1060" spans="1:16" ht="12.75" customHeight="1" x14ac:dyDescent="0.2">
      <c r="A1060" s="11" t="str">
        <f t="shared" si="61"/>
        <v>DEVONPORT1987</v>
      </c>
      <c r="B1060" s="94" t="s">
        <v>7</v>
      </c>
      <c r="C1060" s="12">
        <v>1987</v>
      </c>
      <c r="D1060" s="90">
        <v>15</v>
      </c>
      <c r="E1060" s="95">
        <v>146443</v>
      </c>
      <c r="F1060" s="95">
        <v>147291</v>
      </c>
      <c r="G1060" s="95">
        <v>293734</v>
      </c>
      <c r="H1060" s="95">
        <v>0</v>
      </c>
      <c r="I1060" s="95">
        <v>0</v>
      </c>
      <c r="J1060" s="95">
        <v>0</v>
      </c>
      <c r="K1060" s="15">
        <f t="shared" si="62"/>
        <v>146443</v>
      </c>
      <c r="L1060" s="15">
        <f t="shared" si="63"/>
        <v>147291</v>
      </c>
      <c r="M1060" s="15">
        <f t="shared" si="64"/>
        <v>293734</v>
      </c>
      <c r="O1060" s="13"/>
      <c r="P1060" s="13"/>
    </row>
    <row r="1061" spans="1:16" ht="12.75" customHeight="1" x14ac:dyDescent="0.2">
      <c r="A1061" s="11" t="str">
        <f t="shared" si="61"/>
        <v>DEVONPORT1988</v>
      </c>
      <c r="B1061" s="3" t="s">
        <v>7</v>
      </c>
      <c r="C1061" s="12">
        <v>1988</v>
      </c>
      <c r="D1061" s="12">
        <v>15</v>
      </c>
      <c r="E1061" s="13">
        <v>111550</v>
      </c>
      <c r="F1061" s="13">
        <v>111306</v>
      </c>
      <c r="G1061" s="13">
        <v>222856</v>
      </c>
      <c r="H1061" s="13">
        <v>0</v>
      </c>
      <c r="I1061" s="13">
        <v>0</v>
      </c>
      <c r="J1061" s="13">
        <v>0</v>
      </c>
      <c r="K1061" s="15">
        <f t="shared" si="62"/>
        <v>111550</v>
      </c>
      <c r="L1061" s="15">
        <f t="shared" si="63"/>
        <v>111306</v>
      </c>
      <c r="M1061" s="15">
        <f t="shared" si="64"/>
        <v>222856</v>
      </c>
      <c r="O1061" s="13"/>
      <c r="P1061" s="13"/>
    </row>
    <row r="1062" spans="1:16" ht="12.75" customHeight="1" x14ac:dyDescent="0.2">
      <c r="A1062" s="11" t="str">
        <f t="shared" si="61"/>
        <v>DEVONPORT1989</v>
      </c>
      <c r="B1062" s="94" t="s">
        <v>7</v>
      </c>
      <c r="C1062" s="89">
        <v>1989</v>
      </c>
      <c r="D1062" s="90">
        <v>15</v>
      </c>
      <c r="E1062" s="15">
        <v>76221</v>
      </c>
      <c r="F1062" s="15">
        <v>77650</v>
      </c>
      <c r="G1062" s="15">
        <v>153871</v>
      </c>
      <c r="H1062" s="15">
        <v>0</v>
      </c>
      <c r="I1062" s="15">
        <v>0</v>
      </c>
      <c r="J1062" s="15">
        <v>0</v>
      </c>
      <c r="K1062" s="15">
        <f t="shared" si="62"/>
        <v>76221</v>
      </c>
      <c r="L1062" s="15">
        <f t="shared" si="63"/>
        <v>77650</v>
      </c>
      <c r="M1062" s="15">
        <f t="shared" si="64"/>
        <v>153871</v>
      </c>
      <c r="O1062" s="13"/>
      <c r="P1062" s="13"/>
    </row>
    <row r="1063" spans="1:16" ht="12.75" customHeight="1" x14ac:dyDescent="0.2">
      <c r="A1063" s="11" t="str">
        <f t="shared" ref="A1063:A1126" si="65">CONCATENATE(B1063,C1063)</f>
        <v>DEVONPORT1990</v>
      </c>
      <c r="B1063" s="3" t="s">
        <v>7</v>
      </c>
      <c r="C1063" s="12">
        <v>1990</v>
      </c>
      <c r="D1063" s="12">
        <v>15</v>
      </c>
      <c r="E1063" s="13">
        <v>93075</v>
      </c>
      <c r="F1063" s="13">
        <v>91386</v>
      </c>
      <c r="G1063" s="13">
        <v>184461</v>
      </c>
      <c r="H1063" s="13">
        <v>0</v>
      </c>
      <c r="I1063" s="13">
        <v>0</v>
      </c>
      <c r="J1063" s="13">
        <v>0</v>
      </c>
      <c r="K1063" s="15">
        <f t="shared" si="62"/>
        <v>93075</v>
      </c>
      <c r="L1063" s="15">
        <f t="shared" si="63"/>
        <v>91386</v>
      </c>
      <c r="M1063" s="15">
        <f t="shared" si="64"/>
        <v>184461</v>
      </c>
      <c r="O1063" s="13"/>
      <c r="P1063" s="13"/>
    </row>
    <row r="1064" spans="1:16" ht="12.75" customHeight="1" x14ac:dyDescent="0.2">
      <c r="A1064" s="11" t="str">
        <f t="shared" si="65"/>
        <v>DEVONPORT1991</v>
      </c>
      <c r="B1064" s="3" t="s">
        <v>7</v>
      </c>
      <c r="C1064" s="12">
        <v>1991</v>
      </c>
      <c r="D1064" s="12">
        <v>17</v>
      </c>
      <c r="E1064" s="13">
        <v>88021</v>
      </c>
      <c r="F1064" s="13">
        <v>90215</v>
      </c>
      <c r="G1064" s="13">
        <v>178236</v>
      </c>
      <c r="H1064" s="13">
        <v>0</v>
      </c>
      <c r="I1064" s="13">
        <v>0</v>
      </c>
      <c r="J1064" s="13">
        <v>0</v>
      </c>
      <c r="K1064" s="15">
        <f t="shared" si="62"/>
        <v>88021</v>
      </c>
      <c r="L1064" s="15">
        <f t="shared" si="63"/>
        <v>90215</v>
      </c>
      <c r="M1064" s="15">
        <f t="shared" si="64"/>
        <v>178236</v>
      </c>
      <c r="O1064" s="13"/>
      <c r="P1064" s="13"/>
    </row>
    <row r="1065" spans="1:16" ht="12.75" customHeight="1" x14ac:dyDescent="0.2">
      <c r="A1065" s="11" t="str">
        <f t="shared" si="65"/>
        <v>DEVONPORT1992</v>
      </c>
      <c r="B1065" s="96" t="s">
        <v>7</v>
      </c>
      <c r="C1065" s="89">
        <v>1992</v>
      </c>
      <c r="D1065" s="90">
        <v>25</v>
      </c>
      <c r="E1065" s="15">
        <v>54154</v>
      </c>
      <c r="F1065" s="15">
        <v>54728</v>
      </c>
      <c r="G1065" s="15">
        <v>108882</v>
      </c>
      <c r="H1065" s="91">
        <v>0</v>
      </c>
      <c r="I1065" s="91">
        <v>0</v>
      </c>
      <c r="J1065" s="15">
        <v>0</v>
      </c>
      <c r="K1065" s="15">
        <f t="shared" si="62"/>
        <v>54154</v>
      </c>
      <c r="L1065" s="15">
        <f t="shared" si="63"/>
        <v>54728</v>
      </c>
      <c r="M1065" s="15">
        <f t="shared" si="64"/>
        <v>108882</v>
      </c>
      <c r="O1065" s="13"/>
      <c r="P1065" s="13"/>
    </row>
    <row r="1066" spans="1:16" ht="12.75" customHeight="1" x14ac:dyDescent="0.2">
      <c r="A1066" s="11" t="str">
        <f t="shared" si="65"/>
        <v>DEVONPORT1993</v>
      </c>
      <c r="B1066" s="3" t="s">
        <v>7</v>
      </c>
      <c r="C1066" s="12">
        <v>1993</v>
      </c>
      <c r="D1066" s="12">
        <v>25</v>
      </c>
      <c r="E1066" s="13">
        <v>58330</v>
      </c>
      <c r="F1066" s="13">
        <v>59451</v>
      </c>
      <c r="G1066" s="13">
        <v>117781</v>
      </c>
      <c r="H1066" s="13">
        <v>0</v>
      </c>
      <c r="I1066" s="13">
        <v>0</v>
      </c>
      <c r="J1066" s="13">
        <v>0</v>
      </c>
      <c r="K1066" s="15">
        <f t="shared" si="62"/>
        <v>58330</v>
      </c>
      <c r="L1066" s="15">
        <f t="shared" si="63"/>
        <v>59451</v>
      </c>
      <c r="M1066" s="15">
        <f t="shared" si="64"/>
        <v>117781</v>
      </c>
      <c r="O1066" s="13"/>
      <c r="P1066" s="13"/>
    </row>
    <row r="1067" spans="1:16" ht="12.75" customHeight="1" x14ac:dyDescent="0.2">
      <c r="A1067" s="11" t="str">
        <f t="shared" si="65"/>
        <v>DEVONPORT1994</v>
      </c>
      <c r="B1067" s="3" t="s">
        <v>7</v>
      </c>
      <c r="C1067" s="12">
        <v>1994</v>
      </c>
      <c r="D1067" s="12">
        <v>26</v>
      </c>
      <c r="E1067" s="13">
        <v>59114</v>
      </c>
      <c r="F1067" s="13">
        <v>61154</v>
      </c>
      <c r="G1067" s="13">
        <v>120268</v>
      </c>
      <c r="H1067" s="13">
        <v>0</v>
      </c>
      <c r="I1067" s="13">
        <v>0</v>
      </c>
      <c r="J1067" s="13">
        <v>0</v>
      </c>
      <c r="K1067" s="15">
        <f t="shared" ref="K1067:K1130" si="66">E1067+H1067</f>
        <v>59114</v>
      </c>
      <c r="L1067" s="15">
        <f t="shared" ref="L1067:L1130" si="67">F1067+I1067</f>
        <v>61154</v>
      </c>
      <c r="M1067" s="15">
        <f t="shared" ref="M1067:M1130" si="68">G1067+J1067</f>
        <v>120268</v>
      </c>
      <c r="O1067" s="13"/>
      <c r="P1067" s="13"/>
    </row>
    <row r="1068" spans="1:16" ht="12.75" customHeight="1" x14ac:dyDescent="0.2">
      <c r="A1068" s="11" t="str">
        <f t="shared" si="65"/>
        <v>DEVONPORT1995</v>
      </c>
      <c r="B1068" s="94" t="s">
        <v>7</v>
      </c>
      <c r="C1068" s="89">
        <v>1995</v>
      </c>
      <c r="D1068" s="90">
        <v>25</v>
      </c>
      <c r="E1068" s="15">
        <v>64684</v>
      </c>
      <c r="F1068" s="15">
        <v>65289</v>
      </c>
      <c r="G1068" s="15">
        <v>129973</v>
      </c>
      <c r="H1068" s="15">
        <v>0</v>
      </c>
      <c r="I1068" s="15">
        <v>0</v>
      </c>
      <c r="J1068" s="15">
        <v>0</v>
      </c>
      <c r="K1068" s="15">
        <f t="shared" si="66"/>
        <v>64684</v>
      </c>
      <c r="L1068" s="15">
        <f t="shared" si="67"/>
        <v>65289</v>
      </c>
      <c r="M1068" s="15">
        <f t="shared" si="68"/>
        <v>129973</v>
      </c>
      <c r="O1068" s="13"/>
      <c r="P1068" s="13"/>
    </row>
    <row r="1069" spans="1:16" ht="12.75" customHeight="1" x14ac:dyDescent="0.2">
      <c r="A1069" s="11" t="str">
        <f t="shared" si="65"/>
        <v>DEVONPORT1996</v>
      </c>
      <c r="B1069" s="3" t="s">
        <v>7</v>
      </c>
      <c r="C1069" s="12">
        <v>1996</v>
      </c>
      <c r="D1069" s="12">
        <v>26</v>
      </c>
      <c r="E1069" s="13">
        <v>62321</v>
      </c>
      <c r="F1069" s="13">
        <v>62295</v>
      </c>
      <c r="G1069" s="13">
        <v>124616</v>
      </c>
      <c r="H1069" s="13">
        <v>0</v>
      </c>
      <c r="I1069" s="13">
        <v>0</v>
      </c>
      <c r="J1069" s="13">
        <v>0</v>
      </c>
      <c r="K1069" s="15">
        <f t="shared" si="66"/>
        <v>62321</v>
      </c>
      <c r="L1069" s="15">
        <f t="shared" si="67"/>
        <v>62295</v>
      </c>
      <c r="M1069" s="15">
        <f t="shared" si="68"/>
        <v>124616</v>
      </c>
      <c r="O1069" s="13"/>
      <c r="P1069" s="13"/>
    </row>
    <row r="1070" spans="1:16" ht="12.75" customHeight="1" x14ac:dyDescent="0.2">
      <c r="A1070" s="11" t="str">
        <f t="shared" si="65"/>
        <v>DEVONPORT1997</v>
      </c>
      <c r="B1070" s="94" t="s">
        <v>7</v>
      </c>
      <c r="C1070" s="12">
        <v>1997</v>
      </c>
      <c r="D1070" s="90">
        <v>26</v>
      </c>
      <c r="E1070" s="95">
        <v>64904</v>
      </c>
      <c r="F1070" s="95">
        <v>65272</v>
      </c>
      <c r="G1070" s="95">
        <v>130176</v>
      </c>
      <c r="H1070" s="95">
        <v>0</v>
      </c>
      <c r="I1070" s="95">
        <v>0</v>
      </c>
      <c r="J1070" s="95">
        <v>0</v>
      </c>
      <c r="K1070" s="15">
        <f t="shared" si="66"/>
        <v>64904</v>
      </c>
      <c r="L1070" s="15">
        <f t="shared" si="67"/>
        <v>65272</v>
      </c>
      <c r="M1070" s="15">
        <f t="shared" si="68"/>
        <v>130176</v>
      </c>
      <c r="O1070" s="13"/>
      <c r="P1070" s="13"/>
    </row>
    <row r="1071" spans="1:16" ht="12.75" customHeight="1" x14ac:dyDescent="0.2">
      <c r="A1071" s="11" t="str">
        <f t="shared" si="65"/>
        <v>DEVONPORT1998</v>
      </c>
      <c r="B1071" s="96" t="s">
        <v>7</v>
      </c>
      <c r="C1071" s="89">
        <v>1998</v>
      </c>
      <c r="D1071" s="90">
        <v>26</v>
      </c>
      <c r="E1071" s="15">
        <v>66458</v>
      </c>
      <c r="F1071" s="15">
        <v>67029</v>
      </c>
      <c r="G1071" s="15">
        <v>133487</v>
      </c>
      <c r="H1071" s="91">
        <v>0</v>
      </c>
      <c r="I1071" s="91">
        <v>0</v>
      </c>
      <c r="J1071" s="15">
        <v>0</v>
      </c>
      <c r="K1071" s="15">
        <f t="shared" si="66"/>
        <v>66458</v>
      </c>
      <c r="L1071" s="15">
        <f t="shared" si="67"/>
        <v>67029</v>
      </c>
      <c r="M1071" s="15">
        <f t="shared" si="68"/>
        <v>133487</v>
      </c>
      <c r="O1071" s="13"/>
      <c r="P1071" s="13"/>
    </row>
    <row r="1072" spans="1:16" ht="12.75" customHeight="1" x14ac:dyDescent="0.2">
      <c r="A1072" s="11" t="str">
        <f t="shared" si="65"/>
        <v>DEVONPORT1999</v>
      </c>
      <c r="B1072" s="3" t="s">
        <v>7</v>
      </c>
      <c r="C1072" s="12">
        <v>1999</v>
      </c>
      <c r="D1072" s="12">
        <v>27</v>
      </c>
      <c r="E1072" s="13">
        <v>67822</v>
      </c>
      <c r="F1072" s="13">
        <v>68733</v>
      </c>
      <c r="G1072" s="13">
        <v>136555</v>
      </c>
      <c r="H1072" s="13">
        <v>0</v>
      </c>
      <c r="I1072" s="13">
        <v>0</v>
      </c>
      <c r="J1072" s="13">
        <v>0</v>
      </c>
      <c r="K1072" s="15">
        <f t="shared" si="66"/>
        <v>67822</v>
      </c>
      <c r="L1072" s="15">
        <f t="shared" si="67"/>
        <v>68733</v>
      </c>
      <c r="M1072" s="15">
        <f t="shared" si="68"/>
        <v>136555</v>
      </c>
      <c r="O1072" s="13"/>
      <c r="P1072" s="13"/>
    </row>
    <row r="1073" spans="1:16" ht="12.75" customHeight="1" x14ac:dyDescent="0.2">
      <c r="A1073" s="11" t="str">
        <f t="shared" si="65"/>
        <v>DEVONPORT2000</v>
      </c>
      <c r="B1073" s="94" t="s">
        <v>7</v>
      </c>
      <c r="C1073" s="89">
        <v>2000</v>
      </c>
      <c r="D1073" s="90">
        <v>26</v>
      </c>
      <c r="E1073" s="15">
        <v>68595</v>
      </c>
      <c r="F1073" s="15">
        <v>67689</v>
      </c>
      <c r="G1073" s="15">
        <v>136284</v>
      </c>
      <c r="H1073" s="15">
        <v>0</v>
      </c>
      <c r="I1073" s="15">
        <v>0</v>
      </c>
      <c r="J1073" s="15">
        <v>0</v>
      </c>
      <c r="K1073" s="15">
        <f t="shared" si="66"/>
        <v>68595</v>
      </c>
      <c r="L1073" s="15">
        <f t="shared" si="67"/>
        <v>67689</v>
      </c>
      <c r="M1073" s="15">
        <f t="shared" si="68"/>
        <v>136284</v>
      </c>
      <c r="O1073" s="13"/>
      <c r="P1073" s="13"/>
    </row>
    <row r="1074" spans="1:16" ht="12.75" customHeight="1" x14ac:dyDescent="0.2">
      <c r="A1074" s="11" t="str">
        <f t="shared" si="65"/>
        <v>DEVONPORT2001</v>
      </c>
      <c r="B1074" s="3" t="s">
        <v>7</v>
      </c>
      <c r="C1074" s="12">
        <v>2001</v>
      </c>
      <c r="D1074" s="12">
        <v>27</v>
      </c>
      <c r="E1074" s="13">
        <v>58182</v>
      </c>
      <c r="F1074" s="13">
        <v>57684</v>
      </c>
      <c r="G1074" s="13">
        <v>115866</v>
      </c>
      <c r="H1074" s="13">
        <v>0</v>
      </c>
      <c r="I1074" s="13">
        <v>0</v>
      </c>
      <c r="J1074" s="13">
        <v>0</v>
      </c>
      <c r="K1074" s="15">
        <f t="shared" si="66"/>
        <v>58182</v>
      </c>
      <c r="L1074" s="15">
        <f t="shared" si="67"/>
        <v>57684</v>
      </c>
      <c r="M1074" s="15">
        <f t="shared" si="68"/>
        <v>115866</v>
      </c>
      <c r="O1074" s="13"/>
      <c r="P1074" s="13"/>
    </row>
    <row r="1075" spans="1:16" ht="12.75" customHeight="1" x14ac:dyDescent="0.2">
      <c r="A1075" s="11" t="str">
        <f t="shared" si="65"/>
        <v>DEVONPORT2002</v>
      </c>
      <c r="B1075" s="3" t="s">
        <v>7</v>
      </c>
      <c r="C1075" s="12">
        <v>2002</v>
      </c>
      <c r="D1075" s="12">
        <v>27</v>
      </c>
      <c r="E1075" s="13">
        <v>53756</v>
      </c>
      <c r="F1075" s="13">
        <v>52404</v>
      </c>
      <c r="G1075" s="13">
        <v>106160</v>
      </c>
      <c r="H1075" s="13">
        <v>0</v>
      </c>
      <c r="I1075" s="13">
        <v>0</v>
      </c>
      <c r="J1075" s="13">
        <v>0</v>
      </c>
      <c r="K1075" s="15">
        <f t="shared" si="66"/>
        <v>53756</v>
      </c>
      <c r="L1075" s="15">
        <f t="shared" si="67"/>
        <v>52404</v>
      </c>
      <c r="M1075" s="15">
        <f t="shared" si="68"/>
        <v>106160</v>
      </c>
      <c r="O1075" s="13"/>
      <c r="P1075" s="13"/>
    </row>
    <row r="1076" spans="1:16" ht="12.75" customHeight="1" x14ac:dyDescent="0.2">
      <c r="A1076" s="11" t="str">
        <f t="shared" si="65"/>
        <v>DEVONPORT2003</v>
      </c>
      <c r="B1076" s="3" t="s">
        <v>7</v>
      </c>
      <c r="C1076" s="12">
        <v>2003</v>
      </c>
      <c r="D1076" s="12">
        <v>29</v>
      </c>
      <c r="E1076" s="13">
        <v>54939</v>
      </c>
      <c r="F1076" s="13">
        <v>54749</v>
      </c>
      <c r="G1076" s="13">
        <v>109688</v>
      </c>
      <c r="H1076" s="13">
        <v>0</v>
      </c>
      <c r="I1076" s="13">
        <v>0</v>
      </c>
      <c r="J1076" s="13">
        <v>0</v>
      </c>
      <c r="K1076" s="15">
        <f t="shared" si="66"/>
        <v>54939</v>
      </c>
      <c r="L1076" s="15">
        <f t="shared" si="67"/>
        <v>54749</v>
      </c>
      <c r="M1076" s="15">
        <f t="shared" si="68"/>
        <v>109688</v>
      </c>
      <c r="O1076" s="13"/>
      <c r="P1076" s="13"/>
    </row>
    <row r="1077" spans="1:16" ht="12.75" customHeight="1" x14ac:dyDescent="0.2">
      <c r="A1077" s="11" t="str">
        <f t="shared" si="65"/>
        <v>DEVONPORT2004</v>
      </c>
      <c r="B1077" s="3" t="s">
        <v>7</v>
      </c>
      <c r="C1077" s="12">
        <v>2004</v>
      </c>
      <c r="D1077" s="12">
        <v>32</v>
      </c>
      <c r="E1077" s="13">
        <v>59915</v>
      </c>
      <c r="F1077" s="13">
        <v>61026</v>
      </c>
      <c r="G1077" s="13">
        <v>120941</v>
      </c>
      <c r="H1077" s="13">
        <v>0</v>
      </c>
      <c r="I1077" s="13">
        <v>0</v>
      </c>
      <c r="J1077" s="13">
        <v>0</v>
      </c>
      <c r="K1077" s="15">
        <f t="shared" si="66"/>
        <v>59915</v>
      </c>
      <c r="L1077" s="15">
        <f t="shared" si="67"/>
        <v>61026</v>
      </c>
      <c r="M1077" s="15">
        <f t="shared" si="68"/>
        <v>120941</v>
      </c>
      <c r="O1077" s="13"/>
      <c r="P1077" s="13"/>
    </row>
    <row r="1078" spans="1:16" ht="12.75" customHeight="1" x14ac:dyDescent="0.2">
      <c r="A1078" s="11" t="str">
        <f t="shared" si="65"/>
        <v>DEVONPORT2005</v>
      </c>
      <c r="B1078" s="94" t="s">
        <v>7</v>
      </c>
      <c r="C1078" s="89">
        <v>2005</v>
      </c>
      <c r="D1078" s="90">
        <v>36</v>
      </c>
      <c r="E1078" s="15">
        <v>51713</v>
      </c>
      <c r="F1078" s="15">
        <v>51689</v>
      </c>
      <c r="G1078" s="15">
        <v>103402</v>
      </c>
      <c r="H1078" s="15">
        <v>0</v>
      </c>
      <c r="I1078" s="15">
        <v>0</v>
      </c>
      <c r="J1078" s="15">
        <v>0</v>
      </c>
      <c r="K1078" s="15">
        <f t="shared" si="66"/>
        <v>51713</v>
      </c>
      <c r="L1078" s="15">
        <f t="shared" si="67"/>
        <v>51689</v>
      </c>
      <c r="M1078" s="15">
        <f t="shared" si="68"/>
        <v>103402</v>
      </c>
      <c r="O1078" s="13"/>
      <c r="P1078" s="13"/>
    </row>
    <row r="1079" spans="1:16" ht="12.75" customHeight="1" x14ac:dyDescent="0.2">
      <c r="A1079" s="11" t="str">
        <f t="shared" si="65"/>
        <v>DEVONPORT2006</v>
      </c>
      <c r="B1079" s="94" t="s">
        <v>7</v>
      </c>
      <c r="C1079" s="89">
        <v>2006</v>
      </c>
      <c r="D1079" s="90">
        <v>44</v>
      </c>
      <c r="E1079" s="15">
        <v>45121</v>
      </c>
      <c r="F1079" s="15">
        <v>45170</v>
      </c>
      <c r="G1079" s="15">
        <v>90291</v>
      </c>
      <c r="H1079" s="15">
        <v>0</v>
      </c>
      <c r="I1079" s="15">
        <v>0</v>
      </c>
      <c r="J1079" s="15">
        <v>0</v>
      </c>
      <c r="K1079" s="15">
        <f t="shared" si="66"/>
        <v>45121</v>
      </c>
      <c r="L1079" s="15">
        <f t="shared" si="67"/>
        <v>45170</v>
      </c>
      <c r="M1079" s="15">
        <f t="shared" si="68"/>
        <v>90291</v>
      </c>
      <c r="O1079" s="13"/>
      <c r="P1079" s="13"/>
    </row>
    <row r="1080" spans="1:16" ht="12.75" customHeight="1" x14ac:dyDescent="0.2">
      <c r="A1080" s="11" t="str">
        <f t="shared" si="65"/>
        <v>DEVONPORT2007</v>
      </c>
      <c r="B1080" s="94" t="s">
        <v>7</v>
      </c>
      <c r="C1080" s="89">
        <v>2007</v>
      </c>
      <c r="D1080" s="90">
        <v>46</v>
      </c>
      <c r="E1080" s="15">
        <v>43863</v>
      </c>
      <c r="F1080" s="15">
        <v>44550</v>
      </c>
      <c r="G1080" s="15">
        <v>88413</v>
      </c>
      <c r="H1080" s="15">
        <v>0</v>
      </c>
      <c r="I1080" s="15">
        <v>0</v>
      </c>
      <c r="J1080" s="15">
        <v>0</v>
      </c>
      <c r="K1080" s="15">
        <f t="shared" si="66"/>
        <v>43863</v>
      </c>
      <c r="L1080" s="15">
        <f t="shared" si="67"/>
        <v>44550</v>
      </c>
      <c r="M1080" s="15">
        <f t="shared" si="68"/>
        <v>88413</v>
      </c>
      <c r="O1080" s="13"/>
      <c r="P1080" s="13"/>
    </row>
    <row r="1081" spans="1:16" ht="12.75" customHeight="1" x14ac:dyDescent="0.2">
      <c r="A1081" s="11" t="str">
        <f t="shared" si="65"/>
        <v>DEVONPORT2008</v>
      </c>
      <c r="B1081" s="94" t="s">
        <v>7</v>
      </c>
      <c r="C1081" s="12">
        <v>2008</v>
      </c>
      <c r="D1081" s="90">
        <v>42</v>
      </c>
      <c r="E1081" s="95">
        <v>55644</v>
      </c>
      <c r="F1081" s="95">
        <v>54447</v>
      </c>
      <c r="G1081" s="95">
        <v>110091</v>
      </c>
      <c r="H1081" s="95">
        <v>0</v>
      </c>
      <c r="I1081" s="95">
        <v>0</v>
      </c>
      <c r="J1081" s="95">
        <v>0</v>
      </c>
      <c r="K1081" s="15">
        <f t="shared" si="66"/>
        <v>55644</v>
      </c>
      <c r="L1081" s="15">
        <f t="shared" si="67"/>
        <v>54447</v>
      </c>
      <c r="M1081" s="15">
        <f t="shared" si="68"/>
        <v>110091</v>
      </c>
      <c r="O1081" s="13"/>
      <c r="P1081" s="13"/>
    </row>
    <row r="1082" spans="1:16" ht="12.75" customHeight="1" x14ac:dyDescent="0.2">
      <c r="A1082" s="11" t="str">
        <f t="shared" si="65"/>
        <v>DEVONPORT2009</v>
      </c>
      <c r="B1082" s="96" t="s">
        <v>7</v>
      </c>
      <c r="C1082" s="89">
        <v>2009</v>
      </c>
      <c r="D1082" s="90">
        <v>40</v>
      </c>
      <c r="E1082" s="15">
        <v>59358</v>
      </c>
      <c r="F1082" s="15">
        <v>58353</v>
      </c>
      <c r="G1082" s="15">
        <v>117711</v>
      </c>
      <c r="H1082" s="91">
        <v>0</v>
      </c>
      <c r="I1082" s="91">
        <v>0</v>
      </c>
      <c r="J1082" s="15">
        <v>0</v>
      </c>
      <c r="K1082" s="15">
        <f t="shared" si="66"/>
        <v>59358</v>
      </c>
      <c r="L1082" s="15">
        <f t="shared" si="67"/>
        <v>58353</v>
      </c>
      <c r="M1082" s="15">
        <f t="shared" si="68"/>
        <v>117711</v>
      </c>
      <c r="O1082" s="13"/>
      <c r="P1082" s="13"/>
    </row>
    <row r="1083" spans="1:16" ht="12.75" customHeight="1" x14ac:dyDescent="0.2">
      <c r="A1083" s="11" t="str">
        <f t="shared" si="65"/>
        <v>DEVONPORT2010</v>
      </c>
      <c r="B1083" s="3" t="s">
        <v>7</v>
      </c>
      <c r="C1083" s="12">
        <v>2010</v>
      </c>
      <c r="D1083" s="12">
        <v>40</v>
      </c>
      <c r="E1083" s="13">
        <v>68957</v>
      </c>
      <c r="F1083" s="13">
        <v>68319</v>
      </c>
      <c r="G1083" s="13">
        <v>137276</v>
      </c>
      <c r="H1083" s="13">
        <v>0</v>
      </c>
      <c r="I1083" s="13">
        <v>0</v>
      </c>
      <c r="J1083" s="13">
        <v>0</v>
      </c>
      <c r="K1083" s="15">
        <f t="shared" si="66"/>
        <v>68957</v>
      </c>
      <c r="L1083" s="15">
        <f t="shared" si="67"/>
        <v>68319</v>
      </c>
      <c r="M1083" s="15">
        <f t="shared" si="68"/>
        <v>137276</v>
      </c>
      <c r="O1083" s="13"/>
      <c r="P1083" s="13"/>
    </row>
    <row r="1084" spans="1:16" ht="12.75" customHeight="1" x14ac:dyDescent="0.2">
      <c r="A1084" s="11" t="str">
        <f t="shared" si="65"/>
        <v>DEVONPORT2011</v>
      </c>
      <c r="B1084" s="96" t="s">
        <v>7</v>
      </c>
      <c r="C1084" s="89">
        <v>2011</v>
      </c>
      <c r="D1084" s="90">
        <v>40</v>
      </c>
      <c r="E1084" s="15">
        <v>68645</v>
      </c>
      <c r="F1084" s="15">
        <v>67961</v>
      </c>
      <c r="G1084" s="15">
        <v>136606</v>
      </c>
      <c r="H1084" s="91">
        <v>0</v>
      </c>
      <c r="I1084" s="91">
        <v>0</v>
      </c>
      <c r="J1084" s="15">
        <v>0</v>
      </c>
      <c r="K1084" s="15">
        <f t="shared" si="66"/>
        <v>68645</v>
      </c>
      <c r="L1084" s="15">
        <f t="shared" si="67"/>
        <v>67961</v>
      </c>
      <c r="M1084" s="15">
        <f t="shared" si="68"/>
        <v>136606</v>
      </c>
      <c r="O1084" s="13"/>
      <c r="P1084" s="13"/>
    </row>
    <row r="1085" spans="1:16" ht="12.75" customHeight="1" x14ac:dyDescent="0.2">
      <c r="A1085" s="11" t="str">
        <f t="shared" si="65"/>
        <v>DEVONPORT2012</v>
      </c>
      <c r="B1085" s="3" t="s">
        <v>7</v>
      </c>
      <c r="C1085" s="12">
        <v>2012</v>
      </c>
      <c r="D1085" s="12">
        <v>41</v>
      </c>
      <c r="E1085" s="13">
        <v>67808</v>
      </c>
      <c r="F1085" s="13">
        <v>67559</v>
      </c>
      <c r="G1085" s="13">
        <v>135367</v>
      </c>
      <c r="H1085" s="13">
        <v>0</v>
      </c>
      <c r="I1085" s="13">
        <v>0</v>
      </c>
      <c r="J1085" s="13">
        <v>0</v>
      </c>
      <c r="K1085" s="15">
        <f t="shared" si="66"/>
        <v>67808</v>
      </c>
      <c r="L1085" s="15">
        <f t="shared" si="67"/>
        <v>67559</v>
      </c>
      <c r="M1085" s="15">
        <f t="shared" si="68"/>
        <v>135367</v>
      </c>
      <c r="O1085" s="13"/>
      <c r="P1085" s="13"/>
    </row>
    <row r="1086" spans="1:16" ht="12.75" customHeight="1" x14ac:dyDescent="0.2">
      <c r="A1086" s="11" t="str">
        <f t="shared" si="65"/>
        <v>DEVONPORT2013</v>
      </c>
      <c r="B1086" s="96" t="s">
        <v>7</v>
      </c>
      <c r="C1086" s="89">
        <v>2013</v>
      </c>
      <c r="D1086" s="90">
        <v>44</v>
      </c>
      <c r="E1086" s="15">
        <v>63996</v>
      </c>
      <c r="F1086" s="15">
        <v>63780</v>
      </c>
      <c r="G1086" s="15">
        <v>127776</v>
      </c>
      <c r="H1086" s="91">
        <v>0</v>
      </c>
      <c r="I1086" s="91">
        <v>0</v>
      </c>
      <c r="J1086" s="15">
        <v>0</v>
      </c>
      <c r="K1086" s="15">
        <f t="shared" si="66"/>
        <v>63996</v>
      </c>
      <c r="L1086" s="15">
        <f t="shared" si="67"/>
        <v>63780</v>
      </c>
      <c r="M1086" s="15">
        <f t="shared" si="68"/>
        <v>127776</v>
      </c>
      <c r="O1086" s="13"/>
      <c r="P1086" s="13"/>
    </row>
    <row r="1087" spans="1:16" ht="12.75" customHeight="1" x14ac:dyDescent="0.2">
      <c r="A1087" s="11" t="str">
        <f t="shared" si="65"/>
        <v>DEVONPORT2014</v>
      </c>
      <c r="B1087" s="3" t="s">
        <v>7</v>
      </c>
      <c r="C1087" s="12">
        <v>2014</v>
      </c>
      <c r="D1087" s="12">
        <v>43</v>
      </c>
      <c r="E1087" s="13">
        <v>67776</v>
      </c>
      <c r="F1087" s="13">
        <v>67567</v>
      </c>
      <c r="G1087" s="13">
        <v>135343</v>
      </c>
      <c r="H1087" s="13">
        <v>0</v>
      </c>
      <c r="I1087" s="13">
        <v>0</v>
      </c>
      <c r="J1087" s="13">
        <v>0</v>
      </c>
      <c r="K1087" s="15">
        <f t="shared" si="66"/>
        <v>67776</v>
      </c>
      <c r="L1087" s="15">
        <f t="shared" si="67"/>
        <v>67567</v>
      </c>
      <c r="M1087" s="15">
        <f t="shared" si="68"/>
        <v>135343</v>
      </c>
      <c r="O1087" s="13"/>
      <c r="P1087" s="13"/>
    </row>
    <row r="1088" spans="1:16" ht="12.75" customHeight="1" x14ac:dyDescent="0.2">
      <c r="A1088" s="11" t="str">
        <f t="shared" si="65"/>
        <v>DEVONPORT2015</v>
      </c>
      <c r="B1088" s="94" t="s">
        <v>7</v>
      </c>
      <c r="C1088" s="89">
        <v>2015</v>
      </c>
      <c r="D1088" s="90">
        <v>41</v>
      </c>
      <c r="E1088" s="15">
        <v>71903</v>
      </c>
      <c r="F1088" s="15">
        <v>71519</v>
      </c>
      <c r="G1088" s="15">
        <v>143422</v>
      </c>
      <c r="H1088" s="15">
        <v>0</v>
      </c>
      <c r="I1088" s="15">
        <v>0</v>
      </c>
      <c r="J1088" s="15">
        <v>0</v>
      </c>
      <c r="K1088" s="15">
        <f t="shared" si="66"/>
        <v>71903</v>
      </c>
      <c r="L1088" s="15">
        <f t="shared" si="67"/>
        <v>71519</v>
      </c>
      <c r="M1088" s="15">
        <f t="shared" si="68"/>
        <v>143422</v>
      </c>
      <c r="O1088" s="13"/>
      <c r="P1088" s="13"/>
    </row>
    <row r="1089" spans="1:16" ht="12.75" customHeight="1" x14ac:dyDescent="0.2">
      <c r="A1089" s="11" t="str">
        <f t="shared" si="65"/>
        <v>DEVONPORT2016</v>
      </c>
      <c r="B1089" s="3" t="s">
        <v>7</v>
      </c>
      <c r="C1089" s="12">
        <v>2016</v>
      </c>
      <c r="D1089" s="12">
        <v>41</v>
      </c>
      <c r="E1089" s="13">
        <v>73754</v>
      </c>
      <c r="F1089" s="13">
        <v>73459</v>
      </c>
      <c r="G1089" s="13">
        <v>147213</v>
      </c>
      <c r="H1089" s="13">
        <v>0</v>
      </c>
      <c r="I1089" s="13">
        <v>0</v>
      </c>
      <c r="J1089" s="13">
        <v>0</v>
      </c>
      <c r="K1089" s="15">
        <f t="shared" si="66"/>
        <v>73754</v>
      </c>
      <c r="L1089" s="15">
        <f t="shared" si="67"/>
        <v>73459</v>
      </c>
      <c r="M1089" s="15">
        <f t="shared" si="68"/>
        <v>147213</v>
      </c>
      <c r="O1089" s="13"/>
      <c r="P1089" s="13"/>
    </row>
    <row r="1090" spans="1:16" ht="12.75" customHeight="1" x14ac:dyDescent="0.2">
      <c r="A1090" s="11" t="str">
        <f t="shared" si="65"/>
        <v>DEVONPORT2017</v>
      </c>
      <c r="B1090" s="96" t="s">
        <v>7</v>
      </c>
      <c r="C1090" s="89">
        <v>2017</v>
      </c>
      <c r="D1090" s="90">
        <v>41</v>
      </c>
      <c r="E1090" s="15">
        <v>73928</v>
      </c>
      <c r="F1090" s="15">
        <v>73344</v>
      </c>
      <c r="G1090" s="15">
        <v>147272</v>
      </c>
      <c r="H1090" s="91">
        <v>0</v>
      </c>
      <c r="I1090" s="91">
        <v>0</v>
      </c>
      <c r="J1090" s="15">
        <v>0</v>
      </c>
      <c r="K1090" s="15">
        <f t="shared" si="66"/>
        <v>73928</v>
      </c>
      <c r="L1090" s="15">
        <f t="shared" si="67"/>
        <v>73344</v>
      </c>
      <c r="M1090" s="15">
        <f t="shared" si="68"/>
        <v>147272</v>
      </c>
      <c r="O1090" s="13"/>
      <c r="P1090" s="13"/>
    </row>
    <row r="1091" spans="1:16" ht="12.75" customHeight="1" x14ac:dyDescent="0.2">
      <c r="A1091" s="11" t="str">
        <f t="shared" si="65"/>
        <v>DEVONPORT2018</v>
      </c>
      <c r="B1091" s="3" t="s">
        <v>7</v>
      </c>
      <c r="C1091" s="12">
        <v>2018</v>
      </c>
      <c r="D1091" s="12">
        <v>41</v>
      </c>
      <c r="E1091" s="13">
        <v>73861</v>
      </c>
      <c r="F1091" s="13">
        <v>73398</v>
      </c>
      <c r="G1091" s="13">
        <v>147259</v>
      </c>
      <c r="H1091" s="13">
        <v>0</v>
      </c>
      <c r="I1091" s="13">
        <v>0</v>
      </c>
      <c r="J1091" s="13">
        <v>0</v>
      </c>
      <c r="K1091" s="15">
        <f t="shared" si="66"/>
        <v>73861</v>
      </c>
      <c r="L1091" s="15">
        <f t="shared" si="67"/>
        <v>73398</v>
      </c>
      <c r="M1091" s="15">
        <f t="shared" si="68"/>
        <v>147259</v>
      </c>
      <c r="O1091" s="13"/>
      <c r="P1091" s="13"/>
    </row>
    <row r="1092" spans="1:16" ht="12.75" customHeight="1" x14ac:dyDescent="0.2">
      <c r="A1092" s="11" t="str">
        <f t="shared" si="65"/>
        <v>DEVONPORT2019</v>
      </c>
      <c r="B1092" s="3" t="s">
        <v>7</v>
      </c>
      <c r="C1092" s="12">
        <v>2019</v>
      </c>
      <c r="D1092" s="12">
        <v>41</v>
      </c>
      <c r="E1092" s="13">
        <v>74497</v>
      </c>
      <c r="F1092" s="13">
        <v>73835</v>
      </c>
      <c r="G1092" s="13">
        <v>148332</v>
      </c>
      <c r="H1092" s="13">
        <v>0</v>
      </c>
      <c r="I1092" s="13">
        <v>0</v>
      </c>
      <c r="J1092" s="13">
        <v>0</v>
      </c>
      <c r="K1092" s="15">
        <f t="shared" si="66"/>
        <v>74497</v>
      </c>
      <c r="L1092" s="15">
        <f t="shared" si="67"/>
        <v>73835</v>
      </c>
      <c r="M1092" s="15">
        <f t="shared" si="68"/>
        <v>148332</v>
      </c>
      <c r="O1092" s="13"/>
      <c r="P1092" s="13"/>
    </row>
    <row r="1093" spans="1:16" ht="12.75" customHeight="1" x14ac:dyDescent="0.2">
      <c r="A1093" s="11" t="str">
        <f t="shared" si="65"/>
        <v>DUBBO1985</v>
      </c>
      <c r="B1093" s="96" t="s">
        <v>6</v>
      </c>
      <c r="C1093" s="89">
        <v>1985</v>
      </c>
      <c r="D1093" s="90">
        <v>31</v>
      </c>
      <c r="E1093" s="15">
        <v>40168</v>
      </c>
      <c r="F1093" s="15">
        <v>40461</v>
      </c>
      <c r="G1093" s="15">
        <v>80629</v>
      </c>
      <c r="H1093" s="91">
        <v>0</v>
      </c>
      <c r="I1093" s="91">
        <v>0</v>
      </c>
      <c r="J1093" s="15">
        <v>0</v>
      </c>
      <c r="K1093" s="15">
        <f t="shared" si="66"/>
        <v>40168</v>
      </c>
      <c r="L1093" s="15">
        <f t="shared" si="67"/>
        <v>40461</v>
      </c>
      <c r="M1093" s="15">
        <f t="shared" si="68"/>
        <v>80629</v>
      </c>
      <c r="O1093" s="13"/>
      <c r="P1093" s="13"/>
    </row>
    <row r="1094" spans="1:16" ht="12.75" customHeight="1" x14ac:dyDescent="0.2">
      <c r="A1094" s="11" t="str">
        <f t="shared" si="65"/>
        <v>DUBBO1986</v>
      </c>
      <c r="B1094" s="3" t="s">
        <v>6</v>
      </c>
      <c r="C1094" s="12">
        <v>1986</v>
      </c>
      <c r="D1094" s="12">
        <v>35</v>
      </c>
      <c r="E1094" s="13">
        <v>39005</v>
      </c>
      <c r="F1094" s="13">
        <v>38901</v>
      </c>
      <c r="G1094" s="13">
        <v>77906</v>
      </c>
      <c r="H1094" s="13">
        <v>0</v>
      </c>
      <c r="I1094" s="13">
        <v>0</v>
      </c>
      <c r="J1094" s="13">
        <v>0</v>
      </c>
      <c r="K1094" s="15">
        <f t="shared" si="66"/>
        <v>39005</v>
      </c>
      <c r="L1094" s="15">
        <f t="shared" si="67"/>
        <v>38901</v>
      </c>
      <c r="M1094" s="15">
        <f t="shared" si="68"/>
        <v>77906</v>
      </c>
      <c r="O1094" s="13"/>
      <c r="P1094" s="13"/>
    </row>
    <row r="1095" spans="1:16" ht="12.75" customHeight="1" x14ac:dyDescent="0.2">
      <c r="A1095" s="11" t="str">
        <f t="shared" si="65"/>
        <v>DUBBO1987</v>
      </c>
      <c r="B1095" s="96" t="s">
        <v>6</v>
      </c>
      <c r="C1095" s="89">
        <v>1987</v>
      </c>
      <c r="D1095" s="90">
        <v>33</v>
      </c>
      <c r="E1095" s="15">
        <v>35592</v>
      </c>
      <c r="F1095" s="15">
        <v>35468</v>
      </c>
      <c r="G1095" s="15">
        <v>71060</v>
      </c>
      <c r="H1095" s="91">
        <v>0</v>
      </c>
      <c r="I1095" s="91">
        <v>0</v>
      </c>
      <c r="J1095" s="15">
        <v>0</v>
      </c>
      <c r="K1095" s="15">
        <f t="shared" si="66"/>
        <v>35592</v>
      </c>
      <c r="L1095" s="15">
        <f t="shared" si="67"/>
        <v>35468</v>
      </c>
      <c r="M1095" s="15">
        <f t="shared" si="68"/>
        <v>71060</v>
      </c>
      <c r="O1095" s="13"/>
      <c r="P1095" s="13"/>
    </row>
    <row r="1096" spans="1:16" ht="12.75" customHeight="1" x14ac:dyDescent="0.2">
      <c r="A1096" s="11" t="str">
        <f t="shared" si="65"/>
        <v>DUBBO1988</v>
      </c>
      <c r="B1096" s="3" t="s">
        <v>6</v>
      </c>
      <c r="C1096" s="12">
        <v>1988</v>
      </c>
      <c r="D1096" s="12">
        <v>34</v>
      </c>
      <c r="E1096" s="13">
        <v>37135</v>
      </c>
      <c r="F1096" s="13">
        <v>36657</v>
      </c>
      <c r="G1096" s="13">
        <v>73792</v>
      </c>
      <c r="H1096" s="13">
        <v>0</v>
      </c>
      <c r="I1096" s="13">
        <v>0</v>
      </c>
      <c r="J1096" s="13">
        <v>0</v>
      </c>
      <c r="K1096" s="15">
        <f t="shared" si="66"/>
        <v>37135</v>
      </c>
      <c r="L1096" s="15">
        <f t="shared" si="67"/>
        <v>36657</v>
      </c>
      <c r="M1096" s="15">
        <f t="shared" si="68"/>
        <v>73792</v>
      </c>
      <c r="O1096" s="13"/>
      <c r="P1096" s="13"/>
    </row>
    <row r="1097" spans="1:16" ht="12.75" customHeight="1" x14ac:dyDescent="0.2">
      <c r="A1097" s="11" t="str">
        <f t="shared" si="65"/>
        <v>DUBBO1989</v>
      </c>
      <c r="B1097" s="3" t="s">
        <v>6</v>
      </c>
      <c r="C1097" s="12">
        <v>1989</v>
      </c>
      <c r="D1097" s="12">
        <v>31</v>
      </c>
      <c r="E1097" s="13">
        <v>30658</v>
      </c>
      <c r="F1097" s="13">
        <v>30764</v>
      </c>
      <c r="G1097" s="13">
        <v>61422</v>
      </c>
      <c r="H1097" s="13">
        <v>0</v>
      </c>
      <c r="I1097" s="13">
        <v>0</v>
      </c>
      <c r="J1097" s="13">
        <v>0</v>
      </c>
      <c r="K1097" s="15">
        <f t="shared" si="66"/>
        <v>30658</v>
      </c>
      <c r="L1097" s="15">
        <f t="shared" si="67"/>
        <v>30764</v>
      </c>
      <c r="M1097" s="15">
        <f t="shared" si="68"/>
        <v>61422</v>
      </c>
      <c r="O1097" s="13"/>
      <c r="P1097" s="13"/>
    </row>
    <row r="1098" spans="1:16" ht="12.75" customHeight="1" x14ac:dyDescent="0.2">
      <c r="A1098" s="11" t="str">
        <f t="shared" si="65"/>
        <v>DUBBO1990</v>
      </c>
      <c r="B1098" s="3" t="s">
        <v>6</v>
      </c>
      <c r="C1098" s="12">
        <v>1990</v>
      </c>
      <c r="D1098" s="12">
        <v>31</v>
      </c>
      <c r="E1098" s="13">
        <v>35316</v>
      </c>
      <c r="F1098" s="13">
        <v>36866</v>
      </c>
      <c r="G1098" s="13">
        <v>72182</v>
      </c>
      <c r="H1098" s="13">
        <v>0</v>
      </c>
      <c r="I1098" s="13">
        <v>0</v>
      </c>
      <c r="J1098" s="13">
        <v>0</v>
      </c>
      <c r="K1098" s="15">
        <f t="shared" si="66"/>
        <v>35316</v>
      </c>
      <c r="L1098" s="15">
        <f t="shared" si="67"/>
        <v>36866</v>
      </c>
      <c r="M1098" s="15">
        <f t="shared" si="68"/>
        <v>72182</v>
      </c>
      <c r="O1098" s="13"/>
      <c r="P1098" s="13"/>
    </row>
    <row r="1099" spans="1:16" ht="12.75" customHeight="1" x14ac:dyDescent="0.2">
      <c r="A1099" s="11" t="str">
        <f t="shared" si="65"/>
        <v>DUBBO1991</v>
      </c>
      <c r="B1099" s="96" t="s">
        <v>6</v>
      </c>
      <c r="C1099" s="89">
        <v>1991</v>
      </c>
      <c r="D1099" s="90">
        <v>36</v>
      </c>
      <c r="E1099" s="15">
        <v>32363</v>
      </c>
      <c r="F1099" s="15">
        <v>32190</v>
      </c>
      <c r="G1099" s="15">
        <v>64553</v>
      </c>
      <c r="H1099" s="15">
        <v>0</v>
      </c>
      <c r="I1099" s="15">
        <v>0</v>
      </c>
      <c r="J1099" s="15">
        <v>0</v>
      </c>
      <c r="K1099" s="15">
        <f t="shared" si="66"/>
        <v>32363</v>
      </c>
      <c r="L1099" s="15">
        <f t="shared" si="67"/>
        <v>32190</v>
      </c>
      <c r="M1099" s="15">
        <f t="shared" si="68"/>
        <v>64553</v>
      </c>
      <c r="O1099" s="13"/>
      <c r="P1099" s="13"/>
    </row>
    <row r="1100" spans="1:16" ht="12.75" customHeight="1" x14ac:dyDescent="0.2">
      <c r="A1100" s="11" t="str">
        <f t="shared" si="65"/>
        <v>DUBBO1992</v>
      </c>
      <c r="B1100" s="3" t="s">
        <v>6</v>
      </c>
      <c r="C1100" s="12">
        <v>1992</v>
      </c>
      <c r="D1100" s="12">
        <v>31</v>
      </c>
      <c r="E1100" s="13">
        <v>41889</v>
      </c>
      <c r="F1100" s="13">
        <v>41907</v>
      </c>
      <c r="G1100" s="13">
        <v>83796</v>
      </c>
      <c r="H1100" s="13">
        <v>0</v>
      </c>
      <c r="I1100" s="13">
        <v>0</v>
      </c>
      <c r="J1100" s="13">
        <v>0</v>
      </c>
      <c r="K1100" s="15">
        <f t="shared" si="66"/>
        <v>41889</v>
      </c>
      <c r="L1100" s="15">
        <f t="shared" si="67"/>
        <v>41907</v>
      </c>
      <c r="M1100" s="15">
        <f t="shared" si="68"/>
        <v>83796</v>
      </c>
      <c r="O1100" s="13"/>
      <c r="P1100" s="13"/>
    </row>
    <row r="1101" spans="1:16" ht="12.75" customHeight="1" x14ac:dyDescent="0.2">
      <c r="A1101" s="11" t="str">
        <f t="shared" si="65"/>
        <v>DUBBO1993</v>
      </c>
      <c r="B1101" s="96" t="s">
        <v>6</v>
      </c>
      <c r="C1101" s="89">
        <v>1993</v>
      </c>
      <c r="D1101" s="90">
        <v>32</v>
      </c>
      <c r="E1101" s="15">
        <v>41203</v>
      </c>
      <c r="F1101" s="15">
        <v>41944</v>
      </c>
      <c r="G1101" s="15">
        <v>83147</v>
      </c>
      <c r="H1101" s="91">
        <v>0</v>
      </c>
      <c r="I1101" s="91">
        <v>0</v>
      </c>
      <c r="J1101" s="15">
        <v>0</v>
      </c>
      <c r="K1101" s="15">
        <f t="shared" si="66"/>
        <v>41203</v>
      </c>
      <c r="L1101" s="15">
        <f t="shared" si="67"/>
        <v>41944</v>
      </c>
      <c r="M1101" s="15">
        <f t="shared" si="68"/>
        <v>83147</v>
      </c>
      <c r="O1101" s="13"/>
      <c r="P1101" s="13"/>
    </row>
    <row r="1102" spans="1:16" ht="12.75" customHeight="1" x14ac:dyDescent="0.2">
      <c r="A1102" s="11" t="str">
        <f t="shared" si="65"/>
        <v>DUBBO1994</v>
      </c>
      <c r="B1102" s="3" t="s">
        <v>6</v>
      </c>
      <c r="C1102" s="12">
        <v>1994</v>
      </c>
      <c r="D1102" s="12">
        <v>29</v>
      </c>
      <c r="E1102" s="13">
        <v>50365</v>
      </c>
      <c r="F1102" s="13">
        <v>49912</v>
      </c>
      <c r="G1102" s="13">
        <v>100277</v>
      </c>
      <c r="H1102" s="13">
        <v>0</v>
      </c>
      <c r="I1102" s="13">
        <v>0</v>
      </c>
      <c r="J1102" s="13">
        <v>0</v>
      </c>
      <c r="K1102" s="15">
        <f t="shared" si="66"/>
        <v>50365</v>
      </c>
      <c r="L1102" s="15">
        <f t="shared" si="67"/>
        <v>49912</v>
      </c>
      <c r="M1102" s="15">
        <f t="shared" si="68"/>
        <v>100277</v>
      </c>
      <c r="O1102" s="13"/>
      <c r="P1102" s="13"/>
    </row>
    <row r="1103" spans="1:16" ht="12.75" customHeight="1" x14ac:dyDescent="0.2">
      <c r="A1103" s="11" t="str">
        <f t="shared" si="65"/>
        <v>DUBBO1995</v>
      </c>
      <c r="B1103" s="3" t="s">
        <v>6</v>
      </c>
      <c r="C1103" s="12">
        <v>1995</v>
      </c>
      <c r="D1103" s="12">
        <v>31</v>
      </c>
      <c r="E1103" s="13">
        <v>53705</v>
      </c>
      <c r="F1103" s="13">
        <v>54096</v>
      </c>
      <c r="G1103" s="13">
        <v>107801</v>
      </c>
      <c r="H1103" s="13">
        <v>0</v>
      </c>
      <c r="I1103" s="13">
        <v>0</v>
      </c>
      <c r="J1103" s="13">
        <v>0</v>
      </c>
      <c r="K1103" s="15">
        <f t="shared" si="66"/>
        <v>53705</v>
      </c>
      <c r="L1103" s="15">
        <f t="shared" si="67"/>
        <v>54096</v>
      </c>
      <c r="M1103" s="15">
        <f t="shared" si="68"/>
        <v>107801</v>
      </c>
      <c r="O1103" s="13"/>
      <c r="P1103" s="13"/>
    </row>
    <row r="1104" spans="1:16" ht="12.75" customHeight="1" x14ac:dyDescent="0.2">
      <c r="A1104" s="11" t="str">
        <f t="shared" si="65"/>
        <v>DUBBO1996</v>
      </c>
      <c r="B1104" s="96" t="s">
        <v>6</v>
      </c>
      <c r="C1104" s="89">
        <v>1996</v>
      </c>
      <c r="D1104" s="90">
        <v>28</v>
      </c>
      <c r="E1104" s="15">
        <v>56102</v>
      </c>
      <c r="F1104" s="15">
        <v>55979</v>
      </c>
      <c r="G1104" s="15">
        <v>112081</v>
      </c>
      <c r="H1104" s="91">
        <v>0</v>
      </c>
      <c r="I1104" s="91">
        <v>0</v>
      </c>
      <c r="J1104" s="15">
        <v>0</v>
      </c>
      <c r="K1104" s="15">
        <f t="shared" si="66"/>
        <v>56102</v>
      </c>
      <c r="L1104" s="15">
        <f t="shared" si="67"/>
        <v>55979</v>
      </c>
      <c r="M1104" s="15">
        <f t="shared" si="68"/>
        <v>112081</v>
      </c>
      <c r="O1104" s="13"/>
      <c r="P1104" s="13"/>
    </row>
    <row r="1105" spans="1:16" ht="12.75" customHeight="1" x14ac:dyDescent="0.2">
      <c r="A1105" s="11" t="str">
        <f t="shared" si="65"/>
        <v>DUBBO1997</v>
      </c>
      <c r="B1105" s="3" t="s">
        <v>6</v>
      </c>
      <c r="C1105" s="12">
        <v>1997</v>
      </c>
      <c r="D1105" s="12">
        <v>29</v>
      </c>
      <c r="E1105" s="13">
        <v>56325</v>
      </c>
      <c r="F1105" s="13">
        <v>57041</v>
      </c>
      <c r="G1105" s="13">
        <v>113366</v>
      </c>
      <c r="H1105" s="13">
        <v>0</v>
      </c>
      <c r="I1105" s="13">
        <v>0</v>
      </c>
      <c r="J1105" s="13">
        <v>0</v>
      </c>
      <c r="K1105" s="15">
        <f t="shared" si="66"/>
        <v>56325</v>
      </c>
      <c r="L1105" s="15">
        <f t="shared" si="67"/>
        <v>57041</v>
      </c>
      <c r="M1105" s="15">
        <f t="shared" si="68"/>
        <v>113366</v>
      </c>
      <c r="O1105" s="13"/>
      <c r="P1105" s="13"/>
    </row>
    <row r="1106" spans="1:16" ht="12.75" customHeight="1" x14ac:dyDescent="0.2">
      <c r="A1106" s="11" t="str">
        <f t="shared" si="65"/>
        <v>DUBBO1998</v>
      </c>
      <c r="B1106" s="94" t="s">
        <v>6</v>
      </c>
      <c r="C1106" s="89">
        <v>1998</v>
      </c>
      <c r="D1106" s="90">
        <v>30</v>
      </c>
      <c r="E1106" s="15">
        <v>61048</v>
      </c>
      <c r="F1106" s="15">
        <v>62071</v>
      </c>
      <c r="G1106" s="15">
        <v>123119</v>
      </c>
      <c r="H1106" s="15">
        <v>0</v>
      </c>
      <c r="I1106" s="15">
        <v>0</v>
      </c>
      <c r="J1106" s="15">
        <v>0</v>
      </c>
      <c r="K1106" s="15">
        <f t="shared" si="66"/>
        <v>61048</v>
      </c>
      <c r="L1106" s="15">
        <f t="shared" si="67"/>
        <v>62071</v>
      </c>
      <c r="M1106" s="15">
        <f t="shared" si="68"/>
        <v>123119</v>
      </c>
      <c r="O1106" s="13"/>
      <c r="P1106" s="13"/>
    </row>
    <row r="1107" spans="1:16" ht="12.75" customHeight="1" x14ac:dyDescent="0.2">
      <c r="A1107" s="11" t="str">
        <f t="shared" si="65"/>
        <v>DUBBO1999</v>
      </c>
      <c r="B1107" s="3" t="s">
        <v>6</v>
      </c>
      <c r="C1107" s="12">
        <v>1999</v>
      </c>
      <c r="D1107" s="12">
        <v>29</v>
      </c>
      <c r="E1107" s="13">
        <v>62377</v>
      </c>
      <c r="F1107" s="13">
        <v>62639</v>
      </c>
      <c r="G1107" s="13">
        <v>125016</v>
      </c>
      <c r="H1107" s="13">
        <v>0</v>
      </c>
      <c r="I1107" s="13">
        <v>0</v>
      </c>
      <c r="J1107" s="13">
        <v>0</v>
      </c>
      <c r="K1107" s="15">
        <f t="shared" si="66"/>
        <v>62377</v>
      </c>
      <c r="L1107" s="15">
        <f t="shared" si="67"/>
        <v>62639</v>
      </c>
      <c r="M1107" s="15">
        <f t="shared" si="68"/>
        <v>125016</v>
      </c>
      <c r="O1107" s="13"/>
      <c r="P1107" s="13"/>
    </row>
    <row r="1108" spans="1:16" ht="12.75" customHeight="1" x14ac:dyDescent="0.2">
      <c r="A1108" s="11" t="str">
        <f t="shared" si="65"/>
        <v>DUBBO2000</v>
      </c>
      <c r="B1108" s="3" t="s">
        <v>6</v>
      </c>
      <c r="C1108" s="12">
        <v>2000</v>
      </c>
      <c r="D1108" s="12">
        <v>29</v>
      </c>
      <c r="E1108" s="13">
        <v>62032</v>
      </c>
      <c r="F1108" s="13">
        <v>62571</v>
      </c>
      <c r="G1108" s="13">
        <v>124603</v>
      </c>
      <c r="H1108" s="13">
        <v>0</v>
      </c>
      <c r="I1108" s="13">
        <v>0</v>
      </c>
      <c r="J1108" s="13">
        <v>0</v>
      </c>
      <c r="K1108" s="15">
        <f t="shared" si="66"/>
        <v>62032</v>
      </c>
      <c r="L1108" s="15">
        <f t="shared" si="67"/>
        <v>62571</v>
      </c>
      <c r="M1108" s="15">
        <f t="shared" si="68"/>
        <v>124603</v>
      </c>
      <c r="O1108" s="13"/>
      <c r="P1108" s="13"/>
    </row>
    <row r="1109" spans="1:16" ht="12.75" customHeight="1" x14ac:dyDescent="0.2">
      <c r="A1109" s="11" t="str">
        <f t="shared" si="65"/>
        <v>DUBBO2001</v>
      </c>
      <c r="B1109" s="94" t="s">
        <v>6</v>
      </c>
      <c r="C1109" s="89">
        <v>2001</v>
      </c>
      <c r="D1109" s="90">
        <v>28</v>
      </c>
      <c r="E1109" s="15">
        <v>56235</v>
      </c>
      <c r="F1109" s="15">
        <v>56376</v>
      </c>
      <c r="G1109" s="15">
        <v>112611</v>
      </c>
      <c r="H1109" s="15">
        <v>0</v>
      </c>
      <c r="I1109" s="15">
        <v>0</v>
      </c>
      <c r="J1109" s="15">
        <v>0</v>
      </c>
      <c r="K1109" s="15">
        <f t="shared" si="66"/>
        <v>56235</v>
      </c>
      <c r="L1109" s="15">
        <f t="shared" si="67"/>
        <v>56376</v>
      </c>
      <c r="M1109" s="15">
        <f t="shared" si="68"/>
        <v>112611</v>
      </c>
      <c r="O1109" s="13"/>
      <c r="P1109" s="13"/>
    </row>
    <row r="1110" spans="1:16" ht="12.75" customHeight="1" x14ac:dyDescent="0.2">
      <c r="A1110" s="11" t="str">
        <f t="shared" si="65"/>
        <v>DUBBO2002</v>
      </c>
      <c r="B1110" s="94" t="s">
        <v>6</v>
      </c>
      <c r="C1110" s="89">
        <v>2002</v>
      </c>
      <c r="D1110" s="90">
        <v>28</v>
      </c>
      <c r="E1110" s="15">
        <v>52762</v>
      </c>
      <c r="F1110" s="15">
        <v>53390</v>
      </c>
      <c r="G1110" s="15">
        <v>106152</v>
      </c>
      <c r="H1110" s="15">
        <v>0</v>
      </c>
      <c r="I1110" s="15">
        <v>0</v>
      </c>
      <c r="J1110" s="15">
        <v>0</v>
      </c>
      <c r="K1110" s="15">
        <f t="shared" si="66"/>
        <v>52762</v>
      </c>
      <c r="L1110" s="15">
        <f t="shared" si="67"/>
        <v>53390</v>
      </c>
      <c r="M1110" s="15">
        <f t="shared" si="68"/>
        <v>106152</v>
      </c>
      <c r="O1110" s="13"/>
      <c r="P1110" s="13"/>
    </row>
    <row r="1111" spans="1:16" ht="12.75" customHeight="1" x14ac:dyDescent="0.2">
      <c r="A1111" s="11" t="str">
        <f t="shared" si="65"/>
        <v>DUBBO2003</v>
      </c>
      <c r="B1111" s="94" t="s">
        <v>6</v>
      </c>
      <c r="C1111" s="89">
        <v>2003</v>
      </c>
      <c r="D1111" s="90">
        <v>27</v>
      </c>
      <c r="E1111" s="15">
        <v>57878</v>
      </c>
      <c r="F1111" s="15">
        <v>58030</v>
      </c>
      <c r="G1111" s="15">
        <v>115908</v>
      </c>
      <c r="H1111" s="15">
        <v>0</v>
      </c>
      <c r="I1111" s="15">
        <v>0</v>
      </c>
      <c r="J1111" s="15">
        <v>0</v>
      </c>
      <c r="K1111" s="15">
        <f t="shared" si="66"/>
        <v>57878</v>
      </c>
      <c r="L1111" s="15">
        <f t="shared" si="67"/>
        <v>58030</v>
      </c>
      <c r="M1111" s="15">
        <f t="shared" si="68"/>
        <v>115908</v>
      </c>
      <c r="O1111" s="13"/>
      <c r="P1111" s="13"/>
    </row>
    <row r="1112" spans="1:16" ht="12.75" customHeight="1" x14ac:dyDescent="0.2">
      <c r="A1112" s="11" t="str">
        <f t="shared" si="65"/>
        <v>DUBBO2004</v>
      </c>
      <c r="B1112" s="3" t="s">
        <v>6</v>
      </c>
      <c r="C1112" s="12">
        <v>2004</v>
      </c>
      <c r="D1112" s="12">
        <v>27</v>
      </c>
      <c r="E1112" s="13">
        <v>71921</v>
      </c>
      <c r="F1112" s="13">
        <v>72317</v>
      </c>
      <c r="G1112" s="13">
        <v>144238</v>
      </c>
      <c r="H1112" s="13">
        <v>0</v>
      </c>
      <c r="I1112" s="13">
        <v>0</v>
      </c>
      <c r="J1112" s="13">
        <v>0</v>
      </c>
      <c r="K1112" s="15">
        <f t="shared" si="66"/>
        <v>71921</v>
      </c>
      <c r="L1112" s="15">
        <f t="shared" si="67"/>
        <v>72317</v>
      </c>
      <c r="M1112" s="15">
        <f t="shared" si="68"/>
        <v>144238</v>
      </c>
      <c r="O1112" s="13"/>
      <c r="P1112" s="13"/>
    </row>
    <row r="1113" spans="1:16" ht="12.75" customHeight="1" x14ac:dyDescent="0.2">
      <c r="A1113" s="11" t="str">
        <f t="shared" si="65"/>
        <v>DUBBO2005</v>
      </c>
      <c r="B1113" s="96" t="s">
        <v>6</v>
      </c>
      <c r="C1113" s="89">
        <v>2005</v>
      </c>
      <c r="D1113" s="90">
        <v>28</v>
      </c>
      <c r="E1113" s="15">
        <v>76449</v>
      </c>
      <c r="F1113" s="15">
        <v>76494</v>
      </c>
      <c r="G1113" s="15">
        <v>152943</v>
      </c>
      <c r="H1113" s="91">
        <v>0</v>
      </c>
      <c r="I1113" s="91">
        <v>0</v>
      </c>
      <c r="J1113" s="15">
        <v>0</v>
      </c>
      <c r="K1113" s="15">
        <f t="shared" si="66"/>
        <v>76449</v>
      </c>
      <c r="L1113" s="15">
        <f t="shared" si="67"/>
        <v>76494</v>
      </c>
      <c r="M1113" s="15">
        <f t="shared" si="68"/>
        <v>152943</v>
      </c>
      <c r="O1113" s="13"/>
      <c r="P1113" s="13"/>
    </row>
    <row r="1114" spans="1:16" ht="12.75" customHeight="1" x14ac:dyDescent="0.2">
      <c r="A1114" s="11" t="str">
        <f t="shared" si="65"/>
        <v>DUBBO2006</v>
      </c>
      <c r="B1114" s="94" t="s">
        <v>6</v>
      </c>
      <c r="C1114" s="89">
        <v>2006</v>
      </c>
      <c r="D1114" s="90">
        <v>30</v>
      </c>
      <c r="E1114" s="15">
        <v>81401</v>
      </c>
      <c r="F1114" s="15">
        <v>82046</v>
      </c>
      <c r="G1114" s="15">
        <v>163447</v>
      </c>
      <c r="H1114" s="15">
        <v>0</v>
      </c>
      <c r="I1114" s="15">
        <v>0</v>
      </c>
      <c r="J1114" s="15">
        <v>0</v>
      </c>
      <c r="K1114" s="15">
        <f t="shared" si="66"/>
        <v>81401</v>
      </c>
      <c r="L1114" s="15">
        <f t="shared" si="67"/>
        <v>82046</v>
      </c>
      <c r="M1114" s="15">
        <f t="shared" si="68"/>
        <v>163447</v>
      </c>
      <c r="O1114" s="13"/>
      <c r="P1114" s="13"/>
    </row>
    <row r="1115" spans="1:16" ht="12.75" customHeight="1" x14ac:dyDescent="0.2">
      <c r="A1115" s="11" t="str">
        <f t="shared" si="65"/>
        <v>DUBBO2007</v>
      </c>
      <c r="B1115" s="96" t="s">
        <v>6</v>
      </c>
      <c r="C1115" s="89">
        <v>2007</v>
      </c>
      <c r="D1115" s="90">
        <v>30</v>
      </c>
      <c r="E1115" s="15">
        <v>90231</v>
      </c>
      <c r="F1115" s="15">
        <v>90978</v>
      </c>
      <c r="G1115" s="15">
        <v>181209</v>
      </c>
      <c r="H1115" s="91">
        <v>0</v>
      </c>
      <c r="I1115" s="91">
        <v>0</v>
      </c>
      <c r="J1115" s="15">
        <v>0</v>
      </c>
      <c r="K1115" s="15">
        <f t="shared" si="66"/>
        <v>90231</v>
      </c>
      <c r="L1115" s="15">
        <f t="shared" si="67"/>
        <v>90978</v>
      </c>
      <c r="M1115" s="15">
        <f t="shared" si="68"/>
        <v>181209</v>
      </c>
      <c r="O1115" s="13"/>
      <c r="P1115" s="13"/>
    </row>
    <row r="1116" spans="1:16" ht="12.75" customHeight="1" x14ac:dyDescent="0.2">
      <c r="A1116" s="11" t="str">
        <f t="shared" si="65"/>
        <v>DUBBO2008</v>
      </c>
      <c r="B1116" s="96" t="s">
        <v>6</v>
      </c>
      <c r="C1116" s="89">
        <v>2008</v>
      </c>
      <c r="D1116" s="90">
        <v>32</v>
      </c>
      <c r="E1116" s="15">
        <v>93075</v>
      </c>
      <c r="F1116" s="15">
        <v>92343</v>
      </c>
      <c r="G1116" s="15">
        <v>185418</v>
      </c>
      <c r="H1116" s="15">
        <v>0</v>
      </c>
      <c r="I1116" s="15">
        <v>0</v>
      </c>
      <c r="J1116" s="15">
        <v>0</v>
      </c>
      <c r="K1116" s="15">
        <f t="shared" si="66"/>
        <v>93075</v>
      </c>
      <c r="L1116" s="15">
        <f t="shared" si="67"/>
        <v>92343</v>
      </c>
      <c r="M1116" s="15">
        <f t="shared" si="68"/>
        <v>185418</v>
      </c>
      <c r="O1116" s="13"/>
      <c r="P1116" s="13"/>
    </row>
    <row r="1117" spans="1:16" ht="12.75" customHeight="1" x14ac:dyDescent="0.2">
      <c r="A1117" s="11" t="str">
        <f t="shared" si="65"/>
        <v>DUBBO2009</v>
      </c>
      <c r="B1117" s="3" t="s">
        <v>6</v>
      </c>
      <c r="C1117" s="12">
        <v>2009</v>
      </c>
      <c r="D1117" s="12">
        <v>33</v>
      </c>
      <c r="E1117" s="13">
        <v>83825</v>
      </c>
      <c r="F1117" s="13">
        <v>84573</v>
      </c>
      <c r="G1117" s="13">
        <v>168398</v>
      </c>
      <c r="H1117" s="13">
        <v>0</v>
      </c>
      <c r="I1117" s="13">
        <v>0</v>
      </c>
      <c r="J1117" s="13">
        <v>0</v>
      </c>
      <c r="K1117" s="15">
        <f t="shared" si="66"/>
        <v>83825</v>
      </c>
      <c r="L1117" s="15">
        <f t="shared" si="67"/>
        <v>84573</v>
      </c>
      <c r="M1117" s="15">
        <f t="shared" si="68"/>
        <v>168398</v>
      </c>
      <c r="O1117" s="13"/>
      <c r="P1117" s="13"/>
    </row>
    <row r="1118" spans="1:16" ht="12.75" customHeight="1" x14ac:dyDescent="0.2">
      <c r="A1118" s="11" t="str">
        <f t="shared" si="65"/>
        <v>DUBBO2010</v>
      </c>
      <c r="B1118" s="96" t="s">
        <v>6</v>
      </c>
      <c r="C1118" s="89">
        <v>2010</v>
      </c>
      <c r="D1118" s="90">
        <v>35</v>
      </c>
      <c r="E1118" s="15">
        <v>88238</v>
      </c>
      <c r="F1118" s="15">
        <v>88966</v>
      </c>
      <c r="G1118" s="15">
        <v>177204</v>
      </c>
      <c r="H1118" s="91">
        <v>0</v>
      </c>
      <c r="I1118" s="91">
        <v>0</v>
      </c>
      <c r="J1118" s="15">
        <v>0</v>
      </c>
      <c r="K1118" s="15">
        <f t="shared" si="66"/>
        <v>88238</v>
      </c>
      <c r="L1118" s="15">
        <f t="shared" si="67"/>
        <v>88966</v>
      </c>
      <c r="M1118" s="15">
        <f t="shared" si="68"/>
        <v>177204</v>
      </c>
      <c r="O1118" s="13"/>
      <c r="P1118" s="13"/>
    </row>
    <row r="1119" spans="1:16" ht="12.75" customHeight="1" x14ac:dyDescent="0.2">
      <c r="A1119" s="11" t="str">
        <f t="shared" si="65"/>
        <v>DUBBO2011</v>
      </c>
      <c r="B1119" s="3" t="s">
        <v>6</v>
      </c>
      <c r="C1119" s="12">
        <v>2011</v>
      </c>
      <c r="D1119" s="12">
        <v>37</v>
      </c>
      <c r="E1119" s="13">
        <v>84666</v>
      </c>
      <c r="F1119" s="13">
        <v>84971</v>
      </c>
      <c r="G1119" s="13">
        <v>169637</v>
      </c>
      <c r="H1119" s="13">
        <v>0</v>
      </c>
      <c r="I1119" s="13">
        <v>0</v>
      </c>
      <c r="J1119" s="13">
        <v>0</v>
      </c>
      <c r="K1119" s="15">
        <f t="shared" si="66"/>
        <v>84666</v>
      </c>
      <c r="L1119" s="15">
        <f t="shared" si="67"/>
        <v>84971</v>
      </c>
      <c r="M1119" s="15">
        <f t="shared" si="68"/>
        <v>169637</v>
      </c>
      <c r="O1119" s="13"/>
      <c r="P1119" s="13"/>
    </row>
    <row r="1120" spans="1:16" ht="12.75" customHeight="1" x14ac:dyDescent="0.2">
      <c r="A1120" s="11" t="str">
        <f t="shared" si="65"/>
        <v>DUBBO2012</v>
      </c>
      <c r="B1120" s="3" t="s">
        <v>6</v>
      </c>
      <c r="C1120" s="12">
        <v>2012</v>
      </c>
      <c r="D1120" s="12">
        <v>37</v>
      </c>
      <c r="E1120" s="13">
        <v>85379</v>
      </c>
      <c r="F1120" s="13">
        <v>86008</v>
      </c>
      <c r="G1120" s="13">
        <v>171387</v>
      </c>
      <c r="H1120" s="13">
        <v>0</v>
      </c>
      <c r="I1120" s="13">
        <v>0</v>
      </c>
      <c r="J1120" s="13">
        <v>0</v>
      </c>
      <c r="K1120" s="15">
        <f t="shared" si="66"/>
        <v>85379</v>
      </c>
      <c r="L1120" s="15">
        <f t="shared" si="67"/>
        <v>86008</v>
      </c>
      <c r="M1120" s="15">
        <f t="shared" si="68"/>
        <v>171387</v>
      </c>
      <c r="O1120" s="13"/>
      <c r="P1120" s="13"/>
    </row>
    <row r="1121" spans="1:16" ht="12.75" customHeight="1" x14ac:dyDescent="0.2">
      <c r="A1121" s="11" t="str">
        <f t="shared" si="65"/>
        <v>DUBBO2013</v>
      </c>
      <c r="B1121" s="94" t="s">
        <v>6</v>
      </c>
      <c r="C1121" s="12">
        <v>2013</v>
      </c>
      <c r="D1121" s="90">
        <v>38</v>
      </c>
      <c r="E1121" s="95">
        <v>87908</v>
      </c>
      <c r="F1121" s="95">
        <v>88224</v>
      </c>
      <c r="G1121" s="95">
        <v>176132</v>
      </c>
      <c r="H1121" s="95">
        <v>0</v>
      </c>
      <c r="I1121" s="95">
        <v>0</v>
      </c>
      <c r="J1121" s="95">
        <v>0</v>
      </c>
      <c r="K1121" s="15">
        <f t="shared" si="66"/>
        <v>87908</v>
      </c>
      <c r="L1121" s="15">
        <f t="shared" si="67"/>
        <v>88224</v>
      </c>
      <c r="M1121" s="15">
        <f t="shared" si="68"/>
        <v>176132</v>
      </c>
      <c r="O1121" s="13"/>
      <c r="P1121" s="13"/>
    </row>
    <row r="1122" spans="1:16" ht="12.75" customHeight="1" x14ac:dyDescent="0.2">
      <c r="A1122" s="11" t="str">
        <f t="shared" si="65"/>
        <v>DUBBO2014</v>
      </c>
      <c r="B1122" s="3" t="s">
        <v>6</v>
      </c>
      <c r="C1122" s="12">
        <v>2014</v>
      </c>
      <c r="D1122" s="90">
        <v>37</v>
      </c>
      <c r="E1122" s="13">
        <v>95618</v>
      </c>
      <c r="F1122" s="13">
        <v>96031</v>
      </c>
      <c r="G1122" s="13">
        <v>191649</v>
      </c>
      <c r="H1122" s="13">
        <v>0</v>
      </c>
      <c r="I1122" s="13">
        <v>0</v>
      </c>
      <c r="J1122" s="13">
        <v>0</v>
      </c>
      <c r="K1122" s="15">
        <f t="shared" si="66"/>
        <v>95618</v>
      </c>
      <c r="L1122" s="15">
        <f t="shared" si="67"/>
        <v>96031</v>
      </c>
      <c r="M1122" s="15">
        <f t="shared" si="68"/>
        <v>191649</v>
      </c>
      <c r="O1122" s="13"/>
      <c r="P1122" s="13"/>
    </row>
    <row r="1123" spans="1:16" ht="12.75" customHeight="1" x14ac:dyDescent="0.2">
      <c r="A1123" s="11" t="str">
        <f t="shared" si="65"/>
        <v>DUBBO2015</v>
      </c>
      <c r="B1123" s="3" t="s">
        <v>6</v>
      </c>
      <c r="C1123" s="12">
        <v>2015</v>
      </c>
      <c r="D1123" s="12">
        <v>35</v>
      </c>
      <c r="E1123" s="13">
        <v>92935</v>
      </c>
      <c r="F1123" s="13">
        <v>93389</v>
      </c>
      <c r="G1123" s="13">
        <v>186324</v>
      </c>
      <c r="H1123" s="13">
        <v>0</v>
      </c>
      <c r="I1123" s="13">
        <v>0</v>
      </c>
      <c r="J1123" s="13">
        <v>0</v>
      </c>
      <c r="K1123" s="15">
        <f t="shared" si="66"/>
        <v>92935</v>
      </c>
      <c r="L1123" s="15">
        <f t="shared" si="67"/>
        <v>93389</v>
      </c>
      <c r="M1123" s="15">
        <f t="shared" si="68"/>
        <v>186324</v>
      </c>
      <c r="O1123" s="13"/>
      <c r="P1123" s="13"/>
    </row>
    <row r="1124" spans="1:16" ht="12.75" customHeight="1" x14ac:dyDescent="0.2">
      <c r="A1124" s="11" t="str">
        <f t="shared" si="65"/>
        <v>DUBBO2016</v>
      </c>
      <c r="B1124" s="3" t="s">
        <v>6</v>
      </c>
      <c r="C1124" s="12">
        <v>2016</v>
      </c>
      <c r="D1124" s="12">
        <v>34</v>
      </c>
      <c r="E1124" s="13">
        <v>98082</v>
      </c>
      <c r="F1124" s="13">
        <v>98507</v>
      </c>
      <c r="G1124" s="13">
        <v>196589</v>
      </c>
      <c r="H1124" s="13">
        <v>0</v>
      </c>
      <c r="I1124" s="13">
        <v>0</v>
      </c>
      <c r="J1124" s="13">
        <v>0</v>
      </c>
      <c r="K1124" s="15">
        <f t="shared" si="66"/>
        <v>98082</v>
      </c>
      <c r="L1124" s="15">
        <f t="shared" si="67"/>
        <v>98507</v>
      </c>
      <c r="M1124" s="15">
        <f t="shared" si="68"/>
        <v>196589</v>
      </c>
      <c r="O1124" s="13"/>
      <c r="P1124" s="13"/>
    </row>
    <row r="1125" spans="1:16" ht="12.75" customHeight="1" x14ac:dyDescent="0.2">
      <c r="A1125" s="11" t="str">
        <f t="shared" si="65"/>
        <v>DUBBO2017</v>
      </c>
      <c r="B1125" s="94" t="s">
        <v>6</v>
      </c>
      <c r="C1125" s="89">
        <v>2017</v>
      </c>
      <c r="D1125" s="90">
        <v>32</v>
      </c>
      <c r="E1125" s="15">
        <v>112230</v>
      </c>
      <c r="F1125" s="15">
        <v>112393</v>
      </c>
      <c r="G1125" s="15">
        <v>224623</v>
      </c>
      <c r="H1125" s="15">
        <v>0</v>
      </c>
      <c r="I1125" s="15">
        <v>0</v>
      </c>
      <c r="J1125" s="15">
        <v>0</v>
      </c>
      <c r="K1125" s="15">
        <f t="shared" si="66"/>
        <v>112230</v>
      </c>
      <c r="L1125" s="15">
        <f t="shared" si="67"/>
        <v>112393</v>
      </c>
      <c r="M1125" s="15">
        <f t="shared" si="68"/>
        <v>224623</v>
      </c>
      <c r="O1125" s="13"/>
      <c r="P1125" s="13"/>
    </row>
    <row r="1126" spans="1:16" ht="12.75" customHeight="1" x14ac:dyDescent="0.2">
      <c r="A1126" s="11" t="str">
        <f t="shared" si="65"/>
        <v>DUBBO2018</v>
      </c>
      <c r="B1126" s="94" t="s">
        <v>6</v>
      </c>
      <c r="C1126" s="12">
        <v>2018</v>
      </c>
      <c r="D1126" s="90">
        <v>33</v>
      </c>
      <c r="E1126" s="95">
        <v>103233</v>
      </c>
      <c r="F1126" s="95">
        <v>102989</v>
      </c>
      <c r="G1126" s="95">
        <v>206222</v>
      </c>
      <c r="H1126" s="95">
        <v>0</v>
      </c>
      <c r="I1126" s="95">
        <v>0</v>
      </c>
      <c r="J1126" s="95">
        <v>0</v>
      </c>
      <c r="K1126" s="15">
        <f t="shared" si="66"/>
        <v>103233</v>
      </c>
      <c r="L1126" s="15">
        <f t="shared" si="67"/>
        <v>102989</v>
      </c>
      <c r="M1126" s="15">
        <f t="shared" si="68"/>
        <v>206222</v>
      </c>
      <c r="O1126" s="13"/>
      <c r="P1126" s="13"/>
    </row>
    <row r="1127" spans="1:16" s="6" customFormat="1" ht="12.75" customHeight="1" x14ac:dyDescent="0.2">
      <c r="A1127" s="11" t="str">
        <f t="shared" ref="A1127:A1190" si="69">CONCATENATE(B1127,C1127)</f>
        <v>DUBBO2019</v>
      </c>
      <c r="B1127" s="3" t="s">
        <v>6</v>
      </c>
      <c r="C1127" s="12">
        <v>2019</v>
      </c>
      <c r="D1127" s="12">
        <v>35</v>
      </c>
      <c r="E1127" s="13">
        <v>99190</v>
      </c>
      <c r="F1127" s="13">
        <v>99271</v>
      </c>
      <c r="G1127" s="13">
        <v>198461</v>
      </c>
      <c r="H1127" s="13">
        <v>0</v>
      </c>
      <c r="I1127" s="13">
        <v>0</v>
      </c>
      <c r="J1127" s="13">
        <v>0</v>
      </c>
      <c r="K1127" s="15">
        <f t="shared" si="66"/>
        <v>99190</v>
      </c>
      <c r="L1127" s="15">
        <f t="shared" si="67"/>
        <v>99271</v>
      </c>
      <c r="M1127" s="15">
        <f t="shared" si="68"/>
        <v>198461</v>
      </c>
      <c r="O1127" s="13"/>
      <c r="P1127" s="13"/>
    </row>
    <row r="1128" spans="1:16" ht="12.75" customHeight="1" x14ac:dyDescent="0.2">
      <c r="A1128" s="11" t="str">
        <f t="shared" si="69"/>
        <v>EDWARD RIVER1985</v>
      </c>
      <c r="B1128" s="94" t="s">
        <v>165</v>
      </c>
      <c r="C1128" s="89">
        <v>1985</v>
      </c>
      <c r="D1128" s="90" t="s">
        <v>101</v>
      </c>
      <c r="E1128" s="15">
        <v>1289</v>
      </c>
      <c r="F1128" s="15">
        <v>1251</v>
      </c>
      <c r="G1128" s="15">
        <v>2540</v>
      </c>
      <c r="H1128" s="15">
        <v>0</v>
      </c>
      <c r="I1128" s="15">
        <v>0</v>
      </c>
      <c r="J1128" s="15">
        <v>0</v>
      </c>
      <c r="K1128" s="15">
        <f t="shared" si="66"/>
        <v>1289</v>
      </c>
      <c r="L1128" s="15">
        <f t="shared" si="67"/>
        <v>1251</v>
      </c>
      <c r="M1128" s="15">
        <f t="shared" si="68"/>
        <v>2540</v>
      </c>
      <c r="O1128" s="13"/>
      <c r="P1128" s="13"/>
    </row>
    <row r="1129" spans="1:16" ht="12.75" customHeight="1" x14ac:dyDescent="0.2">
      <c r="A1129" s="11" t="str">
        <f t="shared" si="69"/>
        <v>EDWARD RIVER1986</v>
      </c>
      <c r="B1129" s="3" t="s">
        <v>165</v>
      </c>
      <c r="C1129" s="12">
        <v>1986</v>
      </c>
      <c r="D1129" s="12" t="s">
        <v>101</v>
      </c>
      <c r="E1129" s="13">
        <v>1107</v>
      </c>
      <c r="F1129" s="13">
        <v>1141</v>
      </c>
      <c r="G1129" s="13">
        <v>2248</v>
      </c>
      <c r="H1129" s="13">
        <v>0</v>
      </c>
      <c r="I1129" s="13">
        <v>0</v>
      </c>
      <c r="J1129" s="13">
        <v>0</v>
      </c>
      <c r="K1129" s="15">
        <f t="shared" si="66"/>
        <v>1107</v>
      </c>
      <c r="L1129" s="15">
        <f t="shared" si="67"/>
        <v>1141</v>
      </c>
      <c r="M1129" s="15">
        <f t="shared" si="68"/>
        <v>2248</v>
      </c>
      <c r="O1129" s="13"/>
      <c r="P1129" s="13"/>
    </row>
    <row r="1130" spans="1:16" ht="12.75" customHeight="1" x14ac:dyDescent="0.2">
      <c r="A1130" s="11" t="str">
        <f t="shared" si="69"/>
        <v>EDWARD RIVER1987</v>
      </c>
      <c r="B1130" s="92" t="s">
        <v>165</v>
      </c>
      <c r="C1130" s="16">
        <v>1987</v>
      </c>
      <c r="D1130" s="90" t="s">
        <v>101</v>
      </c>
      <c r="E1130" s="93">
        <v>749</v>
      </c>
      <c r="F1130" s="93">
        <v>740</v>
      </c>
      <c r="G1130" s="93">
        <v>1489</v>
      </c>
      <c r="H1130" s="93">
        <v>0</v>
      </c>
      <c r="I1130" s="93">
        <v>0</v>
      </c>
      <c r="J1130" s="93">
        <v>0</v>
      </c>
      <c r="K1130" s="15">
        <f t="shared" si="66"/>
        <v>749</v>
      </c>
      <c r="L1130" s="15">
        <f t="shared" si="67"/>
        <v>740</v>
      </c>
      <c r="M1130" s="15">
        <f t="shared" si="68"/>
        <v>1489</v>
      </c>
      <c r="O1130" s="13"/>
      <c r="P1130" s="13"/>
    </row>
    <row r="1131" spans="1:16" ht="12.75" customHeight="1" x14ac:dyDescent="0.2">
      <c r="A1131" s="11" t="str">
        <f t="shared" si="69"/>
        <v>EDWARD RIVER1988</v>
      </c>
      <c r="B1131" s="3" t="s">
        <v>165</v>
      </c>
      <c r="C1131" s="12">
        <v>1988</v>
      </c>
      <c r="D1131" s="12" t="s">
        <v>101</v>
      </c>
      <c r="E1131" s="13">
        <v>0</v>
      </c>
      <c r="F1131" s="13">
        <v>0</v>
      </c>
      <c r="G1131" s="13">
        <v>0</v>
      </c>
      <c r="H1131" s="13">
        <v>0</v>
      </c>
      <c r="I1131" s="13">
        <v>0</v>
      </c>
      <c r="J1131" s="13">
        <v>0</v>
      </c>
      <c r="K1131" s="15">
        <f t="shared" ref="K1131:K1194" si="70">E1131+H1131</f>
        <v>0</v>
      </c>
      <c r="L1131" s="15">
        <f t="shared" ref="L1131:L1194" si="71">F1131+I1131</f>
        <v>0</v>
      </c>
      <c r="M1131" s="15">
        <f t="shared" ref="M1131:M1194" si="72">G1131+J1131</f>
        <v>0</v>
      </c>
      <c r="O1131" s="13"/>
      <c r="P1131" s="13"/>
    </row>
    <row r="1132" spans="1:16" ht="12.75" customHeight="1" x14ac:dyDescent="0.2">
      <c r="A1132" s="11" t="str">
        <f t="shared" si="69"/>
        <v>EDWARD RIVER1989</v>
      </c>
      <c r="B1132" s="96" t="s">
        <v>165</v>
      </c>
      <c r="C1132" s="89">
        <v>1989</v>
      </c>
      <c r="D1132" s="90" t="s">
        <v>101</v>
      </c>
      <c r="E1132" s="15">
        <v>0</v>
      </c>
      <c r="F1132" s="15">
        <v>0</v>
      </c>
      <c r="G1132" s="15">
        <v>0</v>
      </c>
      <c r="H1132" s="91">
        <v>0</v>
      </c>
      <c r="I1132" s="91">
        <v>0</v>
      </c>
      <c r="J1132" s="15">
        <v>0</v>
      </c>
      <c r="K1132" s="15">
        <f t="shared" si="70"/>
        <v>0</v>
      </c>
      <c r="L1132" s="15">
        <f t="shared" si="71"/>
        <v>0</v>
      </c>
      <c r="M1132" s="15">
        <f t="shared" si="72"/>
        <v>0</v>
      </c>
      <c r="O1132" s="13"/>
      <c r="P1132" s="13"/>
    </row>
    <row r="1133" spans="1:16" ht="12.75" customHeight="1" x14ac:dyDescent="0.2">
      <c r="A1133" s="11" t="str">
        <f t="shared" si="69"/>
        <v>EDWARD RIVER1990</v>
      </c>
      <c r="B1133" s="3" t="s">
        <v>165</v>
      </c>
      <c r="C1133" s="12">
        <v>1990</v>
      </c>
      <c r="D1133" s="12" t="s">
        <v>101</v>
      </c>
      <c r="E1133" s="13">
        <v>227</v>
      </c>
      <c r="F1133" s="13">
        <v>210</v>
      </c>
      <c r="G1133" s="13">
        <v>437</v>
      </c>
      <c r="H1133" s="13">
        <v>0</v>
      </c>
      <c r="I1133" s="13">
        <v>0</v>
      </c>
      <c r="J1133" s="13">
        <v>0</v>
      </c>
      <c r="K1133" s="15">
        <f t="shared" si="70"/>
        <v>227</v>
      </c>
      <c r="L1133" s="15">
        <f t="shared" si="71"/>
        <v>210</v>
      </c>
      <c r="M1133" s="15">
        <f t="shared" si="72"/>
        <v>437</v>
      </c>
      <c r="O1133" s="13"/>
      <c r="P1133" s="13"/>
    </row>
    <row r="1134" spans="1:16" ht="12.75" customHeight="1" x14ac:dyDescent="0.2">
      <c r="A1134" s="11" t="str">
        <f t="shared" si="69"/>
        <v>EDWARD RIVER1991</v>
      </c>
      <c r="B1134" s="3" t="s">
        <v>165</v>
      </c>
      <c r="C1134" s="12">
        <v>1991</v>
      </c>
      <c r="D1134" s="12" t="s">
        <v>101</v>
      </c>
      <c r="E1134" s="13">
        <v>824</v>
      </c>
      <c r="F1134" s="13">
        <v>734</v>
      </c>
      <c r="G1134" s="13">
        <v>1558</v>
      </c>
      <c r="H1134" s="13">
        <v>0</v>
      </c>
      <c r="I1134" s="13">
        <v>0</v>
      </c>
      <c r="J1134" s="13">
        <v>0</v>
      </c>
      <c r="K1134" s="15">
        <f t="shared" si="70"/>
        <v>824</v>
      </c>
      <c r="L1134" s="15">
        <f t="shared" si="71"/>
        <v>734</v>
      </c>
      <c r="M1134" s="15">
        <f t="shared" si="72"/>
        <v>1558</v>
      </c>
      <c r="O1134" s="13"/>
      <c r="P1134" s="13"/>
    </row>
    <row r="1135" spans="1:16" ht="12.75" customHeight="1" x14ac:dyDescent="0.2">
      <c r="A1135" s="11" t="str">
        <f t="shared" si="69"/>
        <v>EDWARD RIVER1992</v>
      </c>
      <c r="B1135" s="94" t="s">
        <v>165</v>
      </c>
      <c r="C1135" s="89">
        <v>1992</v>
      </c>
      <c r="D1135" s="17" t="s">
        <v>101</v>
      </c>
      <c r="E1135" s="15">
        <v>995</v>
      </c>
      <c r="F1135" s="15">
        <v>868</v>
      </c>
      <c r="G1135" s="15">
        <v>1863</v>
      </c>
      <c r="H1135" s="15">
        <v>0</v>
      </c>
      <c r="I1135" s="15">
        <v>0</v>
      </c>
      <c r="J1135" s="15">
        <v>0</v>
      </c>
      <c r="K1135" s="15">
        <f t="shared" si="70"/>
        <v>995</v>
      </c>
      <c r="L1135" s="15">
        <f t="shared" si="71"/>
        <v>868</v>
      </c>
      <c r="M1135" s="15">
        <f t="shared" si="72"/>
        <v>1863</v>
      </c>
      <c r="O1135" s="13"/>
      <c r="P1135" s="13"/>
    </row>
    <row r="1136" spans="1:16" ht="12.75" customHeight="1" x14ac:dyDescent="0.2">
      <c r="A1136" s="11" t="str">
        <f t="shared" si="69"/>
        <v>EDWARD RIVER1993</v>
      </c>
      <c r="B1136" s="3" t="s">
        <v>165</v>
      </c>
      <c r="C1136" s="12">
        <v>1993</v>
      </c>
      <c r="D1136" s="90" t="s">
        <v>101</v>
      </c>
      <c r="E1136" s="13">
        <v>825</v>
      </c>
      <c r="F1136" s="13">
        <v>750</v>
      </c>
      <c r="G1136" s="13">
        <v>1575</v>
      </c>
      <c r="H1136" s="13">
        <v>0</v>
      </c>
      <c r="I1136" s="13">
        <v>0</v>
      </c>
      <c r="J1136" s="13">
        <v>0</v>
      </c>
      <c r="K1136" s="15">
        <f t="shared" si="70"/>
        <v>825</v>
      </c>
      <c r="L1136" s="15">
        <f t="shared" si="71"/>
        <v>750</v>
      </c>
      <c r="M1136" s="15">
        <f t="shared" si="72"/>
        <v>1575</v>
      </c>
      <c r="O1136" s="13"/>
      <c r="P1136" s="13"/>
    </row>
    <row r="1137" spans="1:16" ht="12.75" customHeight="1" x14ac:dyDescent="0.2">
      <c r="A1137" s="11" t="str">
        <f t="shared" si="69"/>
        <v>EDWARD RIVER1994</v>
      </c>
      <c r="B1137" s="3" t="s">
        <v>165</v>
      </c>
      <c r="C1137" s="12">
        <v>1994</v>
      </c>
      <c r="D1137" s="12" t="s">
        <v>101</v>
      </c>
      <c r="E1137" s="13">
        <v>832</v>
      </c>
      <c r="F1137" s="13">
        <v>785</v>
      </c>
      <c r="G1137" s="13">
        <v>1617</v>
      </c>
      <c r="H1137" s="13">
        <v>0</v>
      </c>
      <c r="I1137" s="13">
        <v>0</v>
      </c>
      <c r="J1137" s="13">
        <v>0</v>
      </c>
      <c r="K1137" s="15">
        <f t="shared" si="70"/>
        <v>832</v>
      </c>
      <c r="L1137" s="15">
        <f t="shared" si="71"/>
        <v>785</v>
      </c>
      <c r="M1137" s="15">
        <f t="shared" si="72"/>
        <v>1617</v>
      </c>
      <c r="O1137" s="13"/>
      <c r="P1137" s="13"/>
    </row>
    <row r="1138" spans="1:16" ht="12.75" customHeight="1" x14ac:dyDescent="0.2">
      <c r="A1138" s="11" t="str">
        <f t="shared" si="69"/>
        <v>EDWARD RIVER1995</v>
      </c>
      <c r="B1138" s="96" t="s">
        <v>165</v>
      </c>
      <c r="C1138" s="89">
        <v>1995</v>
      </c>
      <c r="D1138" s="90" t="s">
        <v>101</v>
      </c>
      <c r="E1138" s="15">
        <v>976</v>
      </c>
      <c r="F1138" s="15">
        <v>993</v>
      </c>
      <c r="G1138" s="15">
        <v>1969</v>
      </c>
      <c r="H1138" s="91">
        <v>0</v>
      </c>
      <c r="I1138" s="91">
        <v>0</v>
      </c>
      <c r="J1138" s="15">
        <v>0</v>
      </c>
      <c r="K1138" s="15">
        <f t="shared" si="70"/>
        <v>976</v>
      </c>
      <c r="L1138" s="15">
        <f t="shared" si="71"/>
        <v>993</v>
      </c>
      <c r="M1138" s="15">
        <f t="shared" si="72"/>
        <v>1969</v>
      </c>
      <c r="O1138" s="13"/>
      <c r="P1138" s="13"/>
    </row>
    <row r="1139" spans="1:16" ht="12.75" customHeight="1" x14ac:dyDescent="0.2">
      <c r="A1139" s="11" t="str">
        <f t="shared" si="69"/>
        <v>EDWARD RIVER1996</v>
      </c>
      <c r="B1139" s="94" t="s">
        <v>165</v>
      </c>
      <c r="C1139" s="89">
        <v>1996</v>
      </c>
      <c r="D1139" s="90" t="s">
        <v>101</v>
      </c>
      <c r="E1139" s="15">
        <v>899</v>
      </c>
      <c r="F1139" s="15">
        <v>836</v>
      </c>
      <c r="G1139" s="15">
        <v>1735</v>
      </c>
      <c r="H1139" s="15">
        <v>0</v>
      </c>
      <c r="I1139" s="15">
        <v>0</v>
      </c>
      <c r="J1139" s="15">
        <v>0</v>
      </c>
      <c r="K1139" s="15">
        <f t="shared" si="70"/>
        <v>899</v>
      </c>
      <c r="L1139" s="15">
        <f t="shared" si="71"/>
        <v>836</v>
      </c>
      <c r="M1139" s="15">
        <f t="shared" si="72"/>
        <v>1735</v>
      </c>
      <c r="O1139" s="13"/>
      <c r="P1139" s="13"/>
    </row>
    <row r="1140" spans="1:16" ht="12.75" customHeight="1" x14ac:dyDescent="0.2">
      <c r="A1140" s="11" t="str">
        <f t="shared" si="69"/>
        <v>EDWARD RIVER1997</v>
      </c>
      <c r="B1140" s="94" t="s">
        <v>165</v>
      </c>
      <c r="C1140" s="89">
        <v>1997</v>
      </c>
      <c r="D1140" s="90" t="s">
        <v>101</v>
      </c>
      <c r="E1140" s="15">
        <v>959</v>
      </c>
      <c r="F1140" s="15">
        <v>910</v>
      </c>
      <c r="G1140" s="15">
        <v>1869</v>
      </c>
      <c r="H1140" s="15">
        <v>0</v>
      </c>
      <c r="I1140" s="15">
        <v>0</v>
      </c>
      <c r="J1140" s="15">
        <v>0</v>
      </c>
      <c r="K1140" s="15">
        <f t="shared" si="70"/>
        <v>959</v>
      </c>
      <c r="L1140" s="15">
        <f t="shared" si="71"/>
        <v>910</v>
      </c>
      <c r="M1140" s="15">
        <f t="shared" si="72"/>
        <v>1869</v>
      </c>
      <c r="O1140" s="13"/>
      <c r="P1140" s="13"/>
    </row>
    <row r="1141" spans="1:16" ht="12.75" customHeight="1" x14ac:dyDescent="0.2">
      <c r="A1141" s="11" t="str">
        <f t="shared" si="69"/>
        <v>EDWARD RIVER1998</v>
      </c>
      <c r="B1141" s="92" t="s">
        <v>165</v>
      </c>
      <c r="C1141" s="89">
        <v>1998</v>
      </c>
      <c r="D1141" s="90" t="s">
        <v>101</v>
      </c>
      <c r="E1141" s="15">
        <v>965</v>
      </c>
      <c r="F1141" s="15">
        <v>919</v>
      </c>
      <c r="G1141" s="15">
        <v>1884</v>
      </c>
      <c r="H1141" s="15">
        <v>0</v>
      </c>
      <c r="I1141" s="15">
        <v>0</v>
      </c>
      <c r="J1141" s="15">
        <v>0</v>
      </c>
      <c r="K1141" s="15">
        <f t="shared" si="70"/>
        <v>965</v>
      </c>
      <c r="L1141" s="15">
        <f t="shared" si="71"/>
        <v>919</v>
      </c>
      <c r="M1141" s="15">
        <f t="shared" si="72"/>
        <v>1884</v>
      </c>
      <c r="O1141" s="13"/>
      <c r="P1141" s="13"/>
    </row>
    <row r="1142" spans="1:16" ht="12.75" customHeight="1" x14ac:dyDescent="0.2">
      <c r="A1142" s="11" t="str">
        <f t="shared" si="69"/>
        <v>EDWARD RIVER1999</v>
      </c>
      <c r="B1142" s="3" t="s">
        <v>165</v>
      </c>
      <c r="C1142" s="12">
        <v>1999</v>
      </c>
      <c r="D1142" s="12" t="s">
        <v>101</v>
      </c>
      <c r="E1142" s="13">
        <v>993</v>
      </c>
      <c r="F1142" s="13">
        <v>933</v>
      </c>
      <c r="G1142" s="13">
        <v>1926</v>
      </c>
      <c r="H1142" s="13">
        <v>0</v>
      </c>
      <c r="I1142" s="13">
        <v>0</v>
      </c>
      <c r="J1142" s="13">
        <v>0</v>
      </c>
      <c r="K1142" s="15">
        <f t="shared" si="70"/>
        <v>993</v>
      </c>
      <c r="L1142" s="15">
        <f t="shared" si="71"/>
        <v>933</v>
      </c>
      <c r="M1142" s="15">
        <f t="shared" si="72"/>
        <v>1926</v>
      </c>
      <c r="O1142" s="13"/>
      <c r="P1142" s="13"/>
    </row>
    <row r="1143" spans="1:16" ht="12.75" customHeight="1" x14ac:dyDescent="0.2">
      <c r="A1143" s="11" t="str">
        <f t="shared" si="69"/>
        <v>EDWARD RIVER2000</v>
      </c>
      <c r="B1143" s="92" t="s">
        <v>165</v>
      </c>
      <c r="C1143" s="16">
        <v>2000</v>
      </c>
      <c r="D1143" s="90" t="s">
        <v>101</v>
      </c>
      <c r="E1143" s="93">
        <v>1008</v>
      </c>
      <c r="F1143" s="93">
        <v>945</v>
      </c>
      <c r="G1143" s="93">
        <v>1953</v>
      </c>
      <c r="H1143" s="93">
        <v>0</v>
      </c>
      <c r="I1143" s="93">
        <v>0</v>
      </c>
      <c r="J1143" s="93">
        <v>0</v>
      </c>
      <c r="K1143" s="15">
        <f t="shared" si="70"/>
        <v>1008</v>
      </c>
      <c r="L1143" s="15">
        <f t="shared" si="71"/>
        <v>945</v>
      </c>
      <c r="M1143" s="15">
        <f t="shared" si="72"/>
        <v>1953</v>
      </c>
      <c r="O1143" s="13"/>
      <c r="P1143" s="13"/>
    </row>
    <row r="1144" spans="1:16" ht="12.75" customHeight="1" x14ac:dyDescent="0.2">
      <c r="A1144" s="11" t="str">
        <f t="shared" si="69"/>
        <v>EDWARD RIVER2001</v>
      </c>
      <c r="B1144" s="96" t="s">
        <v>165</v>
      </c>
      <c r="C1144" s="89">
        <v>2001</v>
      </c>
      <c r="D1144" s="90" t="s">
        <v>101</v>
      </c>
      <c r="E1144" s="15">
        <v>1054</v>
      </c>
      <c r="F1144" s="15">
        <v>956</v>
      </c>
      <c r="G1144" s="15">
        <v>2010</v>
      </c>
      <c r="H1144" s="91">
        <v>0</v>
      </c>
      <c r="I1144" s="91">
        <v>0</v>
      </c>
      <c r="J1144" s="15">
        <v>0</v>
      </c>
      <c r="K1144" s="15">
        <f t="shared" si="70"/>
        <v>1054</v>
      </c>
      <c r="L1144" s="15">
        <f t="shared" si="71"/>
        <v>956</v>
      </c>
      <c r="M1144" s="15">
        <f t="shared" si="72"/>
        <v>2010</v>
      </c>
      <c r="O1144" s="13"/>
      <c r="P1144" s="13"/>
    </row>
    <row r="1145" spans="1:16" ht="12.75" customHeight="1" x14ac:dyDescent="0.2">
      <c r="A1145" s="11" t="str">
        <f t="shared" si="69"/>
        <v>EDWARD RIVER2002</v>
      </c>
      <c r="B1145" s="3" t="s">
        <v>165</v>
      </c>
      <c r="C1145" s="12">
        <v>2002</v>
      </c>
      <c r="D1145" s="12" t="s">
        <v>101</v>
      </c>
      <c r="E1145" s="13">
        <v>941</v>
      </c>
      <c r="F1145" s="13">
        <v>759</v>
      </c>
      <c r="G1145" s="13">
        <v>1700</v>
      </c>
      <c r="H1145" s="13">
        <v>0</v>
      </c>
      <c r="I1145" s="13">
        <v>0</v>
      </c>
      <c r="J1145" s="13">
        <v>0</v>
      </c>
      <c r="K1145" s="15">
        <f t="shared" si="70"/>
        <v>941</v>
      </c>
      <c r="L1145" s="15">
        <f t="shared" si="71"/>
        <v>759</v>
      </c>
      <c r="M1145" s="15">
        <f t="shared" si="72"/>
        <v>1700</v>
      </c>
      <c r="O1145" s="13"/>
      <c r="P1145" s="13"/>
    </row>
    <row r="1146" spans="1:16" ht="12.75" customHeight="1" x14ac:dyDescent="0.2">
      <c r="A1146" s="11" t="str">
        <f t="shared" si="69"/>
        <v>EDWARD RIVER2003</v>
      </c>
      <c r="B1146" s="3" t="s">
        <v>165</v>
      </c>
      <c r="C1146" s="12">
        <v>2003</v>
      </c>
      <c r="D1146" s="12" t="s">
        <v>101</v>
      </c>
      <c r="E1146" s="13">
        <v>1111</v>
      </c>
      <c r="F1146" s="13">
        <v>1063</v>
      </c>
      <c r="G1146" s="13">
        <v>2174</v>
      </c>
      <c r="H1146" s="13">
        <v>0</v>
      </c>
      <c r="I1146" s="13">
        <v>0</v>
      </c>
      <c r="J1146" s="13">
        <v>0</v>
      </c>
      <c r="K1146" s="15">
        <f t="shared" si="70"/>
        <v>1111</v>
      </c>
      <c r="L1146" s="15">
        <f t="shared" si="71"/>
        <v>1063</v>
      </c>
      <c r="M1146" s="15">
        <f t="shared" si="72"/>
        <v>2174</v>
      </c>
      <c r="O1146" s="13"/>
      <c r="P1146" s="13"/>
    </row>
    <row r="1147" spans="1:16" ht="12.75" customHeight="1" x14ac:dyDescent="0.2">
      <c r="A1147" s="11" t="str">
        <f t="shared" si="69"/>
        <v>EDWARD RIVER2004</v>
      </c>
      <c r="B1147" s="96" t="s">
        <v>165</v>
      </c>
      <c r="C1147" s="89">
        <v>2004</v>
      </c>
      <c r="D1147" s="90" t="s">
        <v>101</v>
      </c>
      <c r="E1147" s="15">
        <v>1197</v>
      </c>
      <c r="F1147" s="15">
        <v>1198</v>
      </c>
      <c r="G1147" s="15">
        <v>2395</v>
      </c>
      <c r="H1147" s="91">
        <v>0</v>
      </c>
      <c r="I1147" s="91">
        <v>0</v>
      </c>
      <c r="J1147" s="15">
        <v>0</v>
      </c>
      <c r="K1147" s="15">
        <f t="shared" si="70"/>
        <v>1197</v>
      </c>
      <c r="L1147" s="15">
        <f t="shared" si="71"/>
        <v>1198</v>
      </c>
      <c r="M1147" s="15">
        <f t="shared" si="72"/>
        <v>2395</v>
      </c>
      <c r="O1147" s="13"/>
      <c r="P1147" s="13"/>
    </row>
    <row r="1148" spans="1:16" ht="12.75" customHeight="1" x14ac:dyDescent="0.2">
      <c r="A1148" s="11" t="str">
        <f t="shared" si="69"/>
        <v>EDWARD RIVER2005</v>
      </c>
      <c r="B1148" s="96" t="s">
        <v>165</v>
      </c>
      <c r="C1148" s="89">
        <v>2005</v>
      </c>
      <c r="D1148" s="90" t="s">
        <v>101</v>
      </c>
      <c r="E1148" s="15">
        <v>1244</v>
      </c>
      <c r="F1148" s="15">
        <v>1240</v>
      </c>
      <c r="G1148" s="15">
        <v>2484</v>
      </c>
      <c r="H1148" s="91">
        <v>0</v>
      </c>
      <c r="I1148" s="91">
        <v>0</v>
      </c>
      <c r="J1148" s="15">
        <v>0</v>
      </c>
      <c r="K1148" s="15">
        <f t="shared" si="70"/>
        <v>1244</v>
      </c>
      <c r="L1148" s="15">
        <f t="shared" si="71"/>
        <v>1240</v>
      </c>
      <c r="M1148" s="15">
        <f t="shared" si="72"/>
        <v>2484</v>
      </c>
      <c r="O1148" s="13"/>
      <c r="P1148" s="13"/>
    </row>
    <row r="1149" spans="1:16" ht="12.75" customHeight="1" x14ac:dyDescent="0.2">
      <c r="A1149" s="11" t="str">
        <f t="shared" si="69"/>
        <v>EDWARD RIVER2006</v>
      </c>
      <c r="B1149" s="96" t="s">
        <v>165</v>
      </c>
      <c r="C1149" s="89">
        <v>2006</v>
      </c>
      <c r="D1149" s="90" t="s">
        <v>101</v>
      </c>
      <c r="E1149" s="15">
        <v>2013</v>
      </c>
      <c r="F1149" s="15">
        <v>1967</v>
      </c>
      <c r="G1149" s="15">
        <v>3980</v>
      </c>
      <c r="H1149" s="91">
        <v>0</v>
      </c>
      <c r="I1149" s="91">
        <v>0</v>
      </c>
      <c r="J1149" s="15">
        <v>0</v>
      </c>
      <c r="K1149" s="15">
        <f t="shared" si="70"/>
        <v>2013</v>
      </c>
      <c r="L1149" s="15">
        <f t="shared" si="71"/>
        <v>1967</v>
      </c>
      <c r="M1149" s="15">
        <f t="shared" si="72"/>
        <v>3980</v>
      </c>
      <c r="O1149" s="13"/>
      <c r="P1149" s="13"/>
    </row>
    <row r="1150" spans="1:16" ht="12.75" customHeight="1" x14ac:dyDescent="0.2">
      <c r="A1150" s="11" t="str">
        <f t="shared" si="69"/>
        <v>EDWARD RIVER2007</v>
      </c>
      <c r="B1150" s="3" t="s">
        <v>165</v>
      </c>
      <c r="C1150" s="12">
        <v>2007</v>
      </c>
      <c r="D1150" s="90" t="s">
        <v>101</v>
      </c>
      <c r="E1150" s="13">
        <v>2858</v>
      </c>
      <c r="F1150" s="13">
        <v>2875</v>
      </c>
      <c r="G1150" s="13">
        <v>5733</v>
      </c>
      <c r="H1150" s="13">
        <v>0</v>
      </c>
      <c r="I1150" s="13">
        <v>0</v>
      </c>
      <c r="J1150" s="13">
        <v>0</v>
      </c>
      <c r="K1150" s="15">
        <f t="shared" si="70"/>
        <v>2858</v>
      </c>
      <c r="L1150" s="15">
        <f t="shared" si="71"/>
        <v>2875</v>
      </c>
      <c r="M1150" s="15">
        <f t="shared" si="72"/>
        <v>5733</v>
      </c>
      <c r="O1150" s="13"/>
      <c r="P1150" s="13"/>
    </row>
    <row r="1151" spans="1:16" ht="12.75" customHeight="1" x14ac:dyDescent="0.2">
      <c r="A1151" s="11" t="str">
        <f t="shared" si="69"/>
        <v>EDWARD RIVER2008</v>
      </c>
      <c r="B1151" s="94" t="s">
        <v>165</v>
      </c>
      <c r="C1151" s="89">
        <v>2008</v>
      </c>
      <c r="D1151" s="90" t="s">
        <v>101</v>
      </c>
      <c r="E1151" s="15">
        <v>3122</v>
      </c>
      <c r="F1151" s="15">
        <v>2982</v>
      </c>
      <c r="G1151" s="15">
        <v>6104</v>
      </c>
      <c r="H1151" s="15">
        <v>0</v>
      </c>
      <c r="I1151" s="15">
        <v>0</v>
      </c>
      <c r="J1151" s="15">
        <v>0</v>
      </c>
      <c r="K1151" s="15">
        <f t="shared" si="70"/>
        <v>3122</v>
      </c>
      <c r="L1151" s="15">
        <f t="shared" si="71"/>
        <v>2982</v>
      </c>
      <c r="M1151" s="15">
        <f t="shared" si="72"/>
        <v>6104</v>
      </c>
      <c r="O1151" s="13"/>
      <c r="P1151" s="13"/>
    </row>
    <row r="1152" spans="1:16" ht="12.75" customHeight="1" x14ac:dyDescent="0.2">
      <c r="A1152" s="11" t="str">
        <f t="shared" si="69"/>
        <v>EDWARD RIVER2009</v>
      </c>
      <c r="B1152" s="92" t="s">
        <v>165</v>
      </c>
      <c r="C1152" s="16">
        <v>2009</v>
      </c>
      <c r="D1152" s="90" t="s">
        <v>101</v>
      </c>
      <c r="E1152" s="93">
        <v>3766</v>
      </c>
      <c r="F1152" s="93">
        <v>3652</v>
      </c>
      <c r="G1152" s="93">
        <v>7418</v>
      </c>
      <c r="H1152" s="93">
        <v>0</v>
      </c>
      <c r="I1152" s="93">
        <v>0</v>
      </c>
      <c r="J1152" s="93">
        <v>0</v>
      </c>
      <c r="K1152" s="15">
        <f t="shared" si="70"/>
        <v>3766</v>
      </c>
      <c r="L1152" s="15">
        <f t="shared" si="71"/>
        <v>3652</v>
      </c>
      <c r="M1152" s="15">
        <f t="shared" si="72"/>
        <v>7418</v>
      </c>
      <c r="O1152" s="13"/>
      <c r="P1152" s="13"/>
    </row>
    <row r="1153" spans="1:16" ht="12.75" customHeight="1" x14ac:dyDescent="0.2">
      <c r="A1153" s="11" t="str">
        <f t="shared" si="69"/>
        <v>EDWARD RIVER2010</v>
      </c>
      <c r="B1153" s="3" t="s">
        <v>165</v>
      </c>
      <c r="C1153" s="12">
        <v>2010</v>
      </c>
      <c r="D1153" s="12" t="s">
        <v>101</v>
      </c>
      <c r="E1153" s="13">
        <v>3487</v>
      </c>
      <c r="F1153" s="13">
        <v>2993</v>
      </c>
      <c r="G1153" s="13">
        <v>6480</v>
      </c>
      <c r="H1153" s="13">
        <v>0</v>
      </c>
      <c r="I1153" s="13">
        <v>0</v>
      </c>
      <c r="J1153" s="13">
        <v>0</v>
      </c>
      <c r="K1153" s="15">
        <f t="shared" si="70"/>
        <v>3487</v>
      </c>
      <c r="L1153" s="15">
        <f t="shared" si="71"/>
        <v>2993</v>
      </c>
      <c r="M1153" s="15">
        <f t="shared" si="72"/>
        <v>6480</v>
      </c>
      <c r="O1153" s="13"/>
      <c r="P1153" s="13"/>
    </row>
    <row r="1154" spans="1:16" ht="12.75" customHeight="1" x14ac:dyDescent="0.2">
      <c r="A1154" s="11" t="str">
        <f t="shared" si="69"/>
        <v>EDWARD RIVER2011</v>
      </c>
      <c r="B1154" s="3" t="s">
        <v>165</v>
      </c>
      <c r="C1154" s="12">
        <v>2011</v>
      </c>
      <c r="D1154" s="12" t="s">
        <v>101</v>
      </c>
      <c r="E1154" s="13">
        <v>2028</v>
      </c>
      <c r="F1154" s="13">
        <v>2001</v>
      </c>
      <c r="G1154" s="13">
        <v>4029</v>
      </c>
      <c r="H1154" s="13">
        <v>0</v>
      </c>
      <c r="I1154" s="13">
        <v>0</v>
      </c>
      <c r="J1154" s="13">
        <v>0</v>
      </c>
      <c r="K1154" s="15">
        <f t="shared" si="70"/>
        <v>2028</v>
      </c>
      <c r="L1154" s="15">
        <f t="shared" si="71"/>
        <v>2001</v>
      </c>
      <c r="M1154" s="15">
        <f t="shared" si="72"/>
        <v>4029</v>
      </c>
      <c r="O1154" s="13"/>
      <c r="P1154" s="13"/>
    </row>
    <row r="1155" spans="1:16" ht="12.75" customHeight="1" x14ac:dyDescent="0.2">
      <c r="A1155" s="11" t="str">
        <f t="shared" si="69"/>
        <v>EDWARD RIVER2012</v>
      </c>
      <c r="B1155" s="3" t="s">
        <v>165</v>
      </c>
      <c r="C1155" s="12">
        <v>2012</v>
      </c>
      <c r="D1155" s="12" t="s">
        <v>101</v>
      </c>
      <c r="E1155" s="13">
        <v>1911</v>
      </c>
      <c r="F1155" s="13">
        <v>1818</v>
      </c>
      <c r="G1155" s="13">
        <v>3729</v>
      </c>
      <c r="H1155" s="13">
        <v>0</v>
      </c>
      <c r="I1155" s="13">
        <v>0</v>
      </c>
      <c r="J1155" s="13">
        <v>0</v>
      </c>
      <c r="K1155" s="15">
        <f t="shared" si="70"/>
        <v>1911</v>
      </c>
      <c r="L1155" s="15">
        <f t="shared" si="71"/>
        <v>1818</v>
      </c>
      <c r="M1155" s="15">
        <f t="shared" si="72"/>
        <v>3729</v>
      </c>
      <c r="O1155" s="13"/>
      <c r="P1155" s="13"/>
    </row>
    <row r="1156" spans="1:16" ht="12.75" customHeight="1" x14ac:dyDescent="0.2">
      <c r="A1156" s="11" t="str">
        <f t="shared" si="69"/>
        <v>EDWARD RIVER2013</v>
      </c>
      <c r="B1156" s="3" t="s">
        <v>165</v>
      </c>
      <c r="C1156" s="12">
        <v>2013</v>
      </c>
      <c r="D1156" s="12" t="s">
        <v>101</v>
      </c>
      <c r="E1156" s="13">
        <v>1723</v>
      </c>
      <c r="F1156" s="13">
        <v>1644</v>
      </c>
      <c r="G1156" s="13">
        <v>3367</v>
      </c>
      <c r="H1156" s="13">
        <v>0</v>
      </c>
      <c r="I1156" s="13">
        <v>0</v>
      </c>
      <c r="J1156" s="13">
        <v>0</v>
      </c>
      <c r="K1156" s="15">
        <f t="shared" si="70"/>
        <v>1723</v>
      </c>
      <c r="L1156" s="15">
        <f t="shared" si="71"/>
        <v>1644</v>
      </c>
      <c r="M1156" s="15">
        <f t="shared" si="72"/>
        <v>3367</v>
      </c>
      <c r="O1156" s="13"/>
      <c r="P1156" s="13"/>
    </row>
    <row r="1157" spans="1:16" ht="12.75" customHeight="1" x14ac:dyDescent="0.2">
      <c r="A1157" s="11" t="str">
        <f t="shared" si="69"/>
        <v>EDWARD RIVER2014</v>
      </c>
      <c r="B1157" s="94" t="s">
        <v>165</v>
      </c>
      <c r="C1157" s="12">
        <v>2014</v>
      </c>
      <c r="D1157" s="90" t="s">
        <v>101</v>
      </c>
      <c r="E1157" s="95">
        <v>1899</v>
      </c>
      <c r="F1157" s="95">
        <v>1828</v>
      </c>
      <c r="G1157" s="95">
        <v>3727</v>
      </c>
      <c r="H1157" s="95">
        <v>0</v>
      </c>
      <c r="I1157" s="95">
        <v>0</v>
      </c>
      <c r="J1157" s="95">
        <v>0</v>
      </c>
      <c r="K1157" s="15">
        <f t="shared" si="70"/>
        <v>1899</v>
      </c>
      <c r="L1157" s="15">
        <f t="shared" si="71"/>
        <v>1828</v>
      </c>
      <c r="M1157" s="15">
        <f t="shared" si="72"/>
        <v>3727</v>
      </c>
      <c r="O1157" s="13"/>
      <c r="P1157" s="13"/>
    </row>
    <row r="1158" spans="1:16" ht="12.75" customHeight="1" x14ac:dyDescent="0.2">
      <c r="A1158" s="11" t="str">
        <f t="shared" si="69"/>
        <v>EDWARD RIVER2015</v>
      </c>
      <c r="B1158" s="96" t="s">
        <v>165</v>
      </c>
      <c r="C1158" s="89">
        <v>2015</v>
      </c>
      <c r="D1158" s="90" t="s">
        <v>101</v>
      </c>
      <c r="E1158" s="15">
        <v>1496</v>
      </c>
      <c r="F1158" s="15">
        <v>1339</v>
      </c>
      <c r="G1158" s="15">
        <v>2835</v>
      </c>
      <c r="H1158" s="91">
        <v>0</v>
      </c>
      <c r="I1158" s="91">
        <v>0</v>
      </c>
      <c r="J1158" s="15">
        <v>0</v>
      </c>
      <c r="K1158" s="15">
        <f t="shared" si="70"/>
        <v>1496</v>
      </c>
      <c r="L1158" s="15">
        <f t="shared" si="71"/>
        <v>1339</v>
      </c>
      <c r="M1158" s="15">
        <f t="shared" si="72"/>
        <v>2835</v>
      </c>
      <c r="O1158" s="13"/>
      <c r="P1158" s="13"/>
    </row>
    <row r="1159" spans="1:16" ht="12.75" customHeight="1" x14ac:dyDescent="0.2">
      <c r="A1159" s="11" t="str">
        <f t="shared" si="69"/>
        <v>EDWARD RIVER2016</v>
      </c>
      <c r="B1159" s="96" t="s">
        <v>165</v>
      </c>
      <c r="C1159" s="89">
        <v>2016</v>
      </c>
      <c r="D1159" s="90" t="s">
        <v>101</v>
      </c>
      <c r="E1159" s="15">
        <v>1663</v>
      </c>
      <c r="F1159" s="15">
        <v>1634</v>
      </c>
      <c r="G1159" s="15">
        <v>3297</v>
      </c>
      <c r="H1159" s="15">
        <v>0</v>
      </c>
      <c r="I1159" s="15">
        <v>0</v>
      </c>
      <c r="J1159" s="15">
        <v>0</v>
      </c>
      <c r="K1159" s="15">
        <f t="shared" si="70"/>
        <v>1663</v>
      </c>
      <c r="L1159" s="15">
        <f t="shared" si="71"/>
        <v>1634</v>
      </c>
      <c r="M1159" s="15">
        <f t="shared" si="72"/>
        <v>3297</v>
      </c>
      <c r="O1159" s="13"/>
      <c r="P1159" s="13"/>
    </row>
    <row r="1160" spans="1:16" ht="12.75" customHeight="1" x14ac:dyDescent="0.2">
      <c r="A1160" s="11" t="str">
        <f t="shared" si="69"/>
        <v>EDWARD RIVER2017</v>
      </c>
      <c r="B1160" s="3" t="s">
        <v>165</v>
      </c>
      <c r="C1160" s="12">
        <v>2017</v>
      </c>
      <c r="D1160" s="12" t="s">
        <v>101</v>
      </c>
      <c r="E1160" s="13">
        <v>2765</v>
      </c>
      <c r="F1160" s="13">
        <v>2898</v>
      </c>
      <c r="G1160" s="13">
        <v>5663</v>
      </c>
      <c r="H1160" s="13">
        <v>0</v>
      </c>
      <c r="I1160" s="13">
        <v>0</v>
      </c>
      <c r="J1160" s="13">
        <v>0</v>
      </c>
      <c r="K1160" s="15">
        <f t="shared" si="70"/>
        <v>2765</v>
      </c>
      <c r="L1160" s="15">
        <f t="shared" si="71"/>
        <v>2898</v>
      </c>
      <c r="M1160" s="15">
        <f t="shared" si="72"/>
        <v>5663</v>
      </c>
      <c r="O1160" s="13"/>
      <c r="P1160" s="13"/>
    </row>
    <row r="1161" spans="1:16" ht="12.75" customHeight="1" x14ac:dyDescent="0.2">
      <c r="A1161" s="11" t="str">
        <f t="shared" si="69"/>
        <v>EDWARD RIVER2018</v>
      </c>
      <c r="B1161" s="3" t="s">
        <v>165</v>
      </c>
      <c r="C1161" s="12">
        <v>2018</v>
      </c>
      <c r="D1161" s="12" t="s">
        <v>101</v>
      </c>
      <c r="E1161" s="13">
        <v>4031</v>
      </c>
      <c r="F1161" s="13">
        <v>4263</v>
      </c>
      <c r="G1161" s="13">
        <v>8294</v>
      </c>
      <c r="H1161" s="13">
        <v>0</v>
      </c>
      <c r="I1161" s="13">
        <v>0</v>
      </c>
      <c r="J1161" s="13">
        <v>0</v>
      </c>
      <c r="K1161" s="15">
        <f t="shared" si="70"/>
        <v>4031</v>
      </c>
      <c r="L1161" s="15">
        <f t="shared" si="71"/>
        <v>4263</v>
      </c>
      <c r="M1161" s="15">
        <f t="shared" si="72"/>
        <v>8294</v>
      </c>
      <c r="O1161" s="13"/>
      <c r="P1161" s="13"/>
    </row>
    <row r="1162" spans="1:16" ht="12.75" customHeight="1" x14ac:dyDescent="0.2">
      <c r="A1162" s="11" t="str">
        <f t="shared" si="69"/>
        <v>EDWARD RIVER2019</v>
      </c>
      <c r="B1162" s="3" t="s">
        <v>165</v>
      </c>
      <c r="C1162" s="12">
        <v>2019</v>
      </c>
      <c r="D1162" s="12" t="s">
        <v>101</v>
      </c>
      <c r="E1162" s="13">
        <v>4393</v>
      </c>
      <c r="F1162" s="13">
        <v>4522</v>
      </c>
      <c r="G1162" s="13">
        <v>8915</v>
      </c>
      <c r="H1162" s="13">
        <v>0</v>
      </c>
      <c r="I1162" s="13">
        <v>0</v>
      </c>
      <c r="J1162" s="13">
        <v>0</v>
      </c>
      <c r="K1162" s="15">
        <f t="shared" si="70"/>
        <v>4393</v>
      </c>
      <c r="L1162" s="15">
        <f t="shared" si="71"/>
        <v>4522</v>
      </c>
      <c r="M1162" s="15">
        <f t="shared" si="72"/>
        <v>8915</v>
      </c>
      <c r="O1162" s="13"/>
      <c r="P1162" s="13"/>
    </row>
    <row r="1163" spans="1:16" ht="12.75" customHeight="1" x14ac:dyDescent="0.2">
      <c r="A1163" s="11" t="str">
        <f t="shared" si="69"/>
        <v>ELCHO ISLAND1985</v>
      </c>
      <c r="B1163" s="3" t="s">
        <v>78</v>
      </c>
      <c r="C1163" s="12">
        <v>1985</v>
      </c>
      <c r="D1163" s="12" t="s">
        <v>101</v>
      </c>
      <c r="E1163" s="13">
        <v>4632</v>
      </c>
      <c r="F1163" s="13">
        <v>4647</v>
      </c>
      <c r="G1163" s="13">
        <v>9279</v>
      </c>
      <c r="H1163" s="13">
        <v>0</v>
      </c>
      <c r="I1163" s="13">
        <v>0</v>
      </c>
      <c r="J1163" s="13">
        <v>0</v>
      </c>
      <c r="K1163" s="15">
        <f t="shared" si="70"/>
        <v>4632</v>
      </c>
      <c r="L1163" s="15">
        <f t="shared" si="71"/>
        <v>4647</v>
      </c>
      <c r="M1163" s="15">
        <f t="shared" si="72"/>
        <v>9279</v>
      </c>
      <c r="O1163" s="13"/>
      <c r="P1163" s="13"/>
    </row>
    <row r="1164" spans="1:16" ht="12.75" customHeight="1" x14ac:dyDescent="0.2">
      <c r="A1164" s="11" t="str">
        <f t="shared" si="69"/>
        <v>ELCHO ISLAND1986</v>
      </c>
      <c r="B1164" s="96" t="s">
        <v>78</v>
      </c>
      <c r="C1164" s="89">
        <v>1986</v>
      </c>
      <c r="D1164" s="90" t="s">
        <v>101</v>
      </c>
      <c r="E1164" s="15">
        <v>5316</v>
      </c>
      <c r="F1164" s="15">
        <v>5072</v>
      </c>
      <c r="G1164" s="15">
        <v>10388</v>
      </c>
      <c r="H1164" s="91">
        <v>0</v>
      </c>
      <c r="I1164" s="91">
        <v>0</v>
      </c>
      <c r="J1164" s="15">
        <v>0</v>
      </c>
      <c r="K1164" s="15">
        <f t="shared" si="70"/>
        <v>5316</v>
      </c>
      <c r="L1164" s="15">
        <f t="shared" si="71"/>
        <v>5072</v>
      </c>
      <c r="M1164" s="15">
        <f t="shared" si="72"/>
        <v>10388</v>
      </c>
      <c r="O1164" s="13"/>
      <c r="P1164" s="13"/>
    </row>
    <row r="1165" spans="1:16" ht="12.75" customHeight="1" x14ac:dyDescent="0.2">
      <c r="A1165" s="11" t="str">
        <f t="shared" si="69"/>
        <v>ELCHO ISLAND1987</v>
      </c>
      <c r="B1165" s="3" t="s">
        <v>78</v>
      </c>
      <c r="C1165" s="12">
        <v>1987</v>
      </c>
      <c r="D1165" s="12" t="s">
        <v>101</v>
      </c>
      <c r="E1165" s="13">
        <v>5108</v>
      </c>
      <c r="F1165" s="13">
        <v>5310</v>
      </c>
      <c r="G1165" s="13">
        <v>10418</v>
      </c>
      <c r="H1165" s="13">
        <v>0</v>
      </c>
      <c r="I1165" s="13">
        <v>0</v>
      </c>
      <c r="J1165" s="13">
        <v>0</v>
      </c>
      <c r="K1165" s="15">
        <f t="shared" si="70"/>
        <v>5108</v>
      </c>
      <c r="L1165" s="15">
        <f t="shared" si="71"/>
        <v>5310</v>
      </c>
      <c r="M1165" s="15">
        <f t="shared" si="72"/>
        <v>10418</v>
      </c>
      <c r="O1165" s="13"/>
      <c r="P1165" s="13"/>
    </row>
    <row r="1166" spans="1:16" ht="12.75" customHeight="1" x14ac:dyDescent="0.2">
      <c r="A1166" s="11" t="str">
        <f t="shared" si="69"/>
        <v>ELCHO ISLAND1988</v>
      </c>
      <c r="B1166" s="92" t="s">
        <v>78</v>
      </c>
      <c r="C1166" s="16">
        <v>1988</v>
      </c>
      <c r="D1166" s="90" t="s">
        <v>101</v>
      </c>
      <c r="E1166" s="93">
        <v>6297</v>
      </c>
      <c r="F1166" s="93">
        <v>6452</v>
      </c>
      <c r="G1166" s="93">
        <v>12749</v>
      </c>
      <c r="H1166" s="93">
        <v>0</v>
      </c>
      <c r="I1166" s="93">
        <v>0</v>
      </c>
      <c r="J1166" s="93">
        <v>0</v>
      </c>
      <c r="K1166" s="15">
        <f t="shared" si="70"/>
        <v>6297</v>
      </c>
      <c r="L1166" s="15">
        <f t="shared" si="71"/>
        <v>6452</v>
      </c>
      <c r="M1166" s="15">
        <f t="shared" si="72"/>
        <v>12749</v>
      </c>
      <c r="O1166" s="13"/>
      <c r="P1166" s="13"/>
    </row>
    <row r="1167" spans="1:16" ht="12.75" customHeight="1" x14ac:dyDescent="0.2">
      <c r="A1167" s="11" t="str">
        <f t="shared" si="69"/>
        <v>ELCHO ISLAND1989</v>
      </c>
      <c r="B1167" s="96" t="s">
        <v>78</v>
      </c>
      <c r="C1167" s="89">
        <v>1989</v>
      </c>
      <c r="D1167" s="90" t="s">
        <v>101</v>
      </c>
      <c r="E1167" s="15">
        <v>5432</v>
      </c>
      <c r="F1167" s="15">
        <v>5948</v>
      </c>
      <c r="G1167" s="15">
        <v>11380</v>
      </c>
      <c r="H1167" s="91">
        <v>0</v>
      </c>
      <c r="I1167" s="91">
        <v>0</v>
      </c>
      <c r="J1167" s="15">
        <v>0</v>
      </c>
      <c r="K1167" s="15">
        <f t="shared" si="70"/>
        <v>5432</v>
      </c>
      <c r="L1167" s="15">
        <f t="shared" si="71"/>
        <v>5948</v>
      </c>
      <c r="M1167" s="15">
        <f t="shared" si="72"/>
        <v>11380</v>
      </c>
      <c r="O1167" s="13"/>
      <c r="P1167" s="13"/>
    </row>
    <row r="1168" spans="1:16" ht="12.75" customHeight="1" x14ac:dyDescent="0.2">
      <c r="A1168" s="11" t="str">
        <f t="shared" si="69"/>
        <v>ELCHO ISLAND1990</v>
      </c>
      <c r="B1168" s="3" t="s">
        <v>78</v>
      </c>
      <c r="C1168" s="12">
        <v>1990</v>
      </c>
      <c r="D1168" s="12" t="s">
        <v>101</v>
      </c>
      <c r="E1168" s="13">
        <v>5038</v>
      </c>
      <c r="F1168" s="13">
        <v>5720</v>
      </c>
      <c r="G1168" s="13">
        <v>10758</v>
      </c>
      <c r="H1168" s="13">
        <v>0</v>
      </c>
      <c r="I1168" s="13">
        <v>0</v>
      </c>
      <c r="J1168" s="13">
        <v>0</v>
      </c>
      <c r="K1168" s="15">
        <f t="shared" si="70"/>
        <v>5038</v>
      </c>
      <c r="L1168" s="15">
        <f t="shared" si="71"/>
        <v>5720</v>
      </c>
      <c r="M1168" s="15">
        <f t="shared" si="72"/>
        <v>10758</v>
      </c>
      <c r="O1168" s="13"/>
      <c r="P1168" s="13"/>
    </row>
    <row r="1169" spans="1:16" ht="12.75" customHeight="1" x14ac:dyDescent="0.2">
      <c r="A1169" s="11" t="str">
        <f t="shared" si="69"/>
        <v>ELCHO ISLAND1991</v>
      </c>
      <c r="B1169" s="96" t="s">
        <v>78</v>
      </c>
      <c r="C1169" s="89">
        <v>1991</v>
      </c>
      <c r="D1169" s="90" t="s">
        <v>101</v>
      </c>
      <c r="E1169" s="15">
        <v>4944</v>
      </c>
      <c r="F1169" s="15">
        <v>5546</v>
      </c>
      <c r="G1169" s="15">
        <v>10490</v>
      </c>
      <c r="H1169" s="91">
        <v>0</v>
      </c>
      <c r="I1169" s="91">
        <v>0</v>
      </c>
      <c r="J1169" s="15">
        <v>0</v>
      </c>
      <c r="K1169" s="15">
        <f t="shared" si="70"/>
        <v>4944</v>
      </c>
      <c r="L1169" s="15">
        <f t="shared" si="71"/>
        <v>5546</v>
      </c>
      <c r="M1169" s="15">
        <f t="shared" si="72"/>
        <v>10490</v>
      </c>
      <c r="O1169" s="13"/>
      <c r="P1169" s="13"/>
    </row>
    <row r="1170" spans="1:16" ht="12.75" customHeight="1" x14ac:dyDescent="0.2">
      <c r="A1170" s="11" t="str">
        <f t="shared" si="69"/>
        <v>ELCHO ISLAND1992</v>
      </c>
      <c r="B1170" s="96" t="s">
        <v>78</v>
      </c>
      <c r="C1170" s="89">
        <v>1992</v>
      </c>
      <c r="D1170" s="90" t="s">
        <v>101</v>
      </c>
      <c r="E1170" s="15">
        <v>5117</v>
      </c>
      <c r="F1170" s="15">
        <v>5714</v>
      </c>
      <c r="G1170" s="15">
        <v>10831</v>
      </c>
      <c r="H1170" s="91">
        <v>0</v>
      </c>
      <c r="I1170" s="91">
        <v>0</v>
      </c>
      <c r="J1170" s="15">
        <v>0</v>
      </c>
      <c r="K1170" s="15">
        <f t="shared" si="70"/>
        <v>5117</v>
      </c>
      <c r="L1170" s="15">
        <f t="shared" si="71"/>
        <v>5714</v>
      </c>
      <c r="M1170" s="15">
        <f t="shared" si="72"/>
        <v>10831</v>
      </c>
      <c r="O1170" s="13"/>
      <c r="P1170" s="13"/>
    </row>
    <row r="1171" spans="1:16" ht="12.75" customHeight="1" x14ac:dyDescent="0.2">
      <c r="A1171" s="11" t="str">
        <f t="shared" si="69"/>
        <v>ELCHO ISLAND1993</v>
      </c>
      <c r="B1171" s="3" t="s">
        <v>78</v>
      </c>
      <c r="C1171" s="12">
        <v>1993</v>
      </c>
      <c r="D1171" s="90" t="s">
        <v>101</v>
      </c>
      <c r="E1171" s="13">
        <v>4453</v>
      </c>
      <c r="F1171" s="13">
        <v>4666</v>
      </c>
      <c r="G1171" s="13">
        <v>9119</v>
      </c>
      <c r="H1171" s="13">
        <v>0</v>
      </c>
      <c r="I1171" s="13">
        <v>0</v>
      </c>
      <c r="J1171" s="13">
        <v>0</v>
      </c>
      <c r="K1171" s="15">
        <f t="shared" si="70"/>
        <v>4453</v>
      </c>
      <c r="L1171" s="15">
        <f t="shared" si="71"/>
        <v>4666</v>
      </c>
      <c r="M1171" s="15">
        <f t="shared" si="72"/>
        <v>9119</v>
      </c>
      <c r="O1171" s="13"/>
      <c r="P1171" s="13"/>
    </row>
    <row r="1172" spans="1:16" ht="12.75" customHeight="1" x14ac:dyDescent="0.2">
      <c r="A1172" s="11" t="str">
        <f t="shared" si="69"/>
        <v>ELCHO ISLAND1994</v>
      </c>
      <c r="B1172" s="3" t="s">
        <v>78</v>
      </c>
      <c r="C1172" s="12">
        <v>1994</v>
      </c>
      <c r="D1172" s="12" t="s">
        <v>101</v>
      </c>
      <c r="E1172" s="13">
        <v>4211</v>
      </c>
      <c r="F1172" s="13">
        <v>4210</v>
      </c>
      <c r="G1172" s="13">
        <v>8421</v>
      </c>
      <c r="H1172" s="13">
        <v>0</v>
      </c>
      <c r="I1172" s="13">
        <v>0</v>
      </c>
      <c r="J1172" s="13">
        <v>0</v>
      </c>
      <c r="K1172" s="15">
        <f t="shared" si="70"/>
        <v>4211</v>
      </c>
      <c r="L1172" s="15">
        <f t="shared" si="71"/>
        <v>4210</v>
      </c>
      <c r="M1172" s="15">
        <f t="shared" si="72"/>
        <v>8421</v>
      </c>
      <c r="O1172" s="13"/>
      <c r="P1172" s="13"/>
    </row>
    <row r="1173" spans="1:16" ht="12.75" customHeight="1" x14ac:dyDescent="0.2">
      <c r="A1173" s="11" t="str">
        <f t="shared" si="69"/>
        <v>ELCHO ISLAND1995</v>
      </c>
      <c r="B1173" s="3" t="s">
        <v>78</v>
      </c>
      <c r="C1173" s="12">
        <v>1995</v>
      </c>
      <c r="D1173" s="12" t="s">
        <v>101</v>
      </c>
      <c r="E1173" s="13">
        <v>6882</v>
      </c>
      <c r="F1173" s="13">
        <v>6541</v>
      </c>
      <c r="G1173" s="13">
        <v>13423</v>
      </c>
      <c r="H1173" s="13">
        <v>0</v>
      </c>
      <c r="I1173" s="13">
        <v>0</v>
      </c>
      <c r="J1173" s="13">
        <v>0</v>
      </c>
      <c r="K1173" s="15">
        <f t="shared" si="70"/>
        <v>6882</v>
      </c>
      <c r="L1173" s="15">
        <f t="shared" si="71"/>
        <v>6541</v>
      </c>
      <c r="M1173" s="15">
        <f t="shared" si="72"/>
        <v>13423</v>
      </c>
      <c r="O1173" s="13"/>
      <c r="P1173" s="13"/>
    </row>
    <row r="1174" spans="1:16" ht="12.75" customHeight="1" x14ac:dyDescent="0.2">
      <c r="A1174" s="11" t="str">
        <f t="shared" si="69"/>
        <v>ELCHO ISLAND1996</v>
      </c>
      <c r="B1174" s="96" t="s">
        <v>78</v>
      </c>
      <c r="C1174" s="89">
        <v>1996</v>
      </c>
      <c r="D1174" s="90" t="s">
        <v>101</v>
      </c>
      <c r="E1174" s="15">
        <v>7920</v>
      </c>
      <c r="F1174" s="15">
        <v>7926</v>
      </c>
      <c r="G1174" s="15">
        <v>15846</v>
      </c>
      <c r="H1174" s="91">
        <v>0</v>
      </c>
      <c r="I1174" s="91">
        <v>0</v>
      </c>
      <c r="J1174" s="15">
        <v>0</v>
      </c>
      <c r="K1174" s="15">
        <f t="shared" si="70"/>
        <v>7920</v>
      </c>
      <c r="L1174" s="15">
        <f t="shared" si="71"/>
        <v>7926</v>
      </c>
      <c r="M1174" s="15">
        <f t="shared" si="72"/>
        <v>15846</v>
      </c>
      <c r="O1174" s="13"/>
      <c r="P1174" s="13"/>
    </row>
    <row r="1175" spans="1:16" ht="12.75" customHeight="1" x14ac:dyDescent="0.2">
      <c r="A1175" s="11" t="str">
        <f t="shared" si="69"/>
        <v>ELCHO ISLAND1997</v>
      </c>
      <c r="B1175" s="3" t="s">
        <v>78</v>
      </c>
      <c r="C1175" s="12">
        <v>1997</v>
      </c>
      <c r="D1175" s="12" t="s">
        <v>101</v>
      </c>
      <c r="E1175" s="13">
        <v>8729</v>
      </c>
      <c r="F1175" s="13">
        <v>8708</v>
      </c>
      <c r="G1175" s="13">
        <v>17437</v>
      </c>
      <c r="H1175" s="13">
        <v>0</v>
      </c>
      <c r="I1175" s="13">
        <v>0</v>
      </c>
      <c r="J1175" s="13">
        <v>0</v>
      </c>
      <c r="K1175" s="15">
        <f t="shared" si="70"/>
        <v>8729</v>
      </c>
      <c r="L1175" s="15">
        <f t="shared" si="71"/>
        <v>8708</v>
      </c>
      <c r="M1175" s="15">
        <f t="shared" si="72"/>
        <v>17437</v>
      </c>
      <c r="O1175" s="13"/>
      <c r="P1175" s="13"/>
    </row>
    <row r="1176" spans="1:16" ht="12.75" customHeight="1" x14ac:dyDescent="0.2">
      <c r="A1176" s="11" t="str">
        <f t="shared" si="69"/>
        <v>ELCHO ISLAND1998</v>
      </c>
      <c r="B1176" s="92" t="s">
        <v>78</v>
      </c>
      <c r="C1176" s="16">
        <v>1998</v>
      </c>
      <c r="D1176" s="90" t="s">
        <v>101</v>
      </c>
      <c r="E1176" s="93">
        <v>8316</v>
      </c>
      <c r="F1176" s="93">
        <v>8233</v>
      </c>
      <c r="G1176" s="93">
        <v>16549</v>
      </c>
      <c r="H1176" s="93">
        <v>0</v>
      </c>
      <c r="I1176" s="93">
        <v>0</v>
      </c>
      <c r="J1176" s="93">
        <v>0</v>
      </c>
      <c r="K1176" s="15">
        <f t="shared" si="70"/>
        <v>8316</v>
      </c>
      <c r="L1176" s="15">
        <f t="shared" si="71"/>
        <v>8233</v>
      </c>
      <c r="M1176" s="15">
        <f t="shared" si="72"/>
        <v>16549</v>
      </c>
      <c r="O1176" s="13"/>
      <c r="P1176" s="13"/>
    </row>
    <row r="1177" spans="1:16" ht="12.75" customHeight="1" x14ac:dyDescent="0.2">
      <c r="A1177" s="11" t="str">
        <f t="shared" si="69"/>
        <v>ELCHO ISLAND1999</v>
      </c>
      <c r="B1177" s="3" t="s">
        <v>78</v>
      </c>
      <c r="C1177" s="12">
        <v>1999</v>
      </c>
      <c r="D1177" s="12" t="s">
        <v>101</v>
      </c>
      <c r="E1177" s="13">
        <v>8607</v>
      </c>
      <c r="F1177" s="13">
        <v>8712</v>
      </c>
      <c r="G1177" s="13">
        <v>17319</v>
      </c>
      <c r="H1177" s="13">
        <v>0</v>
      </c>
      <c r="I1177" s="13">
        <v>0</v>
      </c>
      <c r="J1177" s="13">
        <v>0</v>
      </c>
      <c r="K1177" s="15">
        <f t="shared" si="70"/>
        <v>8607</v>
      </c>
      <c r="L1177" s="15">
        <f t="shared" si="71"/>
        <v>8712</v>
      </c>
      <c r="M1177" s="15">
        <f t="shared" si="72"/>
        <v>17319</v>
      </c>
      <c r="O1177" s="13"/>
      <c r="P1177" s="13"/>
    </row>
    <row r="1178" spans="1:16" ht="12.75" customHeight="1" x14ac:dyDescent="0.2">
      <c r="A1178" s="11" t="str">
        <f t="shared" si="69"/>
        <v>ELCHO ISLAND2000</v>
      </c>
      <c r="B1178" s="3" t="s">
        <v>78</v>
      </c>
      <c r="C1178" s="12">
        <v>2000</v>
      </c>
      <c r="D1178" s="12" t="s">
        <v>101</v>
      </c>
      <c r="E1178" s="13">
        <v>7174</v>
      </c>
      <c r="F1178" s="13">
        <v>7215</v>
      </c>
      <c r="G1178" s="13">
        <v>14389</v>
      </c>
      <c r="H1178" s="13">
        <v>0</v>
      </c>
      <c r="I1178" s="13">
        <v>0</v>
      </c>
      <c r="J1178" s="13">
        <v>0</v>
      </c>
      <c r="K1178" s="15">
        <f t="shared" si="70"/>
        <v>7174</v>
      </c>
      <c r="L1178" s="15">
        <f t="shared" si="71"/>
        <v>7215</v>
      </c>
      <c r="M1178" s="15">
        <f t="shared" si="72"/>
        <v>14389</v>
      </c>
      <c r="O1178" s="13"/>
      <c r="P1178" s="13"/>
    </row>
    <row r="1179" spans="1:16" ht="12.75" customHeight="1" x14ac:dyDescent="0.2">
      <c r="A1179" s="11" t="str">
        <f t="shared" si="69"/>
        <v>ELCHO ISLAND2001</v>
      </c>
      <c r="B1179" s="3" t="s">
        <v>78</v>
      </c>
      <c r="C1179" s="12">
        <v>2001</v>
      </c>
      <c r="D1179" s="12" t="s">
        <v>101</v>
      </c>
      <c r="E1179" s="13">
        <v>6832</v>
      </c>
      <c r="F1179" s="13">
        <v>7011</v>
      </c>
      <c r="G1179" s="13">
        <v>13843</v>
      </c>
      <c r="H1179" s="13">
        <v>0</v>
      </c>
      <c r="I1179" s="13">
        <v>0</v>
      </c>
      <c r="J1179" s="13">
        <v>0</v>
      </c>
      <c r="K1179" s="15">
        <f t="shared" si="70"/>
        <v>6832</v>
      </c>
      <c r="L1179" s="15">
        <f t="shared" si="71"/>
        <v>7011</v>
      </c>
      <c r="M1179" s="15">
        <f t="shared" si="72"/>
        <v>13843</v>
      </c>
      <c r="O1179" s="13"/>
      <c r="P1179" s="13"/>
    </row>
    <row r="1180" spans="1:16" ht="12.75" customHeight="1" x14ac:dyDescent="0.2">
      <c r="A1180" s="11" t="str">
        <f t="shared" si="69"/>
        <v>ELCHO ISLAND2002</v>
      </c>
      <c r="B1180" s="3" t="s">
        <v>78</v>
      </c>
      <c r="C1180" s="12">
        <v>2002</v>
      </c>
      <c r="D1180" s="12" t="s">
        <v>101</v>
      </c>
      <c r="E1180" s="13">
        <v>4759</v>
      </c>
      <c r="F1180" s="13">
        <v>4670</v>
      </c>
      <c r="G1180" s="13">
        <v>9429</v>
      </c>
      <c r="H1180" s="13">
        <v>0</v>
      </c>
      <c r="I1180" s="13">
        <v>0</v>
      </c>
      <c r="J1180" s="13">
        <v>0</v>
      </c>
      <c r="K1180" s="15">
        <f t="shared" si="70"/>
        <v>4759</v>
      </c>
      <c r="L1180" s="15">
        <f t="shared" si="71"/>
        <v>4670</v>
      </c>
      <c r="M1180" s="15">
        <f t="shared" si="72"/>
        <v>9429</v>
      </c>
      <c r="O1180" s="13"/>
      <c r="P1180" s="13"/>
    </row>
    <row r="1181" spans="1:16" ht="12.75" customHeight="1" x14ac:dyDescent="0.2">
      <c r="A1181" s="11" t="str">
        <f t="shared" si="69"/>
        <v>ELCHO ISLAND2003</v>
      </c>
      <c r="B1181" s="94" t="s">
        <v>78</v>
      </c>
      <c r="C1181" s="89">
        <v>2003</v>
      </c>
      <c r="D1181" s="90" t="s">
        <v>101</v>
      </c>
      <c r="E1181" s="15">
        <v>4687</v>
      </c>
      <c r="F1181" s="15">
        <v>4589</v>
      </c>
      <c r="G1181" s="15">
        <v>9276</v>
      </c>
      <c r="H1181" s="15">
        <v>0</v>
      </c>
      <c r="I1181" s="15">
        <v>0</v>
      </c>
      <c r="J1181" s="15">
        <v>0</v>
      </c>
      <c r="K1181" s="15">
        <f t="shared" si="70"/>
        <v>4687</v>
      </c>
      <c r="L1181" s="15">
        <f t="shared" si="71"/>
        <v>4589</v>
      </c>
      <c r="M1181" s="15">
        <f t="shared" si="72"/>
        <v>9276</v>
      </c>
      <c r="O1181" s="13"/>
      <c r="P1181" s="13"/>
    </row>
    <row r="1182" spans="1:16" ht="12.75" customHeight="1" x14ac:dyDescent="0.2">
      <c r="A1182" s="11" t="str">
        <f t="shared" si="69"/>
        <v>ELCHO ISLAND2004</v>
      </c>
      <c r="B1182" s="3" t="s">
        <v>78</v>
      </c>
      <c r="C1182" s="12">
        <v>2004</v>
      </c>
      <c r="D1182" s="12" t="s">
        <v>101</v>
      </c>
      <c r="E1182" s="13">
        <v>4931</v>
      </c>
      <c r="F1182" s="13">
        <v>4928</v>
      </c>
      <c r="G1182" s="13">
        <v>9859</v>
      </c>
      <c r="H1182" s="13">
        <v>0</v>
      </c>
      <c r="I1182" s="13">
        <v>0</v>
      </c>
      <c r="J1182" s="13">
        <v>0</v>
      </c>
      <c r="K1182" s="15">
        <f t="shared" si="70"/>
        <v>4931</v>
      </c>
      <c r="L1182" s="15">
        <f t="shared" si="71"/>
        <v>4928</v>
      </c>
      <c r="M1182" s="15">
        <f t="shared" si="72"/>
        <v>9859</v>
      </c>
      <c r="O1182" s="13"/>
      <c r="P1182" s="13"/>
    </row>
    <row r="1183" spans="1:16" ht="12.75" customHeight="1" x14ac:dyDescent="0.2">
      <c r="A1183" s="11" t="str">
        <f t="shared" si="69"/>
        <v>ELCHO ISLAND2005</v>
      </c>
      <c r="B1183" s="94" t="s">
        <v>78</v>
      </c>
      <c r="C1183" s="89">
        <v>2005</v>
      </c>
      <c r="D1183" s="90" t="s">
        <v>101</v>
      </c>
      <c r="E1183" s="15">
        <v>4605</v>
      </c>
      <c r="F1183" s="15">
        <v>4592</v>
      </c>
      <c r="G1183" s="15">
        <v>9197</v>
      </c>
      <c r="H1183" s="15">
        <v>0</v>
      </c>
      <c r="I1183" s="15">
        <v>0</v>
      </c>
      <c r="J1183" s="15">
        <v>0</v>
      </c>
      <c r="K1183" s="15">
        <f t="shared" si="70"/>
        <v>4605</v>
      </c>
      <c r="L1183" s="15">
        <f t="shared" si="71"/>
        <v>4592</v>
      </c>
      <c r="M1183" s="15">
        <f t="shared" si="72"/>
        <v>9197</v>
      </c>
      <c r="O1183" s="13"/>
      <c r="P1183" s="13"/>
    </row>
    <row r="1184" spans="1:16" ht="12.75" customHeight="1" x14ac:dyDescent="0.2">
      <c r="A1184" s="11" t="str">
        <f t="shared" si="69"/>
        <v>ELCHO ISLAND2006</v>
      </c>
      <c r="B1184" s="96" t="s">
        <v>78</v>
      </c>
      <c r="C1184" s="89">
        <v>2006</v>
      </c>
      <c r="D1184" s="90" t="s">
        <v>101</v>
      </c>
      <c r="E1184" s="15">
        <v>2736</v>
      </c>
      <c r="F1184" s="15">
        <v>2740</v>
      </c>
      <c r="G1184" s="15">
        <v>5476</v>
      </c>
      <c r="H1184" s="91">
        <v>0</v>
      </c>
      <c r="I1184" s="91">
        <v>0</v>
      </c>
      <c r="J1184" s="15">
        <v>0</v>
      </c>
      <c r="K1184" s="15">
        <f t="shared" si="70"/>
        <v>2736</v>
      </c>
      <c r="L1184" s="15">
        <f t="shared" si="71"/>
        <v>2740</v>
      </c>
      <c r="M1184" s="15">
        <f t="shared" si="72"/>
        <v>5476</v>
      </c>
      <c r="O1184" s="13"/>
      <c r="P1184" s="13"/>
    </row>
    <row r="1185" spans="1:16" ht="12.75" customHeight="1" x14ac:dyDescent="0.2">
      <c r="A1185" s="11" t="str">
        <f t="shared" si="69"/>
        <v>ELCHO ISLAND2007</v>
      </c>
      <c r="B1185" s="3" t="s">
        <v>78</v>
      </c>
      <c r="C1185" s="12">
        <v>2007</v>
      </c>
      <c r="D1185" s="12" t="s">
        <v>101</v>
      </c>
      <c r="E1185" s="13">
        <v>2986</v>
      </c>
      <c r="F1185" s="13">
        <v>2953</v>
      </c>
      <c r="G1185" s="13">
        <v>5939</v>
      </c>
      <c r="H1185" s="13">
        <v>0</v>
      </c>
      <c r="I1185" s="13">
        <v>0</v>
      </c>
      <c r="J1185" s="13">
        <v>0</v>
      </c>
      <c r="K1185" s="15">
        <f t="shared" si="70"/>
        <v>2986</v>
      </c>
      <c r="L1185" s="15">
        <f t="shared" si="71"/>
        <v>2953</v>
      </c>
      <c r="M1185" s="15">
        <f t="shared" si="72"/>
        <v>5939</v>
      </c>
      <c r="O1185" s="13"/>
      <c r="P1185" s="13"/>
    </row>
    <row r="1186" spans="1:16" ht="12.75" customHeight="1" x14ac:dyDescent="0.2">
      <c r="A1186" s="11" t="str">
        <f t="shared" si="69"/>
        <v>ELCHO ISLAND2008</v>
      </c>
      <c r="B1186" s="3" t="s">
        <v>78</v>
      </c>
      <c r="C1186" s="12">
        <v>2008</v>
      </c>
      <c r="D1186" s="12" t="s">
        <v>101</v>
      </c>
      <c r="E1186" s="13">
        <v>3594</v>
      </c>
      <c r="F1186" s="13">
        <v>3648</v>
      </c>
      <c r="G1186" s="13">
        <v>7242</v>
      </c>
      <c r="H1186" s="13">
        <v>0</v>
      </c>
      <c r="I1186" s="13">
        <v>0</v>
      </c>
      <c r="J1186" s="13">
        <v>0</v>
      </c>
      <c r="K1186" s="15">
        <f t="shared" si="70"/>
        <v>3594</v>
      </c>
      <c r="L1186" s="15">
        <f t="shared" si="71"/>
        <v>3648</v>
      </c>
      <c r="M1186" s="15">
        <f t="shared" si="72"/>
        <v>7242</v>
      </c>
      <c r="O1186" s="13"/>
      <c r="P1186" s="13"/>
    </row>
    <row r="1187" spans="1:16" ht="12.75" customHeight="1" x14ac:dyDescent="0.2">
      <c r="A1187" s="11" t="str">
        <f t="shared" si="69"/>
        <v>ELCHO ISLAND2009</v>
      </c>
      <c r="B1187" s="3" t="s">
        <v>78</v>
      </c>
      <c r="C1187" s="12">
        <v>2009</v>
      </c>
      <c r="D1187" s="12" t="s">
        <v>101</v>
      </c>
      <c r="E1187" s="13">
        <v>4229</v>
      </c>
      <c r="F1187" s="13">
        <v>4079</v>
      </c>
      <c r="G1187" s="13">
        <v>8308</v>
      </c>
      <c r="H1187" s="13">
        <v>0</v>
      </c>
      <c r="I1187" s="13">
        <v>0</v>
      </c>
      <c r="J1187" s="13">
        <v>0</v>
      </c>
      <c r="K1187" s="15">
        <f t="shared" si="70"/>
        <v>4229</v>
      </c>
      <c r="L1187" s="15">
        <f t="shared" si="71"/>
        <v>4079</v>
      </c>
      <c r="M1187" s="15">
        <f t="shared" si="72"/>
        <v>8308</v>
      </c>
      <c r="O1187" s="13"/>
      <c r="P1187" s="13"/>
    </row>
    <row r="1188" spans="1:16" ht="12.75" customHeight="1" x14ac:dyDescent="0.2">
      <c r="A1188" s="11" t="str">
        <f t="shared" si="69"/>
        <v>ELCHO ISLAND2010</v>
      </c>
      <c r="B1188" s="3" t="s">
        <v>78</v>
      </c>
      <c r="C1188" s="12">
        <v>2010</v>
      </c>
      <c r="D1188" s="12" t="s">
        <v>101</v>
      </c>
      <c r="E1188" s="13">
        <v>4038</v>
      </c>
      <c r="F1188" s="13">
        <v>3812</v>
      </c>
      <c r="G1188" s="13">
        <v>7850</v>
      </c>
      <c r="H1188" s="13">
        <v>0</v>
      </c>
      <c r="I1188" s="13">
        <v>0</v>
      </c>
      <c r="J1188" s="13">
        <v>0</v>
      </c>
      <c r="K1188" s="15">
        <f t="shared" si="70"/>
        <v>4038</v>
      </c>
      <c r="L1188" s="15">
        <f t="shared" si="71"/>
        <v>3812</v>
      </c>
      <c r="M1188" s="15">
        <f t="shared" si="72"/>
        <v>7850</v>
      </c>
      <c r="O1188" s="13"/>
      <c r="P1188" s="13"/>
    </row>
    <row r="1189" spans="1:16" ht="12.75" customHeight="1" x14ac:dyDescent="0.2">
      <c r="A1189" s="11" t="str">
        <f t="shared" si="69"/>
        <v>ELCHO ISLAND2011</v>
      </c>
      <c r="B1189" s="3" t="s">
        <v>78</v>
      </c>
      <c r="C1189" s="12">
        <v>2011</v>
      </c>
      <c r="D1189" s="12" t="s">
        <v>101</v>
      </c>
      <c r="E1189" s="13">
        <v>4274</v>
      </c>
      <c r="F1189" s="13">
        <v>4136</v>
      </c>
      <c r="G1189" s="13">
        <v>8410</v>
      </c>
      <c r="H1189" s="13">
        <v>0</v>
      </c>
      <c r="I1189" s="13">
        <v>0</v>
      </c>
      <c r="J1189" s="13">
        <v>0</v>
      </c>
      <c r="K1189" s="15">
        <f t="shared" si="70"/>
        <v>4274</v>
      </c>
      <c r="L1189" s="15">
        <f t="shared" si="71"/>
        <v>4136</v>
      </c>
      <c r="M1189" s="15">
        <f t="shared" si="72"/>
        <v>8410</v>
      </c>
      <c r="O1189" s="13"/>
      <c r="P1189" s="13"/>
    </row>
    <row r="1190" spans="1:16" ht="12.75" customHeight="1" x14ac:dyDescent="0.2">
      <c r="A1190" s="11" t="str">
        <f t="shared" si="69"/>
        <v>ELCHO ISLAND2012</v>
      </c>
      <c r="B1190" s="3" t="s">
        <v>78</v>
      </c>
      <c r="C1190" s="12">
        <v>2012</v>
      </c>
      <c r="D1190" s="12" t="s">
        <v>101</v>
      </c>
      <c r="E1190" s="13">
        <v>3732</v>
      </c>
      <c r="F1190" s="13">
        <v>3708</v>
      </c>
      <c r="G1190" s="13">
        <v>7440</v>
      </c>
      <c r="H1190" s="13">
        <v>0</v>
      </c>
      <c r="I1190" s="13">
        <v>0</v>
      </c>
      <c r="J1190" s="13">
        <v>0</v>
      </c>
      <c r="K1190" s="15">
        <f t="shared" si="70"/>
        <v>3732</v>
      </c>
      <c r="L1190" s="15">
        <f t="shared" si="71"/>
        <v>3708</v>
      </c>
      <c r="M1190" s="15">
        <f t="shared" si="72"/>
        <v>7440</v>
      </c>
      <c r="O1190" s="13"/>
      <c r="P1190" s="13"/>
    </row>
    <row r="1191" spans="1:16" ht="12.75" customHeight="1" x14ac:dyDescent="0.2">
      <c r="A1191" s="11" t="str">
        <f t="shared" ref="A1191:A1254" si="73">CONCATENATE(B1191,C1191)</f>
        <v>ELCHO ISLAND2013</v>
      </c>
      <c r="B1191" s="3" t="s">
        <v>78</v>
      </c>
      <c r="C1191" s="12">
        <v>2013</v>
      </c>
      <c r="D1191" s="12" t="s">
        <v>101</v>
      </c>
      <c r="E1191" s="13">
        <v>3793</v>
      </c>
      <c r="F1191" s="13">
        <v>3643</v>
      </c>
      <c r="G1191" s="13">
        <v>7436</v>
      </c>
      <c r="H1191" s="13">
        <v>0</v>
      </c>
      <c r="I1191" s="13">
        <v>0</v>
      </c>
      <c r="J1191" s="13">
        <v>0</v>
      </c>
      <c r="K1191" s="15">
        <f t="shared" si="70"/>
        <v>3793</v>
      </c>
      <c r="L1191" s="15">
        <f t="shared" si="71"/>
        <v>3643</v>
      </c>
      <c r="M1191" s="15">
        <f t="shared" si="72"/>
        <v>7436</v>
      </c>
      <c r="O1191" s="13"/>
      <c r="P1191" s="13"/>
    </row>
    <row r="1192" spans="1:16" ht="12.75" customHeight="1" x14ac:dyDescent="0.2">
      <c r="A1192" s="11" t="str">
        <f t="shared" si="73"/>
        <v>ELCHO ISLAND2014</v>
      </c>
      <c r="B1192" s="3" t="s">
        <v>78</v>
      </c>
      <c r="C1192" s="12">
        <v>2014</v>
      </c>
      <c r="D1192" s="12" t="s">
        <v>101</v>
      </c>
      <c r="E1192" s="13">
        <v>3937</v>
      </c>
      <c r="F1192" s="13">
        <v>3706</v>
      </c>
      <c r="G1192" s="13">
        <v>7643</v>
      </c>
      <c r="H1192" s="13">
        <v>0</v>
      </c>
      <c r="I1192" s="13">
        <v>0</v>
      </c>
      <c r="J1192" s="13">
        <v>0</v>
      </c>
      <c r="K1192" s="15">
        <f t="shared" si="70"/>
        <v>3937</v>
      </c>
      <c r="L1192" s="15">
        <f t="shared" si="71"/>
        <v>3706</v>
      </c>
      <c r="M1192" s="15">
        <f t="shared" si="72"/>
        <v>7643</v>
      </c>
      <c r="O1192" s="13"/>
      <c r="P1192" s="13"/>
    </row>
    <row r="1193" spans="1:16" ht="12.75" customHeight="1" x14ac:dyDescent="0.2">
      <c r="A1193" s="11" t="str">
        <f t="shared" si="73"/>
        <v>ELCHO ISLAND2015</v>
      </c>
      <c r="B1193" s="3" t="s">
        <v>78</v>
      </c>
      <c r="C1193" s="12">
        <v>2015</v>
      </c>
      <c r="D1193" s="12" t="s">
        <v>101</v>
      </c>
      <c r="E1193" s="13">
        <v>4325</v>
      </c>
      <c r="F1193" s="13">
        <v>4197</v>
      </c>
      <c r="G1193" s="13">
        <v>8522</v>
      </c>
      <c r="H1193" s="13">
        <v>0</v>
      </c>
      <c r="I1193" s="13">
        <v>0</v>
      </c>
      <c r="J1193" s="13">
        <v>0</v>
      </c>
      <c r="K1193" s="15">
        <f t="shared" si="70"/>
        <v>4325</v>
      </c>
      <c r="L1193" s="15">
        <f t="shared" si="71"/>
        <v>4197</v>
      </c>
      <c r="M1193" s="15">
        <f t="shared" si="72"/>
        <v>8522</v>
      </c>
      <c r="O1193" s="13"/>
      <c r="P1193" s="13"/>
    </row>
    <row r="1194" spans="1:16" ht="12.75" customHeight="1" x14ac:dyDescent="0.2">
      <c r="A1194" s="11" t="str">
        <f t="shared" si="73"/>
        <v>ELCHO ISLAND2016</v>
      </c>
      <c r="B1194" s="3" t="s">
        <v>78</v>
      </c>
      <c r="C1194" s="12">
        <v>2016</v>
      </c>
      <c r="D1194" s="12" t="s">
        <v>101</v>
      </c>
      <c r="E1194" s="13">
        <v>4007</v>
      </c>
      <c r="F1194" s="13">
        <v>3985</v>
      </c>
      <c r="G1194" s="13">
        <v>7992</v>
      </c>
      <c r="H1194" s="13">
        <v>0</v>
      </c>
      <c r="I1194" s="13">
        <v>0</v>
      </c>
      <c r="J1194" s="13">
        <v>0</v>
      </c>
      <c r="K1194" s="15">
        <f t="shared" si="70"/>
        <v>4007</v>
      </c>
      <c r="L1194" s="15">
        <f t="shared" si="71"/>
        <v>3985</v>
      </c>
      <c r="M1194" s="15">
        <f t="shared" si="72"/>
        <v>7992</v>
      </c>
      <c r="O1194" s="13"/>
      <c r="P1194" s="13"/>
    </row>
    <row r="1195" spans="1:16" ht="12.75" customHeight="1" x14ac:dyDescent="0.2">
      <c r="A1195" s="11" t="str">
        <f t="shared" si="73"/>
        <v>ELCHO ISLAND2017</v>
      </c>
      <c r="B1195" s="94" t="s">
        <v>78</v>
      </c>
      <c r="C1195" s="89">
        <v>2017</v>
      </c>
      <c r="D1195" s="90" t="s">
        <v>101</v>
      </c>
      <c r="E1195" s="15">
        <v>5045</v>
      </c>
      <c r="F1195" s="15">
        <v>4821</v>
      </c>
      <c r="G1195" s="15">
        <v>9866</v>
      </c>
      <c r="H1195" s="15">
        <v>0</v>
      </c>
      <c r="I1195" s="15">
        <v>0</v>
      </c>
      <c r="J1195" s="15">
        <v>0</v>
      </c>
      <c r="K1195" s="15">
        <f t="shared" ref="K1195:K1258" si="74">E1195+H1195</f>
        <v>5045</v>
      </c>
      <c r="L1195" s="15">
        <f t="shared" ref="L1195:L1258" si="75">F1195+I1195</f>
        <v>4821</v>
      </c>
      <c r="M1195" s="15">
        <f t="shared" ref="M1195:M1258" si="76">G1195+J1195</f>
        <v>9866</v>
      </c>
      <c r="O1195" s="13"/>
      <c r="P1195" s="13"/>
    </row>
    <row r="1196" spans="1:16" ht="12.75" customHeight="1" x14ac:dyDescent="0.2">
      <c r="A1196" s="11" t="str">
        <f t="shared" si="73"/>
        <v>ELCHO ISLAND2018</v>
      </c>
      <c r="B1196" s="94" t="s">
        <v>78</v>
      </c>
      <c r="C1196" s="89">
        <v>2018</v>
      </c>
      <c r="D1196" s="90" t="s">
        <v>101</v>
      </c>
      <c r="E1196" s="15">
        <v>4810</v>
      </c>
      <c r="F1196" s="15">
        <v>4485</v>
      </c>
      <c r="G1196" s="15">
        <v>9295</v>
      </c>
      <c r="H1196" s="15">
        <v>0</v>
      </c>
      <c r="I1196" s="15">
        <v>0</v>
      </c>
      <c r="J1196" s="15">
        <v>0</v>
      </c>
      <c r="K1196" s="15">
        <f t="shared" si="74"/>
        <v>4810</v>
      </c>
      <c r="L1196" s="15">
        <f t="shared" si="75"/>
        <v>4485</v>
      </c>
      <c r="M1196" s="15">
        <f t="shared" si="76"/>
        <v>9295</v>
      </c>
      <c r="O1196" s="13"/>
      <c r="P1196" s="13"/>
    </row>
    <row r="1197" spans="1:16" ht="12.75" customHeight="1" x14ac:dyDescent="0.2">
      <c r="A1197" s="11" t="str">
        <f t="shared" si="73"/>
        <v>ELCHO ISLAND2019</v>
      </c>
      <c r="B1197" s="3" t="s">
        <v>78</v>
      </c>
      <c r="C1197" s="12">
        <v>2019</v>
      </c>
      <c r="D1197" s="12" t="s">
        <v>101</v>
      </c>
      <c r="E1197" s="13">
        <v>4199</v>
      </c>
      <c r="F1197" s="13">
        <v>3938</v>
      </c>
      <c r="G1197" s="13">
        <v>8137</v>
      </c>
      <c r="H1197" s="13">
        <v>0</v>
      </c>
      <c r="I1197" s="13">
        <v>0</v>
      </c>
      <c r="J1197" s="13">
        <v>0</v>
      </c>
      <c r="K1197" s="15">
        <f t="shared" si="74"/>
        <v>4199</v>
      </c>
      <c r="L1197" s="15">
        <f t="shared" si="75"/>
        <v>3938</v>
      </c>
      <c r="M1197" s="15">
        <f t="shared" si="76"/>
        <v>8137</v>
      </c>
      <c r="O1197" s="13"/>
      <c r="P1197" s="13"/>
    </row>
    <row r="1198" spans="1:16" ht="12.75" customHeight="1" x14ac:dyDescent="0.2">
      <c r="A1198" s="11" t="str">
        <f t="shared" si="73"/>
        <v>EMERALD1985</v>
      </c>
      <c r="B1198" s="3" t="s">
        <v>77</v>
      </c>
      <c r="C1198" s="12">
        <v>1985</v>
      </c>
      <c r="D1198" s="12" t="s">
        <v>101</v>
      </c>
      <c r="E1198" s="13">
        <v>7132</v>
      </c>
      <c r="F1198" s="13">
        <v>7059</v>
      </c>
      <c r="G1198" s="13">
        <v>14191</v>
      </c>
      <c r="H1198" s="13">
        <v>0</v>
      </c>
      <c r="I1198" s="13">
        <v>0</v>
      </c>
      <c r="J1198" s="13">
        <v>0</v>
      </c>
      <c r="K1198" s="15">
        <f t="shared" si="74"/>
        <v>7132</v>
      </c>
      <c r="L1198" s="15">
        <f t="shared" si="75"/>
        <v>7059</v>
      </c>
      <c r="M1198" s="15">
        <f t="shared" si="76"/>
        <v>14191</v>
      </c>
      <c r="O1198" s="13"/>
      <c r="P1198" s="13"/>
    </row>
    <row r="1199" spans="1:16" ht="12.75" customHeight="1" x14ac:dyDescent="0.2">
      <c r="A1199" s="11" t="str">
        <f t="shared" si="73"/>
        <v>EMERALD1986</v>
      </c>
      <c r="B1199" s="94" t="s">
        <v>77</v>
      </c>
      <c r="C1199" s="89">
        <v>1986</v>
      </c>
      <c r="D1199" s="90" t="s">
        <v>101</v>
      </c>
      <c r="E1199" s="15">
        <v>7326</v>
      </c>
      <c r="F1199" s="15">
        <v>7406</v>
      </c>
      <c r="G1199" s="15">
        <v>14732</v>
      </c>
      <c r="H1199" s="15">
        <v>0</v>
      </c>
      <c r="I1199" s="15">
        <v>0</v>
      </c>
      <c r="J1199" s="15">
        <v>0</v>
      </c>
      <c r="K1199" s="15">
        <f t="shared" si="74"/>
        <v>7326</v>
      </c>
      <c r="L1199" s="15">
        <f t="shared" si="75"/>
        <v>7406</v>
      </c>
      <c r="M1199" s="15">
        <f t="shared" si="76"/>
        <v>14732</v>
      </c>
      <c r="O1199" s="13"/>
      <c r="P1199" s="13"/>
    </row>
    <row r="1200" spans="1:16" ht="12.75" customHeight="1" x14ac:dyDescent="0.2">
      <c r="A1200" s="11" t="str">
        <f t="shared" si="73"/>
        <v>EMERALD1987</v>
      </c>
      <c r="B1200" s="96" t="s">
        <v>77</v>
      </c>
      <c r="C1200" s="89">
        <v>1987</v>
      </c>
      <c r="D1200" s="90" t="s">
        <v>101</v>
      </c>
      <c r="E1200" s="15">
        <v>5532</v>
      </c>
      <c r="F1200" s="15">
        <v>5157</v>
      </c>
      <c r="G1200" s="15">
        <v>10689</v>
      </c>
      <c r="H1200" s="91">
        <v>0</v>
      </c>
      <c r="I1200" s="91">
        <v>0</v>
      </c>
      <c r="J1200" s="15">
        <v>0</v>
      </c>
      <c r="K1200" s="15">
        <f t="shared" si="74"/>
        <v>5532</v>
      </c>
      <c r="L1200" s="15">
        <f t="shared" si="75"/>
        <v>5157</v>
      </c>
      <c r="M1200" s="15">
        <f t="shared" si="76"/>
        <v>10689</v>
      </c>
      <c r="O1200" s="13"/>
      <c r="P1200" s="13"/>
    </row>
    <row r="1201" spans="1:16" ht="12.75" customHeight="1" x14ac:dyDescent="0.2">
      <c r="A1201" s="11" t="str">
        <f t="shared" si="73"/>
        <v>EMERALD1988</v>
      </c>
      <c r="B1201" s="3" t="s">
        <v>77</v>
      </c>
      <c r="C1201" s="12">
        <v>1988</v>
      </c>
      <c r="D1201" s="12" t="s">
        <v>101</v>
      </c>
      <c r="E1201" s="13">
        <v>5498</v>
      </c>
      <c r="F1201" s="13">
        <v>5869</v>
      </c>
      <c r="G1201" s="13">
        <v>11367</v>
      </c>
      <c r="H1201" s="13">
        <v>0</v>
      </c>
      <c r="I1201" s="13">
        <v>0</v>
      </c>
      <c r="J1201" s="13">
        <v>0</v>
      </c>
      <c r="K1201" s="15">
        <f t="shared" si="74"/>
        <v>5498</v>
      </c>
      <c r="L1201" s="15">
        <f t="shared" si="75"/>
        <v>5869</v>
      </c>
      <c r="M1201" s="15">
        <f t="shared" si="76"/>
        <v>11367</v>
      </c>
      <c r="O1201" s="13"/>
      <c r="P1201" s="13"/>
    </row>
    <row r="1202" spans="1:16" ht="12.75" customHeight="1" x14ac:dyDescent="0.2">
      <c r="A1202" s="11" t="str">
        <f t="shared" si="73"/>
        <v>EMERALD1989</v>
      </c>
      <c r="B1202" s="94" t="s">
        <v>77</v>
      </c>
      <c r="C1202" s="89">
        <v>1989</v>
      </c>
      <c r="D1202" s="90" t="s">
        <v>101</v>
      </c>
      <c r="E1202" s="15">
        <v>6531</v>
      </c>
      <c r="F1202" s="15">
        <v>6379</v>
      </c>
      <c r="G1202" s="15">
        <v>12910</v>
      </c>
      <c r="H1202" s="15">
        <v>0</v>
      </c>
      <c r="I1202" s="15">
        <v>0</v>
      </c>
      <c r="J1202" s="15">
        <v>0</v>
      </c>
      <c r="K1202" s="15">
        <f t="shared" si="74"/>
        <v>6531</v>
      </c>
      <c r="L1202" s="15">
        <f t="shared" si="75"/>
        <v>6379</v>
      </c>
      <c r="M1202" s="15">
        <f t="shared" si="76"/>
        <v>12910</v>
      </c>
      <c r="O1202" s="13"/>
      <c r="P1202" s="13"/>
    </row>
    <row r="1203" spans="1:16" ht="12.75" customHeight="1" x14ac:dyDescent="0.2">
      <c r="A1203" s="11" t="str">
        <f t="shared" si="73"/>
        <v>EMERALD1990</v>
      </c>
      <c r="B1203" s="94" t="s">
        <v>77</v>
      </c>
      <c r="C1203" s="89">
        <v>1990</v>
      </c>
      <c r="D1203" s="90" t="s">
        <v>101</v>
      </c>
      <c r="E1203" s="15">
        <v>8351</v>
      </c>
      <c r="F1203" s="15">
        <v>8408</v>
      </c>
      <c r="G1203" s="15">
        <v>16759</v>
      </c>
      <c r="H1203" s="15">
        <v>0</v>
      </c>
      <c r="I1203" s="15">
        <v>0</v>
      </c>
      <c r="J1203" s="15">
        <v>0</v>
      </c>
      <c r="K1203" s="15">
        <f t="shared" si="74"/>
        <v>8351</v>
      </c>
      <c r="L1203" s="15">
        <f t="shared" si="75"/>
        <v>8408</v>
      </c>
      <c r="M1203" s="15">
        <f t="shared" si="76"/>
        <v>16759</v>
      </c>
      <c r="O1203" s="13"/>
      <c r="P1203" s="13"/>
    </row>
    <row r="1204" spans="1:16" ht="12.75" customHeight="1" x14ac:dyDescent="0.2">
      <c r="A1204" s="11" t="str">
        <f t="shared" si="73"/>
        <v>EMERALD1991</v>
      </c>
      <c r="B1204" s="3" t="s">
        <v>77</v>
      </c>
      <c r="C1204" s="12">
        <v>1991</v>
      </c>
      <c r="D1204" s="12" t="s">
        <v>101</v>
      </c>
      <c r="E1204" s="13">
        <v>12677</v>
      </c>
      <c r="F1204" s="13">
        <v>12830</v>
      </c>
      <c r="G1204" s="13">
        <v>25507</v>
      </c>
      <c r="H1204" s="13">
        <v>0</v>
      </c>
      <c r="I1204" s="13">
        <v>0</v>
      </c>
      <c r="J1204" s="13">
        <v>0</v>
      </c>
      <c r="K1204" s="15">
        <f t="shared" si="74"/>
        <v>12677</v>
      </c>
      <c r="L1204" s="15">
        <f t="shared" si="75"/>
        <v>12830</v>
      </c>
      <c r="M1204" s="15">
        <f t="shared" si="76"/>
        <v>25507</v>
      </c>
      <c r="O1204" s="13"/>
      <c r="P1204" s="13"/>
    </row>
    <row r="1205" spans="1:16" ht="12.75" customHeight="1" x14ac:dyDescent="0.2">
      <c r="A1205" s="11" t="str">
        <f t="shared" si="73"/>
        <v>EMERALD1992</v>
      </c>
      <c r="B1205" s="3" t="s">
        <v>77</v>
      </c>
      <c r="C1205" s="12">
        <v>1992</v>
      </c>
      <c r="D1205" s="12" t="s">
        <v>101</v>
      </c>
      <c r="E1205" s="13">
        <v>16385</v>
      </c>
      <c r="F1205" s="13">
        <v>16207</v>
      </c>
      <c r="G1205" s="13">
        <v>32592</v>
      </c>
      <c r="H1205" s="13">
        <v>0</v>
      </c>
      <c r="I1205" s="13">
        <v>0</v>
      </c>
      <c r="J1205" s="13">
        <v>0</v>
      </c>
      <c r="K1205" s="15">
        <f t="shared" si="74"/>
        <v>16385</v>
      </c>
      <c r="L1205" s="15">
        <f t="shared" si="75"/>
        <v>16207</v>
      </c>
      <c r="M1205" s="15">
        <f t="shared" si="76"/>
        <v>32592</v>
      </c>
      <c r="O1205" s="13"/>
      <c r="P1205" s="13"/>
    </row>
    <row r="1206" spans="1:16" ht="12.75" customHeight="1" x14ac:dyDescent="0.2">
      <c r="A1206" s="11" t="str">
        <f t="shared" si="73"/>
        <v>EMERALD1993</v>
      </c>
      <c r="B1206" s="3" t="s">
        <v>77</v>
      </c>
      <c r="C1206" s="12">
        <v>1993</v>
      </c>
      <c r="D1206" s="12" t="s">
        <v>101</v>
      </c>
      <c r="E1206" s="13">
        <v>18330</v>
      </c>
      <c r="F1206" s="13">
        <v>18364</v>
      </c>
      <c r="G1206" s="13">
        <v>36694</v>
      </c>
      <c r="H1206" s="13">
        <v>0</v>
      </c>
      <c r="I1206" s="13">
        <v>0</v>
      </c>
      <c r="J1206" s="13">
        <v>0</v>
      </c>
      <c r="K1206" s="15">
        <f t="shared" si="74"/>
        <v>18330</v>
      </c>
      <c r="L1206" s="15">
        <f t="shared" si="75"/>
        <v>18364</v>
      </c>
      <c r="M1206" s="15">
        <f t="shared" si="76"/>
        <v>36694</v>
      </c>
      <c r="O1206" s="13"/>
      <c r="P1206" s="13"/>
    </row>
    <row r="1207" spans="1:16" ht="12.75" customHeight="1" x14ac:dyDescent="0.2">
      <c r="A1207" s="11" t="str">
        <f t="shared" si="73"/>
        <v>EMERALD1994</v>
      </c>
      <c r="B1207" s="96" t="s">
        <v>77</v>
      </c>
      <c r="C1207" s="89">
        <v>1994</v>
      </c>
      <c r="D1207" s="90" t="s">
        <v>101</v>
      </c>
      <c r="E1207" s="15">
        <v>18121</v>
      </c>
      <c r="F1207" s="15">
        <v>18072</v>
      </c>
      <c r="G1207" s="15">
        <v>36193</v>
      </c>
      <c r="H1207" s="91">
        <v>0</v>
      </c>
      <c r="I1207" s="91">
        <v>0</v>
      </c>
      <c r="J1207" s="15">
        <v>0</v>
      </c>
      <c r="K1207" s="15">
        <f t="shared" si="74"/>
        <v>18121</v>
      </c>
      <c r="L1207" s="15">
        <f t="shared" si="75"/>
        <v>18072</v>
      </c>
      <c r="M1207" s="15">
        <f t="shared" si="76"/>
        <v>36193</v>
      </c>
      <c r="O1207" s="13"/>
      <c r="P1207" s="13"/>
    </row>
    <row r="1208" spans="1:16" ht="12.75" customHeight="1" x14ac:dyDescent="0.2">
      <c r="A1208" s="11" t="str">
        <f t="shared" si="73"/>
        <v>EMERALD1995</v>
      </c>
      <c r="B1208" s="3" t="s">
        <v>77</v>
      </c>
      <c r="C1208" s="12">
        <v>1995</v>
      </c>
      <c r="D1208" s="12" t="s">
        <v>101</v>
      </c>
      <c r="E1208" s="13">
        <v>18929</v>
      </c>
      <c r="F1208" s="13">
        <v>18810</v>
      </c>
      <c r="G1208" s="13">
        <v>37739</v>
      </c>
      <c r="H1208" s="13">
        <v>0</v>
      </c>
      <c r="I1208" s="13">
        <v>0</v>
      </c>
      <c r="J1208" s="13">
        <v>0</v>
      </c>
      <c r="K1208" s="15">
        <f t="shared" si="74"/>
        <v>18929</v>
      </c>
      <c r="L1208" s="15">
        <f t="shared" si="75"/>
        <v>18810</v>
      </c>
      <c r="M1208" s="15">
        <f t="shared" si="76"/>
        <v>37739</v>
      </c>
      <c r="O1208" s="13"/>
      <c r="P1208" s="13"/>
    </row>
    <row r="1209" spans="1:16" ht="12.75" customHeight="1" x14ac:dyDescent="0.2">
      <c r="A1209" s="11" t="str">
        <f t="shared" si="73"/>
        <v>EMERALD1996</v>
      </c>
      <c r="B1209" s="96" t="s">
        <v>77</v>
      </c>
      <c r="C1209" s="89">
        <v>1996</v>
      </c>
      <c r="D1209" s="90" t="s">
        <v>101</v>
      </c>
      <c r="E1209" s="15">
        <v>18035</v>
      </c>
      <c r="F1209" s="15">
        <v>17801</v>
      </c>
      <c r="G1209" s="15">
        <v>35836</v>
      </c>
      <c r="H1209" s="15">
        <v>0</v>
      </c>
      <c r="I1209" s="15">
        <v>0</v>
      </c>
      <c r="J1209" s="15">
        <v>0</v>
      </c>
      <c r="K1209" s="15">
        <f t="shared" si="74"/>
        <v>18035</v>
      </c>
      <c r="L1209" s="15">
        <f t="shared" si="75"/>
        <v>17801</v>
      </c>
      <c r="M1209" s="15">
        <f t="shared" si="76"/>
        <v>35836</v>
      </c>
      <c r="O1209" s="13"/>
      <c r="P1209" s="13"/>
    </row>
    <row r="1210" spans="1:16" ht="12.75" customHeight="1" x14ac:dyDescent="0.2">
      <c r="A1210" s="11" t="str">
        <f t="shared" si="73"/>
        <v>EMERALD1997</v>
      </c>
      <c r="B1210" s="3" t="s">
        <v>77</v>
      </c>
      <c r="C1210" s="12">
        <v>1997</v>
      </c>
      <c r="D1210" s="12" t="s">
        <v>101</v>
      </c>
      <c r="E1210" s="13">
        <v>18913</v>
      </c>
      <c r="F1210" s="13">
        <v>19024</v>
      </c>
      <c r="G1210" s="13">
        <v>37937</v>
      </c>
      <c r="H1210" s="13">
        <v>0</v>
      </c>
      <c r="I1210" s="13">
        <v>0</v>
      </c>
      <c r="J1210" s="13">
        <v>0</v>
      </c>
      <c r="K1210" s="15">
        <f t="shared" si="74"/>
        <v>18913</v>
      </c>
      <c r="L1210" s="15">
        <f t="shared" si="75"/>
        <v>19024</v>
      </c>
      <c r="M1210" s="15">
        <f t="shared" si="76"/>
        <v>37937</v>
      </c>
      <c r="O1210" s="13"/>
      <c r="P1210" s="13"/>
    </row>
    <row r="1211" spans="1:16" ht="12.75" customHeight="1" x14ac:dyDescent="0.2">
      <c r="A1211" s="11" t="str">
        <f t="shared" si="73"/>
        <v>EMERALD1998</v>
      </c>
      <c r="B1211" s="3" t="s">
        <v>77</v>
      </c>
      <c r="C1211" s="12">
        <v>1998</v>
      </c>
      <c r="D1211" s="12" t="s">
        <v>101</v>
      </c>
      <c r="E1211" s="13">
        <v>17459</v>
      </c>
      <c r="F1211" s="13">
        <v>17411</v>
      </c>
      <c r="G1211" s="13">
        <v>34870</v>
      </c>
      <c r="H1211" s="13">
        <v>0</v>
      </c>
      <c r="I1211" s="13">
        <v>0</v>
      </c>
      <c r="J1211" s="13">
        <v>0</v>
      </c>
      <c r="K1211" s="15">
        <f t="shared" si="74"/>
        <v>17459</v>
      </c>
      <c r="L1211" s="15">
        <f t="shared" si="75"/>
        <v>17411</v>
      </c>
      <c r="M1211" s="15">
        <f t="shared" si="76"/>
        <v>34870</v>
      </c>
      <c r="O1211" s="13"/>
      <c r="P1211" s="13"/>
    </row>
    <row r="1212" spans="1:16" ht="12.75" customHeight="1" x14ac:dyDescent="0.2">
      <c r="A1212" s="11" t="str">
        <f t="shared" si="73"/>
        <v>EMERALD1999</v>
      </c>
      <c r="B1212" s="94" t="s">
        <v>77</v>
      </c>
      <c r="C1212" s="89">
        <v>1999</v>
      </c>
      <c r="D1212" s="90" t="s">
        <v>101</v>
      </c>
      <c r="E1212" s="15">
        <v>18190</v>
      </c>
      <c r="F1212" s="15">
        <v>17947</v>
      </c>
      <c r="G1212" s="15">
        <v>36137</v>
      </c>
      <c r="H1212" s="15">
        <v>0</v>
      </c>
      <c r="I1212" s="15">
        <v>0</v>
      </c>
      <c r="J1212" s="15">
        <v>0</v>
      </c>
      <c r="K1212" s="15">
        <f t="shared" si="74"/>
        <v>18190</v>
      </c>
      <c r="L1212" s="15">
        <f t="shared" si="75"/>
        <v>17947</v>
      </c>
      <c r="M1212" s="15">
        <f t="shared" si="76"/>
        <v>36137</v>
      </c>
      <c r="O1212" s="13"/>
      <c r="P1212" s="13"/>
    </row>
    <row r="1213" spans="1:16" ht="12.75" customHeight="1" x14ac:dyDescent="0.2">
      <c r="A1213" s="11" t="str">
        <f t="shared" si="73"/>
        <v>EMERALD2000</v>
      </c>
      <c r="B1213" s="96" t="s">
        <v>77</v>
      </c>
      <c r="C1213" s="89">
        <v>2000</v>
      </c>
      <c r="D1213" s="90" t="s">
        <v>101</v>
      </c>
      <c r="E1213" s="15">
        <v>20359</v>
      </c>
      <c r="F1213" s="15">
        <v>20240</v>
      </c>
      <c r="G1213" s="15">
        <v>40599</v>
      </c>
      <c r="H1213" s="91">
        <v>0</v>
      </c>
      <c r="I1213" s="91">
        <v>0</v>
      </c>
      <c r="J1213" s="15">
        <v>0</v>
      </c>
      <c r="K1213" s="15">
        <f t="shared" si="74"/>
        <v>20359</v>
      </c>
      <c r="L1213" s="15">
        <f t="shared" si="75"/>
        <v>20240</v>
      </c>
      <c r="M1213" s="15">
        <f t="shared" si="76"/>
        <v>40599</v>
      </c>
      <c r="O1213" s="13"/>
      <c r="P1213" s="13"/>
    </row>
    <row r="1214" spans="1:16" ht="12.75" customHeight="1" x14ac:dyDescent="0.2">
      <c r="A1214" s="11" t="str">
        <f t="shared" si="73"/>
        <v>EMERALD2001</v>
      </c>
      <c r="B1214" s="3" t="s">
        <v>77</v>
      </c>
      <c r="C1214" s="12">
        <v>2001</v>
      </c>
      <c r="D1214" s="12" t="s">
        <v>101</v>
      </c>
      <c r="E1214" s="13">
        <v>17180</v>
      </c>
      <c r="F1214" s="13">
        <v>17201</v>
      </c>
      <c r="G1214" s="13">
        <v>34381</v>
      </c>
      <c r="H1214" s="13">
        <v>0</v>
      </c>
      <c r="I1214" s="13">
        <v>0</v>
      </c>
      <c r="J1214" s="13">
        <v>0</v>
      </c>
      <c r="K1214" s="15">
        <f t="shared" si="74"/>
        <v>17180</v>
      </c>
      <c r="L1214" s="15">
        <f t="shared" si="75"/>
        <v>17201</v>
      </c>
      <c r="M1214" s="15">
        <f t="shared" si="76"/>
        <v>34381</v>
      </c>
      <c r="O1214" s="13"/>
      <c r="P1214" s="13"/>
    </row>
    <row r="1215" spans="1:16" ht="12.75" customHeight="1" x14ac:dyDescent="0.2">
      <c r="A1215" s="11" t="str">
        <f t="shared" si="73"/>
        <v>EMERALD2002</v>
      </c>
      <c r="B1215" s="94" t="s">
        <v>77</v>
      </c>
      <c r="C1215" s="89">
        <v>2002</v>
      </c>
      <c r="D1215" s="90" t="s">
        <v>101</v>
      </c>
      <c r="E1215" s="15">
        <v>19688</v>
      </c>
      <c r="F1215" s="15">
        <v>19704</v>
      </c>
      <c r="G1215" s="15">
        <v>39392</v>
      </c>
      <c r="H1215" s="15">
        <v>0</v>
      </c>
      <c r="I1215" s="15">
        <v>0</v>
      </c>
      <c r="J1215" s="15">
        <v>0</v>
      </c>
      <c r="K1215" s="15">
        <f t="shared" si="74"/>
        <v>19688</v>
      </c>
      <c r="L1215" s="15">
        <f t="shared" si="75"/>
        <v>19704</v>
      </c>
      <c r="M1215" s="15">
        <f t="shared" si="76"/>
        <v>39392</v>
      </c>
      <c r="O1215" s="13"/>
      <c r="P1215" s="13"/>
    </row>
    <row r="1216" spans="1:16" ht="12.75" customHeight="1" x14ac:dyDescent="0.2">
      <c r="A1216" s="11" t="str">
        <f t="shared" si="73"/>
        <v>EMERALD2003</v>
      </c>
      <c r="B1216" s="3" t="s">
        <v>77</v>
      </c>
      <c r="C1216" s="12">
        <v>2003</v>
      </c>
      <c r="D1216" s="12" t="s">
        <v>101</v>
      </c>
      <c r="E1216" s="13">
        <v>21737</v>
      </c>
      <c r="F1216" s="13">
        <v>21870</v>
      </c>
      <c r="G1216" s="13">
        <v>43607</v>
      </c>
      <c r="H1216" s="13">
        <v>0</v>
      </c>
      <c r="I1216" s="13">
        <v>0</v>
      </c>
      <c r="J1216" s="13">
        <v>0</v>
      </c>
      <c r="K1216" s="15">
        <f t="shared" si="74"/>
        <v>21737</v>
      </c>
      <c r="L1216" s="15">
        <f t="shared" si="75"/>
        <v>21870</v>
      </c>
      <c r="M1216" s="15">
        <f t="shared" si="76"/>
        <v>43607</v>
      </c>
      <c r="O1216" s="13"/>
      <c r="P1216" s="13"/>
    </row>
    <row r="1217" spans="1:16" ht="12.75" customHeight="1" x14ac:dyDescent="0.2">
      <c r="A1217" s="11" t="str">
        <f t="shared" si="73"/>
        <v>EMERALD2004</v>
      </c>
      <c r="B1217" s="3" t="s">
        <v>77</v>
      </c>
      <c r="C1217" s="12">
        <v>2004</v>
      </c>
      <c r="D1217" s="12">
        <v>49</v>
      </c>
      <c r="E1217" s="13">
        <v>26675</v>
      </c>
      <c r="F1217" s="13">
        <v>27140</v>
      </c>
      <c r="G1217" s="13">
        <v>53815</v>
      </c>
      <c r="H1217" s="13">
        <v>0</v>
      </c>
      <c r="I1217" s="13">
        <v>0</v>
      </c>
      <c r="J1217" s="13">
        <v>0</v>
      </c>
      <c r="K1217" s="15">
        <f t="shared" si="74"/>
        <v>26675</v>
      </c>
      <c r="L1217" s="15">
        <f t="shared" si="75"/>
        <v>27140</v>
      </c>
      <c r="M1217" s="15">
        <f t="shared" si="76"/>
        <v>53815</v>
      </c>
      <c r="O1217" s="13"/>
      <c r="P1217" s="13"/>
    </row>
    <row r="1218" spans="1:16" ht="12.75" customHeight="1" x14ac:dyDescent="0.2">
      <c r="A1218" s="11" t="str">
        <f t="shared" si="73"/>
        <v>EMERALD2005</v>
      </c>
      <c r="B1218" s="3" t="s">
        <v>77</v>
      </c>
      <c r="C1218" s="12">
        <v>2005</v>
      </c>
      <c r="D1218" s="12">
        <v>46</v>
      </c>
      <c r="E1218" s="13">
        <v>34669</v>
      </c>
      <c r="F1218" s="13">
        <v>35259</v>
      </c>
      <c r="G1218" s="13">
        <v>69928</v>
      </c>
      <c r="H1218" s="13">
        <v>0</v>
      </c>
      <c r="I1218" s="13">
        <v>0</v>
      </c>
      <c r="J1218" s="13">
        <v>0</v>
      </c>
      <c r="K1218" s="15">
        <f t="shared" si="74"/>
        <v>34669</v>
      </c>
      <c r="L1218" s="15">
        <f t="shared" si="75"/>
        <v>35259</v>
      </c>
      <c r="M1218" s="15">
        <f t="shared" si="76"/>
        <v>69928</v>
      </c>
      <c r="O1218" s="13"/>
      <c r="P1218" s="13"/>
    </row>
    <row r="1219" spans="1:16" ht="12.75" customHeight="1" x14ac:dyDescent="0.2">
      <c r="A1219" s="11" t="str">
        <f t="shared" si="73"/>
        <v>EMERALD2006</v>
      </c>
      <c r="B1219" s="96" t="s">
        <v>77</v>
      </c>
      <c r="C1219" s="89">
        <v>2006</v>
      </c>
      <c r="D1219" s="90">
        <v>45</v>
      </c>
      <c r="E1219" s="15">
        <v>43766</v>
      </c>
      <c r="F1219" s="15">
        <v>45179</v>
      </c>
      <c r="G1219" s="15">
        <v>88945</v>
      </c>
      <c r="H1219" s="91">
        <v>0</v>
      </c>
      <c r="I1219" s="91">
        <v>0</v>
      </c>
      <c r="J1219" s="15">
        <v>0</v>
      </c>
      <c r="K1219" s="15">
        <f t="shared" si="74"/>
        <v>43766</v>
      </c>
      <c r="L1219" s="15">
        <f t="shared" si="75"/>
        <v>45179</v>
      </c>
      <c r="M1219" s="15">
        <f t="shared" si="76"/>
        <v>88945</v>
      </c>
      <c r="O1219" s="13"/>
      <c r="P1219" s="13"/>
    </row>
    <row r="1220" spans="1:16" ht="12.75" customHeight="1" x14ac:dyDescent="0.2">
      <c r="A1220" s="11" t="str">
        <f t="shared" si="73"/>
        <v>EMERALD2007</v>
      </c>
      <c r="B1220" s="3" t="s">
        <v>77</v>
      </c>
      <c r="C1220" s="12">
        <v>2007</v>
      </c>
      <c r="D1220" s="12">
        <v>42</v>
      </c>
      <c r="E1220" s="13">
        <v>48489</v>
      </c>
      <c r="F1220" s="13">
        <v>50188</v>
      </c>
      <c r="G1220" s="13">
        <v>98677</v>
      </c>
      <c r="H1220" s="13">
        <v>0</v>
      </c>
      <c r="I1220" s="13">
        <v>0</v>
      </c>
      <c r="J1220" s="13">
        <v>0</v>
      </c>
      <c r="K1220" s="15">
        <f t="shared" si="74"/>
        <v>48489</v>
      </c>
      <c r="L1220" s="15">
        <f t="shared" si="75"/>
        <v>50188</v>
      </c>
      <c r="M1220" s="15">
        <f t="shared" si="76"/>
        <v>98677</v>
      </c>
      <c r="O1220" s="13"/>
      <c r="P1220" s="13"/>
    </row>
    <row r="1221" spans="1:16" ht="12.75" customHeight="1" x14ac:dyDescent="0.2">
      <c r="A1221" s="11" t="str">
        <f t="shared" si="73"/>
        <v>EMERALD2008</v>
      </c>
      <c r="B1221" s="92" t="s">
        <v>77</v>
      </c>
      <c r="C1221" s="16">
        <v>2008</v>
      </c>
      <c r="D1221" s="90">
        <v>39</v>
      </c>
      <c r="E1221" s="93">
        <v>58071</v>
      </c>
      <c r="F1221" s="93">
        <v>59905</v>
      </c>
      <c r="G1221" s="93">
        <v>117976</v>
      </c>
      <c r="H1221" s="93">
        <v>0</v>
      </c>
      <c r="I1221" s="93">
        <v>0</v>
      </c>
      <c r="J1221" s="93">
        <v>0</v>
      </c>
      <c r="K1221" s="15">
        <f t="shared" si="74"/>
        <v>58071</v>
      </c>
      <c r="L1221" s="15">
        <f t="shared" si="75"/>
        <v>59905</v>
      </c>
      <c r="M1221" s="15">
        <f t="shared" si="76"/>
        <v>117976</v>
      </c>
      <c r="O1221" s="13"/>
      <c r="P1221" s="13"/>
    </row>
    <row r="1222" spans="1:16" ht="12.75" customHeight="1" x14ac:dyDescent="0.2">
      <c r="A1222" s="11" t="str">
        <f t="shared" si="73"/>
        <v>EMERALD2009</v>
      </c>
      <c r="B1222" s="94" t="s">
        <v>77</v>
      </c>
      <c r="C1222" s="89">
        <v>2009</v>
      </c>
      <c r="D1222" s="90">
        <v>39</v>
      </c>
      <c r="E1222" s="15">
        <v>58701</v>
      </c>
      <c r="F1222" s="15">
        <v>60307</v>
      </c>
      <c r="G1222" s="15">
        <v>119008</v>
      </c>
      <c r="H1222" s="15">
        <v>0</v>
      </c>
      <c r="I1222" s="15">
        <v>0</v>
      </c>
      <c r="J1222" s="15">
        <v>0</v>
      </c>
      <c r="K1222" s="15">
        <f t="shared" si="74"/>
        <v>58701</v>
      </c>
      <c r="L1222" s="15">
        <f t="shared" si="75"/>
        <v>60307</v>
      </c>
      <c r="M1222" s="15">
        <f t="shared" si="76"/>
        <v>119008</v>
      </c>
      <c r="O1222" s="13"/>
      <c r="P1222" s="13"/>
    </row>
    <row r="1223" spans="1:16" ht="12.75" customHeight="1" x14ac:dyDescent="0.2">
      <c r="A1223" s="11" t="str">
        <f t="shared" si="73"/>
        <v>EMERALD2010</v>
      </c>
      <c r="B1223" s="3" t="s">
        <v>77</v>
      </c>
      <c r="C1223" s="12">
        <v>2010</v>
      </c>
      <c r="D1223" s="12">
        <v>39</v>
      </c>
      <c r="E1223" s="13">
        <v>69561</v>
      </c>
      <c r="F1223" s="13">
        <v>72060</v>
      </c>
      <c r="G1223" s="13">
        <v>141621</v>
      </c>
      <c r="H1223" s="13">
        <v>0</v>
      </c>
      <c r="I1223" s="13">
        <v>0</v>
      </c>
      <c r="J1223" s="13">
        <v>0</v>
      </c>
      <c r="K1223" s="15">
        <f t="shared" si="74"/>
        <v>69561</v>
      </c>
      <c r="L1223" s="15">
        <f t="shared" si="75"/>
        <v>72060</v>
      </c>
      <c r="M1223" s="15">
        <f t="shared" si="76"/>
        <v>141621</v>
      </c>
      <c r="O1223" s="13"/>
      <c r="P1223" s="13"/>
    </row>
    <row r="1224" spans="1:16" ht="12.75" customHeight="1" x14ac:dyDescent="0.2">
      <c r="A1224" s="11" t="str">
        <f t="shared" si="73"/>
        <v>EMERALD2011</v>
      </c>
      <c r="B1224" s="96" t="s">
        <v>77</v>
      </c>
      <c r="C1224" s="89">
        <v>2011</v>
      </c>
      <c r="D1224" s="90">
        <v>36</v>
      </c>
      <c r="E1224" s="15">
        <v>95811</v>
      </c>
      <c r="F1224" s="15">
        <v>97530</v>
      </c>
      <c r="G1224" s="15">
        <v>193341</v>
      </c>
      <c r="H1224" s="91">
        <v>0</v>
      </c>
      <c r="I1224" s="91">
        <v>0</v>
      </c>
      <c r="J1224" s="15">
        <v>0</v>
      </c>
      <c r="K1224" s="15">
        <f t="shared" si="74"/>
        <v>95811</v>
      </c>
      <c r="L1224" s="15">
        <f t="shared" si="75"/>
        <v>97530</v>
      </c>
      <c r="M1224" s="15">
        <f t="shared" si="76"/>
        <v>193341</v>
      </c>
      <c r="O1224" s="13"/>
      <c r="P1224" s="13"/>
    </row>
    <row r="1225" spans="1:16" ht="12.75" customHeight="1" x14ac:dyDescent="0.2">
      <c r="A1225" s="11" t="str">
        <f t="shared" si="73"/>
        <v>EMERALD2012</v>
      </c>
      <c r="B1225" s="3" t="s">
        <v>77</v>
      </c>
      <c r="C1225" s="12">
        <v>2012</v>
      </c>
      <c r="D1225" s="12">
        <v>28</v>
      </c>
      <c r="E1225" s="13">
        <v>138853</v>
      </c>
      <c r="F1225" s="13">
        <v>141564</v>
      </c>
      <c r="G1225" s="13">
        <v>280417</v>
      </c>
      <c r="H1225" s="13">
        <v>0</v>
      </c>
      <c r="I1225" s="13">
        <v>0</v>
      </c>
      <c r="J1225" s="13">
        <v>0</v>
      </c>
      <c r="K1225" s="15">
        <f t="shared" si="74"/>
        <v>138853</v>
      </c>
      <c r="L1225" s="15">
        <f t="shared" si="75"/>
        <v>141564</v>
      </c>
      <c r="M1225" s="15">
        <f t="shared" si="76"/>
        <v>280417</v>
      </c>
      <c r="O1225" s="13"/>
      <c r="P1225" s="13"/>
    </row>
    <row r="1226" spans="1:16" ht="12.75" customHeight="1" x14ac:dyDescent="0.2">
      <c r="A1226" s="11" t="str">
        <f t="shared" si="73"/>
        <v>EMERALD2013</v>
      </c>
      <c r="B1226" s="94" t="s">
        <v>77</v>
      </c>
      <c r="C1226" s="89">
        <v>2013</v>
      </c>
      <c r="D1226" s="12">
        <v>26</v>
      </c>
      <c r="E1226" s="15">
        <v>140354</v>
      </c>
      <c r="F1226" s="15">
        <v>142879</v>
      </c>
      <c r="G1226" s="15">
        <v>283233</v>
      </c>
      <c r="H1226" s="15">
        <v>0</v>
      </c>
      <c r="I1226" s="15">
        <v>0</v>
      </c>
      <c r="J1226" s="15">
        <v>0</v>
      </c>
      <c r="K1226" s="15">
        <f t="shared" si="74"/>
        <v>140354</v>
      </c>
      <c r="L1226" s="15">
        <f t="shared" si="75"/>
        <v>142879</v>
      </c>
      <c r="M1226" s="15">
        <f t="shared" si="76"/>
        <v>283233</v>
      </c>
      <c r="O1226" s="13"/>
      <c r="P1226" s="13"/>
    </row>
    <row r="1227" spans="1:16" ht="12.75" customHeight="1" x14ac:dyDescent="0.2">
      <c r="A1227" s="11" t="str">
        <f t="shared" si="73"/>
        <v>EMERALD2014</v>
      </c>
      <c r="B1227" s="3" t="s">
        <v>77</v>
      </c>
      <c r="C1227" s="12">
        <v>2014</v>
      </c>
      <c r="D1227" s="12">
        <v>28</v>
      </c>
      <c r="E1227" s="13">
        <v>124359</v>
      </c>
      <c r="F1227" s="13">
        <v>124581</v>
      </c>
      <c r="G1227" s="13">
        <v>248940</v>
      </c>
      <c r="H1227" s="13">
        <v>0</v>
      </c>
      <c r="I1227" s="13">
        <v>0</v>
      </c>
      <c r="J1227" s="13">
        <v>0</v>
      </c>
      <c r="K1227" s="15">
        <f t="shared" si="74"/>
        <v>124359</v>
      </c>
      <c r="L1227" s="15">
        <f t="shared" si="75"/>
        <v>124581</v>
      </c>
      <c r="M1227" s="15">
        <f t="shared" si="76"/>
        <v>248940</v>
      </c>
      <c r="O1227" s="13"/>
      <c r="P1227" s="13"/>
    </row>
    <row r="1228" spans="1:16" ht="12.75" customHeight="1" x14ac:dyDescent="0.2">
      <c r="A1228" s="11" t="str">
        <f t="shared" si="73"/>
        <v>EMERALD2015</v>
      </c>
      <c r="B1228" s="96" t="s">
        <v>77</v>
      </c>
      <c r="C1228" s="89">
        <v>2015</v>
      </c>
      <c r="D1228" s="90">
        <v>32</v>
      </c>
      <c r="E1228" s="15">
        <v>106766</v>
      </c>
      <c r="F1228" s="15">
        <v>105729</v>
      </c>
      <c r="G1228" s="15">
        <v>212495</v>
      </c>
      <c r="H1228" s="91">
        <v>0</v>
      </c>
      <c r="I1228" s="91">
        <v>0</v>
      </c>
      <c r="J1228" s="15">
        <v>0</v>
      </c>
      <c r="K1228" s="15">
        <f t="shared" si="74"/>
        <v>106766</v>
      </c>
      <c r="L1228" s="15">
        <f t="shared" si="75"/>
        <v>105729</v>
      </c>
      <c r="M1228" s="15">
        <f t="shared" si="76"/>
        <v>212495</v>
      </c>
      <c r="O1228" s="13"/>
      <c r="P1228" s="13"/>
    </row>
    <row r="1229" spans="1:16" ht="12.75" customHeight="1" x14ac:dyDescent="0.2">
      <c r="A1229" s="11" t="str">
        <f t="shared" si="73"/>
        <v>EMERALD2016</v>
      </c>
      <c r="B1229" s="96" t="s">
        <v>77</v>
      </c>
      <c r="C1229" s="89">
        <v>2016</v>
      </c>
      <c r="D1229" s="90">
        <v>33</v>
      </c>
      <c r="E1229" s="15">
        <v>99488</v>
      </c>
      <c r="F1229" s="15">
        <v>99543</v>
      </c>
      <c r="G1229" s="15">
        <v>199031</v>
      </c>
      <c r="H1229" s="91">
        <v>0</v>
      </c>
      <c r="I1229" s="91">
        <v>0</v>
      </c>
      <c r="J1229" s="15">
        <v>0</v>
      </c>
      <c r="K1229" s="15">
        <f t="shared" si="74"/>
        <v>99488</v>
      </c>
      <c r="L1229" s="15">
        <f t="shared" si="75"/>
        <v>99543</v>
      </c>
      <c r="M1229" s="15">
        <f t="shared" si="76"/>
        <v>199031</v>
      </c>
      <c r="O1229" s="13"/>
      <c r="P1229" s="13"/>
    </row>
    <row r="1230" spans="1:16" ht="12.75" customHeight="1" x14ac:dyDescent="0.2">
      <c r="A1230" s="11" t="str">
        <f t="shared" si="73"/>
        <v>EMERALD2017</v>
      </c>
      <c r="B1230" s="3" t="s">
        <v>77</v>
      </c>
      <c r="C1230" s="12">
        <v>2017</v>
      </c>
      <c r="D1230" s="12">
        <v>34</v>
      </c>
      <c r="E1230" s="13">
        <v>98711</v>
      </c>
      <c r="F1230" s="13">
        <v>99029</v>
      </c>
      <c r="G1230" s="13">
        <v>197740</v>
      </c>
      <c r="H1230" s="13">
        <v>0</v>
      </c>
      <c r="I1230" s="13">
        <v>0</v>
      </c>
      <c r="J1230" s="13">
        <v>0</v>
      </c>
      <c r="K1230" s="15">
        <f t="shared" si="74"/>
        <v>98711</v>
      </c>
      <c r="L1230" s="15">
        <f t="shared" si="75"/>
        <v>99029</v>
      </c>
      <c r="M1230" s="15">
        <f t="shared" si="76"/>
        <v>197740</v>
      </c>
      <c r="O1230" s="13"/>
      <c r="P1230" s="13"/>
    </row>
    <row r="1231" spans="1:16" ht="12.75" customHeight="1" x14ac:dyDescent="0.2">
      <c r="A1231" s="11" t="str">
        <f t="shared" si="73"/>
        <v>EMERALD2018</v>
      </c>
      <c r="B1231" s="3" t="s">
        <v>77</v>
      </c>
      <c r="C1231" s="12">
        <v>2018</v>
      </c>
      <c r="D1231" s="12">
        <v>35</v>
      </c>
      <c r="E1231" s="13">
        <v>98767</v>
      </c>
      <c r="F1231" s="13">
        <v>96453</v>
      </c>
      <c r="G1231" s="13">
        <v>195220</v>
      </c>
      <c r="H1231" s="13">
        <v>0</v>
      </c>
      <c r="I1231" s="13">
        <v>0</v>
      </c>
      <c r="J1231" s="13">
        <v>0</v>
      </c>
      <c r="K1231" s="15">
        <f t="shared" si="74"/>
        <v>98767</v>
      </c>
      <c r="L1231" s="15">
        <f t="shared" si="75"/>
        <v>96453</v>
      </c>
      <c r="M1231" s="15">
        <f t="shared" si="76"/>
        <v>195220</v>
      </c>
      <c r="O1231" s="13"/>
      <c r="P1231" s="13"/>
    </row>
    <row r="1232" spans="1:16" ht="12.75" customHeight="1" x14ac:dyDescent="0.2">
      <c r="A1232" s="11" t="str">
        <f t="shared" si="73"/>
        <v>EMERALD2019</v>
      </c>
      <c r="B1232" s="3" t="s">
        <v>77</v>
      </c>
      <c r="C1232" s="12">
        <v>2019</v>
      </c>
      <c r="D1232" s="12">
        <v>34</v>
      </c>
      <c r="E1232" s="13">
        <v>100705</v>
      </c>
      <c r="F1232" s="13">
        <v>100818</v>
      </c>
      <c r="G1232" s="13">
        <v>201523</v>
      </c>
      <c r="H1232" s="13">
        <v>0</v>
      </c>
      <c r="I1232" s="13">
        <v>0</v>
      </c>
      <c r="J1232" s="13">
        <v>0</v>
      </c>
      <c r="K1232" s="15">
        <f t="shared" si="74"/>
        <v>100705</v>
      </c>
      <c r="L1232" s="15">
        <f t="shared" si="75"/>
        <v>100818</v>
      </c>
      <c r="M1232" s="15">
        <f t="shared" si="76"/>
        <v>201523</v>
      </c>
      <c r="O1232" s="13"/>
      <c r="P1232" s="13"/>
    </row>
    <row r="1233" spans="1:16" ht="12.75" customHeight="1" x14ac:dyDescent="0.2">
      <c r="A1233" s="11" t="str">
        <f t="shared" si="73"/>
        <v>ESPERANCE1985</v>
      </c>
      <c r="B1233" s="94" t="s">
        <v>76</v>
      </c>
      <c r="C1233" s="89">
        <v>1985</v>
      </c>
      <c r="D1233" s="90" t="s">
        <v>101</v>
      </c>
      <c r="E1233" s="15">
        <v>8950</v>
      </c>
      <c r="F1233" s="15">
        <v>9080</v>
      </c>
      <c r="G1233" s="15">
        <v>18030</v>
      </c>
      <c r="H1233" s="15">
        <v>0</v>
      </c>
      <c r="I1233" s="15">
        <v>0</v>
      </c>
      <c r="J1233" s="15">
        <v>0</v>
      </c>
      <c r="K1233" s="15">
        <f t="shared" si="74"/>
        <v>8950</v>
      </c>
      <c r="L1233" s="15">
        <f t="shared" si="75"/>
        <v>9080</v>
      </c>
      <c r="M1233" s="15">
        <f t="shared" si="76"/>
        <v>18030</v>
      </c>
      <c r="O1233" s="13"/>
      <c r="P1233" s="13"/>
    </row>
    <row r="1234" spans="1:16" ht="12.75" customHeight="1" x14ac:dyDescent="0.2">
      <c r="A1234" s="11" t="str">
        <f t="shared" si="73"/>
        <v>ESPERANCE1986</v>
      </c>
      <c r="B1234" s="3" t="s">
        <v>76</v>
      </c>
      <c r="C1234" s="12">
        <v>1986</v>
      </c>
      <c r="D1234" s="12" t="s">
        <v>101</v>
      </c>
      <c r="E1234" s="13">
        <v>9705</v>
      </c>
      <c r="F1234" s="13">
        <v>9584</v>
      </c>
      <c r="G1234" s="13">
        <v>19289</v>
      </c>
      <c r="H1234" s="13">
        <v>0</v>
      </c>
      <c r="I1234" s="13">
        <v>0</v>
      </c>
      <c r="J1234" s="13">
        <v>0</v>
      </c>
      <c r="K1234" s="15">
        <f t="shared" si="74"/>
        <v>9705</v>
      </c>
      <c r="L1234" s="15">
        <f t="shared" si="75"/>
        <v>9584</v>
      </c>
      <c r="M1234" s="15">
        <f t="shared" si="76"/>
        <v>19289</v>
      </c>
      <c r="O1234" s="13"/>
      <c r="P1234" s="13"/>
    </row>
    <row r="1235" spans="1:16" ht="12.75" customHeight="1" x14ac:dyDescent="0.2">
      <c r="A1235" s="11" t="str">
        <f t="shared" si="73"/>
        <v>ESPERANCE1987</v>
      </c>
      <c r="B1235" s="94" t="s">
        <v>76</v>
      </c>
      <c r="C1235" s="89">
        <v>1987</v>
      </c>
      <c r="D1235" s="90" t="s">
        <v>101</v>
      </c>
      <c r="E1235" s="15">
        <v>9096</v>
      </c>
      <c r="F1235" s="15">
        <v>9061</v>
      </c>
      <c r="G1235" s="15">
        <v>18157</v>
      </c>
      <c r="H1235" s="15">
        <v>0</v>
      </c>
      <c r="I1235" s="15">
        <v>0</v>
      </c>
      <c r="J1235" s="15">
        <v>0</v>
      </c>
      <c r="K1235" s="15">
        <f t="shared" si="74"/>
        <v>9096</v>
      </c>
      <c r="L1235" s="15">
        <f t="shared" si="75"/>
        <v>9061</v>
      </c>
      <c r="M1235" s="15">
        <f t="shared" si="76"/>
        <v>18157</v>
      </c>
      <c r="O1235" s="13"/>
      <c r="P1235" s="13"/>
    </row>
    <row r="1236" spans="1:16" ht="12.75" customHeight="1" x14ac:dyDescent="0.2">
      <c r="A1236" s="11" t="str">
        <f t="shared" si="73"/>
        <v>ESPERANCE1988</v>
      </c>
      <c r="B1236" s="96" t="s">
        <v>76</v>
      </c>
      <c r="C1236" s="89">
        <v>1988</v>
      </c>
      <c r="D1236" s="90" t="s">
        <v>101</v>
      </c>
      <c r="E1236" s="15">
        <v>9597</v>
      </c>
      <c r="F1236" s="15">
        <v>9601</v>
      </c>
      <c r="G1236" s="15">
        <v>19198</v>
      </c>
      <c r="H1236" s="91">
        <v>0</v>
      </c>
      <c r="I1236" s="91">
        <v>0</v>
      </c>
      <c r="J1236" s="15">
        <v>0</v>
      </c>
      <c r="K1236" s="15">
        <f t="shared" si="74"/>
        <v>9597</v>
      </c>
      <c r="L1236" s="15">
        <f t="shared" si="75"/>
        <v>9601</v>
      </c>
      <c r="M1236" s="15">
        <f t="shared" si="76"/>
        <v>19198</v>
      </c>
      <c r="O1236" s="13"/>
      <c r="P1236" s="13"/>
    </row>
    <row r="1237" spans="1:16" ht="12.75" customHeight="1" x14ac:dyDescent="0.2">
      <c r="A1237" s="11" t="str">
        <f t="shared" si="73"/>
        <v>ESPERANCE1989</v>
      </c>
      <c r="B1237" s="94" t="s">
        <v>76</v>
      </c>
      <c r="C1237" s="89">
        <v>1989</v>
      </c>
      <c r="D1237" s="90" t="s">
        <v>101</v>
      </c>
      <c r="E1237" s="15">
        <v>8130</v>
      </c>
      <c r="F1237" s="15">
        <v>8082</v>
      </c>
      <c r="G1237" s="15">
        <v>16212</v>
      </c>
      <c r="H1237" s="15">
        <v>0</v>
      </c>
      <c r="I1237" s="15">
        <v>0</v>
      </c>
      <c r="J1237" s="15">
        <v>0</v>
      </c>
      <c r="K1237" s="15">
        <f t="shared" si="74"/>
        <v>8130</v>
      </c>
      <c r="L1237" s="15">
        <f t="shared" si="75"/>
        <v>8082</v>
      </c>
      <c r="M1237" s="15">
        <f t="shared" si="76"/>
        <v>16212</v>
      </c>
      <c r="O1237" s="13"/>
      <c r="P1237" s="13"/>
    </row>
    <row r="1238" spans="1:16" ht="12.75" customHeight="1" x14ac:dyDescent="0.2">
      <c r="A1238" s="11" t="str">
        <f t="shared" si="73"/>
        <v>ESPERANCE1990</v>
      </c>
      <c r="B1238" s="3" t="s">
        <v>76</v>
      </c>
      <c r="C1238" s="12">
        <v>1990</v>
      </c>
      <c r="D1238" s="12" t="s">
        <v>101</v>
      </c>
      <c r="E1238" s="13">
        <v>8225</v>
      </c>
      <c r="F1238" s="13">
        <v>8228</v>
      </c>
      <c r="G1238" s="13">
        <v>16453</v>
      </c>
      <c r="H1238" s="13">
        <v>0</v>
      </c>
      <c r="I1238" s="13">
        <v>0</v>
      </c>
      <c r="J1238" s="13">
        <v>0</v>
      </c>
      <c r="K1238" s="15">
        <f t="shared" si="74"/>
        <v>8225</v>
      </c>
      <c r="L1238" s="15">
        <f t="shared" si="75"/>
        <v>8228</v>
      </c>
      <c r="M1238" s="15">
        <f t="shared" si="76"/>
        <v>16453</v>
      </c>
      <c r="O1238" s="13"/>
      <c r="P1238" s="13"/>
    </row>
    <row r="1239" spans="1:16" ht="12.75" customHeight="1" x14ac:dyDescent="0.2">
      <c r="A1239" s="11" t="str">
        <f t="shared" si="73"/>
        <v>ESPERANCE1991</v>
      </c>
      <c r="B1239" s="94" t="s">
        <v>76</v>
      </c>
      <c r="C1239" s="89">
        <v>1991</v>
      </c>
      <c r="D1239" s="90" t="s">
        <v>101</v>
      </c>
      <c r="E1239" s="15">
        <v>7908</v>
      </c>
      <c r="F1239" s="15">
        <v>7954</v>
      </c>
      <c r="G1239" s="15">
        <v>15862</v>
      </c>
      <c r="H1239" s="15">
        <v>0</v>
      </c>
      <c r="I1239" s="15">
        <v>0</v>
      </c>
      <c r="J1239" s="15">
        <v>0</v>
      </c>
      <c r="K1239" s="15">
        <f t="shared" si="74"/>
        <v>7908</v>
      </c>
      <c r="L1239" s="15">
        <f t="shared" si="75"/>
        <v>7954</v>
      </c>
      <c r="M1239" s="15">
        <f t="shared" si="76"/>
        <v>15862</v>
      </c>
      <c r="O1239" s="13"/>
      <c r="P1239" s="13"/>
    </row>
    <row r="1240" spans="1:16" ht="12.75" customHeight="1" x14ac:dyDescent="0.2">
      <c r="A1240" s="11" t="str">
        <f t="shared" si="73"/>
        <v>ESPERANCE1992</v>
      </c>
      <c r="B1240" s="3" t="s">
        <v>76</v>
      </c>
      <c r="C1240" s="12">
        <v>1992</v>
      </c>
      <c r="D1240" s="12" t="s">
        <v>101</v>
      </c>
      <c r="E1240" s="13">
        <v>7828</v>
      </c>
      <c r="F1240" s="13">
        <v>7940</v>
      </c>
      <c r="G1240" s="13">
        <v>15768</v>
      </c>
      <c r="H1240" s="13">
        <v>0</v>
      </c>
      <c r="I1240" s="13">
        <v>0</v>
      </c>
      <c r="J1240" s="13">
        <v>0</v>
      </c>
      <c r="K1240" s="15">
        <f t="shared" si="74"/>
        <v>7828</v>
      </c>
      <c r="L1240" s="15">
        <f t="shared" si="75"/>
        <v>7940</v>
      </c>
      <c r="M1240" s="15">
        <f t="shared" si="76"/>
        <v>15768</v>
      </c>
      <c r="O1240" s="13"/>
      <c r="P1240" s="13"/>
    </row>
    <row r="1241" spans="1:16" ht="12.75" customHeight="1" x14ac:dyDescent="0.2">
      <c r="A1241" s="11" t="str">
        <f t="shared" si="73"/>
        <v>ESPERANCE1993</v>
      </c>
      <c r="B1241" s="3" t="s">
        <v>76</v>
      </c>
      <c r="C1241" s="12">
        <v>1993</v>
      </c>
      <c r="D1241" s="12" t="s">
        <v>101</v>
      </c>
      <c r="E1241" s="13">
        <v>8732</v>
      </c>
      <c r="F1241" s="13">
        <v>8852</v>
      </c>
      <c r="G1241" s="13">
        <v>17584</v>
      </c>
      <c r="H1241" s="13">
        <v>0</v>
      </c>
      <c r="I1241" s="13">
        <v>0</v>
      </c>
      <c r="J1241" s="13">
        <v>0</v>
      </c>
      <c r="K1241" s="15">
        <f t="shared" si="74"/>
        <v>8732</v>
      </c>
      <c r="L1241" s="15">
        <f t="shared" si="75"/>
        <v>8852</v>
      </c>
      <c r="M1241" s="15">
        <f t="shared" si="76"/>
        <v>17584</v>
      </c>
      <c r="O1241" s="13"/>
      <c r="P1241" s="13"/>
    </row>
    <row r="1242" spans="1:16" ht="12.75" customHeight="1" x14ac:dyDescent="0.2">
      <c r="A1242" s="11" t="str">
        <f t="shared" si="73"/>
        <v>ESPERANCE1994</v>
      </c>
      <c r="B1242" s="96" t="s">
        <v>76</v>
      </c>
      <c r="C1242" s="89">
        <v>1994</v>
      </c>
      <c r="D1242" s="90" t="s">
        <v>101</v>
      </c>
      <c r="E1242" s="15">
        <v>10020</v>
      </c>
      <c r="F1242" s="15">
        <v>10128</v>
      </c>
      <c r="G1242" s="15">
        <v>20148</v>
      </c>
      <c r="H1242" s="91">
        <v>0</v>
      </c>
      <c r="I1242" s="91">
        <v>0</v>
      </c>
      <c r="J1242" s="15">
        <v>0</v>
      </c>
      <c r="K1242" s="15">
        <f t="shared" si="74"/>
        <v>10020</v>
      </c>
      <c r="L1242" s="15">
        <f t="shared" si="75"/>
        <v>10128</v>
      </c>
      <c r="M1242" s="15">
        <f t="shared" si="76"/>
        <v>20148</v>
      </c>
      <c r="O1242" s="13"/>
      <c r="P1242" s="13"/>
    </row>
    <row r="1243" spans="1:16" ht="12.75" customHeight="1" x14ac:dyDescent="0.2">
      <c r="A1243" s="11" t="str">
        <f t="shared" si="73"/>
        <v>ESPERANCE1995</v>
      </c>
      <c r="B1243" s="3" t="s">
        <v>76</v>
      </c>
      <c r="C1243" s="12">
        <v>1995</v>
      </c>
      <c r="D1243" s="12" t="s">
        <v>101</v>
      </c>
      <c r="E1243" s="13">
        <v>11457</v>
      </c>
      <c r="F1243" s="13">
        <v>11596</v>
      </c>
      <c r="G1243" s="13">
        <v>23053</v>
      </c>
      <c r="H1243" s="13">
        <v>0</v>
      </c>
      <c r="I1243" s="13">
        <v>0</v>
      </c>
      <c r="J1243" s="13">
        <v>0</v>
      </c>
      <c r="K1243" s="15">
        <f t="shared" si="74"/>
        <v>11457</v>
      </c>
      <c r="L1243" s="15">
        <f t="shared" si="75"/>
        <v>11596</v>
      </c>
      <c r="M1243" s="15">
        <f t="shared" si="76"/>
        <v>23053</v>
      </c>
      <c r="O1243" s="13"/>
      <c r="P1243" s="13"/>
    </row>
    <row r="1244" spans="1:16" ht="12.75" customHeight="1" x14ac:dyDescent="0.2">
      <c r="A1244" s="11" t="str">
        <f t="shared" si="73"/>
        <v>ESPERANCE1996</v>
      </c>
      <c r="B1244" s="96" t="s">
        <v>76</v>
      </c>
      <c r="C1244" s="89">
        <v>1996</v>
      </c>
      <c r="D1244" s="90" t="s">
        <v>101</v>
      </c>
      <c r="E1244" s="15">
        <v>12978</v>
      </c>
      <c r="F1244" s="15">
        <v>13002</v>
      </c>
      <c r="G1244" s="15">
        <v>25980</v>
      </c>
      <c r="H1244" s="91">
        <v>0</v>
      </c>
      <c r="I1244" s="91">
        <v>0</v>
      </c>
      <c r="J1244" s="15">
        <v>0</v>
      </c>
      <c r="K1244" s="15">
        <f t="shared" si="74"/>
        <v>12978</v>
      </c>
      <c r="L1244" s="15">
        <f t="shared" si="75"/>
        <v>13002</v>
      </c>
      <c r="M1244" s="15">
        <f t="shared" si="76"/>
        <v>25980</v>
      </c>
      <c r="O1244" s="13"/>
      <c r="P1244" s="13"/>
    </row>
    <row r="1245" spans="1:16" ht="12.75" customHeight="1" x14ac:dyDescent="0.2">
      <c r="A1245" s="11" t="str">
        <f t="shared" si="73"/>
        <v>ESPERANCE1997</v>
      </c>
      <c r="B1245" s="94" t="s">
        <v>76</v>
      </c>
      <c r="C1245" s="89">
        <v>1997</v>
      </c>
      <c r="D1245" s="90" t="s">
        <v>101</v>
      </c>
      <c r="E1245" s="15">
        <v>13149</v>
      </c>
      <c r="F1245" s="15">
        <v>13252</v>
      </c>
      <c r="G1245" s="15">
        <v>26401</v>
      </c>
      <c r="H1245" s="15">
        <v>0</v>
      </c>
      <c r="I1245" s="15">
        <v>0</v>
      </c>
      <c r="J1245" s="15">
        <v>0</v>
      </c>
      <c r="K1245" s="15">
        <f t="shared" si="74"/>
        <v>13149</v>
      </c>
      <c r="L1245" s="15">
        <f t="shared" si="75"/>
        <v>13252</v>
      </c>
      <c r="M1245" s="15">
        <f t="shared" si="76"/>
        <v>26401</v>
      </c>
      <c r="O1245" s="13"/>
      <c r="P1245" s="13"/>
    </row>
    <row r="1246" spans="1:16" ht="12.75" customHeight="1" x14ac:dyDescent="0.2">
      <c r="A1246" s="11" t="str">
        <f t="shared" si="73"/>
        <v>ESPERANCE1998</v>
      </c>
      <c r="B1246" s="3" t="s">
        <v>76</v>
      </c>
      <c r="C1246" s="12">
        <v>1998</v>
      </c>
      <c r="D1246" s="12" t="s">
        <v>101</v>
      </c>
      <c r="E1246" s="13">
        <v>13919</v>
      </c>
      <c r="F1246" s="13">
        <v>13910</v>
      </c>
      <c r="G1246" s="13">
        <v>27829</v>
      </c>
      <c r="H1246" s="13">
        <v>0</v>
      </c>
      <c r="I1246" s="13">
        <v>0</v>
      </c>
      <c r="J1246" s="13">
        <v>0</v>
      </c>
      <c r="K1246" s="15">
        <f t="shared" si="74"/>
        <v>13919</v>
      </c>
      <c r="L1246" s="15">
        <f t="shared" si="75"/>
        <v>13910</v>
      </c>
      <c r="M1246" s="15">
        <f t="shared" si="76"/>
        <v>27829</v>
      </c>
      <c r="O1246" s="13"/>
      <c r="P1246" s="13"/>
    </row>
    <row r="1247" spans="1:16" ht="12.75" customHeight="1" x14ac:dyDescent="0.2">
      <c r="A1247" s="11" t="str">
        <f t="shared" si="73"/>
        <v>ESPERANCE1999</v>
      </c>
      <c r="B1247" s="96" t="s">
        <v>76</v>
      </c>
      <c r="C1247" s="89">
        <v>1999</v>
      </c>
      <c r="D1247" s="90" t="s">
        <v>101</v>
      </c>
      <c r="E1247" s="15">
        <v>15815</v>
      </c>
      <c r="F1247" s="15">
        <v>15875</v>
      </c>
      <c r="G1247" s="15">
        <v>31690</v>
      </c>
      <c r="H1247" s="91">
        <v>0</v>
      </c>
      <c r="I1247" s="91">
        <v>0</v>
      </c>
      <c r="J1247" s="15">
        <v>0</v>
      </c>
      <c r="K1247" s="15">
        <f t="shared" si="74"/>
        <v>15815</v>
      </c>
      <c r="L1247" s="15">
        <f t="shared" si="75"/>
        <v>15875</v>
      </c>
      <c r="M1247" s="15">
        <f t="shared" si="76"/>
        <v>31690</v>
      </c>
      <c r="O1247" s="13"/>
      <c r="P1247" s="13"/>
    </row>
    <row r="1248" spans="1:16" ht="12.75" customHeight="1" x14ac:dyDescent="0.2">
      <c r="A1248" s="11" t="str">
        <f t="shared" si="73"/>
        <v>ESPERANCE2000</v>
      </c>
      <c r="B1248" s="96" t="s">
        <v>76</v>
      </c>
      <c r="C1248" s="89">
        <v>2000</v>
      </c>
      <c r="D1248" s="90" t="s">
        <v>101</v>
      </c>
      <c r="E1248" s="15">
        <v>17649</v>
      </c>
      <c r="F1248" s="15">
        <v>17674</v>
      </c>
      <c r="G1248" s="15">
        <v>35323</v>
      </c>
      <c r="H1248" s="91">
        <v>0</v>
      </c>
      <c r="I1248" s="91">
        <v>0</v>
      </c>
      <c r="J1248" s="15">
        <v>0</v>
      </c>
      <c r="K1248" s="15">
        <f t="shared" si="74"/>
        <v>17649</v>
      </c>
      <c r="L1248" s="15">
        <f t="shared" si="75"/>
        <v>17674</v>
      </c>
      <c r="M1248" s="15">
        <f t="shared" si="76"/>
        <v>35323</v>
      </c>
      <c r="O1248" s="13"/>
      <c r="P1248" s="13"/>
    </row>
    <row r="1249" spans="1:16" ht="12.75" customHeight="1" x14ac:dyDescent="0.2">
      <c r="A1249" s="11" t="str">
        <f t="shared" si="73"/>
        <v>ESPERANCE2001</v>
      </c>
      <c r="B1249" s="3" t="s">
        <v>76</v>
      </c>
      <c r="C1249" s="12">
        <v>2001</v>
      </c>
      <c r="D1249" s="12" t="s">
        <v>101</v>
      </c>
      <c r="E1249" s="13">
        <v>15251</v>
      </c>
      <c r="F1249" s="13">
        <v>15171</v>
      </c>
      <c r="G1249" s="13">
        <v>30422</v>
      </c>
      <c r="H1249" s="13">
        <v>0</v>
      </c>
      <c r="I1249" s="13">
        <v>0</v>
      </c>
      <c r="J1249" s="13">
        <v>0</v>
      </c>
      <c r="K1249" s="15">
        <f t="shared" si="74"/>
        <v>15251</v>
      </c>
      <c r="L1249" s="15">
        <f t="shared" si="75"/>
        <v>15171</v>
      </c>
      <c r="M1249" s="15">
        <f t="shared" si="76"/>
        <v>30422</v>
      </c>
      <c r="O1249" s="13"/>
      <c r="P1249" s="13"/>
    </row>
    <row r="1250" spans="1:16" ht="12.75" customHeight="1" x14ac:dyDescent="0.2">
      <c r="A1250" s="11" t="str">
        <f t="shared" si="73"/>
        <v>ESPERANCE2002</v>
      </c>
      <c r="B1250" s="3" t="s">
        <v>76</v>
      </c>
      <c r="C1250" s="12">
        <v>2002</v>
      </c>
      <c r="D1250" s="12" t="s">
        <v>101</v>
      </c>
      <c r="E1250" s="13">
        <v>14355</v>
      </c>
      <c r="F1250" s="13">
        <v>14584</v>
      </c>
      <c r="G1250" s="13">
        <v>28939</v>
      </c>
      <c r="H1250" s="13">
        <v>0</v>
      </c>
      <c r="I1250" s="13">
        <v>0</v>
      </c>
      <c r="J1250" s="13">
        <v>0</v>
      </c>
      <c r="K1250" s="15">
        <f t="shared" si="74"/>
        <v>14355</v>
      </c>
      <c r="L1250" s="15">
        <f t="shared" si="75"/>
        <v>14584</v>
      </c>
      <c r="M1250" s="15">
        <f t="shared" si="76"/>
        <v>28939</v>
      </c>
      <c r="O1250" s="13"/>
      <c r="P1250" s="13"/>
    </row>
    <row r="1251" spans="1:16" ht="12.75" customHeight="1" x14ac:dyDescent="0.2">
      <c r="A1251" s="11" t="str">
        <f t="shared" si="73"/>
        <v>ESPERANCE2003</v>
      </c>
      <c r="B1251" s="3" t="s">
        <v>76</v>
      </c>
      <c r="C1251" s="12">
        <v>2003</v>
      </c>
      <c r="D1251" s="12" t="s">
        <v>101</v>
      </c>
      <c r="E1251" s="13">
        <v>14138</v>
      </c>
      <c r="F1251" s="13">
        <v>14162</v>
      </c>
      <c r="G1251" s="13">
        <v>28300</v>
      </c>
      <c r="H1251" s="13">
        <v>0</v>
      </c>
      <c r="I1251" s="13">
        <v>0</v>
      </c>
      <c r="J1251" s="13">
        <v>0</v>
      </c>
      <c r="K1251" s="15">
        <f t="shared" si="74"/>
        <v>14138</v>
      </c>
      <c r="L1251" s="15">
        <f t="shared" si="75"/>
        <v>14162</v>
      </c>
      <c r="M1251" s="15">
        <f t="shared" si="76"/>
        <v>28300</v>
      </c>
      <c r="O1251" s="13"/>
      <c r="P1251" s="13"/>
    </row>
    <row r="1252" spans="1:16" ht="12.75" customHeight="1" x14ac:dyDescent="0.2">
      <c r="A1252" s="11" t="str">
        <f t="shared" si="73"/>
        <v>ESPERANCE2004</v>
      </c>
      <c r="B1252" s="3" t="s">
        <v>76</v>
      </c>
      <c r="C1252" s="12">
        <v>2004</v>
      </c>
      <c r="D1252" s="12" t="s">
        <v>101</v>
      </c>
      <c r="E1252" s="13">
        <v>16800</v>
      </c>
      <c r="F1252" s="13">
        <v>16819</v>
      </c>
      <c r="G1252" s="13">
        <v>33619</v>
      </c>
      <c r="H1252" s="13">
        <v>0</v>
      </c>
      <c r="I1252" s="13">
        <v>0</v>
      </c>
      <c r="J1252" s="13">
        <v>0</v>
      </c>
      <c r="K1252" s="15">
        <f t="shared" si="74"/>
        <v>16800</v>
      </c>
      <c r="L1252" s="15">
        <f t="shared" si="75"/>
        <v>16819</v>
      </c>
      <c r="M1252" s="15">
        <f t="shared" si="76"/>
        <v>33619</v>
      </c>
      <c r="O1252" s="13"/>
      <c r="P1252" s="13"/>
    </row>
    <row r="1253" spans="1:16" ht="12.75" customHeight="1" x14ac:dyDescent="0.2">
      <c r="A1253" s="11" t="str">
        <f t="shared" si="73"/>
        <v>ESPERANCE2005</v>
      </c>
      <c r="B1253" s="3" t="s">
        <v>76</v>
      </c>
      <c r="C1253" s="12">
        <v>2005</v>
      </c>
      <c r="D1253" s="12" t="s">
        <v>101</v>
      </c>
      <c r="E1253" s="13">
        <v>17958</v>
      </c>
      <c r="F1253" s="13">
        <v>17845</v>
      </c>
      <c r="G1253" s="13">
        <v>35803</v>
      </c>
      <c r="H1253" s="13">
        <v>0</v>
      </c>
      <c r="I1253" s="13">
        <v>0</v>
      </c>
      <c r="J1253" s="13">
        <v>0</v>
      </c>
      <c r="K1253" s="15">
        <f t="shared" si="74"/>
        <v>17958</v>
      </c>
      <c r="L1253" s="15">
        <f t="shared" si="75"/>
        <v>17845</v>
      </c>
      <c r="M1253" s="15">
        <f t="shared" si="76"/>
        <v>35803</v>
      </c>
      <c r="O1253" s="13"/>
      <c r="P1253" s="13"/>
    </row>
    <row r="1254" spans="1:16" ht="12.75" customHeight="1" x14ac:dyDescent="0.2">
      <c r="A1254" s="11" t="str">
        <f t="shared" si="73"/>
        <v>ESPERANCE2006</v>
      </c>
      <c r="B1254" s="94" t="s">
        <v>76</v>
      </c>
      <c r="C1254" s="89">
        <v>2006</v>
      </c>
      <c r="D1254" s="90" t="s">
        <v>101</v>
      </c>
      <c r="E1254" s="15">
        <v>18946</v>
      </c>
      <c r="F1254" s="15">
        <v>19177</v>
      </c>
      <c r="G1254" s="15">
        <v>38123</v>
      </c>
      <c r="H1254" s="15">
        <v>0</v>
      </c>
      <c r="I1254" s="15">
        <v>0</v>
      </c>
      <c r="J1254" s="15">
        <v>0</v>
      </c>
      <c r="K1254" s="15">
        <f t="shared" si="74"/>
        <v>18946</v>
      </c>
      <c r="L1254" s="15">
        <f t="shared" si="75"/>
        <v>19177</v>
      </c>
      <c r="M1254" s="15">
        <f t="shared" si="76"/>
        <v>38123</v>
      </c>
      <c r="O1254" s="13"/>
      <c r="P1254" s="13"/>
    </row>
    <row r="1255" spans="1:16" ht="12.75" customHeight="1" x14ac:dyDescent="0.2">
      <c r="A1255" s="11" t="str">
        <f t="shared" ref="A1255:A1318" si="77">CONCATENATE(B1255,C1255)</f>
        <v>ESPERANCE2007</v>
      </c>
      <c r="B1255" s="94" t="s">
        <v>76</v>
      </c>
      <c r="C1255" s="12">
        <v>2007</v>
      </c>
      <c r="D1255" s="90" t="s">
        <v>101</v>
      </c>
      <c r="E1255" s="95">
        <v>21344</v>
      </c>
      <c r="F1255" s="95">
        <v>21412</v>
      </c>
      <c r="G1255" s="95">
        <v>42756</v>
      </c>
      <c r="H1255" s="95">
        <v>0</v>
      </c>
      <c r="I1255" s="95">
        <v>0</v>
      </c>
      <c r="J1255" s="95">
        <v>0</v>
      </c>
      <c r="K1255" s="15">
        <f t="shared" si="74"/>
        <v>21344</v>
      </c>
      <c r="L1255" s="15">
        <f t="shared" si="75"/>
        <v>21412</v>
      </c>
      <c r="M1255" s="15">
        <f t="shared" si="76"/>
        <v>42756</v>
      </c>
      <c r="O1255" s="13"/>
      <c r="P1255" s="13"/>
    </row>
    <row r="1256" spans="1:16" ht="12.75" customHeight="1" x14ac:dyDescent="0.2">
      <c r="A1256" s="11" t="str">
        <f t="shared" si="77"/>
        <v>ESPERANCE2008</v>
      </c>
      <c r="B1256" s="3" t="s">
        <v>76</v>
      </c>
      <c r="C1256" s="12">
        <v>2008</v>
      </c>
      <c r="D1256" s="12" t="s">
        <v>101</v>
      </c>
      <c r="E1256" s="13">
        <v>22296</v>
      </c>
      <c r="F1256" s="13">
        <v>22478</v>
      </c>
      <c r="G1256" s="13">
        <v>44774</v>
      </c>
      <c r="H1256" s="13">
        <v>0</v>
      </c>
      <c r="I1256" s="13">
        <v>0</v>
      </c>
      <c r="J1256" s="13">
        <v>0</v>
      </c>
      <c r="K1256" s="15">
        <f t="shared" si="74"/>
        <v>22296</v>
      </c>
      <c r="L1256" s="15">
        <f t="shared" si="75"/>
        <v>22478</v>
      </c>
      <c r="M1256" s="15">
        <f t="shared" si="76"/>
        <v>44774</v>
      </c>
      <c r="O1256" s="13"/>
      <c r="P1256" s="13"/>
    </row>
    <row r="1257" spans="1:16" ht="12.75" customHeight="1" x14ac:dyDescent="0.2">
      <c r="A1257" s="11" t="str">
        <f t="shared" si="77"/>
        <v>ESPERANCE2009</v>
      </c>
      <c r="B1257" s="3" t="s">
        <v>76</v>
      </c>
      <c r="C1257" s="12">
        <v>2009</v>
      </c>
      <c r="D1257" s="12" t="s">
        <v>101</v>
      </c>
      <c r="E1257" s="13">
        <v>22017</v>
      </c>
      <c r="F1257" s="13">
        <v>21910</v>
      </c>
      <c r="G1257" s="13">
        <v>43927</v>
      </c>
      <c r="H1257" s="13">
        <v>0</v>
      </c>
      <c r="I1257" s="13">
        <v>0</v>
      </c>
      <c r="J1257" s="13">
        <v>0</v>
      </c>
      <c r="K1257" s="15">
        <f t="shared" si="74"/>
        <v>22017</v>
      </c>
      <c r="L1257" s="15">
        <f t="shared" si="75"/>
        <v>21910</v>
      </c>
      <c r="M1257" s="15">
        <f t="shared" si="76"/>
        <v>43927</v>
      </c>
      <c r="O1257" s="13"/>
      <c r="P1257" s="13"/>
    </row>
    <row r="1258" spans="1:16" ht="12.75" customHeight="1" x14ac:dyDescent="0.2">
      <c r="A1258" s="11" t="str">
        <f t="shared" si="77"/>
        <v>ESPERANCE2010</v>
      </c>
      <c r="B1258" s="94" t="s">
        <v>76</v>
      </c>
      <c r="C1258" s="89">
        <v>2010</v>
      </c>
      <c r="D1258" s="90" t="s">
        <v>101</v>
      </c>
      <c r="E1258" s="15">
        <v>22931</v>
      </c>
      <c r="F1258" s="15">
        <v>23082</v>
      </c>
      <c r="G1258" s="15">
        <v>46013</v>
      </c>
      <c r="H1258" s="15">
        <v>0</v>
      </c>
      <c r="I1258" s="15">
        <v>0</v>
      </c>
      <c r="J1258" s="15">
        <v>0</v>
      </c>
      <c r="K1258" s="15">
        <f t="shared" si="74"/>
        <v>22931</v>
      </c>
      <c r="L1258" s="15">
        <f t="shared" si="75"/>
        <v>23082</v>
      </c>
      <c r="M1258" s="15">
        <f t="shared" si="76"/>
        <v>46013</v>
      </c>
      <c r="O1258" s="13"/>
      <c r="P1258" s="13"/>
    </row>
    <row r="1259" spans="1:16" ht="12.75" customHeight="1" x14ac:dyDescent="0.2">
      <c r="A1259" s="11" t="str">
        <f t="shared" si="77"/>
        <v>ESPERANCE2011</v>
      </c>
      <c r="B1259" s="3" t="s">
        <v>76</v>
      </c>
      <c r="C1259" s="12">
        <v>2011</v>
      </c>
      <c r="D1259" s="12" t="s">
        <v>101</v>
      </c>
      <c r="E1259" s="13">
        <v>24162</v>
      </c>
      <c r="F1259" s="13">
        <v>23930</v>
      </c>
      <c r="G1259" s="13">
        <v>48092</v>
      </c>
      <c r="H1259" s="13">
        <v>0</v>
      </c>
      <c r="I1259" s="13">
        <v>0</v>
      </c>
      <c r="J1259" s="13">
        <v>0</v>
      </c>
      <c r="K1259" s="15">
        <f t="shared" ref="K1259:K1322" si="78">E1259+H1259</f>
        <v>24162</v>
      </c>
      <c r="L1259" s="15">
        <f t="shared" ref="L1259:L1322" si="79">F1259+I1259</f>
        <v>23930</v>
      </c>
      <c r="M1259" s="15">
        <f t="shared" ref="M1259:M1322" si="80">G1259+J1259</f>
        <v>48092</v>
      </c>
      <c r="O1259" s="13"/>
      <c r="P1259" s="13"/>
    </row>
    <row r="1260" spans="1:16" ht="12.75" customHeight="1" x14ac:dyDescent="0.2">
      <c r="A1260" s="11" t="str">
        <f t="shared" si="77"/>
        <v>ESPERANCE2012</v>
      </c>
      <c r="B1260" s="94" t="s">
        <v>76</v>
      </c>
      <c r="C1260" s="89">
        <v>2012</v>
      </c>
      <c r="D1260" s="17" t="s">
        <v>101</v>
      </c>
      <c r="E1260" s="15">
        <v>23253</v>
      </c>
      <c r="F1260" s="15">
        <v>22711</v>
      </c>
      <c r="G1260" s="15">
        <v>45964</v>
      </c>
      <c r="H1260" s="15">
        <v>0</v>
      </c>
      <c r="I1260" s="15">
        <v>0</v>
      </c>
      <c r="J1260" s="15">
        <v>0</v>
      </c>
      <c r="K1260" s="15">
        <f t="shared" si="78"/>
        <v>23253</v>
      </c>
      <c r="L1260" s="15">
        <f t="shared" si="79"/>
        <v>22711</v>
      </c>
      <c r="M1260" s="15">
        <f t="shared" si="80"/>
        <v>45964</v>
      </c>
      <c r="O1260" s="13"/>
      <c r="P1260" s="13"/>
    </row>
    <row r="1261" spans="1:16" ht="12.75" customHeight="1" x14ac:dyDescent="0.2">
      <c r="A1261" s="11" t="str">
        <f t="shared" si="77"/>
        <v>ESPERANCE2013</v>
      </c>
      <c r="B1261" s="96" t="s">
        <v>76</v>
      </c>
      <c r="C1261" s="89">
        <v>2013</v>
      </c>
      <c r="D1261" s="90" t="s">
        <v>101</v>
      </c>
      <c r="E1261" s="15">
        <v>24028</v>
      </c>
      <c r="F1261" s="15">
        <v>24135</v>
      </c>
      <c r="G1261" s="15">
        <v>48163</v>
      </c>
      <c r="H1261" s="15">
        <v>0</v>
      </c>
      <c r="I1261" s="15">
        <v>0</v>
      </c>
      <c r="J1261" s="15">
        <v>0</v>
      </c>
      <c r="K1261" s="15">
        <f t="shared" si="78"/>
        <v>24028</v>
      </c>
      <c r="L1261" s="15">
        <f t="shared" si="79"/>
        <v>24135</v>
      </c>
      <c r="M1261" s="15">
        <f t="shared" si="80"/>
        <v>48163</v>
      </c>
      <c r="O1261" s="13"/>
      <c r="P1261" s="13"/>
    </row>
    <row r="1262" spans="1:16" ht="12.75" customHeight="1" x14ac:dyDescent="0.2">
      <c r="A1262" s="11" t="str">
        <f t="shared" si="77"/>
        <v>ESPERANCE2014</v>
      </c>
      <c r="B1262" s="94" t="s">
        <v>76</v>
      </c>
      <c r="C1262" s="89">
        <v>2014</v>
      </c>
      <c r="D1262" s="90">
        <v>59</v>
      </c>
      <c r="E1262" s="15">
        <v>26991</v>
      </c>
      <c r="F1262" s="15">
        <v>27078</v>
      </c>
      <c r="G1262" s="15">
        <v>54069</v>
      </c>
      <c r="H1262" s="15">
        <v>0</v>
      </c>
      <c r="I1262" s="15">
        <v>0</v>
      </c>
      <c r="J1262" s="15">
        <v>0</v>
      </c>
      <c r="K1262" s="15">
        <f t="shared" si="78"/>
        <v>26991</v>
      </c>
      <c r="L1262" s="15">
        <f t="shared" si="79"/>
        <v>27078</v>
      </c>
      <c r="M1262" s="15">
        <f t="shared" si="80"/>
        <v>54069</v>
      </c>
      <c r="O1262" s="13"/>
      <c r="P1262" s="13"/>
    </row>
    <row r="1263" spans="1:16" ht="12.75" customHeight="1" x14ac:dyDescent="0.2">
      <c r="A1263" s="11" t="str">
        <f t="shared" si="77"/>
        <v>ESPERANCE2015</v>
      </c>
      <c r="B1263" s="3" t="s">
        <v>76</v>
      </c>
      <c r="C1263" s="12">
        <v>2015</v>
      </c>
      <c r="D1263" s="12">
        <v>61</v>
      </c>
      <c r="E1263" s="13">
        <v>25567</v>
      </c>
      <c r="F1263" s="13">
        <v>25876</v>
      </c>
      <c r="G1263" s="13">
        <v>51443</v>
      </c>
      <c r="H1263" s="13">
        <v>0</v>
      </c>
      <c r="I1263" s="13">
        <v>0</v>
      </c>
      <c r="J1263" s="13">
        <v>0</v>
      </c>
      <c r="K1263" s="15">
        <f t="shared" si="78"/>
        <v>25567</v>
      </c>
      <c r="L1263" s="15">
        <f t="shared" si="79"/>
        <v>25876</v>
      </c>
      <c r="M1263" s="15">
        <f t="shared" si="80"/>
        <v>51443</v>
      </c>
      <c r="O1263" s="13"/>
      <c r="P1263" s="13"/>
    </row>
    <row r="1264" spans="1:16" ht="12.75" customHeight="1" x14ac:dyDescent="0.2">
      <c r="A1264" s="11" t="str">
        <f t="shared" si="77"/>
        <v>ESPERANCE2016</v>
      </c>
      <c r="B1264" s="3" t="s">
        <v>76</v>
      </c>
      <c r="C1264" s="12">
        <v>2016</v>
      </c>
      <c r="D1264" s="90" t="s">
        <v>101</v>
      </c>
      <c r="E1264" s="13">
        <v>23650</v>
      </c>
      <c r="F1264" s="13">
        <v>24341</v>
      </c>
      <c r="G1264" s="13">
        <v>47991</v>
      </c>
      <c r="H1264" s="13">
        <v>0</v>
      </c>
      <c r="I1264" s="13">
        <v>0</v>
      </c>
      <c r="J1264" s="13">
        <v>0</v>
      </c>
      <c r="K1264" s="15">
        <f t="shared" si="78"/>
        <v>23650</v>
      </c>
      <c r="L1264" s="15">
        <f t="shared" si="79"/>
        <v>24341</v>
      </c>
      <c r="M1264" s="15">
        <f t="shared" si="80"/>
        <v>47991</v>
      </c>
      <c r="O1264" s="13"/>
      <c r="P1264" s="13"/>
    </row>
    <row r="1265" spans="1:16" ht="12.75" customHeight="1" x14ac:dyDescent="0.2">
      <c r="A1265" s="11" t="str">
        <f t="shared" si="77"/>
        <v>ESPERANCE2017</v>
      </c>
      <c r="B1265" s="94" t="s">
        <v>76</v>
      </c>
      <c r="C1265" s="89">
        <v>2017</v>
      </c>
      <c r="D1265" s="90">
        <v>62</v>
      </c>
      <c r="E1265" s="15">
        <v>24652</v>
      </c>
      <c r="F1265" s="15">
        <v>25884</v>
      </c>
      <c r="G1265" s="15">
        <v>50536</v>
      </c>
      <c r="H1265" s="15">
        <v>0</v>
      </c>
      <c r="I1265" s="15">
        <v>0</v>
      </c>
      <c r="J1265" s="15">
        <v>0</v>
      </c>
      <c r="K1265" s="15">
        <f t="shared" si="78"/>
        <v>24652</v>
      </c>
      <c r="L1265" s="15">
        <f t="shared" si="79"/>
        <v>25884</v>
      </c>
      <c r="M1265" s="15">
        <f t="shared" si="80"/>
        <v>50536</v>
      </c>
      <c r="O1265" s="13"/>
      <c r="P1265" s="13"/>
    </row>
    <row r="1266" spans="1:16" ht="12.75" customHeight="1" x14ac:dyDescent="0.2">
      <c r="A1266" s="11" t="str">
        <f t="shared" si="77"/>
        <v>ESPERANCE2018</v>
      </c>
      <c r="B1266" s="94" t="s">
        <v>76</v>
      </c>
      <c r="C1266" s="89">
        <v>2018</v>
      </c>
      <c r="D1266" s="90">
        <v>62</v>
      </c>
      <c r="E1266" s="15">
        <v>25107</v>
      </c>
      <c r="F1266" s="15">
        <v>26167</v>
      </c>
      <c r="G1266" s="15">
        <v>51274</v>
      </c>
      <c r="H1266" s="15">
        <v>0</v>
      </c>
      <c r="I1266" s="15">
        <v>0</v>
      </c>
      <c r="J1266" s="15">
        <v>0</v>
      </c>
      <c r="K1266" s="15">
        <f t="shared" si="78"/>
        <v>25107</v>
      </c>
      <c r="L1266" s="15">
        <f t="shared" si="79"/>
        <v>26167</v>
      </c>
      <c r="M1266" s="15">
        <f t="shared" si="80"/>
        <v>51274</v>
      </c>
      <c r="O1266" s="13"/>
      <c r="P1266" s="13"/>
    </row>
    <row r="1267" spans="1:16" ht="12.75" customHeight="1" x14ac:dyDescent="0.2">
      <c r="A1267" s="11" t="str">
        <f t="shared" si="77"/>
        <v>ESPERANCE2019</v>
      </c>
      <c r="B1267" s="3" t="s">
        <v>76</v>
      </c>
      <c r="C1267" s="12">
        <v>2019</v>
      </c>
      <c r="D1267" s="12">
        <v>62</v>
      </c>
      <c r="E1267" s="13">
        <v>25108</v>
      </c>
      <c r="F1267" s="13">
        <v>26228</v>
      </c>
      <c r="G1267" s="13">
        <v>51336</v>
      </c>
      <c r="H1267" s="13">
        <v>0</v>
      </c>
      <c r="I1267" s="13">
        <v>0</v>
      </c>
      <c r="J1267" s="13">
        <v>0</v>
      </c>
      <c r="K1267" s="15">
        <f t="shared" si="78"/>
        <v>25108</v>
      </c>
      <c r="L1267" s="15">
        <f t="shared" si="79"/>
        <v>26228</v>
      </c>
      <c r="M1267" s="15">
        <f t="shared" si="80"/>
        <v>51336</v>
      </c>
      <c r="O1267" s="13"/>
      <c r="P1267" s="13"/>
    </row>
    <row r="1268" spans="1:16" ht="12.75" customHeight="1" x14ac:dyDescent="0.2">
      <c r="A1268" s="11" t="str">
        <f t="shared" si="77"/>
        <v>ESSENDON FIELDS1985</v>
      </c>
      <c r="B1268" s="96" t="s">
        <v>168</v>
      </c>
      <c r="C1268" s="89">
        <v>1985</v>
      </c>
      <c r="D1268" s="90" t="s">
        <v>101</v>
      </c>
      <c r="E1268" s="15">
        <v>1416</v>
      </c>
      <c r="F1268" s="15">
        <v>1353</v>
      </c>
      <c r="G1268" s="15">
        <v>2769</v>
      </c>
      <c r="H1268" s="91">
        <v>0</v>
      </c>
      <c r="I1268" s="91">
        <v>0</v>
      </c>
      <c r="J1268" s="15">
        <v>0</v>
      </c>
      <c r="K1268" s="15">
        <f t="shared" si="78"/>
        <v>1416</v>
      </c>
      <c r="L1268" s="15">
        <f t="shared" si="79"/>
        <v>1353</v>
      </c>
      <c r="M1268" s="15">
        <f t="shared" si="80"/>
        <v>2769</v>
      </c>
      <c r="O1268" s="13"/>
      <c r="P1268" s="13"/>
    </row>
    <row r="1269" spans="1:16" ht="12.75" customHeight="1" x14ac:dyDescent="0.2">
      <c r="A1269" s="11" t="str">
        <f t="shared" si="77"/>
        <v>ESSENDON FIELDS1986</v>
      </c>
      <c r="B1269" s="94" t="s">
        <v>168</v>
      </c>
      <c r="C1269" s="12">
        <v>1986</v>
      </c>
      <c r="D1269" s="12" t="s">
        <v>101</v>
      </c>
      <c r="E1269" s="95">
        <v>2306</v>
      </c>
      <c r="F1269" s="95">
        <v>2423</v>
      </c>
      <c r="G1269" s="95">
        <v>4729</v>
      </c>
      <c r="H1269" s="95">
        <v>0</v>
      </c>
      <c r="I1269" s="95">
        <v>0</v>
      </c>
      <c r="J1269" s="95">
        <v>0</v>
      </c>
      <c r="K1269" s="15">
        <f t="shared" si="78"/>
        <v>2306</v>
      </c>
      <c r="L1269" s="15">
        <f t="shared" si="79"/>
        <v>2423</v>
      </c>
      <c r="M1269" s="15">
        <f t="shared" si="80"/>
        <v>4729</v>
      </c>
      <c r="O1269" s="13"/>
      <c r="P1269" s="13"/>
    </row>
    <row r="1270" spans="1:16" ht="12.75" customHeight="1" x14ac:dyDescent="0.2">
      <c r="A1270" s="11" t="str">
        <f t="shared" si="77"/>
        <v>ESSENDON FIELDS1987</v>
      </c>
      <c r="B1270" s="3" t="s">
        <v>168</v>
      </c>
      <c r="C1270" s="12">
        <v>1987</v>
      </c>
      <c r="D1270" s="12" t="s">
        <v>101</v>
      </c>
      <c r="E1270" s="13">
        <v>3656</v>
      </c>
      <c r="F1270" s="13">
        <v>4425</v>
      </c>
      <c r="G1270" s="13">
        <v>8081</v>
      </c>
      <c r="H1270" s="13">
        <v>0</v>
      </c>
      <c r="I1270" s="13">
        <v>0</v>
      </c>
      <c r="J1270" s="13">
        <v>0</v>
      </c>
      <c r="K1270" s="15">
        <f t="shared" si="78"/>
        <v>3656</v>
      </c>
      <c r="L1270" s="15">
        <f t="shared" si="79"/>
        <v>4425</v>
      </c>
      <c r="M1270" s="15">
        <f t="shared" si="80"/>
        <v>8081</v>
      </c>
      <c r="O1270" s="13"/>
      <c r="P1270" s="13"/>
    </row>
    <row r="1271" spans="1:16" ht="12.75" customHeight="1" x14ac:dyDescent="0.2">
      <c r="A1271" s="11" t="str">
        <f t="shared" si="77"/>
        <v>ESSENDON FIELDS1988</v>
      </c>
      <c r="B1271" s="96" t="s">
        <v>168</v>
      </c>
      <c r="C1271" s="89">
        <v>1988</v>
      </c>
      <c r="D1271" s="90" t="s">
        <v>101</v>
      </c>
      <c r="E1271" s="15">
        <v>5298</v>
      </c>
      <c r="F1271" s="15">
        <v>5292</v>
      </c>
      <c r="G1271" s="15">
        <v>10590</v>
      </c>
      <c r="H1271" s="91">
        <v>0</v>
      </c>
      <c r="I1271" s="91">
        <v>0</v>
      </c>
      <c r="J1271" s="15">
        <v>0</v>
      </c>
      <c r="K1271" s="15">
        <f t="shared" si="78"/>
        <v>5298</v>
      </c>
      <c r="L1271" s="15">
        <f t="shared" si="79"/>
        <v>5292</v>
      </c>
      <c r="M1271" s="15">
        <f t="shared" si="80"/>
        <v>10590</v>
      </c>
      <c r="O1271" s="13"/>
      <c r="P1271" s="13"/>
    </row>
    <row r="1272" spans="1:16" ht="12.75" customHeight="1" x14ac:dyDescent="0.2">
      <c r="A1272" s="11" t="str">
        <f t="shared" si="77"/>
        <v>ESSENDON FIELDS1989</v>
      </c>
      <c r="B1272" s="96" t="s">
        <v>168</v>
      </c>
      <c r="C1272" s="89">
        <v>1989</v>
      </c>
      <c r="D1272" s="90" t="s">
        <v>101</v>
      </c>
      <c r="E1272" s="15">
        <v>6230</v>
      </c>
      <c r="F1272" s="15">
        <v>6523</v>
      </c>
      <c r="G1272" s="15">
        <v>12753</v>
      </c>
      <c r="H1272" s="91">
        <v>0</v>
      </c>
      <c r="I1272" s="91">
        <v>0</v>
      </c>
      <c r="J1272" s="15">
        <v>0</v>
      </c>
      <c r="K1272" s="15">
        <f t="shared" si="78"/>
        <v>6230</v>
      </c>
      <c r="L1272" s="15">
        <f t="shared" si="79"/>
        <v>6523</v>
      </c>
      <c r="M1272" s="15">
        <f t="shared" si="80"/>
        <v>12753</v>
      </c>
      <c r="O1272" s="13"/>
      <c r="P1272" s="13"/>
    </row>
    <row r="1273" spans="1:16" ht="12.75" customHeight="1" x14ac:dyDescent="0.2">
      <c r="A1273" s="11" t="str">
        <f t="shared" si="77"/>
        <v>ESSENDON FIELDS1990</v>
      </c>
      <c r="B1273" s="3" t="s">
        <v>168</v>
      </c>
      <c r="C1273" s="12">
        <v>1990</v>
      </c>
      <c r="D1273" s="12" t="s">
        <v>101</v>
      </c>
      <c r="E1273" s="13">
        <v>9743</v>
      </c>
      <c r="F1273" s="13">
        <v>9855</v>
      </c>
      <c r="G1273" s="13">
        <v>19598</v>
      </c>
      <c r="H1273" s="13">
        <v>0</v>
      </c>
      <c r="I1273" s="13">
        <v>0</v>
      </c>
      <c r="J1273" s="13">
        <v>0</v>
      </c>
      <c r="K1273" s="15">
        <f t="shared" si="78"/>
        <v>9743</v>
      </c>
      <c r="L1273" s="15">
        <f t="shared" si="79"/>
        <v>9855</v>
      </c>
      <c r="M1273" s="15">
        <f t="shared" si="80"/>
        <v>19598</v>
      </c>
      <c r="O1273" s="13"/>
      <c r="P1273" s="13"/>
    </row>
    <row r="1274" spans="1:16" ht="12.75" customHeight="1" x14ac:dyDescent="0.2">
      <c r="A1274" s="11" t="str">
        <f t="shared" si="77"/>
        <v>ESSENDON FIELDS1991</v>
      </c>
      <c r="B1274" s="3" t="s">
        <v>168</v>
      </c>
      <c r="C1274" s="12">
        <v>1991</v>
      </c>
      <c r="D1274" s="12" t="s">
        <v>101</v>
      </c>
      <c r="E1274" s="13">
        <v>5106</v>
      </c>
      <c r="F1274" s="13">
        <v>4944</v>
      </c>
      <c r="G1274" s="13">
        <v>10050</v>
      </c>
      <c r="H1274" s="13">
        <v>0</v>
      </c>
      <c r="I1274" s="13">
        <v>0</v>
      </c>
      <c r="J1274" s="13">
        <v>0</v>
      </c>
      <c r="K1274" s="15">
        <f t="shared" si="78"/>
        <v>5106</v>
      </c>
      <c r="L1274" s="15">
        <f t="shared" si="79"/>
        <v>4944</v>
      </c>
      <c r="M1274" s="15">
        <f t="shared" si="80"/>
        <v>10050</v>
      </c>
      <c r="O1274" s="13"/>
      <c r="P1274" s="13"/>
    </row>
    <row r="1275" spans="1:16" ht="12.75" customHeight="1" x14ac:dyDescent="0.2">
      <c r="A1275" s="11" t="str">
        <f t="shared" si="77"/>
        <v>ESSENDON FIELDS1992</v>
      </c>
      <c r="B1275" s="3" t="s">
        <v>168</v>
      </c>
      <c r="C1275" s="12">
        <v>1992</v>
      </c>
      <c r="D1275" s="12" t="s">
        <v>101</v>
      </c>
      <c r="E1275" s="13">
        <v>2989</v>
      </c>
      <c r="F1275" s="13">
        <v>2825</v>
      </c>
      <c r="G1275" s="13">
        <v>5814</v>
      </c>
      <c r="H1275" s="13">
        <v>0</v>
      </c>
      <c r="I1275" s="13">
        <v>0</v>
      </c>
      <c r="J1275" s="13">
        <v>0</v>
      </c>
      <c r="K1275" s="15">
        <f t="shared" si="78"/>
        <v>2989</v>
      </c>
      <c r="L1275" s="15">
        <f t="shared" si="79"/>
        <v>2825</v>
      </c>
      <c r="M1275" s="15">
        <f t="shared" si="80"/>
        <v>5814</v>
      </c>
      <c r="O1275" s="13"/>
      <c r="P1275" s="13"/>
    </row>
    <row r="1276" spans="1:16" ht="12.75" customHeight="1" x14ac:dyDescent="0.2">
      <c r="A1276" s="11" t="str">
        <f t="shared" si="77"/>
        <v>ESSENDON FIELDS1993</v>
      </c>
      <c r="B1276" s="3" t="s">
        <v>168</v>
      </c>
      <c r="C1276" s="12">
        <v>1993</v>
      </c>
      <c r="D1276" s="12" t="s">
        <v>101</v>
      </c>
      <c r="E1276" s="13">
        <v>1726</v>
      </c>
      <c r="F1276" s="13">
        <v>1632</v>
      </c>
      <c r="G1276" s="13">
        <v>3358</v>
      </c>
      <c r="H1276" s="13">
        <v>0</v>
      </c>
      <c r="I1276" s="13">
        <v>0</v>
      </c>
      <c r="J1276" s="13">
        <v>0</v>
      </c>
      <c r="K1276" s="15">
        <f t="shared" si="78"/>
        <v>1726</v>
      </c>
      <c r="L1276" s="15">
        <f t="shared" si="79"/>
        <v>1632</v>
      </c>
      <c r="M1276" s="15">
        <f t="shared" si="80"/>
        <v>3358</v>
      </c>
      <c r="O1276" s="13"/>
      <c r="P1276" s="13"/>
    </row>
    <row r="1277" spans="1:16" ht="12.75" customHeight="1" x14ac:dyDescent="0.2">
      <c r="A1277" s="11" t="str">
        <f t="shared" si="77"/>
        <v>ESSENDON FIELDS1994</v>
      </c>
      <c r="B1277" s="3" t="s">
        <v>168</v>
      </c>
      <c r="C1277" s="12">
        <v>1994</v>
      </c>
      <c r="D1277" s="12" t="s">
        <v>101</v>
      </c>
      <c r="E1277" s="13">
        <v>2938</v>
      </c>
      <c r="F1277" s="13">
        <v>2892</v>
      </c>
      <c r="G1277" s="13">
        <v>5830</v>
      </c>
      <c r="H1277" s="13">
        <v>0</v>
      </c>
      <c r="I1277" s="13">
        <v>0</v>
      </c>
      <c r="J1277" s="13">
        <v>0</v>
      </c>
      <c r="K1277" s="15">
        <f t="shared" si="78"/>
        <v>2938</v>
      </c>
      <c r="L1277" s="15">
        <f t="shared" si="79"/>
        <v>2892</v>
      </c>
      <c r="M1277" s="15">
        <f t="shared" si="80"/>
        <v>5830</v>
      </c>
      <c r="O1277" s="13"/>
      <c r="P1277" s="13"/>
    </row>
    <row r="1278" spans="1:16" ht="12.75" customHeight="1" x14ac:dyDescent="0.2">
      <c r="A1278" s="11" t="str">
        <f t="shared" si="77"/>
        <v>ESSENDON FIELDS1995</v>
      </c>
      <c r="B1278" s="96" t="s">
        <v>168</v>
      </c>
      <c r="C1278" s="89">
        <v>1995</v>
      </c>
      <c r="D1278" s="90" t="s">
        <v>101</v>
      </c>
      <c r="E1278" s="15">
        <v>132</v>
      </c>
      <c r="F1278" s="15">
        <v>132</v>
      </c>
      <c r="G1278" s="15">
        <v>264</v>
      </c>
      <c r="H1278" s="91">
        <v>0</v>
      </c>
      <c r="I1278" s="91">
        <v>0</v>
      </c>
      <c r="J1278" s="15">
        <v>0</v>
      </c>
      <c r="K1278" s="15">
        <f t="shared" si="78"/>
        <v>132</v>
      </c>
      <c r="L1278" s="15">
        <f t="shared" si="79"/>
        <v>132</v>
      </c>
      <c r="M1278" s="15">
        <f t="shared" si="80"/>
        <v>264</v>
      </c>
      <c r="O1278" s="13"/>
      <c r="P1278" s="13"/>
    </row>
    <row r="1279" spans="1:16" ht="12.75" customHeight="1" x14ac:dyDescent="0.2">
      <c r="A1279" s="11" t="str">
        <f t="shared" si="77"/>
        <v>ESSENDON FIELDS1996</v>
      </c>
      <c r="B1279" s="92" t="s">
        <v>168</v>
      </c>
      <c r="C1279" s="89">
        <v>1996</v>
      </c>
      <c r="D1279" s="12" t="s">
        <v>101</v>
      </c>
      <c r="E1279" s="15">
        <v>203</v>
      </c>
      <c r="F1279" s="15">
        <v>201</v>
      </c>
      <c r="G1279" s="15">
        <v>404</v>
      </c>
      <c r="H1279" s="15">
        <v>0</v>
      </c>
      <c r="I1279" s="15">
        <v>0</v>
      </c>
      <c r="J1279" s="15">
        <v>0</v>
      </c>
      <c r="K1279" s="15">
        <f t="shared" si="78"/>
        <v>203</v>
      </c>
      <c r="L1279" s="15">
        <f t="shared" si="79"/>
        <v>201</v>
      </c>
      <c r="M1279" s="15">
        <f t="shared" si="80"/>
        <v>404</v>
      </c>
      <c r="O1279" s="13"/>
      <c r="P1279" s="13"/>
    </row>
    <row r="1280" spans="1:16" ht="12.75" customHeight="1" x14ac:dyDescent="0.2">
      <c r="A1280" s="11" t="str">
        <f t="shared" si="77"/>
        <v>ESSENDON FIELDS1997</v>
      </c>
      <c r="B1280" s="3" t="s">
        <v>168</v>
      </c>
      <c r="C1280" s="12">
        <v>1997</v>
      </c>
      <c r="D1280" s="12" t="s">
        <v>101</v>
      </c>
      <c r="E1280" s="13">
        <v>1357</v>
      </c>
      <c r="F1280" s="13">
        <v>1361</v>
      </c>
      <c r="G1280" s="13">
        <v>2718</v>
      </c>
      <c r="H1280" s="13">
        <v>0</v>
      </c>
      <c r="I1280" s="13">
        <v>0</v>
      </c>
      <c r="J1280" s="13">
        <v>0</v>
      </c>
      <c r="K1280" s="15">
        <f t="shared" si="78"/>
        <v>1357</v>
      </c>
      <c r="L1280" s="15">
        <f t="shared" si="79"/>
        <v>1361</v>
      </c>
      <c r="M1280" s="15">
        <f t="shared" si="80"/>
        <v>2718</v>
      </c>
      <c r="O1280" s="13"/>
      <c r="P1280" s="13"/>
    </row>
    <row r="1281" spans="1:16" ht="12.75" customHeight="1" x14ac:dyDescent="0.2">
      <c r="A1281" s="11" t="str">
        <f t="shared" si="77"/>
        <v>ESSENDON FIELDS1998</v>
      </c>
      <c r="B1281" s="3" t="s">
        <v>168</v>
      </c>
      <c r="C1281" s="12">
        <v>1998</v>
      </c>
      <c r="D1281" s="12" t="s">
        <v>101</v>
      </c>
      <c r="E1281" s="13">
        <v>1422</v>
      </c>
      <c r="F1281" s="13">
        <v>1412</v>
      </c>
      <c r="G1281" s="13">
        <v>2834</v>
      </c>
      <c r="H1281" s="13">
        <v>0</v>
      </c>
      <c r="I1281" s="13">
        <v>0</v>
      </c>
      <c r="J1281" s="13">
        <v>0</v>
      </c>
      <c r="K1281" s="15">
        <f t="shared" si="78"/>
        <v>1422</v>
      </c>
      <c r="L1281" s="15">
        <f t="shared" si="79"/>
        <v>1412</v>
      </c>
      <c r="M1281" s="15">
        <f t="shared" si="80"/>
        <v>2834</v>
      </c>
      <c r="O1281" s="13"/>
      <c r="P1281" s="13"/>
    </row>
    <row r="1282" spans="1:16" ht="12.75" customHeight="1" x14ac:dyDescent="0.2">
      <c r="A1282" s="11" t="str">
        <f t="shared" si="77"/>
        <v>ESSENDON FIELDS1999</v>
      </c>
      <c r="B1282" s="3" t="s">
        <v>168</v>
      </c>
      <c r="C1282" s="12">
        <v>1999</v>
      </c>
      <c r="D1282" s="12" t="s">
        <v>101</v>
      </c>
      <c r="E1282" s="13">
        <v>1297</v>
      </c>
      <c r="F1282" s="13">
        <v>1297</v>
      </c>
      <c r="G1282" s="13">
        <v>2594</v>
      </c>
      <c r="H1282" s="13">
        <v>0</v>
      </c>
      <c r="I1282" s="13">
        <v>0</v>
      </c>
      <c r="J1282" s="13">
        <v>0</v>
      </c>
      <c r="K1282" s="15">
        <f t="shared" si="78"/>
        <v>1297</v>
      </c>
      <c r="L1282" s="15">
        <f t="shared" si="79"/>
        <v>1297</v>
      </c>
      <c r="M1282" s="15">
        <f t="shared" si="80"/>
        <v>2594</v>
      </c>
      <c r="O1282" s="13"/>
      <c r="P1282" s="13"/>
    </row>
    <row r="1283" spans="1:16" s="6" customFormat="1" ht="12.75" customHeight="1" x14ac:dyDescent="0.2">
      <c r="A1283" s="11" t="str">
        <f t="shared" si="77"/>
        <v>ESSENDON FIELDS2000</v>
      </c>
      <c r="B1283" s="3" t="s">
        <v>168</v>
      </c>
      <c r="C1283" s="12">
        <v>2000</v>
      </c>
      <c r="D1283" s="12" t="s">
        <v>101</v>
      </c>
      <c r="E1283" s="13">
        <v>820</v>
      </c>
      <c r="F1283" s="13">
        <v>820</v>
      </c>
      <c r="G1283" s="13">
        <v>1640</v>
      </c>
      <c r="H1283" s="13">
        <v>0</v>
      </c>
      <c r="I1283" s="13">
        <v>0</v>
      </c>
      <c r="J1283" s="13">
        <v>0</v>
      </c>
      <c r="K1283" s="15">
        <f t="shared" si="78"/>
        <v>820</v>
      </c>
      <c r="L1283" s="15">
        <f t="shared" si="79"/>
        <v>820</v>
      </c>
      <c r="M1283" s="15">
        <f t="shared" si="80"/>
        <v>1640</v>
      </c>
      <c r="O1283" s="13"/>
      <c r="P1283" s="13"/>
    </row>
    <row r="1284" spans="1:16" ht="12.75" customHeight="1" x14ac:dyDescent="0.2">
      <c r="A1284" s="11" t="str">
        <f t="shared" si="77"/>
        <v>ESSENDON FIELDS2001</v>
      </c>
      <c r="B1284" s="3" t="s">
        <v>168</v>
      </c>
      <c r="C1284" s="12">
        <v>2001</v>
      </c>
      <c r="D1284" s="12" t="s">
        <v>101</v>
      </c>
      <c r="E1284" s="13">
        <v>1206</v>
      </c>
      <c r="F1284" s="13">
        <v>1165</v>
      </c>
      <c r="G1284" s="13">
        <v>2371</v>
      </c>
      <c r="H1284" s="13">
        <v>0</v>
      </c>
      <c r="I1284" s="13">
        <v>0</v>
      </c>
      <c r="J1284" s="13">
        <v>0</v>
      </c>
      <c r="K1284" s="15">
        <f t="shared" si="78"/>
        <v>1206</v>
      </c>
      <c r="L1284" s="15">
        <f t="shared" si="79"/>
        <v>1165</v>
      </c>
      <c r="M1284" s="15">
        <f t="shared" si="80"/>
        <v>2371</v>
      </c>
      <c r="O1284" s="13"/>
      <c r="P1284" s="13"/>
    </row>
    <row r="1285" spans="1:16" ht="12.75" customHeight="1" x14ac:dyDescent="0.2">
      <c r="A1285" s="11" t="str">
        <f t="shared" si="77"/>
        <v>ESSENDON FIELDS2002</v>
      </c>
      <c r="B1285" s="3" t="s">
        <v>168</v>
      </c>
      <c r="C1285" s="12">
        <v>2002</v>
      </c>
      <c r="D1285" s="12" t="s">
        <v>101</v>
      </c>
      <c r="E1285" s="13">
        <v>1949</v>
      </c>
      <c r="F1285" s="13">
        <v>1841</v>
      </c>
      <c r="G1285" s="13">
        <v>3790</v>
      </c>
      <c r="H1285" s="13">
        <v>0</v>
      </c>
      <c r="I1285" s="13">
        <v>0</v>
      </c>
      <c r="J1285" s="13">
        <v>0</v>
      </c>
      <c r="K1285" s="15">
        <f t="shared" si="78"/>
        <v>1949</v>
      </c>
      <c r="L1285" s="15">
        <f t="shared" si="79"/>
        <v>1841</v>
      </c>
      <c r="M1285" s="15">
        <f t="shared" si="80"/>
        <v>3790</v>
      </c>
      <c r="O1285" s="13"/>
      <c r="P1285" s="13"/>
    </row>
    <row r="1286" spans="1:16" ht="12.75" customHeight="1" x14ac:dyDescent="0.2">
      <c r="A1286" s="11" t="str">
        <f t="shared" si="77"/>
        <v>ESSENDON FIELDS2003</v>
      </c>
      <c r="B1286" s="3" t="s">
        <v>168</v>
      </c>
      <c r="C1286" s="12">
        <v>2003</v>
      </c>
      <c r="D1286" s="12" t="s">
        <v>101</v>
      </c>
      <c r="E1286" s="13">
        <v>1092</v>
      </c>
      <c r="F1286" s="13">
        <v>1025</v>
      </c>
      <c r="G1286" s="13">
        <v>2117</v>
      </c>
      <c r="H1286" s="13">
        <v>0</v>
      </c>
      <c r="I1286" s="13">
        <v>0</v>
      </c>
      <c r="J1286" s="13">
        <v>0</v>
      </c>
      <c r="K1286" s="15">
        <f t="shared" si="78"/>
        <v>1092</v>
      </c>
      <c r="L1286" s="15">
        <f t="shared" si="79"/>
        <v>1025</v>
      </c>
      <c r="M1286" s="15">
        <f t="shared" si="80"/>
        <v>2117</v>
      </c>
      <c r="O1286" s="13"/>
      <c r="P1286" s="13"/>
    </row>
    <row r="1287" spans="1:16" ht="12.75" customHeight="1" x14ac:dyDescent="0.2">
      <c r="A1287" s="11" t="str">
        <f t="shared" si="77"/>
        <v>ESSENDON FIELDS2004</v>
      </c>
      <c r="B1287" s="3" t="s">
        <v>168</v>
      </c>
      <c r="C1287" s="12">
        <v>2004</v>
      </c>
      <c r="D1287" s="12" t="s">
        <v>101</v>
      </c>
      <c r="E1287" s="13">
        <v>5018</v>
      </c>
      <c r="F1287" s="13">
        <v>4654</v>
      </c>
      <c r="G1287" s="13">
        <v>9672</v>
      </c>
      <c r="H1287" s="13">
        <v>0</v>
      </c>
      <c r="I1287" s="13">
        <v>0</v>
      </c>
      <c r="J1287" s="13">
        <v>0</v>
      </c>
      <c r="K1287" s="15">
        <f t="shared" si="78"/>
        <v>5018</v>
      </c>
      <c r="L1287" s="15">
        <f t="shared" si="79"/>
        <v>4654</v>
      </c>
      <c r="M1287" s="15">
        <f t="shared" si="80"/>
        <v>9672</v>
      </c>
      <c r="O1287" s="13"/>
      <c r="P1287" s="13"/>
    </row>
    <row r="1288" spans="1:16" ht="12.75" customHeight="1" x14ac:dyDescent="0.2">
      <c r="A1288" s="11" t="str">
        <f t="shared" si="77"/>
        <v>ESSENDON FIELDS2005</v>
      </c>
      <c r="B1288" s="96" t="s">
        <v>168</v>
      </c>
      <c r="C1288" s="89">
        <v>2005</v>
      </c>
      <c r="D1288" s="90" t="s">
        <v>101</v>
      </c>
      <c r="E1288" s="15">
        <v>3856</v>
      </c>
      <c r="F1288" s="15">
        <v>3794</v>
      </c>
      <c r="G1288" s="15">
        <v>7650</v>
      </c>
      <c r="H1288" s="91">
        <v>0</v>
      </c>
      <c r="I1288" s="91">
        <v>0</v>
      </c>
      <c r="J1288" s="15">
        <v>0</v>
      </c>
      <c r="K1288" s="15">
        <f t="shared" si="78"/>
        <v>3856</v>
      </c>
      <c r="L1288" s="15">
        <f t="shared" si="79"/>
        <v>3794</v>
      </c>
      <c r="M1288" s="15">
        <f t="shared" si="80"/>
        <v>7650</v>
      </c>
      <c r="O1288" s="13"/>
      <c r="P1288" s="13"/>
    </row>
    <row r="1289" spans="1:16" ht="12.75" customHeight="1" x14ac:dyDescent="0.2">
      <c r="A1289" s="11" t="str">
        <f t="shared" si="77"/>
        <v>ESSENDON FIELDS2006</v>
      </c>
      <c r="B1289" s="3" t="s">
        <v>168</v>
      </c>
      <c r="C1289" s="12">
        <v>2006</v>
      </c>
      <c r="D1289" s="12" t="s">
        <v>101</v>
      </c>
      <c r="E1289" s="13">
        <v>3401</v>
      </c>
      <c r="F1289" s="13">
        <v>3304</v>
      </c>
      <c r="G1289" s="13">
        <v>6705</v>
      </c>
      <c r="H1289" s="13">
        <v>0</v>
      </c>
      <c r="I1289" s="13">
        <v>0</v>
      </c>
      <c r="J1289" s="13">
        <v>0</v>
      </c>
      <c r="K1289" s="15">
        <f t="shared" si="78"/>
        <v>3401</v>
      </c>
      <c r="L1289" s="15">
        <f t="shared" si="79"/>
        <v>3304</v>
      </c>
      <c r="M1289" s="15">
        <f t="shared" si="80"/>
        <v>6705</v>
      </c>
      <c r="O1289" s="13"/>
      <c r="P1289" s="13"/>
    </row>
    <row r="1290" spans="1:16" ht="12.75" customHeight="1" x14ac:dyDescent="0.2">
      <c r="A1290" s="11" t="str">
        <f t="shared" si="77"/>
        <v>ESSENDON FIELDS2007</v>
      </c>
      <c r="B1290" s="96" t="s">
        <v>168</v>
      </c>
      <c r="C1290" s="89">
        <v>2007</v>
      </c>
      <c r="D1290" s="90" t="s">
        <v>101</v>
      </c>
      <c r="E1290" s="15">
        <v>5793</v>
      </c>
      <c r="F1290" s="15">
        <v>5440</v>
      </c>
      <c r="G1290" s="15">
        <v>11233</v>
      </c>
      <c r="H1290" s="91">
        <v>0</v>
      </c>
      <c r="I1290" s="91">
        <v>0</v>
      </c>
      <c r="J1290" s="15">
        <v>0</v>
      </c>
      <c r="K1290" s="15">
        <f t="shared" si="78"/>
        <v>5793</v>
      </c>
      <c r="L1290" s="15">
        <f t="shared" si="79"/>
        <v>5440</v>
      </c>
      <c r="M1290" s="15">
        <f t="shared" si="80"/>
        <v>11233</v>
      </c>
      <c r="O1290" s="13"/>
      <c r="P1290" s="13"/>
    </row>
    <row r="1291" spans="1:16" ht="12.75" customHeight="1" x14ac:dyDescent="0.2">
      <c r="A1291" s="11" t="str">
        <f t="shared" si="77"/>
        <v>ESSENDON FIELDS2008</v>
      </c>
      <c r="B1291" s="3" t="s">
        <v>168</v>
      </c>
      <c r="C1291" s="12">
        <v>2008</v>
      </c>
      <c r="D1291" s="12" t="s">
        <v>101</v>
      </c>
      <c r="E1291" s="13">
        <v>8701</v>
      </c>
      <c r="F1291" s="13">
        <v>8271</v>
      </c>
      <c r="G1291" s="13">
        <v>16972</v>
      </c>
      <c r="H1291" s="13">
        <v>0</v>
      </c>
      <c r="I1291" s="13">
        <v>0</v>
      </c>
      <c r="J1291" s="13">
        <v>0</v>
      </c>
      <c r="K1291" s="15">
        <f t="shared" si="78"/>
        <v>8701</v>
      </c>
      <c r="L1291" s="15">
        <f t="shared" si="79"/>
        <v>8271</v>
      </c>
      <c r="M1291" s="15">
        <f t="shared" si="80"/>
        <v>16972</v>
      </c>
      <c r="O1291" s="13"/>
      <c r="P1291" s="13"/>
    </row>
    <row r="1292" spans="1:16" ht="12.75" customHeight="1" x14ac:dyDescent="0.2">
      <c r="A1292" s="11" t="str">
        <f t="shared" si="77"/>
        <v>ESSENDON FIELDS2009</v>
      </c>
      <c r="B1292" s="3" t="s">
        <v>168</v>
      </c>
      <c r="C1292" s="12">
        <v>2009</v>
      </c>
      <c r="D1292" s="12" t="s">
        <v>101</v>
      </c>
      <c r="E1292" s="13">
        <v>7687</v>
      </c>
      <c r="F1292" s="13">
        <v>7779</v>
      </c>
      <c r="G1292" s="13">
        <v>15466</v>
      </c>
      <c r="H1292" s="13">
        <v>0</v>
      </c>
      <c r="I1292" s="13">
        <v>0</v>
      </c>
      <c r="J1292" s="13">
        <v>0</v>
      </c>
      <c r="K1292" s="15">
        <f t="shared" si="78"/>
        <v>7687</v>
      </c>
      <c r="L1292" s="15">
        <f t="shared" si="79"/>
        <v>7779</v>
      </c>
      <c r="M1292" s="15">
        <f t="shared" si="80"/>
        <v>15466</v>
      </c>
      <c r="O1292" s="13"/>
      <c r="P1292" s="13"/>
    </row>
    <row r="1293" spans="1:16" ht="12.75" customHeight="1" x14ac:dyDescent="0.2">
      <c r="A1293" s="11" t="str">
        <f t="shared" si="77"/>
        <v>ESSENDON FIELDS2010</v>
      </c>
      <c r="B1293" s="94" t="s">
        <v>168</v>
      </c>
      <c r="C1293" s="89">
        <v>2010</v>
      </c>
      <c r="D1293" s="90" t="s">
        <v>101</v>
      </c>
      <c r="E1293" s="15">
        <v>10676</v>
      </c>
      <c r="F1293" s="15">
        <v>11054</v>
      </c>
      <c r="G1293" s="15">
        <v>21730</v>
      </c>
      <c r="H1293" s="15">
        <v>0</v>
      </c>
      <c r="I1293" s="15">
        <v>0</v>
      </c>
      <c r="J1293" s="15">
        <v>0</v>
      </c>
      <c r="K1293" s="15">
        <f t="shared" si="78"/>
        <v>10676</v>
      </c>
      <c r="L1293" s="15">
        <f t="shared" si="79"/>
        <v>11054</v>
      </c>
      <c r="M1293" s="15">
        <f t="shared" si="80"/>
        <v>21730</v>
      </c>
      <c r="O1293" s="13"/>
      <c r="P1293" s="13"/>
    </row>
    <row r="1294" spans="1:16" ht="12.75" customHeight="1" x14ac:dyDescent="0.2">
      <c r="A1294" s="11" t="str">
        <f t="shared" si="77"/>
        <v>ESSENDON FIELDS2011</v>
      </c>
      <c r="B1294" s="3" t="s">
        <v>168</v>
      </c>
      <c r="C1294" s="12">
        <v>2011</v>
      </c>
      <c r="D1294" s="12" t="s">
        <v>101</v>
      </c>
      <c r="E1294" s="13">
        <v>10128</v>
      </c>
      <c r="F1294" s="13">
        <v>9803</v>
      </c>
      <c r="G1294" s="13">
        <v>19931</v>
      </c>
      <c r="H1294" s="13">
        <v>0</v>
      </c>
      <c r="I1294" s="13">
        <v>0</v>
      </c>
      <c r="J1294" s="13">
        <v>0</v>
      </c>
      <c r="K1294" s="15">
        <f t="shared" si="78"/>
        <v>10128</v>
      </c>
      <c r="L1294" s="15">
        <f t="shared" si="79"/>
        <v>9803</v>
      </c>
      <c r="M1294" s="15">
        <f t="shared" si="80"/>
        <v>19931</v>
      </c>
      <c r="O1294" s="13"/>
      <c r="P1294" s="13"/>
    </row>
    <row r="1295" spans="1:16" ht="12.75" customHeight="1" x14ac:dyDescent="0.2">
      <c r="A1295" s="11" t="str">
        <f t="shared" si="77"/>
        <v>ESSENDON FIELDS2012</v>
      </c>
      <c r="B1295" s="3" t="s">
        <v>168</v>
      </c>
      <c r="C1295" s="12">
        <v>2012</v>
      </c>
      <c r="D1295" s="12" t="s">
        <v>101</v>
      </c>
      <c r="E1295" s="13">
        <v>9299</v>
      </c>
      <c r="F1295" s="13">
        <v>9537</v>
      </c>
      <c r="G1295" s="13">
        <v>18836</v>
      </c>
      <c r="H1295" s="13">
        <v>0</v>
      </c>
      <c r="I1295" s="13">
        <v>0</v>
      </c>
      <c r="J1295" s="13">
        <v>0</v>
      </c>
      <c r="K1295" s="15">
        <f t="shared" si="78"/>
        <v>9299</v>
      </c>
      <c r="L1295" s="15">
        <f t="shared" si="79"/>
        <v>9537</v>
      </c>
      <c r="M1295" s="15">
        <f t="shared" si="80"/>
        <v>18836</v>
      </c>
      <c r="O1295" s="13"/>
      <c r="P1295" s="13"/>
    </row>
    <row r="1296" spans="1:16" ht="12.75" customHeight="1" x14ac:dyDescent="0.2">
      <c r="A1296" s="11" t="str">
        <f t="shared" si="77"/>
        <v>ESSENDON FIELDS2013</v>
      </c>
      <c r="B1296" s="3" t="s">
        <v>168</v>
      </c>
      <c r="C1296" s="12">
        <v>2013</v>
      </c>
      <c r="D1296" s="12" t="s">
        <v>101</v>
      </c>
      <c r="E1296" s="13">
        <v>8593</v>
      </c>
      <c r="F1296" s="13">
        <v>8634</v>
      </c>
      <c r="G1296" s="13">
        <v>17227</v>
      </c>
      <c r="H1296" s="13">
        <v>0</v>
      </c>
      <c r="I1296" s="13">
        <v>0</v>
      </c>
      <c r="J1296" s="13">
        <v>0</v>
      </c>
      <c r="K1296" s="15">
        <f t="shared" si="78"/>
        <v>8593</v>
      </c>
      <c r="L1296" s="15">
        <f t="shared" si="79"/>
        <v>8634</v>
      </c>
      <c r="M1296" s="15">
        <f t="shared" si="80"/>
        <v>17227</v>
      </c>
      <c r="O1296" s="13"/>
      <c r="P1296" s="13"/>
    </row>
    <row r="1297" spans="1:16" ht="12.75" customHeight="1" x14ac:dyDescent="0.2">
      <c r="A1297" s="11" t="str">
        <f t="shared" si="77"/>
        <v>ESSENDON FIELDS2014</v>
      </c>
      <c r="B1297" s="94" t="s">
        <v>168</v>
      </c>
      <c r="C1297" s="89">
        <v>2014</v>
      </c>
      <c r="D1297" s="90" t="s">
        <v>101</v>
      </c>
      <c r="E1297" s="15">
        <v>8277</v>
      </c>
      <c r="F1297" s="15">
        <v>6650</v>
      </c>
      <c r="G1297" s="15">
        <v>14927</v>
      </c>
      <c r="H1297" s="15">
        <v>0</v>
      </c>
      <c r="I1297" s="15">
        <v>0</v>
      </c>
      <c r="J1297" s="15">
        <v>0</v>
      </c>
      <c r="K1297" s="15">
        <f t="shared" si="78"/>
        <v>8277</v>
      </c>
      <c r="L1297" s="15">
        <f t="shared" si="79"/>
        <v>6650</v>
      </c>
      <c r="M1297" s="15">
        <f t="shared" si="80"/>
        <v>14927</v>
      </c>
      <c r="O1297" s="13"/>
      <c r="P1297" s="13"/>
    </row>
    <row r="1298" spans="1:16" ht="12.75" customHeight="1" x14ac:dyDescent="0.2">
      <c r="A1298" s="11" t="str">
        <f t="shared" si="77"/>
        <v>ESSENDON FIELDS2015</v>
      </c>
      <c r="B1298" s="3" t="s">
        <v>168</v>
      </c>
      <c r="C1298" s="12">
        <v>2015</v>
      </c>
      <c r="D1298" s="12" t="s">
        <v>101</v>
      </c>
      <c r="E1298" s="13">
        <v>7435</v>
      </c>
      <c r="F1298" s="13">
        <v>7091</v>
      </c>
      <c r="G1298" s="13">
        <v>14526</v>
      </c>
      <c r="H1298" s="13">
        <v>0</v>
      </c>
      <c r="I1298" s="13">
        <v>0</v>
      </c>
      <c r="J1298" s="13">
        <v>0</v>
      </c>
      <c r="K1298" s="15">
        <f t="shared" si="78"/>
        <v>7435</v>
      </c>
      <c r="L1298" s="15">
        <f t="shared" si="79"/>
        <v>7091</v>
      </c>
      <c r="M1298" s="15">
        <f t="shared" si="80"/>
        <v>14526</v>
      </c>
      <c r="O1298" s="13"/>
      <c r="P1298" s="13"/>
    </row>
    <row r="1299" spans="1:16" ht="12.75" customHeight="1" x14ac:dyDescent="0.2">
      <c r="A1299" s="11" t="str">
        <f t="shared" si="77"/>
        <v>ESSENDON FIELDS2016</v>
      </c>
      <c r="B1299" s="3" t="s">
        <v>168</v>
      </c>
      <c r="C1299" s="12">
        <v>2016</v>
      </c>
      <c r="D1299" s="12" t="s">
        <v>101</v>
      </c>
      <c r="E1299" s="13">
        <v>9521</v>
      </c>
      <c r="F1299" s="13">
        <v>9409</v>
      </c>
      <c r="G1299" s="13">
        <v>18930</v>
      </c>
      <c r="H1299" s="13">
        <v>0</v>
      </c>
      <c r="I1299" s="13">
        <v>0</v>
      </c>
      <c r="J1299" s="13">
        <v>0</v>
      </c>
      <c r="K1299" s="15">
        <f t="shared" si="78"/>
        <v>9521</v>
      </c>
      <c r="L1299" s="15">
        <f t="shared" si="79"/>
        <v>9409</v>
      </c>
      <c r="M1299" s="15">
        <f t="shared" si="80"/>
        <v>18930</v>
      </c>
      <c r="O1299" s="13"/>
      <c r="P1299" s="13"/>
    </row>
    <row r="1300" spans="1:16" ht="12.75" customHeight="1" x14ac:dyDescent="0.2">
      <c r="A1300" s="11" t="str">
        <f t="shared" si="77"/>
        <v>ESSENDON FIELDS2017</v>
      </c>
      <c r="B1300" s="3" t="s">
        <v>168</v>
      </c>
      <c r="C1300" s="12">
        <v>2017</v>
      </c>
      <c r="D1300" s="12" t="s">
        <v>101</v>
      </c>
      <c r="E1300" s="13">
        <v>17444</v>
      </c>
      <c r="F1300" s="13">
        <v>17203</v>
      </c>
      <c r="G1300" s="13">
        <v>34647</v>
      </c>
      <c r="H1300" s="13">
        <v>0</v>
      </c>
      <c r="I1300" s="13">
        <v>0</v>
      </c>
      <c r="J1300" s="13">
        <v>0</v>
      </c>
      <c r="K1300" s="15">
        <f t="shared" si="78"/>
        <v>17444</v>
      </c>
      <c r="L1300" s="15">
        <f t="shared" si="79"/>
        <v>17203</v>
      </c>
      <c r="M1300" s="15">
        <f t="shared" si="80"/>
        <v>34647</v>
      </c>
      <c r="O1300" s="13"/>
      <c r="P1300" s="13"/>
    </row>
    <row r="1301" spans="1:16" ht="12.75" customHeight="1" x14ac:dyDescent="0.2">
      <c r="A1301" s="11" t="str">
        <f t="shared" si="77"/>
        <v>ESSENDON FIELDS2018</v>
      </c>
      <c r="B1301" s="3" t="s">
        <v>168</v>
      </c>
      <c r="C1301" s="12">
        <v>2018</v>
      </c>
      <c r="D1301" s="12" t="s">
        <v>101</v>
      </c>
      <c r="E1301" s="13">
        <v>19796</v>
      </c>
      <c r="F1301" s="13">
        <v>20236</v>
      </c>
      <c r="G1301" s="13">
        <v>40032</v>
      </c>
      <c r="H1301" s="13">
        <v>0</v>
      </c>
      <c r="I1301" s="13">
        <v>0</v>
      </c>
      <c r="J1301" s="13">
        <v>0</v>
      </c>
      <c r="K1301" s="15">
        <f t="shared" si="78"/>
        <v>19796</v>
      </c>
      <c r="L1301" s="15">
        <f t="shared" si="79"/>
        <v>20236</v>
      </c>
      <c r="M1301" s="15">
        <f t="shared" si="80"/>
        <v>40032</v>
      </c>
      <c r="O1301" s="13"/>
      <c r="P1301" s="13"/>
    </row>
    <row r="1302" spans="1:16" ht="12.75" customHeight="1" x14ac:dyDescent="0.2">
      <c r="A1302" s="11" t="str">
        <f t="shared" si="77"/>
        <v>ESSENDON FIELDS2019</v>
      </c>
      <c r="B1302" s="3" t="s">
        <v>168</v>
      </c>
      <c r="C1302" s="12">
        <v>2019</v>
      </c>
      <c r="D1302" s="12" t="s">
        <v>101</v>
      </c>
      <c r="E1302" s="13">
        <v>23008</v>
      </c>
      <c r="F1302" s="13">
        <v>20416</v>
      </c>
      <c r="G1302" s="13">
        <v>43424</v>
      </c>
      <c r="H1302" s="13">
        <v>0</v>
      </c>
      <c r="I1302" s="13">
        <v>0</v>
      </c>
      <c r="J1302" s="13">
        <v>0</v>
      </c>
      <c r="K1302" s="15">
        <f t="shared" si="78"/>
        <v>23008</v>
      </c>
      <c r="L1302" s="15">
        <f t="shared" si="79"/>
        <v>20416</v>
      </c>
      <c r="M1302" s="15">
        <f t="shared" si="80"/>
        <v>43424</v>
      </c>
      <c r="O1302" s="13"/>
      <c r="P1302" s="13"/>
    </row>
    <row r="1303" spans="1:16" ht="12.75" customHeight="1" x14ac:dyDescent="0.2">
      <c r="A1303" s="11" t="str">
        <f t="shared" si="77"/>
        <v>FLINDERS ISLAND1985</v>
      </c>
      <c r="B1303" s="92" t="s">
        <v>75</v>
      </c>
      <c r="C1303" s="89">
        <v>1985</v>
      </c>
      <c r="D1303" s="90" t="s">
        <v>101</v>
      </c>
      <c r="E1303" s="15">
        <v>8029</v>
      </c>
      <c r="F1303" s="15">
        <v>8042</v>
      </c>
      <c r="G1303" s="15">
        <v>16071</v>
      </c>
      <c r="H1303" s="15">
        <v>0</v>
      </c>
      <c r="I1303" s="15">
        <v>0</v>
      </c>
      <c r="J1303" s="15">
        <v>0</v>
      </c>
      <c r="K1303" s="15">
        <f t="shared" si="78"/>
        <v>8029</v>
      </c>
      <c r="L1303" s="15">
        <f t="shared" si="79"/>
        <v>8042</v>
      </c>
      <c r="M1303" s="15">
        <f t="shared" si="80"/>
        <v>16071</v>
      </c>
      <c r="O1303" s="13"/>
      <c r="P1303" s="13"/>
    </row>
    <row r="1304" spans="1:16" ht="12.75" customHeight="1" x14ac:dyDescent="0.2">
      <c r="A1304" s="11" t="str">
        <f t="shared" si="77"/>
        <v>FLINDERS ISLAND1986</v>
      </c>
      <c r="B1304" s="96" t="s">
        <v>75</v>
      </c>
      <c r="C1304" s="89">
        <v>1986</v>
      </c>
      <c r="D1304" s="90" t="s">
        <v>101</v>
      </c>
      <c r="E1304" s="15">
        <v>7719</v>
      </c>
      <c r="F1304" s="15">
        <v>7768</v>
      </c>
      <c r="G1304" s="15">
        <v>15487</v>
      </c>
      <c r="H1304" s="91">
        <v>0</v>
      </c>
      <c r="I1304" s="91">
        <v>0</v>
      </c>
      <c r="J1304" s="15">
        <v>0</v>
      </c>
      <c r="K1304" s="15">
        <f t="shared" si="78"/>
        <v>7719</v>
      </c>
      <c r="L1304" s="15">
        <f t="shared" si="79"/>
        <v>7768</v>
      </c>
      <c r="M1304" s="15">
        <f t="shared" si="80"/>
        <v>15487</v>
      </c>
      <c r="O1304" s="13"/>
      <c r="P1304" s="13"/>
    </row>
    <row r="1305" spans="1:16" ht="12.75" customHeight="1" x14ac:dyDescent="0.2">
      <c r="A1305" s="11" t="str">
        <f t="shared" si="77"/>
        <v>FLINDERS ISLAND1987</v>
      </c>
      <c r="B1305" s="96" t="s">
        <v>75</v>
      </c>
      <c r="C1305" s="89">
        <v>1987</v>
      </c>
      <c r="D1305" s="17" t="s">
        <v>101</v>
      </c>
      <c r="E1305" s="15">
        <v>7937</v>
      </c>
      <c r="F1305" s="15">
        <v>7738</v>
      </c>
      <c r="G1305" s="15">
        <v>15675</v>
      </c>
      <c r="H1305" s="91">
        <v>0</v>
      </c>
      <c r="I1305" s="91">
        <v>0</v>
      </c>
      <c r="J1305" s="15">
        <v>0</v>
      </c>
      <c r="K1305" s="15">
        <f t="shared" si="78"/>
        <v>7937</v>
      </c>
      <c r="L1305" s="15">
        <f t="shared" si="79"/>
        <v>7738</v>
      </c>
      <c r="M1305" s="15">
        <f t="shared" si="80"/>
        <v>15675</v>
      </c>
      <c r="O1305" s="13"/>
      <c r="P1305" s="13"/>
    </row>
    <row r="1306" spans="1:16" ht="12.75" customHeight="1" x14ac:dyDescent="0.2">
      <c r="A1306" s="11" t="str">
        <f t="shared" si="77"/>
        <v>FLINDERS ISLAND1988</v>
      </c>
      <c r="B1306" s="92" t="s">
        <v>75</v>
      </c>
      <c r="C1306" s="16">
        <v>1988</v>
      </c>
      <c r="D1306" s="90" t="s">
        <v>101</v>
      </c>
      <c r="E1306" s="93">
        <v>8539</v>
      </c>
      <c r="F1306" s="93">
        <v>8546</v>
      </c>
      <c r="G1306" s="93">
        <v>17085</v>
      </c>
      <c r="H1306" s="93">
        <v>0</v>
      </c>
      <c r="I1306" s="93">
        <v>0</v>
      </c>
      <c r="J1306" s="93">
        <v>0</v>
      </c>
      <c r="K1306" s="15">
        <f t="shared" si="78"/>
        <v>8539</v>
      </c>
      <c r="L1306" s="15">
        <f t="shared" si="79"/>
        <v>8546</v>
      </c>
      <c r="M1306" s="15">
        <f t="shared" si="80"/>
        <v>17085</v>
      </c>
      <c r="O1306" s="13"/>
      <c r="P1306" s="13"/>
    </row>
    <row r="1307" spans="1:16" ht="12.75" customHeight="1" x14ac:dyDescent="0.2">
      <c r="A1307" s="11" t="str">
        <f t="shared" si="77"/>
        <v>FLINDERS ISLAND1989</v>
      </c>
      <c r="B1307" s="3" t="s">
        <v>75</v>
      </c>
      <c r="C1307" s="12">
        <v>1989</v>
      </c>
      <c r="D1307" s="12" t="s">
        <v>101</v>
      </c>
      <c r="E1307" s="13">
        <v>8756</v>
      </c>
      <c r="F1307" s="13">
        <v>8752</v>
      </c>
      <c r="G1307" s="13">
        <v>17508</v>
      </c>
      <c r="H1307" s="13">
        <v>0</v>
      </c>
      <c r="I1307" s="13">
        <v>0</v>
      </c>
      <c r="J1307" s="13">
        <v>0</v>
      </c>
      <c r="K1307" s="15">
        <f t="shared" si="78"/>
        <v>8756</v>
      </c>
      <c r="L1307" s="15">
        <f t="shared" si="79"/>
        <v>8752</v>
      </c>
      <c r="M1307" s="15">
        <f t="shared" si="80"/>
        <v>17508</v>
      </c>
      <c r="O1307" s="13"/>
      <c r="P1307" s="13"/>
    </row>
    <row r="1308" spans="1:16" ht="12.75" customHeight="1" x14ac:dyDescent="0.2">
      <c r="A1308" s="11" t="str">
        <f t="shared" si="77"/>
        <v>FLINDERS ISLAND1990</v>
      </c>
      <c r="B1308" s="3" t="s">
        <v>75</v>
      </c>
      <c r="C1308" s="12">
        <v>1990</v>
      </c>
      <c r="D1308" s="12" t="s">
        <v>101</v>
      </c>
      <c r="E1308" s="13">
        <v>10346</v>
      </c>
      <c r="F1308" s="13">
        <v>10384</v>
      </c>
      <c r="G1308" s="13">
        <v>20730</v>
      </c>
      <c r="H1308" s="13">
        <v>0</v>
      </c>
      <c r="I1308" s="13">
        <v>0</v>
      </c>
      <c r="J1308" s="13">
        <v>0</v>
      </c>
      <c r="K1308" s="15">
        <f t="shared" si="78"/>
        <v>10346</v>
      </c>
      <c r="L1308" s="15">
        <f t="shared" si="79"/>
        <v>10384</v>
      </c>
      <c r="M1308" s="15">
        <f t="shared" si="80"/>
        <v>20730</v>
      </c>
      <c r="O1308" s="13"/>
      <c r="P1308" s="13"/>
    </row>
    <row r="1309" spans="1:16" ht="12.75" customHeight="1" x14ac:dyDescent="0.2">
      <c r="A1309" s="11" t="str">
        <f t="shared" si="77"/>
        <v>FLINDERS ISLAND1991</v>
      </c>
      <c r="B1309" s="94" t="s">
        <v>75</v>
      </c>
      <c r="C1309" s="89">
        <v>1991</v>
      </c>
      <c r="D1309" s="90" t="s">
        <v>101</v>
      </c>
      <c r="E1309" s="15">
        <v>10697</v>
      </c>
      <c r="F1309" s="15">
        <v>10704</v>
      </c>
      <c r="G1309" s="15">
        <v>21401</v>
      </c>
      <c r="H1309" s="15">
        <v>0</v>
      </c>
      <c r="I1309" s="15">
        <v>0</v>
      </c>
      <c r="J1309" s="15">
        <v>0</v>
      </c>
      <c r="K1309" s="15">
        <f t="shared" si="78"/>
        <v>10697</v>
      </c>
      <c r="L1309" s="15">
        <f t="shared" si="79"/>
        <v>10704</v>
      </c>
      <c r="M1309" s="15">
        <f t="shared" si="80"/>
        <v>21401</v>
      </c>
      <c r="O1309" s="13"/>
      <c r="P1309" s="13"/>
    </row>
    <row r="1310" spans="1:16" ht="12.75" customHeight="1" x14ac:dyDescent="0.2">
      <c r="A1310" s="11" t="str">
        <f t="shared" si="77"/>
        <v>FLINDERS ISLAND1992</v>
      </c>
      <c r="B1310" s="3" t="s">
        <v>75</v>
      </c>
      <c r="C1310" s="12">
        <v>1992</v>
      </c>
      <c r="D1310" s="12" t="s">
        <v>101</v>
      </c>
      <c r="E1310" s="13">
        <v>10994</v>
      </c>
      <c r="F1310" s="13">
        <v>11097</v>
      </c>
      <c r="G1310" s="13">
        <v>22091</v>
      </c>
      <c r="H1310" s="13">
        <v>0</v>
      </c>
      <c r="I1310" s="13">
        <v>0</v>
      </c>
      <c r="J1310" s="13">
        <v>0</v>
      </c>
      <c r="K1310" s="15">
        <f t="shared" si="78"/>
        <v>10994</v>
      </c>
      <c r="L1310" s="15">
        <f t="shared" si="79"/>
        <v>11097</v>
      </c>
      <c r="M1310" s="15">
        <f t="shared" si="80"/>
        <v>22091</v>
      </c>
      <c r="O1310" s="13"/>
      <c r="P1310" s="13"/>
    </row>
    <row r="1311" spans="1:16" ht="12.75" customHeight="1" x14ac:dyDescent="0.2">
      <c r="A1311" s="11" t="str">
        <f t="shared" si="77"/>
        <v>FLINDERS ISLAND1993</v>
      </c>
      <c r="B1311" s="96" t="s">
        <v>75</v>
      </c>
      <c r="C1311" s="89">
        <v>1993</v>
      </c>
      <c r="D1311" s="90" t="s">
        <v>101</v>
      </c>
      <c r="E1311" s="15">
        <v>10355</v>
      </c>
      <c r="F1311" s="15">
        <v>10447</v>
      </c>
      <c r="G1311" s="15">
        <v>20802</v>
      </c>
      <c r="H1311" s="91">
        <v>0</v>
      </c>
      <c r="I1311" s="91">
        <v>0</v>
      </c>
      <c r="J1311" s="15">
        <v>0</v>
      </c>
      <c r="K1311" s="15">
        <f t="shared" si="78"/>
        <v>10355</v>
      </c>
      <c r="L1311" s="15">
        <f t="shared" si="79"/>
        <v>10447</v>
      </c>
      <c r="M1311" s="15">
        <f t="shared" si="80"/>
        <v>20802</v>
      </c>
      <c r="O1311" s="13"/>
      <c r="P1311" s="13"/>
    </row>
    <row r="1312" spans="1:16" ht="12.75" customHeight="1" x14ac:dyDescent="0.2">
      <c r="A1312" s="11" t="str">
        <f t="shared" si="77"/>
        <v>FLINDERS ISLAND1994</v>
      </c>
      <c r="B1312" s="96" t="s">
        <v>75</v>
      </c>
      <c r="C1312" s="89">
        <v>1994</v>
      </c>
      <c r="D1312" s="90" t="s">
        <v>101</v>
      </c>
      <c r="E1312" s="15">
        <v>10445</v>
      </c>
      <c r="F1312" s="15">
        <v>10544</v>
      </c>
      <c r="G1312" s="15">
        <v>20989</v>
      </c>
      <c r="H1312" s="91">
        <v>0</v>
      </c>
      <c r="I1312" s="91">
        <v>0</v>
      </c>
      <c r="J1312" s="15">
        <v>0</v>
      </c>
      <c r="K1312" s="15">
        <f t="shared" si="78"/>
        <v>10445</v>
      </c>
      <c r="L1312" s="15">
        <f t="shared" si="79"/>
        <v>10544</v>
      </c>
      <c r="M1312" s="15">
        <f t="shared" si="80"/>
        <v>20989</v>
      </c>
      <c r="O1312" s="13"/>
      <c r="P1312" s="13"/>
    </row>
    <row r="1313" spans="1:16" ht="12.75" customHeight="1" x14ac:dyDescent="0.2">
      <c r="A1313" s="11" t="str">
        <f t="shared" si="77"/>
        <v>FLINDERS ISLAND1995</v>
      </c>
      <c r="B1313" s="3" t="s">
        <v>75</v>
      </c>
      <c r="C1313" s="12">
        <v>1995</v>
      </c>
      <c r="D1313" s="12" t="s">
        <v>101</v>
      </c>
      <c r="E1313" s="13">
        <v>8832</v>
      </c>
      <c r="F1313" s="13">
        <v>8960</v>
      </c>
      <c r="G1313" s="13">
        <v>17792</v>
      </c>
      <c r="H1313" s="13">
        <v>0</v>
      </c>
      <c r="I1313" s="13">
        <v>0</v>
      </c>
      <c r="J1313" s="13">
        <v>0</v>
      </c>
      <c r="K1313" s="15">
        <f t="shared" si="78"/>
        <v>8832</v>
      </c>
      <c r="L1313" s="15">
        <f t="shared" si="79"/>
        <v>8960</v>
      </c>
      <c r="M1313" s="15">
        <f t="shared" si="80"/>
        <v>17792</v>
      </c>
      <c r="O1313" s="13"/>
      <c r="P1313" s="13"/>
    </row>
    <row r="1314" spans="1:16" ht="12.75" customHeight="1" x14ac:dyDescent="0.2">
      <c r="A1314" s="11" t="str">
        <f t="shared" si="77"/>
        <v>FLINDERS ISLAND1996</v>
      </c>
      <c r="B1314" s="3" t="s">
        <v>75</v>
      </c>
      <c r="C1314" s="12">
        <v>1996</v>
      </c>
      <c r="D1314" s="12" t="s">
        <v>101</v>
      </c>
      <c r="E1314" s="13">
        <v>8241</v>
      </c>
      <c r="F1314" s="13">
        <v>8265</v>
      </c>
      <c r="G1314" s="13">
        <v>16506</v>
      </c>
      <c r="H1314" s="13">
        <v>0</v>
      </c>
      <c r="I1314" s="13">
        <v>0</v>
      </c>
      <c r="J1314" s="13">
        <v>0</v>
      </c>
      <c r="K1314" s="15">
        <f t="shared" si="78"/>
        <v>8241</v>
      </c>
      <c r="L1314" s="15">
        <f t="shared" si="79"/>
        <v>8265</v>
      </c>
      <c r="M1314" s="15">
        <f t="shared" si="80"/>
        <v>16506</v>
      </c>
      <c r="O1314" s="13"/>
      <c r="P1314" s="13"/>
    </row>
    <row r="1315" spans="1:16" ht="12.75" customHeight="1" x14ac:dyDescent="0.2">
      <c r="A1315" s="11" t="str">
        <f t="shared" si="77"/>
        <v>FLINDERS ISLAND1997</v>
      </c>
      <c r="B1315" s="96" t="s">
        <v>75</v>
      </c>
      <c r="C1315" s="89">
        <v>1997</v>
      </c>
      <c r="D1315" s="90" t="s">
        <v>101</v>
      </c>
      <c r="E1315" s="15">
        <v>10500</v>
      </c>
      <c r="F1315" s="15">
        <v>10581</v>
      </c>
      <c r="G1315" s="15">
        <v>21081</v>
      </c>
      <c r="H1315" s="91">
        <v>0</v>
      </c>
      <c r="I1315" s="91">
        <v>0</v>
      </c>
      <c r="J1315" s="15">
        <v>0</v>
      </c>
      <c r="K1315" s="15">
        <f t="shared" si="78"/>
        <v>10500</v>
      </c>
      <c r="L1315" s="15">
        <f t="shared" si="79"/>
        <v>10581</v>
      </c>
      <c r="M1315" s="15">
        <f t="shared" si="80"/>
        <v>21081</v>
      </c>
      <c r="O1315" s="13"/>
      <c r="P1315" s="13"/>
    </row>
    <row r="1316" spans="1:16" ht="12.75" customHeight="1" x14ac:dyDescent="0.2">
      <c r="A1316" s="11" t="str">
        <f t="shared" si="77"/>
        <v>FLINDERS ISLAND1998</v>
      </c>
      <c r="B1316" s="96" t="s">
        <v>75</v>
      </c>
      <c r="C1316" s="89">
        <v>1998</v>
      </c>
      <c r="D1316" s="90" t="s">
        <v>101</v>
      </c>
      <c r="E1316" s="15">
        <v>11132</v>
      </c>
      <c r="F1316" s="15">
        <v>11142</v>
      </c>
      <c r="G1316" s="15">
        <v>22274</v>
      </c>
      <c r="H1316" s="91">
        <v>0</v>
      </c>
      <c r="I1316" s="91">
        <v>0</v>
      </c>
      <c r="J1316" s="15">
        <v>0</v>
      </c>
      <c r="K1316" s="15">
        <f t="shared" si="78"/>
        <v>11132</v>
      </c>
      <c r="L1316" s="15">
        <f t="shared" si="79"/>
        <v>11142</v>
      </c>
      <c r="M1316" s="15">
        <f t="shared" si="80"/>
        <v>22274</v>
      </c>
      <c r="O1316" s="13"/>
      <c r="P1316" s="13"/>
    </row>
    <row r="1317" spans="1:16" ht="12.75" customHeight="1" x14ac:dyDescent="0.2">
      <c r="A1317" s="11" t="str">
        <f t="shared" si="77"/>
        <v>FLINDERS ISLAND1999</v>
      </c>
      <c r="B1317" s="3" t="s">
        <v>75</v>
      </c>
      <c r="C1317" s="12">
        <v>1999</v>
      </c>
      <c r="D1317" s="90" t="s">
        <v>101</v>
      </c>
      <c r="E1317" s="13">
        <v>10135</v>
      </c>
      <c r="F1317" s="13">
        <v>10055</v>
      </c>
      <c r="G1317" s="13">
        <v>20190</v>
      </c>
      <c r="H1317" s="13">
        <v>0</v>
      </c>
      <c r="I1317" s="13">
        <v>0</v>
      </c>
      <c r="J1317" s="13">
        <v>0</v>
      </c>
      <c r="K1317" s="15">
        <f t="shared" si="78"/>
        <v>10135</v>
      </c>
      <c r="L1317" s="15">
        <f t="shared" si="79"/>
        <v>10055</v>
      </c>
      <c r="M1317" s="15">
        <f t="shared" si="80"/>
        <v>20190</v>
      </c>
      <c r="O1317" s="13"/>
      <c r="P1317" s="13"/>
    </row>
    <row r="1318" spans="1:16" ht="12.75" customHeight="1" x14ac:dyDescent="0.2">
      <c r="A1318" s="11" t="str">
        <f t="shared" si="77"/>
        <v>FLINDERS ISLAND2000</v>
      </c>
      <c r="B1318" s="3" t="s">
        <v>75</v>
      </c>
      <c r="C1318" s="12">
        <v>2000</v>
      </c>
      <c r="D1318" s="12" t="s">
        <v>101</v>
      </c>
      <c r="E1318" s="13">
        <v>4604</v>
      </c>
      <c r="F1318" s="13">
        <v>4474</v>
      </c>
      <c r="G1318" s="13">
        <v>9078</v>
      </c>
      <c r="H1318" s="13">
        <v>0</v>
      </c>
      <c r="I1318" s="13">
        <v>0</v>
      </c>
      <c r="J1318" s="13">
        <v>0</v>
      </c>
      <c r="K1318" s="15">
        <f t="shared" si="78"/>
        <v>4604</v>
      </c>
      <c r="L1318" s="15">
        <f t="shared" si="79"/>
        <v>4474</v>
      </c>
      <c r="M1318" s="15">
        <f t="shared" si="80"/>
        <v>9078</v>
      </c>
      <c r="O1318" s="13"/>
      <c r="P1318" s="13"/>
    </row>
    <row r="1319" spans="1:16" ht="12.75" customHeight="1" x14ac:dyDescent="0.2">
      <c r="A1319" s="11" t="str">
        <f t="shared" ref="A1319:A1382" si="81">CONCATENATE(B1319,C1319)</f>
        <v>FLINDERS ISLAND2001</v>
      </c>
      <c r="B1319" s="3" t="s">
        <v>75</v>
      </c>
      <c r="C1319" s="12">
        <v>2001</v>
      </c>
      <c r="D1319" s="12" t="s">
        <v>101</v>
      </c>
      <c r="E1319" s="13">
        <v>3703</v>
      </c>
      <c r="F1319" s="13">
        <v>3703</v>
      </c>
      <c r="G1319" s="13">
        <v>7406</v>
      </c>
      <c r="H1319" s="13">
        <v>0</v>
      </c>
      <c r="I1319" s="13">
        <v>0</v>
      </c>
      <c r="J1319" s="13">
        <v>0</v>
      </c>
      <c r="K1319" s="15">
        <f t="shared" si="78"/>
        <v>3703</v>
      </c>
      <c r="L1319" s="15">
        <f t="shared" si="79"/>
        <v>3703</v>
      </c>
      <c r="M1319" s="15">
        <f t="shared" si="80"/>
        <v>7406</v>
      </c>
      <c r="O1319" s="13"/>
      <c r="P1319" s="13"/>
    </row>
    <row r="1320" spans="1:16" ht="12.75" customHeight="1" x14ac:dyDescent="0.2">
      <c r="A1320" s="11" t="str">
        <f t="shared" si="81"/>
        <v>FLINDERS ISLAND2002</v>
      </c>
      <c r="B1320" s="3" t="s">
        <v>75</v>
      </c>
      <c r="C1320" s="12">
        <v>2002</v>
      </c>
      <c r="D1320" s="12" t="s">
        <v>101</v>
      </c>
      <c r="E1320" s="13">
        <v>3746</v>
      </c>
      <c r="F1320" s="13">
        <v>3746</v>
      </c>
      <c r="G1320" s="13">
        <v>7492</v>
      </c>
      <c r="H1320" s="13">
        <v>0</v>
      </c>
      <c r="I1320" s="13">
        <v>0</v>
      </c>
      <c r="J1320" s="13">
        <v>0</v>
      </c>
      <c r="K1320" s="15">
        <f t="shared" si="78"/>
        <v>3746</v>
      </c>
      <c r="L1320" s="15">
        <f t="shared" si="79"/>
        <v>3746</v>
      </c>
      <c r="M1320" s="15">
        <f t="shared" si="80"/>
        <v>7492</v>
      </c>
      <c r="O1320" s="13"/>
      <c r="P1320" s="13"/>
    </row>
    <row r="1321" spans="1:16" ht="12.75" customHeight="1" x14ac:dyDescent="0.2">
      <c r="A1321" s="11" t="str">
        <f t="shared" si="81"/>
        <v>FLINDERS ISLAND2003</v>
      </c>
      <c r="B1321" s="92" t="s">
        <v>75</v>
      </c>
      <c r="C1321" s="16">
        <v>2003</v>
      </c>
      <c r="D1321" s="90" t="s">
        <v>101</v>
      </c>
      <c r="E1321" s="93">
        <v>3276</v>
      </c>
      <c r="F1321" s="93">
        <v>3276</v>
      </c>
      <c r="G1321" s="93">
        <v>6552</v>
      </c>
      <c r="H1321" s="93">
        <v>0</v>
      </c>
      <c r="I1321" s="93">
        <v>0</v>
      </c>
      <c r="J1321" s="93">
        <v>0</v>
      </c>
      <c r="K1321" s="15">
        <f t="shared" si="78"/>
        <v>3276</v>
      </c>
      <c r="L1321" s="15">
        <f t="shared" si="79"/>
        <v>3276</v>
      </c>
      <c r="M1321" s="15">
        <f t="shared" si="80"/>
        <v>6552</v>
      </c>
      <c r="O1321" s="13"/>
      <c r="P1321" s="13"/>
    </row>
    <row r="1322" spans="1:16" ht="12.75" customHeight="1" x14ac:dyDescent="0.2">
      <c r="A1322" s="11" t="str">
        <f t="shared" si="81"/>
        <v>FLINDERS ISLAND2004</v>
      </c>
      <c r="B1322" s="3" t="s">
        <v>75</v>
      </c>
      <c r="C1322" s="12">
        <v>2004</v>
      </c>
      <c r="D1322" s="12" t="s">
        <v>101</v>
      </c>
      <c r="E1322" s="13">
        <v>6825</v>
      </c>
      <c r="F1322" s="13">
        <v>8191</v>
      </c>
      <c r="G1322" s="13">
        <v>15016</v>
      </c>
      <c r="H1322" s="13">
        <v>0</v>
      </c>
      <c r="I1322" s="13">
        <v>0</v>
      </c>
      <c r="J1322" s="13">
        <v>0</v>
      </c>
      <c r="K1322" s="15">
        <f t="shared" si="78"/>
        <v>6825</v>
      </c>
      <c r="L1322" s="15">
        <f t="shared" si="79"/>
        <v>8191</v>
      </c>
      <c r="M1322" s="15">
        <f t="shared" si="80"/>
        <v>15016</v>
      </c>
      <c r="O1322" s="13"/>
      <c r="P1322" s="13"/>
    </row>
    <row r="1323" spans="1:16" ht="12.75" customHeight="1" x14ac:dyDescent="0.2">
      <c r="A1323" s="11" t="str">
        <f t="shared" si="81"/>
        <v>FLINDERS ISLAND2005</v>
      </c>
      <c r="B1323" s="3" t="s">
        <v>75</v>
      </c>
      <c r="C1323" s="12">
        <v>2005</v>
      </c>
      <c r="D1323" s="12" t="s">
        <v>101</v>
      </c>
      <c r="E1323" s="13">
        <v>7691</v>
      </c>
      <c r="F1323" s="13">
        <v>8213</v>
      </c>
      <c r="G1323" s="13">
        <v>15904</v>
      </c>
      <c r="H1323" s="13">
        <v>0</v>
      </c>
      <c r="I1323" s="13">
        <v>0</v>
      </c>
      <c r="J1323" s="13">
        <v>0</v>
      </c>
      <c r="K1323" s="15">
        <f t="shared" ref="K1323:K1386" si="82">E1323+H1323</f>
        <v>7691</v>
      </c>
      <c r="L1323" s="15">
        <f t="shared" ref="L1323:L1386" si="83">F1323+I1323</f>
        <v>8213</v>
      </c>
      <c r="M1323" s="15">
        <f t="shared" ref="M1323:M1386" si="84">G1323+J1323</f>
        <v>15904</v>
      </c>
      <c r="O1323" s="13"/>
      <c r="P1323" s="13"/>
    </row>
    <row r="1324" spans="1:16" ht="12.75" customHeight="1" x14ac:dyDescent="0.2">
      <c r="A1324" s="11" t="str">
        <f t="shared" si="81"/>
        <v>FLINDERS ISLAND2006</v>
      </c>
      <c r="B1324" s="3" t="s">
        <v>75</v>
      </c>
      <c r="C1324" s="12">
        <v>2006</v>
      </c>
      <c r="D1324" s="12" t="s">
        <v>101</v>
      </c>
      <c r="E1324" s="13">
        <v>8827</v>
      </c>
      <c r="F1324" s="13">
        <v>8928</v>
      </c>
      <c r="G1324" s="13">
        <v>17755</v>
      </c>
      <c r="H1324" s="13">
        <v>0</v>
      </c>
      <c r="I1324" s="13">
        <v>0</v>
      </c>
      <c r="J1324" s="13">
        <v>0</v>
      </c>
      <c r="K1324" s="15">
        <f t="shared" si="82"/>
        <v>8827</v>
      </c>
      <c r="L1324" s="15">
        <f t="shared" si="83"/>
        <v>8928</v>
      </c>
      <c r="M1324" s="15">
        <f t="shared" si="84"/>
        <v>17755</v>
      </c>
      <c r="O1324" s="13"/>
      <c r="P1324" s="13"/>
    </row>
    <row r="1325" spans="1:16" ht="12.75" customHeight="1" x14ac:dyDescent="0.2">
      <c r="A1325" s="11" t="str">
        <f t="shared" si="81"/>
        <v>FLINDERS ISLAND2007</v>
      </c>
      <c r="B1325" s="96" t="s">
        <v>75</v>
      </c>
      <c r="C1325" s="89">
        <v>2007</v>
      </c>
      <c r="D1325" s="90" t="s">
        <v>101</v>
      </c>
      <c r="E1325" s="15">
        <v>8930</v>
      </c>
      <c r="F1325" s="15">
        <v>9103</v>
      </c>
      <c r="G1325" s="15">
        <v>18033</v>
      </c>
      <c r="H1325" s="91">
        <v>0</v>
      </c>
      <c r="I1325" s="91">
        <v>0</v>
      </c>
      <c r="J1325" s="15">
        <v>0</v>
      </c>
      <c r="K1325" s="15">
        <f t="shared" si="82"/>
        <v>8930</v>
      </c>
      <c r="L1325" s="15">
        <f t="shared" si="83"/>
        <v>9103</v>
      </c>
      <c r="M1325" s="15">
        <f t="shared" si="84"/>
        <v>18033</v>
      </c>
      <c r="O1325" s="13"/>
      <c r="P1325" s="13"/>
    </row>
    <row r="1326" spans="1:16" ht="12.75" customHeight="1" x14ac:dyDescent="0.2">
      <c r="A1326" s="11" t="str">
        <f t="shared" si="81"/>
        <v>FLINDERS ISLAND2008</v>
      </c>
      <c r="B1326" s="96" t="s">
        <v>75</v>
      </c>
      <c r="C1326" s="89">
        <v>2008</v>
      </c>
      <c r="D1326" s="17" t="s">
        <v>101</v>
      </c>
      <c r="E1326" s="15">
        <v>9214</v>
      </c>
      <c r="F1326" s="15">
        <v>9083</v>
      </c>
      <c r="G1326" s="15">
        <v>18297</v>
      </c>
      <c r="H1326" s="91">
        <v>0</v>
      </c>
      <c r="I1326" s="91">
        <v>0</v>
      </c>
      <c r="J1326" s="15">
        <v>0</v>
      </c>
      <c r="K1326" s="15">
        <f t="shared" si="82"/>
        <v>9214</v>
      </c>
      <c r="L1326" s="15">
        <f t="shared" si="83"/>
        <v>9083</v>
      </c>
      <c r="M1326" s="15">
        <f t="shared" si="84"/>
        <v>18297</v>
      </c>
      <c r="O1326" s="13"/>
      <c r="P1326" s="13"/>
    </row>
    <row r="1327" spans="1:16" ht="12.75" customHeight="1" x14ac:dyDescent="0.2">
      <c r="A1327" s="11" t="str">
        <f t="shared" si="81"/>
        <v>FLINDERS ISLAND2009</v>
      </c>
      <c r="B1327" s="96" t="s">
        <v>75</v>
      </c>
      <c r="C1327" s="89">
        <v>2009</v>
      </c>
      <c r="D1327" s="90" t="s">
        <v>101</v>
      </c>
      <c r="E1327" s="15">
        <v>9617</v>
      </c>
      <c r="F1327" s="15">
        <v>9571</v>
      </c>
      <c r="G1327" s="15">
        <v>19188</v>
      </c>
      <c r="H1327" s="91">
        <v>0</v>
      </c>
      <c r="I1327" s="91">
        <v>0</v>
      </c>
      <c r="J1327" s="15">
        <v>0</v>
      </c>
      <c r="K1327" s="15">
        <f t="shared" si="82"/>
        <v>9617</v>
      </c>
      <c r="L1327" s="15">
        <f t="shared" si="83"/>
        <v>9571</v>
      </c>
      <c r="M1327" s="15">
        <f t="shared" si="84"/>
        <v>19188</v>
      </c>
      <c r="O1327" s="13"/>
      <c r="P1327" s="13"/>
    </row>
    <row r="1328" spans="1:16" ht="12.75" customHeight="1" x14ac:dyDescent="0.2">
      <c r="A1328" s="11" t="str">
        <f t="shared" si="81"/>
        <v>FLINDERS ISLAND2010</v>
      </c>
      <c r="B1328" s="96" t="s">
        <v>75</v>
      </c>
      <c r="C1328" s="89">
        <v>2010</v>
      </c>
      <c r="D1328" s="90" t="s">
        <v>101</v>
      </c>
      <c r="E1328" s="15">
        <v>9733</v>
      </c>
      <c r="F1328" s="15">
        <v>9658</v>
      </c>
      <c r="G1328" s="15">
        <v>19391</v>
      </c>
      <c r="H1328" s="91">
        <v>0</v>
      </c>
      <c r="I1328" s="91">
        <v>0</v>
      </c>
      <c r="J1328" s="15">
        <v>0</v>
      </c>
      <c r="K1328" s="15">
        <f t="shared" si="82"/>
        <v>9733</v>
      </c>
      <c r="L1328" s="15">
        <f t="shared" si="83"/>
        <v>9658</v>
      </c>
      <c r="M1328" s="15">
        <f t="shared" si="84"/>
        <v>19391</v>
      </c>
      <c r="O1328" s="13"/>
      <c r="P1328" s="13"/>
    </row>
    <row r="1329" spans="1:16" ht="12.75" customHeight="1" x14ac:dyDescent="0.2">
      <c r="A1329" s="11" t="str">
        <f t="shared" si="81"/>
        <v>FLINDERS ISLAND2011</v>
      </c>
      <c r="B1329" s="3" t="s">
        <v>75</v>
      </c>
      <c r="C1329" s="12">
        <v>2011</v>
      </c>
      <c r="D1329" s="12" t="s">
        <v>101</v>
      </c>
      <c r="E1329" s="13">
        <v>9247</v>
      </c>
      <c r="F1329" s="13">
        <v>9894</v>
      </c>
      <c r="G1329" s="13">
        <v>19141</v>
      </c>
      <c r="H1329" s="13">
        <v>0</v>
      </c>
      <c r="I1329" s="13">
        <v>0</v>
      </c>
      <c r="J1329" s="13">
        <v>0</v>
      </c>
      <c r="K1329" s="15">
        <f t="shared" si="82"/>
        <v>9247</v>
      </c>
      <c r="L1329" s="15">
        <f t="shared" si="83"/>
        <v>9894</v>
      </c>
      <c r="M1329" s="15">
        <f t="shared" si="84"/>
        <v>19141</v>
      </c>
      <c r="O1329" s="13"/>
      <c r="P1329" s="13"/>
    </row>
    <row r="1330" spans="1:16" ht="12.75" customHeight="1" x14ac:dyDescent="0.2">
      <c r="A1330" s="11" t="str">
        <f t="shared" si="81"/>
        <v>FLINDERS ISLAND2012</v>
      </c>
      <c r="B1330" s="3" t="s">
        <v>75</v>
      </c>
      <c r="C1330" s="12">
        <v>2012</v>
      </c>
      <c r="D1330" s="12" t="s">
        <v>101</v>
      </c>
      <c r="E1330" s="13">
        <v>9849</v>
      </c>
      <c r="F1330" s="13">
        <v>9982</v>
      </c>
      <c r="G1330" s="13">
        <v>19831</v>
      </c>
      <c r="H1330" s="13">
        <v>0</v>
      </c>
      <c r="I1330" s="13">
        <v>0</v>
      </c>
      <c r="J1330" s="13">
        <v>0</v>
      </c>
      <c r="K1330" s="15">
        <f t="shared" si="82"/>
        <v>9849</v>
      </c>
      <c r="L1330" s="15">
        <f t="shared" si="83"/>
        <v>9982</v>
      </c>
      <c r="M1330" s="15">
        <f t="shared" si="84"/>
        <v>19831</v>
      </c>
      <c r="O1330" s="13"/>
      <c r="P1330" s="13"/>
    </row>
    <row r="1331" spans="1:16" ht="12.75" customHeight="1" x14ac:dyDescent="0.2">
      <c r="A1331" s="11" t="str">
        <f t="shared" si="81"/>
        <v>FLINDERS ISLAND2013</v>
      </c>
      <c r="B1331" s="94" t="s">
        <v>75</v>
      </c>
      <c r="C1331" s="89">
        <v>2013</v>
      </c>
      <c r="D1331" s="90" t="s">
        <v>101</v>
      </c>
      <c r="E1331" s="15">
        <v>9854</v>
      </c>
      <c r="F1331" s="15">
        <v>10066</v>
      </c>
      <c r="G1331" s="15">
        <v>19920</v>
      </c>
      <c r="H1331" s="15">
        <v>0</v>
      </c>
      <c r="I1331" s="15">
        <v>0</v>
      </c>
      <c r="J1331" s="15">
        <v>0</v>
      </c>
      <c r="K1331" s="15">
        <f t="shared" si="82"/>
        <v>9854</v>
      </c>
      <c r="L1331" s="15">
        <f t="shared" si="83"/>
        <v>10066</v>
      </c>
      <c r="M1331" s="15">
        <f t="shared" si="84"/>
        <v>19920</v>
      </c>
      <c r="O1331" s="13"/>
      <c r="P1331" s="13"/>
    </row>
    <row r="1332" spans="1:16" ht="12.75" customHeight="1" x14ac:dyDescent="0.2">
      <c r="A1332" s="11" t="str">
        <f t="shared" si="81"/>
        <v>FLINDERS ISLAND2014</v>
      </c>
      <c r="B1332" s="3" t="s">
        <v>75</v>
      </c>
      <c r="C1332" s="12">
        <v>2014</v>
      </c>
      <c r="D1332" s="12" t="s">
        <v>101</v>
      </c>
      <c r="E1332" s="13">
        <v>9904</v>
      </c>
      <c r="F1332" s="13">
        <v>9933</v>
      </c>
      <c r="G1332" s="13">
        <v>19837</v>
      </c>
      <c r="H1332" s="13">
        <v>0</v>
      </c>
      <c r="I1332" s="13">
        <v>0</v>
      </c>
      <c r="J1332" s="13">
        <v>0</v>
      </c>
      <c r="K1332" s="15">
        <f t="shared" si="82"/>
        <v>9904</v>
      </c>
      <c r="L1332" s="15">
        <f t="shared" si="83"/>
        <v>9933</v>
      </c>
      <c r="M1332" s="15">
        <f t="shared" si="84"/>
        <v>19837</v>
      </c>
      <c r="O1332" s="13"/>
      <c r="P1332" s="13"/>
    </row>
    <row r="1333" spans="1:16" ht="12.75" customHeight="1" x14ac:dyDescent="0.2">
      <c r="A1333" s="11" t="str">
        <f t="shared" si="81"/>
        <v>FLINDERS ISLAND2015</v>
      </c>
      <c r="B1333" s="3" t="s">
        <v>75</v>
      </c>
      <c r="C1333" s="12">
        <v>2015</v>
      </c>
      <c r="D1333" s="12" t="s">
        <v>101</v>
      </c>
      <c r="E1333" s="13">
        <v>9948</v>
      </c>
      <c r="F1333" s="13">
        <v>9967</v>
      </c>
      <c r="G1333" s="13">
        <v>19915</v>
      </c>
      <c r="H1333" s="13">
        <v>0</v>
      </c>
      <c r="I1333" s="13">
        <v>0</v>
      </c>
      <c r="J1333" s="13">
        <v>0</v>
      </c>
      <c r="K1333" s="15">
        <f t="shared" si="82"/>
        <v>9948</v>
      </c>
      <c r="L1333" s="15">
        <f t="shared" si="83"/>
        <v>9967</v>
      </c>
      <c r="M1333" s="15">
        <f t="shared" si="84"/>
        <v>19915</v>
      </c>
      <c r="O1333" s="13"/>
      <c r="P1333" s="13"/>
    </row>
    <row r="1334" spans="1:16" ht="12.75" customHeight="1" x14ac:dyDescent="0.2">
      <c r="A1334" s="11" t="str">
        <f t="shared" si="81"/>
        <v>FLINDERS ISLAND2016</v>
      </c>
      <c r="B1334" s="3" t="s">
        <v>75</v>
      </c>
      <c r="C1334" s="12">
        <v>2016</v>
      </c>
      <c r="D1334" s="12" t="s">
        <v>101</v>
      </c>
      <c r="E1334" s="13">
        <v>10567</v>
      </c>
      <c r="F1334" s="13">
        <v>10667</v>
      </c>
      <c r="G1334" s="13">
        <v>21234</v>
      </c>
      <c r="H1334" s="13">
        <v>0</v>
      </c>
      <c r="I1334" s="13">
        <v>0</v>
      </c>
      <c r="J1334" s="13">
        <v>0</v>
      </c>
      <c r="K1334" s="15">
        <f t="shared" si="82"/>
        <v>10567</v>
      </c>
      <c r="L1334" s="15">
        <f t="shared" si="83"/>
        <v>10667</v>
      </c>
      <c r="M1334" s="15">
        <f t="shared" si="84"/>
        <v>21234</v>
      </c>
      <c r="O1334" s="13"/>
      <c r="P1334" s="13"/>
    </row>
    <row r="1335" spans="1:16" ht="12.75" customHeight="1" x14ac:dyDescent="0.2">
      <c r="A1335" s="11" t="str">
        <f t="shared" si="81"/>
        <v>FLINDERS ISLAND2017</v>
      </c>
      <c r="B1335" s="3" t="s">
        <v>75</v>
      </c>
      <c r="C1335" s="12">
        <v>2017</v>
      </c>
      <c r="D1335" s="12" t="s">
        <v>101</v>
      </c>
      <c r="E1335" s="13">
        <v>10343</v>
      </c>
      <c r="F1335" s="13">
        <v>10342</v>
      </c>
      <c r="G1335" s="13">
        <v>20685</v>
      </c>
      <c r="H1335" s="13">
        <v>0</v>
      </c>
      <c r="I1335" s="13">
        <v>0</v>
      </c>
      <c r="J1335" s="13">
        <v>0</v>
      </c>
      <c r="K1335" s="15">
        <f t="shared" si="82"/>
        <v>10343</v>
      </c>
      <c r="L1335" s="15">
        <f t="shared" si="83"/>
        <v>10342</v>
      </c>
      <c r="M1335" s="15">
        <f t="shared" si="84"/>
        <v>20685</v>
      </c>
      <c r="O1335" s="13"/>
      <c r="P1335" s="13"/>
    </row>
    <row r="1336" spans="1:16" ht="12.75" customHeight="1" x14ac:dyDescent="0.2">
      <c r="A1336" s="11" t="str">
        <f t="shared" si="81"/>
        <v>FLINDERS ISLAND2018</v>
      </c>
      <c r="B1336" s="94" t="s">
        <v>75</v>
      </c>
      <c r="C1336" s="89">
        <v>2018</v>
      </c>
      <c r="D1336" s="90" t="s">
        <v>101</v>
      </c>
      <c r="E1336" s="15">
        <v>11214</v>
      </c>
      <c r="F1336" s="15">
        <v>11253</v>
      </c>
      <c r="G1336" s="15">
        <v>22467</v>
      </c>
      <c r="H1336" s="15">
        <v>0</v>
      </c>
      <c r="I1336" s="15">
        <v>0</v>
      </c>
      <c r="J1336" s="15">
        <v>0</v>
      </c>
      <c r="K1336" s="15">
        <f t="shared" si="82"/>
        <v>11214</v>
      </c>
      <c r="L1336" s="15">
        <f t="shared" si="83"/>
        <v>11253</v>
      </c>
      <c r="M1336" s="15">
        <f t="shared" si="84"/>
        <v>22467</v>
      </c>
      <c r="O1336" s="13"/>
      <c r="P1336" s="13"/>
    </row>
    <row r="1337" spans="1:16" ht="12.75" customHeight="1" x14ac:dyDescent="0.2">
      <c r="A1337" s="11" t="str">
        <f t="shared" si="81"/>
        <v>FLINDERS ISLAND2019</v>
      </c>
      <c r="B1337" s="3" t="s">
        <v>75</v>
      </c>
      <c r="C1337" s="12">
        <v>2019</v>
      </c>
      <c r="D1337" s="12" t="s">
        <v>101</v>
      </c>
      <c r="E1337" s="13">
        <v>10977</v>
      </c>
      <c r="F1337" s="13">
        <v>11091</v>
      </c>
      <c r="G1337" s="13">
        <v>22068</v>
      </c>
      <c r="H1337" s="13">
        <v>0</v>
      </c>
      <c r="I1337" s="13">
        <v>0</v>
      </c>
      <c r="J1337" s="13">
        <v>0</v>
      </c>
      <c r="K1337" s="15">
        <f t="shared" si="82"/>
        <v>10977</v>
      </c>
      <c r="L1337" s="15">
        <f t="shared" si="83"/>
        <v>11091</v>
      </c>
      <c r="M1337" s="15">
        <f t="shared" si="84"/>
        <v>22068</v>
      </c>
      <c r="O1337" s="13"/>
      <c r="P1337" s="13"/>
    </row>
    <row r="1338" spans="1:16" ht="12.75" customHeight="1" x14ac:dyDescent="0.2">
      <c r="A1338" s="11" t="str">
        <f t="shared" si="81"/>
        <v>GERALDTON1985</v>
      </c>
      <c r="B1338" s="3" t="s">
        <v>74</v>
      </c>
      <c r="C1338" s="12">
        <v>1985</v>
      </c>
      <c r="D1338" s="12">
        <v>37</v>
      </c>
      <c r="E1338" s="13">
        <v>36374</v>
      </c>
      <c r="F1338" s="13">
        <v>36070</v>
      </c>
      <c r="G1338" s="13">
        <v>72444</v>
      </c>
      <c r="H1338" s="13">
        <v>0</v>
      </c>
      <c r="I1338" s="13">
        <v>0</v>
      </c>
      <c r="J1338" s="13">
        <v>0</v>
      </c>
      <c r="K1338" s="15">
        <f t="shared" si="82"/>
        <v>36374</v>
      </c>
      <c r="L1338" s="15">
        <f t="shared" si="83"/>
        <v>36070</v>
      </c>
      <c r="M1338" s="15">
        <f t="shared" si="84"/>
        <v>72444</v>
      </c>
      <c r="O1338" s="13"/>
      <c r="P1338" s="13"/>
    </row>
    <row r="1339" spans="1:16" ht="12.75" customHeight="1" x14ac:dyDescent="0.2">
      <c r="A1339" s="11" t="str">
        <f t="shared" si="81"/>
        <v>GERALDTON1986</v>
      </c>
      <c r="B1339" s="96" t="s">
        <v>74</v>
      </c>
      <c r="C1339" s="89">
        <v>1986</v>
      </c>
      <c r="D1339" s="90">
        <v>37</v>
      </c>
      <c r="E1339" s="15">
        <v>37470</v>
      </c>
      <c r="F1339" s="15">
        <v>37214</v>
      </c>
      <c r="G1339" s="15">
        <v>74684</v>
      </c>
      <c r="H1339" s="91">
        <v>0</v>
      </c>
      <c r="I1339" s="91">
        <v>0</v>
      </c>
      <c r="J1339" s="15">
        <v>0</v>
      </c>
      <c r="K1339" s="15">
        <f t="shared" si="82"/>
        <v>37470</v>
      </c>
      <c r="L1339" s="15">
        <f t="shared" si="83"/>
        <v>37214</v>
      </c>
      <c r="M1339" s="15">
        <f t="shared" si="84"/>
        <v>74684</v>
      </c>
      <c r="O1339" s="13"/>
      <c r="P1339" s="13"/>
    </row>
    <row r="1340" spans="1:16" ht="12.75" customHeight="1" x14ac:dyDescent="0.2">
      <c r="A1340" s="11" t="str">
        <f t="shared" si="81"/>
        <v>GERALDTON1987</v>
      </c>
      <c r="B1340" s="3" t="s">
        <v>74</v>
      </c>
      <c r="C1340" s="12">
        <v>1987</v>
      </c>
      <c r="D1340" s="12">
        <v>35</v>
      </c>
      <c r="E1340" s="13">
        <v>33865</v>
      </c>
      <c r="F1340" s="13">
        <v>33879</v>
      </c>
      <c r="G1340" s="13">
        <v>67744</v>
      </c>
      <c r="H1340" s="13">
        <v>0</v>
      </c>
      <c r="I1340" s="13">
        <v>0</v>
      </c>
      <c r="J1340" s="13">
        <v>0</v>
      </c>
      <c r="K1340" s="15">
        <f t="shared" si="82"/>
        <v>33865</v>
      </c>
      <c r="L1340" s="15">
        <f t="shared" si="83"/>
        <v>33879</v>
      </c>
      <c r="M1340" s="15">
        <f t="shared" si="84"/>
        <v>67744</v>
      </c>
      <c r="O1340" s="13"/>
      <c r="P1340" s="13"/>
    </row>
    <row r="1341" spans="1:16" ht="12.75" customHeight="1" x14ac:dyDescent="0.2">
      <c r="A1341" s="11" t="str">
        <f t="shared" si="81"/>
        <v>GERALDTON1988</v>
      </c>
      <c r="B1341" s="3" t="s">
        <v>74</v>
      </c>
      <c r="C1341" s="12">
        <v>1988</v>
      </c>
      <c r="D1341" s="12">
        <v>37</v>
      </c>
      <c r="E1341" s="13">
        <v>34128</v>
      </c>
      <c r="F1341" s="13">
        <v>33492</v>
      </c>
      <c r="G1341" s="13">
        <v>67620</v>
      </c>
      <c r="H1341" s="13">
        <v>0</v>
      </c>
      <c r="I1341" s="13">
        <v>0</v>
      </c>
      <c r="J1341" s="13">
        <v>0</v>
      </c>
      <c r="K1341" s="15">
        <f t="shared" si="82"/>
        <v>34128</v>
      </c>
      <c r="L1341" s="15">
        <f t="shared" si="83"/>
        <v>33492</v>
      </c>
      <c r="M1341" s="15">
        <f t="shared" si="84"/>
        <v>67620</v>
      </c>
      <c r="O1341" s="13"/>
      <c r="P1341" s="13"/>
    </row>
    <row r="1342" spans="1:16" ht="12.75" customHeight="1" x14ac:dyDescent="0.2">
      <c r="A1342" s="11" t="str">
        <f t="shared" si="81"/>
        <v>GERALDTON1989</v>
      </c>
      <c r="B1342" s="3" t="s">
        <v>74</v>
      </c>
      <c r="C1342" s="12">
        <v>1989</v>
      </c>
      <c r="D1342" s="12" t="s">
        <v>101</v>
      </c>
      <c r="E1342" s="13">
        <v>24749</v>
      </c>
      <c r="F1342" s="13">
        <v>24919</v>
      </c>
      <c r="G1342" s="13">
        <v>49668</v>
      </c>
      <c r="H1342" s="13">
        <v>0</v>
      </c>
      <c r="I1342" s="13">
        <v>0</v>
      </c>
      <c r="J1342" s="13">
        <v>0</v>
      </c>
      <c r="K1342" s="15">
        <f t="shared" si="82"/>
        <v>24749</v>
      </c>
      <c r="L1342" s="15">
        <f t="shared" si="83"/>
        <v>24919</v>
      </c>
      <c r="M1342" s="15">
        <f t="shared" si="84"/>
        <v>49668</v>
      </c>
      <c r="O1342" s="13"/>
      <c r="P1342" s="13"/>
    </row>
    <row r="1343" spans="1:16" ht="12.75" customHeight="1" x14ac:dyDescent="0.2">
      <c r="A1343" s="11" t="str">
        <f t="shared" si="81"/>
        <v>GERALDTON1990</v>
      </c>
      <c r="B1343" s="94" t="s">
        <v>74</v>
      </c>
      <c r="C1343" s="89">
        <v>1990</v>
      </c>
      <c r="D1343" s="90">
        <v>34</v>
      </c>
      <c r="E1343" s="15">
        <v>31931</v>
      </c>
      <c r="F1343" s="15">
        <v>31710</v>
      </c>
      <c r="G1343" s="15">
        <v>63641</v>
      </c>
      <c r="H1343" s="15">
        <v>0</v>
      </c>
      <c r="I1343" s="15">
        <v>0</v>
      </c>
      <c r="J1343" s="15">
        <v>0</v>
      </c>
      <c r="K1343" s="15">
        <f t="shared" si="82"/>
        <v>31931</v>
      </c>
      <c r="L1343" s="15">
        <f t="shared" si="83"/>
        <v>31710</v>
      </c>
      <c r="M1343" s="15">
        <f t="shared" si="84"/>
        <v>63641</v>
      </c>
      <c r="O1343" s="13"/>
      <c r="P1343" s="13"/>
    </row>
    <row r="1344" spans="1:16" ht="12.75" customHeight="1" x14ac:dyDescent="0.2">
      <c r="A1344" s="11" t="str">
        <f t="shared" si="81"/>
        <v>GERALDTON1991</v>
      </c>
      <c r="B1344" s="3" t="s">
        <v>74</v>
      </c>
      <c r="C1344" s="12">
        <v>1991</v>
      </c>
      <c r="D1344" s="12">
        <v>35</v>
      </c>
      <c r="E1344" s="13">
        <v>33324</v>
      </c>
      <c r="F1344" s="13">
        <v>32978</v>
      </c>
      <c r="G1344" s="13">
        <v>66302</v>
      </c>
      <c r="H1344" s="13">
        <v>0</v>
      </c>
      <c r="I1344" s="13">
        <v>0</v>
      </c>
      <c r="J1344" s="13">
        <v>0</v>
      </c>
      <c r="K1344" s="15">
        <f t="shared" si="82"/>
        <v>33324</v>
      </c>
      <c r="L1344" s="15">
        <f t="shared" si="83"/>
        <v>32978</v>
      </c>
      <c r="M1344" s="15">
        <f t="shared" si="84"/>
        <v>66302</v>
      </c>
      <c r="O1344" s="13"/>
      <c r="P1344" s="13"/>
    </row>
    <row r="1345" spans="1:16" ht="12.75" customHeight="1" x14ac:dyDescent="0.2">
      <c r="A1345" s="11" t="str">
        <f t="shared" si="81"/>
        <v>GERALDTON1992</v>
      </c>
      <c r="B1345" s="3" t="s">
        <v>74</v>
      </c>
      <c r="C1345" s="12">
        <v>1992</v>
      </c>
      <c r="D1345" s="12">
        <v>36</v>
      </c>
      <c r="E1345" s="13">
        <v>34292</v>
      </c>
      <c r="F1345" s="13">
        <v>33863</v>
      </c>
      <c r="G1345" s="13">
        <v>68155</v>
      </c>
      <c r="H1345" s="13">
        <v>0</v>
      </c>
      <c r="I1345" s="13">
        <v>0</v>
      </c>
      <c r="J1345" s="13">
        <v>0</v>
      </c>
      <c r="K1345" s="15">
        <f t="shared" si="82"/>
        <v>34292</v>
      </c>
      <c r="L1345" s="15">
        <f t="shared" si="83"/>
        <v>33863</v>
      </c>
      <c r="M1345" s="15">
        <f t="shared" si="84"/>
        <v>68155</v>
      </c>
      <c r="O1345" s="13"/>
      <c r="P1345" s="13"/>
    </row>
    <row r="1346" spans="1:16" ht="12.75" customHeight="1" x14ac:dyDescent="0.2">
      <c r="A1346" s="11" t="str">
        <f t="shared" si="81"/>
        <v>GERALDTON1993</v>
      </c>
      <c r="B1346" s="3" t="s">
        <v>74</v>
      </c>
      <c r="C1346" s="12">
        <v>1993</v>
      </c>
      <c r="D1346" s="12">
        <v>38</v>
      </c>
      <c r="E1346" s="13">
        <v>36171</v>
      </c>
      <c r="F1346" s="13">
        <v>35247</v>
      </c>
      <c r="G1346" s="13">
        <v>71418</v>
      </c>
      <c r="H1346" s="13">
        <v>0</v>
      </c>
      <c r="I1346" s="13">
        <v>0</v>
      </c>
      <c r="J1346" s="13">
        <v>0</v>
      </c>
      <c r="K1346" s="15">
        <f t="shared" si="82"/>
        <v>36171</v>
      </c>
      <c r="L1346" s="15">
        <f t="shared" si="83"/>
        <v>35247</v>
      </c>
      <c r="M1346" s="15">
        <f t="shared" si="84"/>
        <v>71418</v>
      </c>
      <c r="O1346" s="13"/>
      <c r="P1346" s="13"/>
    </row>
    <row r="1347" spans="1:16" ht="12.75" customHeight="1" x14ac:dyDescent="0.2">
      <c r="A1347" s="11" t="str">
        <f t="shared" si="81"/>
        <v>GERALDTON1994</v>
      </c>
      <c r="B1347" s="96" t="s">
        <v>74</v>
      </c>
      <c r="C1347" s="89">
        <v>1994</v>
      </c>
      <c r="D1347" s="90">
        <v>39</v>
      </c>
      <c r="E1347" s="15">
        <v>37961</v>
      </c>
      <c r="F1347" s="15">
        <v>37840</v>
      </c>
      <c r="G1347" s="15">
        <v>75801</v>
      </c>
      <c r="H1347" s="91">
        <v>0</v>
      </c>
      <c r="I1347" s="91">
        <v>0</v>
      </c>
      <c r="J1347" s="15">
        <v>0</v>
      </c>
      <c r="K1347" s="15">
        <f t="shared" si="82"/>
        <v>37961</v>
      </c>
      <c r="L1347" s="15">
        <f t="shared" si="83"/>
        <v>37840</v>
      </c>
      <c r="M1347" s="15">
        <f t="shared" si="84"/>
        <v>75801</v>
      </c>
      <c r="O1347" s="13"/>
      <c r="P1347" s="13"/>
    </row>
    <row r="1348" spans="1:16" ht="12.75" customHeight="1" x14ac:dyDescent="0.2">
      <c r="A1348" s="11" t="str">
        <f t="shared" si="81"/>
        <v>GERALDTON1995</v>
      </c>
      <c r="B1348" s="94" t="s">
        <v>74</v>
      </c>
      <c r="C1348" s="89">
        <v>1995</v>
      </c>
      <c r="D1348" s="90">
        <v>47</v>
      </c>
      <c r="E1348" s="15">
        <v>28994</v>
      </c>
      <c r="F1348" s="15">
        <v>29016</v>
      </c>
      <c r="G1348" s="15">
        <v>58010</v>
      </c>
      <c r="H1348" s="15">
        <v>0</v>
      </c>
      <c r="I1348" s="15">
        <v>0</v>
      </c>
      <c r="J1348" s="15">
        <v>0</v>
      </c>
      <c r="K1348" s="15">
        <f t="shared" si="82"/>
        <v>28994</v>
      </c>
      <c r="L1348" s="15">
        <f t="shared" si="83"/>
        <v>29016</v>
      </c>
      <c r="M1348" s="15">
        <f t="shared" si="84"/>
        <v>58010</v>
      </c>
      <c r="O1348" s="13"/>
      <c r="P1348" s="13"/>
    </row>
    <row r="1349" spans="1:16" ht="12.75" customHeight="1" x14ac:dyDescent="0.2">
      <c r="A1349" s="11" t="str">
        <f t="shared" si="81"/>
        <v>GERALDTON1996</v>
      </c>
      <c r="B1349" s="94" t="s">
        <v>74</v>
      </c>
      <c r="C1349" s="89">
        <v>1996</v>
      </c>
      <c r="D1349" s="90">
        <v>41</v>
      </c>
      <c r="E1349" s="15">
        <v>36205</v>
      </c>
      <c r="F1349" s="15">
        <v>36262</v>
      </c>
      <c r="G1349" s="15">
        <v>72467</v>
      </c>
      <c r="H1349" s="15">
        <v>0</v>
      </c>
      <c r="I1349" s="15">
        <v>0</v>
      </c>
      <c r="J1349" s="15">
        <v>0</v>
      </c>
      <c r="K1349" s="15">
        <f t="shared" si="82"/>
        <v>36205</v>
      </c>
      <c r="L1349" s="15">
        <f t="shared" si="83"/>
        <v>36262</v>
      </c>
      <c r="M1349" s="15">
        <f t="shared" si="84"/>
        <v>72467</v>
      </c>
      <c r="O1349" s="13"/>
      <c r="P1349" s="13"/>
    </row>
    <row r="1350" spans="1:16" ht="12.75" customHeight="1" x14ac:dyDescent="0.2">
      <c r="A1350" s="11" t="str">
        <f t="shared" si="81"/>
        <v>GERALDTON1997</v>
      </c>
      <c r="B1350" s="3" t="s">
        <v>74</v>
      </c>
      <c r="C1350" s="12">
        <v>1997</v>
      </c>
      <c r="D1350" s="12">
        <v>43</v>
      </c>
      <c r="E1350" s="13">
        <v>33154</v>
      </c>
      <c r="F1350" s="13">
        <v>32869</v>
      </c>
      <c r="G1350" s="13">
        <v>66023</v>
      </c>
      <c r="H1350" s="13">
        <v>0</v>
      </c>
      <c r="I1350" s="13">
        <v>0</v>
      </c>
      <c r="J1350" s="13">
        <v>0</v>
      </c>
      <c r="K1350" s="15">
        <f t="shared" si="82"/>
        <v>33154</v>
      </c>
      <c r="L1350" s="15">
        <f t="shared" si="83"/>
        <v>32869</v>
      </c>
      <c r="M1350" s="15">
        <f t="shared" si="84"/>
        <v>66023</v>
      </c>
      <c r="O1350" s="13"/>
      <c r="P1350" s="13"/>
    </row>
    <row r="1351" spans="1:16" ht="12.75" customHeight="1" x14ac:dyDescent="0.2">
      <c r="A1351" s="11" t="str">
        <f t="shared" si="81"/>
        <v>GERALDTON1998</v>
      </c>
      <c r="B1351" s="3" t="s">
        <v>74</v>
      </c>
      <c r="C1351" s="12">
        <v>1998</v>
      </c>
      <c r="D1351" s="12">
        <v>45</v>
      </c>
      <c r="E1351" s="13">
        <v>32217</v>
      </c>
      <c r="F1351" s="13">
        <v>32039</v>
      </c>
      <c r="G1351" s="13">
        <v>64256</v>
      </c>
      <c r="H1351" s="13">
        <v>0</v>
      </c>
      <c r="I1351" s="13">
        <v>0</v>
      </c>
      <c r="J1351" s="13">
        <v>0</v>
      </c>
      <c r="K1351" s="15">
        <f t="shared" si="82"/>
        <v>32217</v>
      </c>
      <c r="L1351" s="15">
        <f t="shared" si="83"/>
        <v>32039</v>
      </c>
      <c r="M1351" s="15">
        <f t="shared" si="84"/>
        <v>64256</v>
      </c>
      <c r="O1351" s="13"/>
      <c r="P1351" s="13"/>
    </row>
    <row r="1352" spans="1:16" ht="12.75" customHeight="1" x14ac:dyDescent="0.2">
      <c r="A1352" s="11" t="str">
        <f t="shared" si="81"/>
        <v>GERALDTON1999</v>
      </c>
      <c r="B1352" s="96" t="s">
        <v>74</v>
      </c>
      <c r="C1352" s="89">
        <v>1999</v>
      </c>
      <c r="D1352" s="90">
        <v>45</v>
      </c>
      <c r="E1352" s="15">
        <v>31947</v>
      </c>
      <c r="F1352" s="15">
        <v>31878</v>
      </c>
      <c r="G1352" s="15">
        <v>63825</v>
      </c>
      <c r="H1352" s="91">
        <v>0</v>
      </c>
      <c r="I1352" s="91">
        <v>0</v>
      </c>
      <c r="J1352" s="15">
        <v>0</v>
      </c>
      <c r="K1352" s="15">
        <f t="shared" si="82"/>
        <v>31947</v>
      </c>
      <c r="L1352" s="15">
        <f t="shared" si="83"/>
        <v>31878</v>
      </c>
      <c r="M1352" s="15">
        <f t="shared" si="84"/>
        <v>63825</v>
      </c>
      <c r="O1352" s="13"/>
      <c r="P1352" s="13"/>
    </row>
    <row r="1353" spans="1:16" ht="12.75" customHeight="1" x14ac:dyDescent="0.2">
      <c r="A1353" s="11" t="str">
        <f t="shared" si="81"/>
        <v>GERALDTON2000</v>
      </c>
      <c r="B1353" s="3" t="s">
        <v>74</v>
      </c>
      <c r="C1353" s="12">
        <v>2000</v>
      </c>
      <c r="D1353" s="12">
        <v>44</v>
      </c>
      <c r="E1353" s="13">
        <v>32731</v>
      </c>
      <c r="F1353" s="13">
        <v>32811</v>
      </c>
      <c r="G1353" s="13">
        <v>65542</v>
      </c>
      <c r="H1353" s="13">
        <v>0</v>
      </c>
      <c r="I1353" s="13">
        <v>0</v>
      </c>
      <c r="J1353" s="13">
        <v>0</v>
      </c>
      <c r="K1353" s="15">
        <f t="shared" si="82"/>
        <v>32731</v>
      </c>
      <c r="L1353" s="15">
        <f t="shared" si="83"/>
        <v>32811</v>
      </c>
      <c r="M1353" s="15">
        <f t="shared" si="84"/>
        <v>65542</v>
      </c>
      <c r="O1353" s="13"/>
      <c r="P1353" s="13"/>
    </row>
    <row r="1354" spans="1:16" ht="12.75" customHeight="1" x14ac:dyDescent="0.2">
      <c r="A1354" s="11" t="str">
        <f t="shared" si="81"/>
        <v>GERALDTON2001</v>
      </c>
      <c r="B1354" s="92" t="s">
        <v>74</v>
      </c>
      <c r="C1354" s="16">
        <v>2001</v>
      </c>
      <c r="D1354" s="90">
        <v>44</v>
      </c>
      <c r="E1354" s="93">
        <v>27597</v>
      </c>
      <c r="F1354" s="93">
        <v>27509</v>
      </c>
      <c r="G1354" s="93">
        <v>55106</v>
      </c>
      <c r="H1354" s="93">
        <v>0</v>
      </c>
      <c r="I1354" s="93">
        <v>0</v>
      </c>
      <c r="J1354" s="93">
        <v>0</v>
      </c>
      <c r="K1354" s="15">
        <f t="shared" si="82"/>
        <v>27597</v>
      </c>
      <c r="L1354" s="15">
        <f t="shared" si="83"/>
        <v>27509</v>
      </c>
      <c r="M1354" s="15">
        <f t="shared" si="84"/>
        <v>55106</v>
      </c>
      <c r="O1354" s="13"/>
      <c r="P1354" s="13"/>
    </row>
    <row r="1355" spans="1:16" ht="12.75" customHeight="1" x14ac:dyDescent="0.2">
      <c r="A1355" s="11" t="str">
        <f t="shared" si="81"/>
        <v>GERALDTON2002</v>
      </c>
      <c r="B1355" s="94" t="s">
        <v>74</v>
      </c>
      <c r="C1355" s="89">
        <v>2002</v>
      </c>
      <c r="D1355" s="90">
        <v>46</v>
      </c>
      <c r="E1355" s="15">
        <v>26089</v>
      </c>
      <c r="F1355" s="15">
        <v>25884</v>
      </c>
      <c r="G1355" s="15">
        <v>51973</v>
      </c>
      <c r="H1355" s="15">
        <v>0</v>
      </c>
      <c r="I1355" s="15">
        <v>0</v>
      </c>
      <c r="J1355" s="15">
        <v>0</v>
      </c>
      <c r="K1355" s="15">
        <f t="shared" si="82"/>
        <v>26089</v>
      </c>
      <c r="L1355" s="15">
        <f t="shared" si="83"/>
        <v>25884</v>
      </c>
      <c r="M1355" s="15">
        <f t="shared" si="84"/>
        <v>51973</v>
      </c>
      <c r="O1355" s="13"/>
      <c r="P1355" s="13"/>
    </row>
    <row r="1356" spans="1:16" ht="12.75" customHeight="1" x14ac:dyDescent="0.2">
      <c r="A1356" s="11" t="str">
        <f t="shared" si="81"/>
        <v>GERALDTON2003</v>
      </c>
      <c r="B1356" s="96" t="s">
        <v>74</v>
      </c>
      <c r="C1356" s="89">
        <v>2003</v>
      </c>
      <c r="D1356" s="90">
        <v>46</v>
      </c>
      <c r="E1356" s="15">
        <v>28109</v>
      </c>
      <c r="F1356" s="15">
        <v>28011</v>
      </c>
      <c r="G1356" s="15">
        <v>56120</v>
      </c>
      <c r="H1356" s="91">
        <v>0</v>
      </c>
      <c r="I1356" s="91">
        <v>0</v>
      </c>
      <c r="J1356" s="15">
        <v>0</v>
      </c>
      <c r="K1356" s="15">
        <f t="shared" si="82"/>
        <v>28109</v>
      </c>
      <c r="L1356" s="15">
        <f t="shared" si="83"/>
        <v>28011</v>
      </c>
      <c r="M1356" s="15">
        <f t="shared" si="84"/>
        <v>56120</v>
      </c>
      <c r="O1356" s="13"/>
      <c r="P1356" s="13"/>
    </row>
    <row r="1357" spans="1:16" ht="12.75" customHeight="1" x14ac:dyDescent="0.2">
      <c r="A1357" s="11" t="str">
        <f t="shared" si="81"/>
        <v>GERALDTON2004</v>
      </c>
      <c r="B1357" s="96" t="s">
        <v>74</v>
      </c>
      <c r="C1357" s="89">
        <v>2004</v>
      </c>
      <c r="D1357" s="90">
        <v>44</v>
      </c>
      <c r="E1357" s="15">
        <v>33411</v>
      </c>
      <c r="F1357" s="15">
        <v>33408</v>
      </c>
      <c r="G1357" s="15">
        <v>66819</v>
      </c>
      <c r="H1357" s="91">
        <v>0</v>
      </c>
      <c r="I1357" s="91">
        <v>0</v>
      </c>
      <c r="J1357" s="15">
        <v>0</v>
      </c>
      <c r="K1357" s="15">
        <f t="shared" si="82"/>
        <v>33411</v>
      </c>
      <c r="L1357" s="15">
        <f t="shared" si="83"/>
        <v>33408</v>
      </c>
      <c r="M1357" s="15">
        <f t="shared" si="84"/>
        <v>66819</v>
      </c>
      <c r="O1357" s="13"/>
      <c r="P1357" s="13"/>
    </row>
    <row r="1358" spans="1:16" ht="12.75" customHeight="1" x14ac:dyDescent="0.2">
      <c r="A1358" s="11" t="str">
        <f t="shared" si="81"/>
        <v>GERALDTON2005</v>
      </c>
      <c r="B1358" s="3" t="s">
        <v>74</v>
      </c>
      <c r="C1358" s="12">
        <v>2005</v>
      </c>
      <c r="D1358" s="12">
        <v>44</v>
      </c>
      <c r="E1358" s="13">
        <v>40093</v>
      </c>
      <c r="F1358" s="13">
        <v>40363</v>
      </c>
      <c r="G1358" s="13">
        <v>80456</v>
      </c>
      <c r="H1358" s="13">
        <v>0</v>
      </c>
      <c r="I1358" s="13">
        <v>0</v>
      </c>
      <c r="J1358" s="13">
        <v>0</v>
      </c>
      <c r="K1358" s="15">
        <f t="shared" si="82"/>
        <v>40093</v>
      </c>
      <c r="L1358" s="15">
        <f t="shared" si="83"/>
        <v>40363</v>
      </c>
      <c r="M1358" s="15">
        <f t="shared" si="84"/>
        <v>80456</v>
      </c>
      <c r="O1358" s="13"/>
      <c r="P1358" s="13"/>
    </row>
    <row r="1359" spans="1:16" ht="12.75" customHeight="1" x14ac:dyDescent="0.2">
      <c r="A1359" s="11" t="str">
        <f t="shared" si="81"/>
        <v>GERALDTON2006</v>
      </c>
      <c r="B1359" s="96" t="s">
        <v>74</v>
      </c>
      <c r="C1359" s="89">
        <v>2006</v>
      </c>
      <c r="D1359" s="90">
        <v>46</v>
      </c>
      <c r="E1359" s="15">
        <v>44078</v>
      </c>
      <c r="F1359" s="15">
        <v>44497</v>
      </c>
      <c r="G1359" s="15">
        <v>88575</v>
      </c>
      <c r="H1359" s="91">
        <v>0</v>
      </c>
      <c r="I1359" s="91">
        <v>0</v>
      </c>
      <c r="J1359" s="15">
        <v>0</v>
      </c>
      <c r="K1359" s="15">
        <f t="shared" si="82"/>
        <v>44078</v>
      </c>
      <c r="L1359" s="15">
        <f t="shared" si="83"/>
        <v>44497</v>
      </c>
      <c r="M1359" s="15">
        <f t="shared" si="84"/>
        <v>88575</v>
      </c>
      <c r="O1359" s="13"/>
      <c r="P1359" s="13"/>
    </row>
    <row r="1360" spans="1:16" ht="12.75" customHeight="1" x14ac:dyDescent="0.2">
      <c r="A1360" s="11" t="str">
        <f t="shared" si="81"/>
        <v>GERALDTON2007</v>
      </c>
      <c r="B1360" s="3" t="s">
        <v>74</v>
      </c>
      <c r="C1360" s="12">
        <v>2007</v>
      </c>
      <c r="D1360" s="12">
        <v>43</v>
      </c>
      <c r="E1360" s="13">
        <v>48473</v>
      </c>
      <c r="F1360" s="13">
        <v>49150</v>
      </c>
      <c r="G1360" s="13">
        <v>97623</v>
      </c>
      <c r="H1360" s="13">
        <v>0</v>
      </c>
      <c r="I1360" s="13">
        <v>0</v>
      </c>
      <c r="J1360" s="13">
        <v>0</v>
      </c>
      <c r="K1360" s="15">
        <f t="shared" si="82"/>
        <v>48473</v>
      </c>
      <c r="L1360" s="15">
        <f t="shared" si="83"/>
        <v>49150</v>
      </c>
      <c r="M1360" s="15">
        <f t="shared" si="84"/>
        <v>97623</v>
      </c>
      <c r="O1360" s="13"/>
      <c r="P1360" s="13"/>
    </row>
    <row r="1361" spans="1:16" ht="12.75" customHeight="1" x14ac:dyDescent="0.2">
      <c r="A1361" s="11" t="str">
        <f t="shared" si="81"/>
        <v>GERALDTON2008</v>
      </c>
      <c r="B1361" s="3" t="s">
        <v>74</v>
      </c>
      <c r="C1361" s="12">
        <v>2008</v>
      </c>
      <c r="D1361" s="12">
        <v>44</v>
      </c>
      <c r="E1361" s="13">
        <v>52130</v>
      </c>
      <c r="F1361" s="13">
        <v>52310</v>
      </c>
      <c r="G1361" s="13">
        <v>104440</v>
      </c>
      <c r="H1361" s="13">
        <v>0</v>
      </c>
      <c r="I1361" s="13">
        <v>0</v>
      </c>
      <c r="J1361" s="13">
        <v>0</v>
      </c>
      <c r="K1361" s="15">
        <f t="shared" si="82"/>
        <v>52130</v>
      </c>
      <c r="L1361" s="15">
        <f t="shared" si="83"/>
        <v>52310</v>
      </c>
      <c r="M1361" s="15">
        <f t="shared" si="84"/>
        <v>104440</v>
      </c>
      <c r="O1361" s="13"/>
      <c r="P1361" s="13"/>
    </row>
    <row r="1362" spans="1:16" ht="12.75" customHeight="1" x14ac:dyDescent="0.2">
      <c r="A1362" s="11" t="str">
        <f t="shared" si="81"/>
        <v>GERALDTON2009</v>
      </c>
      <c r="B1362" s="96" t="s">
        <v>74</v>
      </c>
      <c r="C1362" s="89">
        <v>2009</v>
      </c>
      <c r="D1362" s="90">
        <v>44</v>
      </c>
      <c r="E1362" s="15">
        <v>48259</v>
      </c>
      <c r="F1362" s="15">
        <v>47927</v>
      </c>
      <c r="G1362" s="15">
        <v>96186</v>
      </c>
      <c r="H1362" s="91">
        <v>0</v>
      </c>
      <c r="I1362" s="91">
        <v>0</v>
      </c>
      <c r="J1362" s="15">
        <v>0</v>
      </c>
      <c r="K1362" s="15">
        <f t="shared" si="82"/>
        <v>48259</v>
      </c>
      <c r="L1362" s="15">
        <f t="shared" si="83"/>
        <v>47927</v>
      </c>
      <c r="M1362" s="15">
        <f t="shared" si="84"/>
        <v>96186</v>
      </c>
      <c r="O1362" s="13"/>
      <c r="P1362" s="13"/>
    </row>
    <row r="1363" spans="1:16" ht="12.75" customHeight="1" x14ac:dyDescent="0.2">
      <c r="A1363" s="11" t="str">
        <f t="shared" si="81"/>
        <v>GERALDTON2010</v>
      </c>
      <c r="B1363" s="3" t="s">
        <v>74</v>
      </c>
      <c r="C1363" s="12">
        <v>2010</v>
      </c>
      <c r="D1363" s="12">
        <v>44</v>
      </c>
      <c r="E1363" s="13">
        <v>51684</v>
      </c>
      <c r="F1363" s="13">
        <v>51767</v>
      </c>
      <c r="G1363" s="13">
        <v>103451</v>
      </c>
      <c r="H1363" s="13">
        <v>0</v>
      </c>
      <c r="I1363" s="13">
        <v>0</v>
      </c>
      <c r="J1363" s="13">
        <v>0</v>
      </c>
      <c r="K1363" s="15">
        <f t="shared" si="82"/>
        <v>51684</v>
      </c>
      <c r="L1363" s="15">
        <f t="shared" si="83"/>
        <v>51767</v>
      </c>
      <c r="M1363" s="15">
        <f t="shared" si="84"/>
        <v>103451</v>
      </c>
      <c r="O1363" s="13"/>
      <c r="P1363" s="13"/>
    </row>
    <row r="1364" spans="1:16" ht="12.75" customHeight="1" x14ac:dyDescent="0.2">
      <c r="A1364" s="11" t="str">
        <f t="shared" si="81"/>
        <v>GERALDTON2011</v>
      </c>
      <c r="B1364" s="94" t="s">
        <v>74</v>
      </c>
      <c r="C1364" s="89">
        <v>2011</v>
      </c>
      <c r="D1364" s="90">
        <v>42</v>
      </c>
      <c r="E1364" s="15">
        <v>53599</v>
      </c>
      <c r="F1364" s="15">
        <v>54089</v>
      </c>
      <c r="G1364" s="15">
        <v>107688</v>
      </c>
      <c r="H1364" s="15">
        <v>0</v>
      </c>
      <c r="I1364" s="15">
        <v>0</v>
      </c>
      <c r="J1364" s="15">
        <v>0</v>
      </c>
      <c r="K1364" s="15">
        <f t="shared" si="82"/>
        <v>53599</v>
      </c>
      <c r="L1364" s="15">
        <f t="shared" si="83"/>
        <v>54089</v>
      </c>
      <c r="M1364" s="15">
        <f t="shared" si="84"/>
        <v>107688</v>
      </c>
      <c r="O1364" s="13"/>
      <c r="P1364" s="13"/>
    </row>
    <row r="1365" spans="1:16" ht="12.75" customHeight="1" x14ac:dyDescent="0.2">
      <c r="A1365" s="11" t="str">
        <f t="shared" si="81"/>
        <v>GERALDTON2012</v>
      </c>
      <c r="B1365" s="96" t="s">
        <v>74</v>
      </c>
      <c r="C1365" s="89">
        <v>2012</v>
      </c>
      <c r="D1365" s="90">
        <v>40</v>
      </c>
      <c r="E1365" s="15">
        <v>68836</v>
      </c>
      <c r="F1365" s="15">
        <v>69230</v>
      </c>
      <c r="G1365" s="15">
        <v>138066</v>
      </c>
      <c r="H1365" s="91">
        <v>0</v>
      </c>
      <c r="I1365" s="91">
        <v>0</v>
      </c>
      <c r="J1365" s="15">
        <v>0</v>
      </c>
      <c r="K1365" s="15">
        <f t="shared" si="82"/>
        <v>68836</v>
      </c>
      <c r="L1365" s="15">
        <f t="shared" si="83"/>
        <v>69230</v>
      </c>
      <c r="M1365" s="15">
        <f t="shared" si="84"/>
        <v>138066</v>
      </c>
      <c r="O1365" s="13"/>
      <c r="P1365" s="13"/>
    </row>
    <row r="1366" spans="1:16" ht="12.75" customHeight="1" x14ac:dyDescent="0.2">
      <c r="A1366" s="11" t="str">
        <f t="shared" si="81"/>
        <v>GERALDTON2013</v>
      </c>
      <c r="B1366" s="94" t="s">
        <v>74</v>
      </c>
      <c r="C1366" s="89">
        <v>2013</v>
      </c>
      <c r="D1366" s="90">
        <v>43</v>
      </c>
      <c r="E1366" s="15">
        <v>63746</v>
      </c>
      <c r="F1366" s="15">
        <v>64338</v>
      </c>
      <c r="G1366" s="15">
        <v>128084</v>
      </c>
      <c r="H1366" s="15">
        <v>0</v>
      </c>
      <c r="I1366" s="15">
        <v>0</v>
      </c>
      <c r="J1366" s="15">
        <v>0</v>
      </c>
      <c r="K1366" s="15">
        <f t="shared" si="82"/>
        <v>63746</v>
      </c>
      <c r="L1366" s="15">
        <f t="shared" si="83"/>
        <v>64338</v>
      </c>
      <c r="M1366" s="15">
        <f t="shared" si="84"/>
        <v>128084</v>
      </c>
      <c r="O1366" s="13"/>
      <c r="P1366" s="13"/>
    </row>
    <row r="1367" spans="1:16" ht="12.75" customHeight="1" x14ac:dyDescent="0.2">
      <c r="A1367" s="11" t="str">
        <f t="shared" si="81"/>
        <v>GERALDTON2014</v>
      </c>
      <c r="B1367" s="96" t="s">
        <v>74</v>
      </c>
      <c r="C1367" s="89">
        <v>2014</v>
      </c>
      <c r="D1367" s="90">
        <v>44</v>
      </c>
      <c r="E1367" s="15">
        <v>63355</v>
      </c>
      <c r="F1367" s="15">
        <v>63517</v>
      </c>
      <c r="G1367" s="15">
        <v>126872</v>
      </c>
      <c r="H1367" s="91">
        <v>0</v>
      </c>
      <c r="I1367" s="91">
        <v>0</v>
      </c>
      <c r="J1367" s="15">
        <v>0</v>
      </c>
      <c r="K1367" s="15">
        <f t="shared" si="82"/>
        <v>63355</v>
      </c>
      <c r="L1367" s="15">
        <f t="shared" si="83"/>
        <v>63517</v>
      </c>
      <c r="M1367" s="15">
        <f t="shared" si="84"/>
        <v>126872</v>
      </c>
      <c r="O1367" s="13"/>
      <c r="P1367" s="13"/>
    </row>
    <row r="1368" spans="1:16" ht="12.75" customHeight="1" x14ac:dyDescent="0.2">
      <c r="A1368" s="11" t="str">
        <f t="shared" si="81"/>
        <v>GERALDTON2015</v>
      </c>
      <c r="B1368" s="3" t="s">
        <v>74</v>
      </c>
      <c r="C1368" s="12">
        <v>2015</v>
      </c>
      <c r="D1368" s="12">
        <v>45</v>
      </c>
      <c r="E1368" s="13">
        <v>58070</v>
      </c>
      <c r="F1368" s="13">
        <v>58102</v>
      </c>
      <c r="G1368" s="13">
        <v>116172</v>
      </c>
      <c r="H1368" s="13">
        <v>0</v>
      </c>
      <c r="I1368" s="13">
        <v>0</v>
      </c>
      <c r="J1368" s="13">
        <v>0</v>
      </c>
      <c r="K1368" s="15">
        <f t="shared" si="82"/>
        <v>58070</v>
      </c>
      <c r="L1368" s="15">
        <f t="shared" si="83"/>
        <v>58102</v>
      </c>
      <c r="M1368" s="15">
        <f t="shared" si="84"/>
        <v>116172</v>
      </c>
      <c r="O1368" s="13"/>
      <c r="P1368" s="13"/>
    </row>
    <row r="1369" spans="1:16" ht="12.75" customHeight="1" x14ac:dyDescent="0.2">
      <c r="A1369" s="11" t="str">
        <f t="shared" si="81"/>
        <v>GERALDTON2016</v>
      </c>
      <c r="B1369" s="96" t="s">
        <v>74</v>
      </c>
      <c r="C1369" s="89">
        <v>2016</v>
      </c>
      <c r="D1369" s="90">
        <v>43</v>
      </c>
      <c r="E1369" s="15">
        <v>58081</v>
      </c>
      <c r="F1369" s="15">
        <v>59472</v>
      </c>
      <c r="G1369" s="15">
        <v>117553</v>
      </c>
      <c r="H1369" s="91">
        <v>0</v>
      </c>
      <c r="I1369" s="91">
        <v>0</v>
      </c>
      <c r="J1369" s="15">
        <v>0</v>
      </c>
      <c r="K1369" s="15">
        <f t="shared" si="82"/>
        <v>58081</v>
      </c>
      <c r="L1369" s="15">
        <f t="shared" si="83"/>
        <v>59472</v>
      </c>
      <c r="M1369" s="15">
        <f t="shared" si="84"/>
        <v>117553</v>
      </c>
      <c r="O1369" s="13"/>
      <c r="P1369" s="13"/>
    </row>
    <row r="1370" spans="1:16" ht="12.75" customHeight="1" x14ac:dyDescent="0.2">
      <c r="A1370" s="11" t="str">
        <f t="shared" si="81"/>
        <v>GERALDTON2017</v>
      </c>
      <c r="B1370" s="96" t="s">
        <v>74</v>
      </c>
      <c r="C1370" s="89">
        <v>2017</v>
      </c>
      <c r="D1370" s="12">
        <v>45</v>
      </c>
      <c r="E1370" s="15">
        <v>55320</v>
      </c>
      <c r="F1370" s="15">
        <v>56544</v>
      </c>
      <c r="G1370" s="15">
        <v>111864</v>
      </c>
      <c r="H1370" s="91">
        <v>0</v>
      </c>
      <c r="I1370" s="91">
        <v>0</v>
      </c>
      <c r="J1370" s="15">
        <v>0</v>
      </c>
      <c r="K1370" s="15">
        <f t="shared" si="82"/>
        <v>55320</v>
      </c>
      <c r="L1370" s="15">
        <f t="shared" si="83"/>
        <v>56544</v>
      </c>
      <c r="M1370" s="15">
        <f t="shared" si="84"/>
        <v>111864</v>
      </c>
      <c r="O1370" s="13"/>
      <c r="P1370" s="13"/>
    </row>
    <row r="1371" spans="1:16" ht="12.75" customHeight="1" x14ac:dyDescent="0.2">
      <c r="A1371" s="11" t="str">
        <f t="shared" si="81"/>
        <v>GERALDTON2018</v>
      </c>
      <c r="B1371" s="92" t="s">
        <v>74</v>
      </c>
      <c r="C1371" s="16">
        <v>2018</v>
      </c>
      <c r="D1371" s="90">
        <v>44</v>
      </c>
      <c r="E1371" s="93">
        <v>55235</v>
      </c>
      <c r="F1371" s="93">
        <v>58099</v>
      </c>
      <c r="G1371" s="93">
        <v>113334</v>
      </c>
      <c r="H1371" s="93">
        <v>0</v>
      </c>
      <c r="I1371" s="93">
        <v>0</v>
      </c>
      <c r="J1371" s="93">
        <v>0</v>
      </c>
      <c r="K1371" s="15">
        <f t="shared" si="82"/>
        <v>55235</v>
      </c>
      <c r="L1371" s="15">
        <f t="shared" si="83"/>
        <v>58099</v>
      </c>
      <c r="M1371" s="15">
        <f t="shared" si="84"/>
        <v>113334</v>
      </c>
      <c r="O1371" s="13"/>
      <c r="P1371" s="13"/>
    </row>
    <row r="1372" spans="1:16" ht="12.75" customHeight="1" x14ac:dyDescent="0.2">
      <c r="A1372" s="11" t="str">
        <f t="shared" si="81"/>
        <v>GERALDTON2019</v>
      </c>
      <c r="B1372" s="3" t="s">
        <v>74</v>
      </c>
      <c r="C1372" s="12">
        <v>2019</v>
      </c>
      <c r="D1372" s="12">
        <v>45</v>
      </c>
      <c r="E1372" s="13">
        <v>53195</v>
      </c>
      <c r="F1372" s="13">
        <v>53498</v>
      </c>
      <c r="G1372" s="13">
        <v>106693</v>
      </c>
      <c r="H1372" s="13">
        <v>0</v>
      </c>
      <c r="I1372" s="13">
        <v>0</v>
      </c>
      <c r="J1372" s="13">
        <v>0</v>
      </c>
      <c r="K1372" s="15">
        <f t="shared" si="82"/>
        <v>53195</v>
      </c>
      <c r="L1372" s="15">
        <f t="shared" si="83"/>
        <v>53498</v>
      </c>
      <c r="M1372" s="15">
        <f t="shared" si="84"/>
        <v>106693</v>
      </c>
      <c r="O1372" s="13"/>
      <c r="P1372" s="13"/>
    </row>
    <row r="1373" spans="1:16" ht="12.75" customHeight="1" x14ac:dyDescent="0.2">
      <c r="A1373" s="11" t="str">
        <f t="shared" si="81"/>
        <v>GLADSTONE1985</v>
      </c>
      <c r="B1373" s="3" t="s">
        <v>73</v>
      </c>
      <c r="C1373" s="12">
        <v>1985</v>
      </c>
      <c r="D1373" s="12">
        <v>39</v>
      </c>
      <c r="E1373" s="13">
        <v>34050</v>
      </c>
      <c r="F1373" s="13">
        <v>34548</v>
      </c>
      <c r="G1373" s="13">
        <v>68598</v>
      </c>
      <c r="H1373" s="13">
        <v>0</v>
      </c>
      <c r="I1373" s="13">
        <v>0</v>
      </c>
      <c r="J1373" s="13">
        <v>0</v>
      </c>
      <c r="K1373" s="15">
        <f t="shared" si="82"/>
        <v>34050</v>
      </c>
      <c r="L1373" s="15">
        <f t="shared" si="83"/>
        <v>34548</v>
      </c>
      <c r="M1373" s="15">
        <f t="shared" si="84"/>
        <v>68598</v>
      </c>
      <c r="O1373" s="13"/>
      <c r="P1373" s="13"/>
    </row>
    <row r="1374" spans="1:16" ht="12.75" customHeight="1" x14ac:dyDescent="0.2">
      <c r="A1374" s="11" t="str">
        <f t="shared" si="81"/>
        <v>GLADSTONE1986</v>
      </c>
      <c r="B1374" s="96" t="s">
        <v>73</v>
      </c>
      <c r="C1374" s="89">
        <v>1986</v>
      </c>
      <c r="D1374" s="90">
        <v>40</v>
      </c>
      <c r="E1374" s="15">
        <v>32435</v>
      </c>
      <c r="F1374" s="15">
        <v>34062</v>
      </c>
      <c r="G1374" s="15">
        <v>66497</v>
      </c>
      <c r="H1374" s="91">
        <v>0</v>
      </c>
      <c r="I1374" s="91">
        <v>0</v>
      </c>
      <c r="J1374" s="15">
        <v>0</v>
      </c>
      <c r="K1374" s="15">
        <f t="shared" si="82"/>
        <v>32435</v>
      </c>
      <c r="L1374" s="15">
        <f t="shared" si="83"/>
        <v>34062</v>
      </c>
      <c r="M1374" s="15">
        <f t="shared" si="84"/>
        <v>66497</v>
      </c>
      <c r="O1374" s="13"/>
      <c r="P1374" s="13"/>
    </row>
    <row r="1375" spans="1:16" ht="12.75" customHeight="1" x14ac:dyDescent="0.2">
      <c r="A1375" s="11" t="str">
        <f t="shared" si="81"/>
        <v>GLADSTONE1987</v>
      </c>
      <c r="B1375" s="3" t="s">
        <v>73</v>
      </c>
      <c r="C1375" s="12">
        <v>1987</v>
      </c>
      <c r="D1375" s="12">
        <v>40</v>
      </c>
      <c r="E1375" s="13">
        <v>30483</v>
      </c>
      <c r="F1375" s="13">
        <v>31554</v>
      </c>
      <c r="G1375" s="13">
        <v>62037</v>
      </c>
      <c r="H1375" s="13">
        <v>0</v>
      </c>
      <c r="I1375" s="13">
        <v>0</v>
      </c>
      <c r="J1375" s="13">
        <v>0</v>
      </c>
      <c r="K1375" s="15">
        <f t="shared" si="82"/>
        <v>30483</v>
      </c>
      <c r="L1375" s="15">
        <f t="shared" si="83"/>
        <v>31554</v>
      </c>
      <c r="M1375" s="15">
        <f t="shared" si="84"/>
        <v>62037</v>
      </c>
      <c r="O1375" s="13"/>
      <c r="P1375" s="13"/>
    </row>
    <row r="1376" spans="1:16" ht="12.75" customHeight="1" x14ac:dyDescent="0.2">
      <c r="A1376" s="11" t="str">
        <f t="shared" si="81"/>
        <v>GLADSTONE1988</v>
      </c>
      <c r="B1376" s="96" t="s">
        <v>73</v>
      </c>
      <c r="C1376" s="89">
        <v>1988</v>
      </c>
      <c r="D1376" s="90">
        <v>38</v>
      </c>
      <c r="E1376" s="15">
        <v>31629</v>
      </c>
      <c r="F1376" s="15">
        <v>33214</v>
      </c>
      <c r="G1376" s="15">
        <v>64843</v>
      </c>
      <c r="H1376" s="91">
        <v>0</v>
      </c>
      <c r="I1376" s="91">
        <v>0</v>
      </c>
      <c r="J1376" s="15">
        <v>0</v>
      </c>
      <c r="K1376" s="15">
        <f t="shared" si="82"/>
        <v>31629</v>
      </c>
      <c r="L1376" s="15">
        <f t="shared" si="83"/>
        <v>33214</v>
      </c>
      <c r="M1376" s="15">
        <f t="shared" si="84"/>
        <v>64843</v>
      </c>
      <c r="O1376" s="13"/>
      <c r="P1376" s="13"/>
    </row>
    <row r="1377" spans="1:16" ht="12.75" customHeight="1" x14ac:dyDescent="0.2">
      <c r="A1377" s="11" t="str">
        <f t="shared" si="81"/>
        <v>GLADSTONE1989</v>
      </c>
      <c r="B1377" s="96" t="s">
        <v>73</v>
      </c>
      <c r="C1377" s="89">
        <v>1989</v>
      </c>
      <c r="D1377" s="90">
        <v>33</v>
      </c>
      <c r="E1377" s="15">
        <v>28215</v>
      </c>
      <c r="F1377" s="15">
        <v>29335</v>
      </c>
      <c r="G1377" s="15">
        <v>57550</v>
      </c>
      <c r="H1377" s="91">
        <v>0</v>
      </c>
      <c r="I1377" s="91">
        <v>0</v>
      </c>
      <c r="J1377" s="15">
        <v>0</v>
      </c>
      <c r="K1377" s="15">
        <f t="shared" si="82"/>
        <v>28215</v>
      </c>
      <c r="L1377" s="15">
        <f t="shared" si="83"/>
        <v>29335</v>
      </c>
      <c r="M1377" s="15">
        <f t="shared" si="84"/>
        <v>57550</v>
      </c>
      <c r="O1377" s="13"/>
      <c r="P1377" s="13"/>
    </row>
    <row r="1378" spans="1:16" ht="12.75" customHeight="1" x14ac:dyDescent="0.2">
      <c r="A1378" s="11" t="str">
        <f t="shared" si="81"/>
        <v>GLADSTONE1990</v>
      </c>
      <c r="B1378" s="3" t="s">
        <v>73</v>
      </c>
      <c r="C1378" s="12">
        <v>1990</v>
      </c>
      <c r="D1378" s="12">
        <v>35</v>
      </c>
      <c r="E1378" s="13">
        <v>29968</v>
      </c>
      <c r="F1378" s="13">
        <v>30766</v>
      </c>
      <c r="G1378" s="13">
        <v>60734</v>
      </c>
      <c r="H1378" s="13">
        <v>0</v>
      </c>
      <c r="I1378" s="13">
        <v>0</v>
      </c>
      <c r="J1378" s="13">
        <v>0</v>
      </c>
      <c r="K1378" s="15">
        <f t="shared" si="82"/>
        <v>29968</v>
      </c>
      <c r="L1378" s="15">
        <f t="shared" si="83"/>
        <v>30766</v>
      </c>
      <c r="M1378" s="15">
        <f t="shared" si="84"/>
        <v>60734</v>
      </c>
      <c r="O1378" s="13"/>
      <c r="P1378" s="13"/>
    </row>
    <row r="1379" spans="1:16" ht="12.75" customHeight="1" x14ac:dyDescent="0.2">
      <c r="A1379" s="11" t="str">
        <f t="shared" si="81"/>
        <v>GLADSTONE1991</v>
      </c>
      <c r="B1379" s="96" t="s">
        <v>73</v>
      </c>
      <c r="C1379" s="89">
        <v>1991</v>
      </c>
      <c r="D1379" s="90">
        <v>31</v>
      </c>
      <c r="E1379" s="15">
        <v>37719</v>
      </c>
      <c r="F1379" s="15">
        <v>39065</v>
      </c>
      <c r="G1379" s="15">
        <v>76784</v>
      </c>
      <c r="H1379" s="91">
        <v>0</v>
      </c>
      <c r="I1379" s="91">
        <v>0</v>
      </c>
      <c r="J1379" s="15">
        <v>0</v>
      </c>
      <c r="K1379" s="15">
        <f t="shared" si="82"/>
        <v>37719</v>
      </c>
      <c r="L1379" s="15">
        <f t="shared" si="83"/>
        <v>39065</v>
      </c>
      <c r="M1379" s="15">
        <f t="shared" si="84"/>
        <v>76784</v>
      </c>
      <c r="O1379" s="13"/>
      <c r="P1379" s="13"/>
    </row>
    <row r="1380" spans="1:16" ht="12.75" customHeight="1" x14ac:dyDescent="0.2">
      <c r="A1380" s="11" t="str">
        <f t="shared" si="81"/>
        <v>GLADSTONE1992</v>
      </c>
      <c r="B1380" s="96" t="s">
        <v>73</v>
      </c>
      <c r="C1380" s="89">
        <v>1992</v>
      </c>
      <c r="D1380" s="90">
        <v>30</v>
      </c>
      <c r="E1380" s="15">
        <v>41899</v>
      </c>
      <c r="F1380" s="15">
        <v>43375</v>
      </c>
      <c r="G1380" s="15">
        <v>85274</v>
      </c>
      <c r="H1380" s="91">
        <v>0</v>
      </c>
      <c r="I1380" s="91">
        <v>0</v>
      </c>
      <c r="J1380" s="15">
        <v>0</v>
      </c>
      <c r="K1380" s="15">
        <f t="shared" si="82"/>
        <v>41899</v>
      </c>
      <c r="L1380" s="15">
        <f t="shared" si="83"/>
        <v>43375</v>
      </c>
      <c r="M1380" s="15">
        <f t="shared" si="84"/>
        <v>85274</v>
      </c>
      <c r="O1380" s="13"/>
      <c r="P1380" s="13"/>
    </row>
    <row r="1381" spans="1:16" ht="12.75" customHeight="1" x14ac:dyDescent="0.2">
      <c r="A1381" s="11" t="str">
        <f t="shared" si="81"/>
        <v>GLADSTONE1993</v>
      </c>
      <c r="B1381" s="3" t="s">
        <v>73</v>
      </c>
      <c r="C1381" s="12">
        <v>1993</v>
      </c>
      <c r="D1381" s="12">
        <v>28</v>
      </c>
      <c r="E1381" s="13">
        <v>47106</v>
      </c>
      <c r="F1381" s="13">
        <v>48228</v>
      </c>
      <c r="G1381" s="13">
        <v>95334</v>
      </c>
      <c r="H1381" s="13">
        <v>0</v>
      </c>
      <c r="I1381" s="13">
        <v>0</v>
      </c>
      <c r="J1381" s="13">
        <v>0</v>
      </c>
      <c r="K1381" s="15">
        <f t="shared" si="82"/>
        <v>47106</v>
      </c>
      <c r="L1381" s="15">
        <f t="shared" si="83"/>
        <v>48228</v>
      </c>
      <c r="M1381" s="15">
        <f t="shared" si="84"/>
        <v>95334</v>
      </c>
      <c r="O1381" s="13"/>
      <c r="P1381" s="13"/>
    </row>
    <row r="1382" spans="1:16" ht="12.75" customHeight="1" x14ac:dyDescent="0.2">
      <c r="A1382" s="11" t="str">
        <f t="shared" si="81"/>
        <v>GLADSTONE1994</v>
      </c>
      <c r="B1382" s="3" t="s">
        <v>73</v>
      </c>
      <c r="C1382" s="12">
        <v>1994</v>
      </c>
      <c r="D1382" s="12">
        <v>30</v>
      </c>
      <c r="E1382" s="13">
        <v>47909</v>
      </c>
      <c r="F1382" s="13">
        <v>48681</v>
      </c>
      <c r="G1382" s="13">
        <v>96590</v>
      </c>
      <c r="H1382" s="13">
        <v>0</v>
      </c>
      <c r="I1382" s="13">
        <v>0</v>
      </c>
      <c r="J1382" s="13">
        <v>0</v>
      </c>
      <c r="K1382" s="15">
        <f t="shared" si="82"/>
        <v>47909</v>
      </c>
      <c r="L1382" s="15">
        <f t="shared" si="83"/>
        <v>48681</v>
      </c>
      <c r="M1382" s="15">
        <f t="shared" si="84"/>
        <v>96590</v>
      </c>
      <c r="O1382" s="13"/>
      <c r="P1382" s="13"/>
    </row>
    <row r="1383" spans="1:16" ht="12.75" customHeight="1" x14ac:dyDescent="0.2">
      <c r="A1383" s="11" t="str">
        <f t="shared" ref="A1383:A1446" si="85">CONCATENATE(B1383,C1383)</f>
        <v>GLADSTONE1995</v>
      </c>
      <c r="B1383" s="96" t="s">
        <v>73</v>
      </c>
      <c r="C1383" s="89">
        <v>1995</v>
      </c>
      <c r="D1383" s="90">
        <v>32</v>
      </c>
      <c r="E1383" s="15">
        <v>50587</v>
      </c>
      <c r="F1383" s="15">
        <v>51088</v>
      </c>
      <c r="G1383" s="15">
        <v>101675</v>
      </c>
      <c r="H1383" s="91">
        <v>0</v>
      </c>
      <c r="I1383" s="91">
        <v>0</v>
      </c>
      <c r="J1383" s="15">
        <v>0</v>
      </c>
      <c r="K1383" s="15">
        <f t="shared" si="82"/>
        <v>50587</v>
      </c>
      <c r="L1383" s="15">
        <f t="shared" si="83"/>
        <v>51088</v>
      </c>
      <c r="M1383" s="15">
        <f t="shared" si="84"/>
        <v>101675</v>
      </c>
      <c r="O1383" s="13"/>
      <c r="P1383" s="13"/>
    </row>
    <row r="1384" spans="1:16" ht="12.75" customHeight="1" x14ac:dyDescent="0.2">
      <c r="A1384" s="11" t="str">
        <f t="shared" si="85"/>
        <v>GLADSTONE1996</v>
      </c>
      <c r="B1384" s="3" t="s">
        <v>73</v>
      </c>
      <c r="C1384" s="12">
        <v>1996</v>
      </c>
      <c r="D1384" s="12">
        <v>31</v>
      </c>
      <c r="E1384" s="13">
        <v>52760</v>
      </c>
      <c r="F1384" s="13">
        <v>53063</v>
      </c>
      <c r="G1384" s="13">
        <v>105823</v>
      </c>
      <c r="H1384" s="13">
        <v>0</v>
      </c>
      <c r="I1384" s="13">
        <v>0</v>
      </c>
      <c r="J1384" s="13">
        <v>0</v>
      </c>
      <c r="K1384" s="15">
        <f t="shared" si="82"/>
        <v>52760</v>
      </c>
      <c r="L1384" s="15">
        <f t="shared" si="83"/>
        <v>53063</v>
      </c>
      <c r="M1384" s="15">
        <f t="shared" si="84"/>
        <v>105823</v>
      </c>
      <c r="O1384" s="13"/>
      <c r="P1384" s="13"/>
    </row>
    <row r="1385" spans="1:16" ht="12.75" customHeight="1" x14ac:dyDescent="0.2">
      <c r="A1385" s="11" t="str">
        <f t="shared" si="85"/>
        <v>GLADSTONE1997</v>
      </c>
      <c r="B1385" s="96" t="s">
        <v>73</v>
      </c>
      <c r="C1385" s="89">
        <v>1997</v>
      </c>
      <c r="D1385" s="90">
        <v>32</v>
      </c>
      <c r="E1385" s="15">
        <v>51939</v>
      </c>
      <c r="F1385" s="15">
        <v>52415</v>
      </c>
      <c r="G1385" s="15">
        <v>104354</v>
      </c>
      <c r="H1385" s="91">
        <v>0</v>
      </c>
      <c r="I1385" s="91">
        <v>0</v>
      </c>
      <c r="J1385" s="15">
        <v>0</v>
      </c>
      <c r="K1385" s="15">
        <f t="shared" si="82"/>
        <v>51939</v>
      </c>
      <c r="L1385" s="15">
        <f t="shared" si="83"/>
        <v>52415</v>
      </c>
      <c r="M1385" s="15">
        <f t="shared" si="84"/>
        <v>104354</v>
      </c>
      <c r="O1385" s="13"/>
      <c r="P1385" s="13"/>
    </row>
    <row r="1386" spans="1:16" ht="12.75" customHeight="1" x14ac:dyDescent="0.2">
      <c r="A1386" s="11" t="str">
        <f t="shared" si="85"/>
        <v>GLADSTONE1998</v>
      </c>
      <c r="B1386" s="96" t="s">
        <v>73</v>
      </c>
      <c r="C1386" s="89">
        <v>1998</v>
      </c>
      <c r="D1386" s="90">
        <v>33</v>
      </c>
      <c r="E1386" s="15">
        <v>51833</v>
      </c>
      <c r="F1386" s="15">
        <v>52328</v>
      </c>
      <c r="G1386" s="15">
        <v>104161</v>
      </c>
      <c r="H1386" s="91">
        <v>0</v>
      </c>
      <c r="I1386" s="91">
        <v>0</v>
      </c>
      <c r="J1386" s="15">
        <v>0</v>
      </c>
      <c r="K1386" s="15">
        <f t="shared" si="82"/>
        <v>51833</v>
      </c>
      <c r="L1386" s="15">
        <f t="shared" si="83"/>
        <v>52328</v>
      </c>
      <c r="M1386" s="15">
        <f t="shared" si="84"/>
        <v>104161</v>
      </c>
      <c r="O1386" s="13"/>
      <c r="P1386" s="13"/>
    </row>
    <row r="1387" spans="1:16" ht="12.75" customHeight="1" x14ac:dyDescent="0.2">
      <c r="A1387" s="11" t="str">
        <f t="shared" si="85"/>
        <v>GLADSTONE1999</v>
      </c>
      <c r="B1387" s="3" t="s">
        <v>73</v>
      </c>
      <c r="C1387" s="12">
        <v>1999</v>
      </c>
      <c r="D1387" s="90">
        <v>33</v>
      </c>
      <c r="E1387" s="13">
        <v>51748</v>
      </c>
      <c r="F1387" s="13">
        <v>52673</v>
      </c>
      <c r="G1387" s="13">
        <v>104421</v>
      </c>
      <c r="H1387" s="13">
        <v>0</v>
      </c>
      <c r="I1387" s="13">
        <v>0</v>
      </c>
      <c r="J1387" s="13">
        <v>0</v>
      </c>
      <c r="K1387" s="15">
        <f t="shared" ref="K1387:K1450" si="86">E1387+H1387</f>
        <v>51748</v>
      </c>
      <c r="L1387" s="15">
        <f t="shared" ref="L1387:L1450" si="87">F1387+I1387</f>
        <v>52673</v>
      </c>
      <c r="M1387" s="15">
        <f t="shared" ref="M1387:M1450" si="88">G1387+J1387</f>
        <v>104421</v>
      </c>
      <c r="O1387" s="13"/>
      <c r="P1387" s="13"/>
    </row>
    <row r="1388" spans="1:16" ht="12.75" customHeight="1" x14ac:dyDescent="0.2">
      <c r="A1388" s="11" t="str">
        <f t="shared" si="85"/>
        <v>GLADSTONE2000</v>
      </c>
      <c r="B1388" s="3" t="s">
        <v>73</v>
      </c>
      <c r="C1388" s="12">
        <v>2000</v>
      </c>
      <c r="D1388" s="12">
        <v>31</v>
      </c>
      <c r="E1388" s="13">
        <v>51720</v>
      </c>
      <c r="F1388" s="13">
        <v>52380</v>
      </c>
      <c r="G1388" s="13">
        <v>104100</v>
      </c>
      <c r="H1388" s="13">
        <v>0</v>
      </c>
      <c r="I1388" s="13">
        <v>0</v>
      </c>
      <c r="J1388" s="13">
        <v>0</v>
      </c>
      <c r="K1388" s="15">
        <f t="shared" si="86"/>
        <v>51720</v>
      </c>
      <c r="L1388" s="15">
        <f t="shared" si="87"/>
        <v>52380</v>
      </c>
      <c r="M1388" s="15">
        <f t="shared" si="88"/>
        <v>104100</v>
      </c>
      <c r="O1388" s="13"/>
      <c r="P1388" s="13"/>
    </row>
    <row r="1389" spans="1:16" ht="12.75" customHeight="1" x14ac:dyDescent="0.2">
      <c r="A1389" s="11" t="str">
        <f t="shared" si="85"/>
        <v>GLADSTONE2001</v>
      </c>
      <c r="B1389" s="96" t="s">
        <v>73</v>
      </c>
      <c r="C1389" s="89">
        <v>2001</v>
      </c>
      <c r="D1389" s="90">
        <v>31</v>
      </c>
      <c r="E1389" s="15">
        <v>46442</v>
      </c>
      <c r="F1389" s="15">
        <v>46979</v>
      </c>
      <c r="G1389" s="15">
        <v>93421</v>
      </c>
      <c r="H1389" s="91">
        <v>0</v>
      </c>
      <c r="I1389" s="91">
        <v>0</v>
      </c>
      <c r="J1389" s="15">
        <v>0</v>
      </c>
      <c r="K1389" s="15">
        <f t="shared" si="86"/>
        <v>46442</v>
      </c>
      <c r="L1389" s="15">
        <f t="shared" si="87"/>
        <v>46979</v>
      </c>
      <c r="M1389" s="15">
        <f t="shared" si="88"/>
        <v>93421</v>
      </c>
      <c r="O1389" s="13"/>
      <c r="P1389" s="13"/>
    </row>
    <row r="1390" spans="1:16" ht="12.75" customHeight="1" x14ac:dyDescent="0.2">
      <c r="A1390" s="11" t="str">
        <f t="shared" si="85"/>
        <v>GLADSTONE2002</v>
      </c>
      <c r="B1390" s="3" t="s">
        <v>73</v>
      </c>
      <c r="C1390" s="12">
        <v>2002</v>
      </c>
      <c r="D1390" s="12">
        <v>24</v>
      </c>
      <c r="E1390" s="13">
        <v>63280</v>
      </c>
      <c r="F1390" s="13">
        <v>64650</v>
      </c>
      <c r="G1390" s="13">
        <v>127930</v>
      </c>
      <c r="H1390" s="13">
        <v>0</v>
      </c>
      <c r="I1390" s="13">
        <v>0</v>
      </c>
      <c r="J1390" s="13">
        <v>0</v>
      </c>
      <c r="K1390" s="15">
        <f t="shared" si="86"/>
        <v>63280</v>
      </c>
      <c r="L1390" s="15">
        <f t="shared" si="87"/>
        <v>64650</v>
      </c>
      <c r="M1390" s="15">
        <f t="shared" si="88"/>
        <v>127930</v>
      </c>
      <c r="O1390" s="13"/>
      <c r="P1390" s="13"/>
    </row>
    <row r="1391" spans="1:16" ht="12.75" customHeight="1" x14ac:dyDescent="0.2">
      <c r="A1391" s="11" t="str">
        <f t="shared" si="85"/>
        <v>GLADSTONE2003</v>
      </c>
      <c r="B1391" s="3" t="s">
        <v>73</v>
      </c>
      <c r="C1391" s="12">
        <v>2003</v>
      </c>
      <c r="D1391" s="12">
        <v>25</v>
      </c>
      <c r="E1391" s="13">
        <v>64574</v>
      </c>
      <c r="F1391" s="13">
        <v>66971</v>
      </c>
      <c r="G1391" s="13">
        <v>131545</v>
      </c>
      <c r="H1391" s="13">
        <v>0</v>
      </c>
      <c r="I1391" s="13">
        <v>0</v>
      </c>
      <c r="J1391" s="13">
        <v>0</v>
      </c>
      <c r="K1391" s="15">
        <f t="shared" si="86"/>
        <v>64574</v>
      </c>
      <c r="L1391" s="15">
        <f t="shared" si="87"/>
        <v>66971</v>
      </c>
      <c r="M1391" s="15">
        <f t="shared" si="88"/>
        <v>131545</v>
      </c>
      <c r="O1391" s="13"/>
      <c r="P1391" s="13"/>
    </row>
    <row r="1392" spans="1:16" ht="12.75" customHeight="1" x14ac:dyDescent="0.2">
      <c r="A1392" s="11" t="str">
        <f t="shared" si="85"/>
        <v>GLADSTONE2004</v>
      </c>
      <c r="B1392" s="3" t="s">
        <v>73</v>
      </c>
      <c r="C1392" s="12">
        <v>2004</v>
      </c>
      <c r="D1392" s="12">
        <v>30</v>
      </c>
      <c r="E1392" s="13">
        <v>66768</v>
      </c>
      <c r="F1392" s="13">
        <v>69674</v>
      </c>
      <c r="G1392" s="13">
        <v>136442</v>
      </c>
      <c r="H1392" s="13">
        <v>0</v>
      </c>
      <c r="I1392" s="13">
        <v>0</v>
      </c>
      <c r="J1392" s="13">
        <v>0</v>
      </c>
      <c r="K1392" s="15">
        <f t="shared" si="86"/>
        <v>66768</v>
      </c>
      <c r="L1392" s="15">
        <f t="shared" si="87"/>
        <v>69674</v>
      </c>
      <c r="M1392" s="15">
        <f t="shared" si="88"/>
        <v>136442</v>
      </c>
      <c r="O1392" s="13"/>
      <c r="P1392" s="13"/>
    </row>
    <row r="1393" spans="1:16" ht="12.75" customHeight="1" x14ac:dyDescent="0.2">
      <c r="A1393" s="11" t="str">
        <f t="shared" si="85"/>
        <v>GLADSTONE2005</v>
      </c>
      <c r="B1393" s="96" t="s">
        <v>73</v>
      </c>
      <c r="C1393" s="89">
        <v>2005</v>
      </c>
      <c r="D1393" s="90">
        <v>30</v>
      </c>
      <c r="E1393" s="15">
        <v>73645</v>
      </c>
      <c r="F1393" s="15">
        <v>75726</v>
      </c>
      <c r="G1393" s="15">
        <v>149371</v>
      </c>
      <c r="H1393" s="91">
        <v>0</v>
      </c>
      <c r="I1393" s="91">
        <v>0</v>
      </c>
      <c r="J1393" s="15">
        <v>0</v>
      </c>
      <c r="K1393" s="15">
        <f t="shared" si="86"/>
        <v>73645</v>
      </c>
      <c r="L1393" s="15">
        <f t="shared" si="87"/>
        <v>75726</v>
      </c>
      <c r="M1393" s="15">
        <f t="shared" si="88"/>
        <v>149371</v>
      </c>
      <c r="O1393" s="13"/>
      <c r="P1393" s="13"/>
    </row>
    <row r="1394" spans="1:16" ht="12.75" customHeight="1" x14ac:dyDescent="0.2">
      <c r="A1394" s="11" t="str">
        <f t="shared" si="85"/>
        <v>GLADSTONE2006</v>
      </c>
      <c r="B1394" s="94" t="s">
        <v>73</v>
      </c>
      <c r="C1394" s="89">
        <v>2006</v>
      </c>
      <c r="D1394" s="90">
        <v>28</v>
      </c>
      <c r="E1394" s="15">
        <v>85720</v>
      </c>
      <c r="F1394" s="15">
        <v>87605</v>
      </c>
      <c r="G1394" s="15">
        <v>173325</v>
      </c>
      <c r="H1394" s="15">
        <v>0</v>
      </c>
      <c r="I1394" s="15">
        <v>0</v>
      </c>
      <c r="J1394" s="15">
        <v>0</v>
      </c>
      <c r="K1394" s="15">
        <f t="shared" si="86"/>
        <v>85720</v>
      </c>
      <c r="L1394" s="15">
        <f t="shared" si="87"/>
        <v>87605</v>
      </c>
      <c r="M1394" s="15">
        <f t="shared" si="88"/>
        <v>173325</v>
      </c>
      <c r="O1394" s="13"/>
      <c r="P1394" s="13"/>
    </row>
    <row r="1395" spans="1:16" ht="12.75" customHeight="1" x14ac:dyDescent="0.2">
      <c r="A1395" s="11" t="str">
        <f t="shared" si="85"/>
        <v>GLADSTONE2007</v>
      </c>
      <c r="B1395" s="3" t="s">
        <v>73</v>
      </c>
      <c r="C1395" s="12">
        <v>2007</v>
      </c>
      <c r="D1395" s="12">
        <v>29</v>
      </c>
      <c r="E1395" s="13">
        <v>97649</v>
      </c>
      <c r="F1395" s="13">
        <v>101469</v>
      </c>
      <c r="G1395" s="13">
        <v>199118</v>
      </c>
      <c r="H1395" s="13">
        <v>0</v>
      </c>
      <c r="I1395" s="13">
        <v>0</v>
      </c>
      <c r="J1395" s="13">
        <v>0</v>
      </c>
      <c r="K1395" s="15">
        <f t="shared" si="86"/>
        <v>97649</v>
      </c>
      <c r="L1395" s="15">
        <f t="shared" si="87"/>
        <v>101469</v>
      </c>
      <c r="M1395" s="15">
        <f t="shared" si="88"/>
        <v>199118</v>
      </c>
      <c r="O1395" s="13"/>
      <c r="P1395" s="13"/>
    </row>
    <row r="1396" spans="1:16" ht="12.75" customHeight="1" x14ac:dyDescent="0.2">
      <c r="A1396" s="11" t="str">
        <f t="shared" si="85"/>
        <v>GLADSTONE2008</v>
      </c>
      <c r="B1396" s="94" t="s">
        <v>73</v>
      </c>
      <c r="C1396" s="89">
        <v>2008</v>
      </c>
      <c r="D1396" s="90">
        <v>30</v>
      </c>
      <c r="E1396" s="15">
        <v>98289</v>
      </c>
      <c r="F1396" s="15">
        <v>99727</v>
      </c>
      <c r="G1396" s="15">
        <v>198016</v>
      </c>
      <c r="H1396" s="15">
        <v>0</v>
      </c>
      <c r="I1396" s="15">
        <v>0</v>
      </c>
      <c r="J1396" s="15">
        <v>0</v>
      </c>
      <c r="K1396" s="15">
        <f t="shared" si="86"/>
        <v>98289</v>
      </c>
      <c r="L1396" s="15">
        <f t="shared" si="87"/>
        <v>99727</v>
      </c>
      <c r="M1396" s="15">
        <f t="shared" si="88"/>
        <v>198016</v>
      </c>
      <c r="O1396" s="13"/>
      <c r="P1396" s="13"/>
    </row>
    <row r="1397" spans="1:16" ht="12.75" customHeight="1" x14ac:dyDescent="0.2">
      <c r="A1397" s="11" t="str">
        <f t="shared" si="85"/>
        <v>GLADSTONE2009</v>
      </c>
      <c r="B1397" s="94" t="s">
        <v>73</v>
      </c>
      <c r="C1397" s="89">
        <v>2009</v>
      </c>
      <c r="D1397" s="90">
        <v>32</v>
      </c>
      <c r="E1397" s="15">
        <v>87737</v>
      </c>
      <c r="F1397" s="15">
        <v>89191</v>
      </c>
      <c r="G1397" s="15">
        <v>176928</v>
      </c>
      <c r="H1397" s="15">
        <v>0</v>
      </c>
      <c r="I1397" s="15">
        <v>0</v>
      </c>
      <c r="J1397" s="15">
        <v>0</v>
      </c>
      <c r="K1397" s="15">
        <f t="shared" si="86"/>
        <v>87737</v>
      </c>
      <c r="L1397" s="15">
        <f t="shared" si="87"/>
        <v>89191</v>
      </c>
      <c r="M1397" s="15">
        <f t="shared" si="88"/>
        <v>176928</v>
      </c>
      <c r="O1397" s="13"/>
      <c r="P1397" s="13"/>
    </row>
    <row r="1398" spans="1:16" ht="12.75" customHeight="1" x14ac:dyDescent="0.2">
      <c r="A1398" s="11" t="str">
        <f t="shared" si="85"/>
        <v>GLADSTONE2010</v>
      </c>
      <c r="B1398" s="3" t="s">
        <v>73</v>
      </c>
      <c r="C1398" s="12">
        <v>2010</v>
      </c>
      <c r="D1398" s="12">
        <v>33</v>
      </c>
      <c r="E1398" s="13">
        <v>98965</v>
      </c>
      <c r="F1398" s="13">
        <v>100646</v>
      </c>
      <c r="G1398" s="13">
        <v>199611</v>
      </c>
      <c r="H1398" s="13">
        <v>0</v>
      </c>
      <c r="I1398" s="13">
        <v>0</v>
      </c>
      <c r="J1398" s="13">
        <v>0</v>
      </c>
      <c r="K1398" s="15">
        <f t="shared" si="86"/>
        <v>98965</v>
      </c>
      <c r="L1398" s="15">
        <f t="shared" si="87"/>
        <v>100646</v>
      </c>
      <c r="M1398" s="15">
        <f t="shared" si="88"/>
        <v>199611</v>
      </c>
      <c r="O1398" s="13"/>
      <c r="P1398" s="13"/>
    </row>
    <row r="1399" spans="1:16" ht="12.75" customHeight="1" x14ac:dyDescent="0.2">
      <c r="A1399" s="11" t="str">
        <f t="shared" si="85"/>
        <v>GLADSTONE2011</v>
      </c>
      <c r="B1399" s="96" t="s">
        <v>73</v>
      </c>
      <c r="C1399" s="89">
        <v>2011</v>
      </c>
      <c r="D1399" s="90">
        <v>25</v>
      </c>
      <c r="E1399" s="15">
        <v>147733</v>
      </c>
      <c r="F1399" s="15">
        <v>149964</v>
      </c>
      <c r="G1399" s="15">
        <v>297697</v>
      </c>
      <c r="H1399" s="91">
        <v>0</v>
      </c>
      <c r="I1399" s="91">
        <v>0</v>
      </c>
      <c r="J1399" s="15">
        <v>0</v>
      </c>
      <c r="K1399" s="15">
        <f t="shared" si="86"/>
        <v>147733</v>
      </c>
      <c r="L1399" s="15">
        <f t="shared" si="87"/>
        <v>149964</v>
      </c>
      <c r="M1399" s="15">
        <f t="shared" si="88"/>
        <v>297697</v>
      </c>
      <c r="O1399" s="13"/>
      <c r="P1399" s="13"/>
    </row>
    <row r="1400" spans="1:16" ht="12.75" customHeight="1" x14ac:dyDescent="0.2">
      <c r="A1400" s="11" t="str">
        <f t="shared" si="85"/>
        <v>GLADSTONE2012</v>
      </c>
      <c r="B1400" s="94" t="s">
        <v>73</v>
      </c>
      <c r="C1400" s="89">
        <v>2012</v>
      </c>
      <c r="D1400" s="90">
        <v>21</v>
      </c>
      <c r="E1400" s="15">
        <v>208435</v>
      </c>
      <c r="F1400" s="15">
        <v>209749</v>
      </c>
      <c r="G1400" s="15">
        <v>418184</v>
      </c>
      <c r="H1400" s="15">
        <v>0</v>
      </c>
      <c r="I1400" s="15">
        <v>0</v>
      </c>
      <c r="J1400" s="15">
        <v>0</v>
      </c>
      <c r="K1400" s="15">
        <f t="shared" si="86"/>
        <v>208435</v>
      </c>
      <c r="L1400" s="15">
        <f t="shared" si="87"/>
        <v>209749</v>
      </c>
      <c r="M1400" s="15">
        <f t="shared" si="88"/>
        <v>418184</v>
      </c>
      <c r="O1400" s="13"/>
      <c r="P1400" s="13"/>
    </row>
    <row r="1401" spans="1:16" ht="12.75" customHeight="1" x14ac:dyDescent="0.2">
      <c r="A1401" s="11" t="str">
        <f t="shared" si="85"/>
        <v>GLADSTONE2013</v>
      </c>
      <c r="B1401" s="94" t="s">
        <v>73</v>
      </c>
      <c r="C1401" s="89">
        <v>2013</v>
      </c>
      <c r="D1401" s="90">
        <v>19</v>
      </c>
      <c r="E1401" s="15">
        <v>246428</v>
      </c>
      <c r="F1401" s="15">
        <v>248354</v>
      </c>
      <c r="G1401" s="15">
        <v>494782</v>
      </c>
      <c r="H1401" s="15">
        <v>0</v>
      </c>
      <c r="I1401" s="15">
        <v>0</v>
      </c>
      <c r="J1401" s="15">
        <v>0</v>
      </c>
      <c r="K1401" s="15">
        <f t="shared" si="86"/>
        <v>246428</v>
      </c>
      <c r="L1401" s="15">
        <f t="shared" si="87"/>
        <v>248354</v>
      </c>
      <c r="M1401" s="15">
        <f t="shared" si="88"/>
        <v>494782</v>
      </c>
      <c r="O1401" s="13"/>
      <c r="P1401" s="13"/>
    </row>
    <row r="1402" spans="1:16" ht="12.75" customHeight="1" x14ac:dyDescent="0.2">
      <c r="A1402" s="11" t="str">
        <f t="shared" si="85"/>
        <v>GLADSTONE2014</v>
      </c>
      <c r="B1402" s="3" t="s">
        <v>73</v>
      </c>
      <c r="C1402" s="12">
        <v>2014</v>
      </c>
      <c r="D1402" s="12">
        <v>21</v>
      </c>
      <c r="E1402" s="13">
        <v>236265</v>
      </c>
      <c r="F1402" s="13">
        <v>237409</v>
      </c>
      <c r="G1402" s="13">
        <v>473674</v>
      </c>
      <c r="H1402" s="13">
        <v>0</v>
      </c>
      <c r="I1402" s="13">
        <v>0</v>
      </c>
      <c r="J1402" s="13">
        <v>0</v>
      </c>
      <c r="K1402" s="15">
        <f t="shared" si="86"/>
        <v>236265</v>
      </c>
      <c r="L1402" s="15">
        <f t="shared" si="87"/>
        <v>237409</v>
      </c>
      <c r="M1402" s="15">
        <f t="shared" si="88"/>
        <v>473674</v>
      </c>
      <c r="O1402" s="13"/>
      <c r="P1402" s="13"/>
    </row>
    <row r="1403" spans="1:16" ht="12.75" customHeight="1" x14ac:dyDescent="0.2">
      <c r="A1403" s="11" t="str">
        <f t="shared" si="85"/>
        <v>GLADSTONE2015</v>
      </c>
      <c r="B1403" s="3" t="s">
        <v>73</v>
      </c>
      <c r="C1403" s="12">
        <v>2015</v>
      </c>
      <c r="D1403" s="12">
        <v>22</v>
      </c>
      <c r="E1403" s="13">
        <v>198561</v>
      </c>
      <c r="F1403" s="13">
        <v>207198</v>
      </c>
      <c r="G1403" s="13">
        <v>405759</v>
      </c>
      <c r="H1403" s="13">
        <v>0</v>
      </c>
      <c r="I1403" s="13">
        <v>0</v>
      </c>
      <c r="J1403" s="13">
        <v>0</v>
      </c>
      <c r="K1403" s="15">
        <f t="shared" si="86"/>
        <v>198561</v>
      </c>
      <c r="L1403" s="15">
        <f t="shared" si="87"/>
        <v>207198</v>
      </c>
      <c r="M1403" s="15">
        <f t="shared" si="88"/>
        <v>405759</v>
      </c>
      <c r="O1403" s="13"/>
      <c r="P1403" s="13"/>
    </row>
    <row r="1404" spans="1:16" ht="12.75" customHeight="1" x14ac:dyDescent="0.2">
      <c r="A1404" s="11" t="str">
        <f t="shared" si="85"/>
        <v>GLADSTONE2016</v>
      </c>
      <c r="B1404" s="3" t="s">
        <v>73</v>
      </c>
      <c r="C1404" s="12">
        <v>2016</v>
      </c>
      <c r="D1404" s="12">
        <v>26</v>
      </c>
      <c r="E1404" s="13">
        <v>164168</v>
      </c>
      <c r="F1404" s="13">
        <v>167065</v>
      </c>
      <c r="G1404" s="13">
        <v>331233</v>
      </c>
      <c r="H1404" s="13">
        <v>0</v>
      </c>
      <c r="I1404" s="13">
        <v>0</v>
      </c>
      <c r="J1404" s="13">
        <v>0</v>
      </c>
      <c r="K1404" s="15">
        <f t="shared" si="86"/>
        <v>164168</v>
      </c>
      <c r="L1404" s="15">
        <f t="shared" si="87"/>
        <v>167065</v>
      </c>
      <c r="M1404" s="15">
        <f t="shared" si="88"/>
        <v>331233</v>
      </c>
      <c r="O1404" s="13"/>
      <c r="P1404" s="13"/>
    </row>
    <row r="1405" spans="1:16" ht="12.75" customHeight="1" x14ac:dyDescent="0.2">
      <c r="A1405" s="11" t="str">
        <f t="shared" si="85"/>
        <v>GLADSTONE2017</v>
      </c>
      <c r="B1405" s="3" t="s">
        <v>73</v>
      </c>
      <c r="C1405" s="12">
        <v>2017</v>
      </c>
      <c r="D1405" s="90">
        <v>27</v>
      </c>
      <c r="E1405" s="13">
        <v>140430</v>
      </c>
      <c r="F1405" s="13">
        <v>141404</v>
      </c>
      <c r="G1405" s="13">
        <v>281834</v>
      </c>
      <c r="H1405" s="13">
        <v>0</v>
      </c>
      <c r="I1405" s="13">
        <v>0</v>
      </c>
      <c r="J1405" s="13">
        <v>0</v>
      </c>
      <c r="K1405" s="15">
        <f t="shared" si="86"/>
        <v>140430</v>
      </c>
      <c r="L1405" s="15">
        <f t="shared" si="87"/>
        <v>141404</v>
      </c>
      <c r="M1405" s="15">
        <f t="shared" si="88"/>
        <v>281834</v>
      </c>
      <c r="O1405" s="13"/>
      <c r="P1405" s="13"/>
    </row>
    <row r="1406" spans="1:16" ht="12.75" customHeight="1" x14ac:dyDescent="0.2">
      <c r="A1406" s="11" t="str">
        <f t="shared" si="85"/>
        <v>GLADSTONE2018</v>
      </c>
      <c r="B1406" s="3" t="s">
        <v>73</v>
      </c>
      <c r="C1406" s="12">
        <v>2018</v>
      </c>
      <c r="D1406" s="12">
        <v>29</v>
      </c>
      <c r="E1406" s="13">
        <v>126081</v>
      </c>
      <c r="F1406" s="13">
        <v>127127</v>
      </c>
      <c r="G1406" s="13">
        <v>253208</v>
      </c>
      <c r="H1406" s="13">
        <v>0</v>
      </c>
      <c r="I1406" s="13">
        <v>0</v>
      </c>
      <c r="J1406" s="13">
        <v>0</v>
      </c>
      <c r="K1406" s="15">
        <f t="shared" si="86"/>
        <v>126081</v>
      </c>
      <c r="L1406" s="15">
        <f t="shared" si="87"/>
        <v>127127</v>
      </c>
      <c r="M1406" s="15">
        <f t="shared" si="88"/>
        <v>253208</v>
      </c>
      <c r="O1406" s="13"/>
      <c r="P1406" s="13"/>
    </row>
    <row r="1407" spans="1:16" ht="12.75" customHeight="1" x14ac:dyDescent="0.2">
      <c r="A1407" s="11" t="str">
        <f t="shared" si="85"/>
        <v>GLADSTONE2019</v>
      </c>
      <c r="B1407" s="3" t="s">
        <v>73</v>
      </c>
      <c r="C1407" s="12">
        <v>2019</v>
      </c>
      <c r="D1407" s="12">
        <v>29</v>
      </c>
      <c r="E1407" s="13">
        <v>123544</v>
      </c>
      <c r="F1407" s="13">
        <v>124291</v>
      </c>
      <c r="G1407" s="13">
        <v>247835</v>
      </c>
      <c r="H1407" s="13">
        <v>0</v>
      </c>
      <c r="I1407" s="13">
        <v>0</v>
      </c>
      <c r="J1407" s="13">
        <v>0</v>
      </c>
      <c r="K1407" s="15">
        <f t="shared" si="86"/>
        <v>123544</v>
      </c>
      <c r="L1407" s="15">
        <f t="shared" si="87"/>
        <v>124291</v>
      </c>
      <c r="M1407" s="15">
        <f t="shared" si="88"/>
        <v>247835</v>
      </c>
      <c r="O1407" s="13"/>
      <c r="P1407" s="13"/>
    </row>
    <row r="1408" spans="1:16" ht="12.75" customHeight="1" x14ac:dyDescent="0.2">
      <c r="A1408" s="11" t="str">
        <f t="shared" si="85"/>
        <v>GOLD COAST1985</v>
      </c>
      <c r="B1408" s="96" t="s">
        <v>72</v>
      </c>
      <c r="C1408" s="89">
        <v>1985</v>
      </c>
      <c r="D1408" s="90">
        <v>8</v>
      </c>
      <c r="E1408" s="15">
        <v>346356</v>
      </c>
      <c r="F1408" s="15">
        <v>367784</v>
      </c>
      <c r="G1408" s="15">
        <v>714140</v>
      </c>
      <c r="H1408" s="91">
        <v>0</v>
      </c>
      <c r="I1408" s="91">
        <v>0</v>
      </c>
      <c r="J1408" s="15">
        <v>0</v>
      </c>
      <c r="K1408" s="15">
        <f t="shared" si="86"/>
        <v>346356</v>
      </c>
      <c r="L1408" s="15">
        <f t="shared" si="87"/>
        <v>367784</v>
      </c>
      <c r="M1408" s="15">
        <f t="shared" si="88"/>
        <v>714140</v>
      </c>
      <c r="O1408" s="13"/>
      <c r="P1408" s="13"/>
    </row>
    <row r="1409" spans="1:16" ht="12.75" customHeight="1" x14ac:dyDescent="0.2">
      <c r="A1409" s="11" t="str">
        <f t="shared" si="85"/>
        <v>GOLD COAST1986</v>
      </c>
      <c r="B1409" s="96" t="s">
        <v>72</v>
      </c>
      <c r="C1409" s="89">
        <v>1986</v>
      </c>
      <c r="D1409" s="90">
        <v>8</v>
      </c>
      <c r="E1409" s="15">
        <v>411045</v>
      </c>
      <c r="F1409" s="15">
        <v>444893</v>
      </c>
      <c r="G1409" s="15">
        <v>855938</v>
      </c>
      <c r="H1409" s="91">
        <v>0</v>
      </c>
      <c r="I1409" s="91">
        <v>0</v>
      </c>
      <c r="J1409" s="15">
        <v>0</v>
      </c>
      <c r="K1409" s="15">
        <f t="shared" si="86"/>
        <v>411045</v>
      </c>
      <c r="L1409" s="15">
        <f t="shared" si="87"/>
        <v>444893</v>
      </c>
      <c r="M1409" s="15">
        <f t="shared" si="88"/>
        <v>855938</v>
      </c>
      <c r="O1409" s="13"/>
      <c r="P1409" s="13"/>
    </row>
    <row r="1410" spans="1:16" ht="12.75" customHeight="1" x14ac:dyDescent="0.2">
      <c r="A1410" s="11" t="str">
        <f t="shared" si="85"/>
        <v>GOLD COAST1987</v>
      </c>
      <c r="B1410" s="96" t="s">
        <v>72</v>
      </c>
      <c r="C1410" s="89">
        <v>1987</v>
      </c>
      <c r="D1410" s="90">
        <v>7</v>
      </c>
      <c r="E1410" s="15">
        <v>481171</v>
      </c>
      <c r="F1410" s="15">
        <v>534630</v>
      </c>
      <c r="G1410" s="15">
        <v>1015801</v>
      </c>
      <c r="H1410" s="91">
        <v>0</v>
      </c>
      <c r="I1410" s="91">
        <v>0</v>
      </c>
      <c r="J1410" s="15">
        <v>0</v>
      </c>
      <c r="K1410" s="15">
        <f t="shared" si="86"/>
        <v>481171</v>
      </c>
      <c r="L1410" s="15">
        <f t="shared" si="87"/>
        <v>534630</v>
      </c>
      <c r="M1410" s="15">
        <f t="shared" si="88"/>
        <v>1015801</v>
      </c>
      <c r="O1410" s="13"/>
      <c r="P1410" s="13"/>
    </row>
    <row r="1411" spans="1:16" ht="12.75" customHeight="1" x14ac:dyDescent="0.2">
      <c r="A1411" s="11" t="str">
        <f t="shared" si="85"/>
        <v>GOLD COAST1988</v>
      </c>
      <c r="B1411" s="94" t="s">
        <v>72</v>
      </c>
      <c r="C1411" s="89">
        <v>1988</v>
      </c>
      <c r="D1411" s="90">
        <v>6</v>
      </c>
      <c r="E1411" s="15">
        <v>604153</v>
      </c>
      <c r="F1411" s="15">
        <v>683327</v>
      </c>
      <c r="G1411" s="15">
        <v>1287480</v>
      </c>
      <c r="H1411" s="15">
        <v>0</v>
      </c>
      <c r="I1411" s="15">
        <v>0</v>
      </c>
      <c r="J1411" s="15">
        <v>0</v>
      </c>
      <c r="K1411" s="15">
        <f t="shared" si="86"/>
        <v>604153</v>
      </c>
      <c r="L1411" s="15">
        <f t="shared" si="87"/>
        <v>683327</v>
      </c>
      <c r="M1411" s="15">
        <f t="shared" si="88"/>
        <v>1287480</v>
      </c>
      <c r="O1411" s="13"/>
      <c r="P1411" s="13"/>
    </row>
    <row r="1412" spans="1:16" ht="12.75" customHeight="1" x14ac:dyDescent="0.2">
      <c r="A1412" s="11" t="str">
        <f t="shared" si="85"/>
        <v>GOLD COAST1989</v>
      </c>
      <c r="B1412" s="96" t="s">
        <v>72</v>
      </c>
      <c r="C1412" s="89">
        <v>1989</v>
      </c>
      <c r="D1412" s="90">
        <v>7</v>
      </c>
      <c r="E1412" s="15">
        <v>365911</v>
      </c>
      <c r="F1412" s="15">
        <v>414323</v>
      </c>
      <c r="G1412" s="15">
        <v>780234</v>
      </c>
      <c r="H1412" s="91">
        <v>0</v>
      </c>
      <c r="I1412" s="91">
        <v>0</v>
      </c>
      <c r="J1412" s="15">
        <v>0</v>
      </c>
      <c r="K1412" s="15">
        <f t="shared" si="86"/>
        <v>365911</v>
      </c>
      <c r="L1412" s="15">
        <f t="shared" si="87"/>
        <v>414323</v>
      </c>
      <c r="M1412" s="15">
        <f t="shared" si="88"/>
        <v>780234</v>
      </c>
      <c r="O1412" s="13"/>
      <c r="P1412" s="13"/>
    </row>
    <row r="1413" spans="1:16" s="6" customFormat="1" ht="12.75" customHeight="1" x14ac:dyDescent="0.2">
      <c r="A1413" s="11" t="str">
        <f t="shared" si="85"/>
        <v>GOLD COAST1990</v>
      </c>
      <c r="B1413" s="96" t="s">
        <v>72</v>
      </c>
      <c r="C1413" s="89">
        <v>1990</v>
      </c>
      <c r="D1413" s="90">
        <v>8</v>
      </c>
      <c r="E1413" s="15">
        <v>461781</v>
      </c>
      <c r="F1413" s="15">
        <v>520135</v>
      </c>
      <c r="G1413" s="15">
        <v>981916</v>
      </c>
      <c r="H1413" s="91">
        <v>0</v>
      </c>
      <c r="I1413" s="91">
        <v>0</v>
      </c>
      <c r="J1413" s="15">
        <v>0</v>
      </c>
      <c r="K1413" s="15">
        <f t="shared" si="86"/>
        <v>461781</v>
      </c>
      <c r="L1413" s="15">
        <f t="shared" si="87"/>
        <v>520135</v>
      </c>
      <c r="M1413" s="15">
        <f t="shared" si="88"/>
        <v>981916</v>
      </c>
      <c r="O1413" s="13"/>
      <c r="P1413" s="13"/>
    </row>
    <row r="1414" spans="1:16" ht="12.75" customHeight="1" x14ac:dyDescent="0.2">
      <c r="A1414" s="11" t="str">
        <f t="shared" si="85"/>
        <v>GOLD COAST1991</v>
      </c>
      <c r="B1414" s="3" t="s">
        <v>72</v>
      </c>
      <c r="C1414" s="12">
        <v>1991</v>
      </c>
      <c r="D1414" s="12">
        <v>7</v>
      </c>
      <c r="E1414" s="13">
        <v>619393</v>
      </c>
      <c r="F1414" s="13">
        <v>673999</v>
      </c>
      <c r="G1414" s="13">
        <v>1293392</v>
      </c>
      <c r="H1414" s="13">
        <v>0</v>
      </c>
      <c r="I1414" s="13">
        <v>0</v>
      </c>
      <c r="J1414" s="13">
        <v>0</v>
      </c>
      <c r="K1414" s="15">
        <f t="shared" si="86"/>
        <v>619393</v>
      </c>
      <c r="L1414" s="15">
        <f t="shared" si="87"/>
        <v>673999</v>
      </c>
      <c r="M1414" s="15">
        <f t="shared" si="88"/>
        <v>1293392</v>
      </c>
      <c r="O1414" s="13"/>
      <c r="P1414" s="13"/>
    </row>
    <row r="1415" spans="1:16" ht="12.75" customHeight="1" x14ac:dyDescent="0.2">
      <c r="A1415" s="11" t="str">
        <f t="shared" si="85"/>
        <v>GOLD COAST1992</v>
      </c>
      <c r="B1415" s="3" t="s">
        <v>72</v>
      </c>
      <c r="C1415" s="12">
        <v>1992</v>
      </c>
      <c r="D1415" s="12">
        <v>7</v>
      </c>
      <c r="E1415" s="13">
        <v>722695</v>
      </c>
      <c r="F1415" s="13">
        <v>805293</v>
      </c>
      <c r="G1415" s="13">
        <v>1527988</v>
      </c>
      <c r="H1415" s="13">
        <v>0</v>
      </c>
      <c r="I1415" s="13">
        <v>0</v>
      </c>
      <c r="J1415" s="13">
        <v>0</v>
      </c>
      <c r="K1415" s="15">
        <f t="shared" si="86"/>
        <v>722695</v>
      </c>
      <c r="L1415" s="15">
        <f t="shared" si="87"/>
        <v>805293</v>
      </c>
      <c r="M1415" s="15">
        <f t="shared" si="88"/>
        <v>1527988</v>
      </c>
      <c r="O1415" s="13"/>
      <c r="P1415" s="13"/>
    </row>
    <row r="1416" spans="1:16" ht="12.75" customHeight="1" x14ac:dyDescent="0.2">
      <c r="A1416" s="11" t="str">
        <f t="shared" si="85"/>
        <v>GOLD COAST1993</v>
      </c>
      <c r="B1416" s="94" t="s">
        <v>72</v>
      </c>
      <c r="C1416" s="89">
        <v>1993</v>
      </c>
      <c r="D1416" s="90">
        <v>7</v>
      </c>
      <c r="E1416" s="15">
        <v>764843</v>
      </c>
      <c r="F1416" s="15">
        <v>854464</v>
      </c>
      <c r="G1416" s="15">
        <v>1619307</v>
      </c>
      <c r="H1416" s="15">
        <v>0</v>
      </c>
      <c r="I1416" s="15">
        <v>0</v>
      </c>
      <c r="J1416" s="15">
        <v>0</v>
      </c>
      <c r="K1416" s="15">
        <f t="shared" si="86"/>
        <v>764843</v>
      </c>
      <c r="L1416" s="15">
        <f t="shared" si="87"/>
        <v>854464</v>
      </c>
      <c r="M1416" s="15">
        <f t="shared" si="88"/>
        <v>1619307</v>
      </c>
      <c r="O1416" s="13"/>
      <c r="P1416" s="13"/>
    </row>
    <row r="1417" spans="1:16" ht="12.75" customHeight="1" x14ac:dyDescent="0.2">
      <c r="A1417" s="11" t="str">
        <f t="shared" si="85"/>
        <v>GOLD COAST1994</v>
      </c>
      <c r="B1417" s="3" t="s">
        <v>72</v>
      </c>
      <c r="C1417" s="12">
        <v>1994</v>
      </c>
      <c r="D1417" s="12">
        <v>7</v>
      </c>
      <c r="E1417" s="13">
        <v>860905</v>
      </c>
      <c r="F1417" s="13">
        <v>957786</v>
      </c>
      <c r="G1417" s="13">
        <v>1818691</v>
      </c>
      <c r="H1417" s="13">
        <v>0</v>
      </c>
      <c r="I1417" s="13">
        <v>0</v>
      </c>
      <c r="J1417" s="13">
        <v>0</v>
      </c>
      <c r="K1417" s="15">
        <f t="shared" si="86"/>
        <v>860905</v>
      </c>
      <c r="L1417" s="15">
        <f t="shared" si="87"/>
        <v>957786</v>
      </c>
      <c r="M1417" s="15">
        <f t="shared" si="88"/>
        <v>1818691</v>
      </c>
      <c r="O1417" s="13"/>
      <c r="P1417" s="13"/>
    </row>
    <row r="1418" spans="1:16" ht="12.75" customHeight="1" x14ac:dyDescent="0.2">
      <c r="A1418" s="11" t="str">
        <f t="shared" si="85"/>
        <v>GOLD COAST1995</v>
      </c>
      <c r="B1418" s="3" t="s">
        <v>72</v>
      </c>
      <c r="C1418" s="12">
        <v>1995</v>
      </c>
      <c r="D1418" s="12">
        <v>7</v>
      </c>
      <c r="E1418" s="13">
        <v>931957</v>
      </c>
      <c r="F1418" s="13">
        <v>1007862</v>
      </c>
      <c r="G1418" s="13">
        <v>1939819</v>
      </c>
      <c r="H1418" s="13">
        <v>0</v>
      </c>
      <c r="I1418" s="13">
        <v>0</v>
      </c>
      <c r="J1418" s="13">
        <v>0</v>
      </c>
      <c r="K1418" s="15">
        <f t="shared" si="86"/>
        <v>931957</v>
      </c>
      <c r="L1418" s="15">
        <f t="shared" si="87"/>
        <v>1007862</v>
      </c>
      <c r="M1418" s="15">
        <f t="shared" si="88"/>
        <v>1939819</v>
      </c>
      <c r="O1418" s="13"/>
      <c r="P1418" s="13"/>
    </row>
    <row r="1419" spans="1:16" ht="12.75" customHeight="1" x14ac:dyDescent="0.2">
      <c r="A1419" s="11" t="str">
        <f t="shared" si="85"/>
        <v>GOLD COAST1996</v>
      </c>
      <c r="B1419" s="96" t="s">
        <v>72</v>
      </c>
      <c r="C1419" s="89">
        <v>1996</v>
      </c>
      <c r="D1419" s="90">
        <v>7</v>
      </c>
      <c r="E1419" s="15">
        <v>947787</v>
      </c>
      <c r="F1419" s="15">
        <v>1041532</v>
      </c>
      <c r="G1419" s="15">
        <v>1989319</v>
      </c>
      <c r="H1419" s="91">
        <v>214</v>
      </c>
      <c r="I1419" s="91">
        <v>249</v>
      </c>
      <c r="J1419" s="15">
        <v>463</v>
      </c>
      <c r="K1419" s="15">
        <f t="shared" si="86"/>
        <v>948001</v>
      </c>
      <c r="L1419" s="15">
        <f t="shared" si="87"/>
        <v>1041781</v>
      </c>
      <c r="M1419" s="15">
        <f t="shared" si="88"/>
        <v>1989782</v>
      </c>
      <c r="O1419" s="13"/>
      <c r="P1419" s="13"/>
    </row>
    <row r="1420" spans="1:16" ht="12.75" customHeight="1" x14ac:dyDescent="0.2">
      <c r="A1420" s="11" t="str">
        <f t="shared" si="85"/>
        <v>GOLD COAST1997</v>
      </c>
      <c r="B1420" s="3" t="s">
        <v>72</v>
      </c>
      <c r="C1420" s="12">
        <v>1997</v>
      </c>
      <c r="D1420" s="12">
        <v>7</v>
      </c>
      <c r="E1420" s="13">
        <v>896956</v>
      </c>
      <c r="F1420" s="13">
        <v>980845</v>
      </c>
      <c r="G1420" s="13">
        <v>1877801</v>
      </c>
      <c r="H1420" s="13">
        <v>6769</v>
      </c>
      <c r="I1420" s="13">
        <v>7053</v>
      </c>
      <c r="J1420" s="13">
        <v>13822</v>
      </c>
      <c r="K1420" s="15">
        <f t="shared" si="86"/>
        <v>903725</v>
      </c>
      <c r="L1420" s="15">
        <f t="shared" si="87"/>
        <v>987898</v>
      </c>
      <c r="M1420" s="15">
        <f t="shared" si="88"/>
        <v>1891623</v>
      </c>
      <c r="O1420" s="13"/>
      <c r="P1420" s="13"/>
    </row>
    <row r="1421" spans="1:16" ht="12.75" customHeight="1" x14ac:dyDescent="0.2">
      <c r="A1421" s="11" t="str">
        <f t="shared" si="85"/>
        <v>GOLD COAST1998</v>
      </c>
      <c r="B1421" s="96" t="s">
        <v>72</v>
      </c>
      <c r="C1421" s="89">
        <v>1998</v>
      </c>
      <c r="D1421" s="90">
        <v>7</v>
      </c>
      <c r="E1421" s="15">
        <v>888887</v>
      </c>
      <c r="F1421" s="15">
        <v>951309</v>
      </c>
      <c r="G1421" s="15">
        <v>1840196</v>
      </c>
      <c r="H1421" s="91">
        <v>7534</v>
      </c>
      <c r="I1421" s="91">
        <v>6985</v>
      </c>
      <c r="J1421" s="15">
        <v>14519</v>
      </c>
      <c r="K1421" s="15">
        <f t="shared" si="86"/>
        <v>896421</v>
      </c>
      <c r="L1421" s="15">
        <f t="shared" si="87"/>
        <v>958294</v>
      </c>
      <c r="M1421" s="15">
        <f t="shared" si="88"/>
        <v>1854715</v>
      </c>
      <c r="O1421" s="13"/>
      <c r="P1421" s="13"/>
    </row>
    <row r="1422" spans="1:16" ht="12.75" customHeight="1" x14ac:dyDescent="0.2">
      <c r="A1422" s="11" t="str">
        <f t="shared" si="85"/>
        <v>GOLD COAST1999</v>
      </c>
      <c r="B1422" s="94" t="s">
        <v>72</v>
      </c>
      <c r="C1422" s="89">
        <v>1999</v>
      </c>
      <c r="D1422" s="90">
        <v>8</v>
      </c>
      <c r="E1422" s="15">
        <v>919680</v>
      </c>
      <c r="F1422" s="15">
        <v>963016</v>
      </c>
      <c r="G1422" s="15">
        <v>1882696</v>
      </c>
      <c r="H1422" s="15">
        <v>8722</v>
      </c>
      <c r="I1422" s="15">
        <v>8201</v>
      </c>
      <c r="J1422" s="15">
        <v>16923</v>
      </c>
      <c r="K1422" s="15">
        <f t="shared" si="86"/>
        <v>928402</v>
      </c>
      <c r="L1422" s="15">
        <f t="shared" si="87"/>
        <v>971217</v>
      </c>
      <c r="M1422" s="15">
        <f t="shared" si="88"/>
        <v>1899619</v>
      </c>
      <c r="O1422" s="13"/>
      <c r="P1422" s="13"/>
    </row>
    <row r="1423" spans="1:16" ht="12.75" customHeight="1" x14ac:dyDescent="0.2">
      <c r="A1423" s="11" t="str">
        <f t="shared" si="85"/>
        <v>GOLD COAST2000</v>
      </c>
      <c r="B1423" s="3" t="s">
        <v>72</v>
      </c>
      <c r="C1423" s="12">
        <v>2000</v>
      </c>
      <c r="D1423" s="12">
        <v>8</v>
      </c>
      <c r="E1423" s="13">
        <v>915759</v>
      </c>
      <c r="F1423" s="13">
        <v>941813</v>
      </c>
      <c r="G1423" s="13">
        <v>1857572</v>
      </c>
      <c r="H1423" s="13">
        <v>14598</v>
      </c>
      <c r="I1423" s="13">
        <v>13540</v>
      </c>
      <c r="J1423" s="13">
        <v>28138</v>
      </c>
      <c r="K1423" s="15">
        <f t="shared" si="86"/>
        <v>930357</v>
      </c>
      <c r="L1423" s="15">
        <f t="shared" si="87"/>
        <v>955353</v>
      </c>
      <c r="M1423" s="15">
        <f t="shared" si="88"/>
        <v>1885710</v>
      </c>
      <c r="O1423" s="13"/>
      <c r="P1423" s="13"/>
    </row>
    <row r="1424" spans="1:16" ht="12.75" customHeight="1" x14ac:dyDescent="0.2">
      <c r="A1424" s="11" t="str">
        <f t="shared" si="85"/>
        <v>GOLD COAST2001</v>
      </c>
      <c r="B1424" s="94" t="s">
        <v>72</v>
      </c>
      <c r="C1424" s="89">
        <v>2001</v>
      </c>
      <c r="D1424" s="90">
        <v>8</v>
      </c>
      <c r="E1424" s="15">
        <v>884621</v>
      </c>
      <c r="F1424" s="15">
        <v>907430</v>
      </c>
      <c r="G1424" s="15">
        <v>1792051</v>
      </c>
      <c r="H1424" s="15">
        <v>20931</v>
      </c>
      <c r="I1424" s="15">
        <v>20650</v>
      </c>
      <c r="J1424" s="15">
        <v>41581</v>
      </c>
      <c r="K1424" s="15">
        <f t="shared" si="86"/>
        <v>905552</v>
      </c>
      <c r="L1424" s="15">
        <f t="shared" si="87"/>
        <v>928080</v>
      </c>
      <c r="M1424" s="15">
        <f t="shared" si="88"/>
        <v>1833632</v>
      </c>
      <c r="O1424" s="13"/>
      <c r="P1424" s="13"/>
    </row>
    <row r="1425" spans="1:16" ht="12.75" customHeight="1" x14ac:dyDescent="0.2">
      <c r="A1425" s="11" t="str">
        <f t="shared" si="85"/>
        <v>GOLD COAST2002</v>
      </c>
      <c r="B1425" s="3" t="s">
        <v>72</v>
      </c>
      <c r="C1425" s="12">
        <v>2002</v>
      </c>
      <c r="D1425" s="12">
        <v>7</v>
      </c>
      <c r="E1425" s="13">
        <v>937304</v>
      </c>
      <c r="F1425" s="13">
        <v>950530</v>
      </c>
      <c r="G1425" s="13">
        <v>1887834</v>
      </c>
      <c r="H1425" s="13">
        <v>56816</v>
      </c>
      <c r="I1425" s="13">
        <v>56311</v>
      </c>
      <c r="J1425" s="13">
        <v>113127</v>
      </c>
      <c r="K1425" s="15">
        <f t="shared" si="86"/>
        <v>994120</v>
      </c>
      <c r="L1425" s="15">
        <f t="shared" si="87"/>
        <v>1006841</v>
      </c>
      <c r="M1425" s="15">
        <f t="shared" si="88"/>
        <v>2000961</v>
      </c>
      <c r="O1425" s="13"/>
      <c r="P1425" s="13"/>
    </row>
    <row r="1426" spans="1:16" ht="12.75" customHeight="1" x14ac:dyDescent="0.2">
      <c r="A1426" s="11" t="str">
        <f t="shared" si="85"/>
        <v>GOLD COAST2003</v>
      </c>
      <c r="B1426" s="94" t="s">
        <v>72</v>
      </c>
      <c r="C1426" s="89">
        <v>2003</v>
      </c>
      <c r="D1426" s="90">
        <v>7</v>
      </c>
      <c r="E1426" s="15">
        <v>1055312</v>
      </c>
      <c r="F1426" s="15">
        <v>1061213</v>
      </c>
      <c r="G1426" s="15">
        <v>2116525</v>
      </c>
      <c r="H1426" s="15">
        <v>70007</v>
      </c>
      <c r="I1426" s="15">
        <v>68931</v>
      </c>
      <c r="J1426" s="15">
        <v>138938</v>
      </c>
      <c r="K1426" s="15">
        <f t="shared" si="86"/>
        <v>1125319</v>
      </c>
      <c r="L1426" s="15">
        <f t="shared" si="87"/>
        <v>1130144</v>
      </c>
      <c r="M1426" s="15">
        <f t="shared" si="88"/>
        <v>2255463</v>
      </c>
      <c r="O1426" s="13"/>
      <c r="P1426" s="13"/>
    </row>
    <row r="1427" spans="1:16" ht="12.75" customHeight="1" x14ac:dyDescent="0.2">
      <c r="A1427" s="11" t="str">
        <f t="shared" si="85"/>
        <v>GOLD COAST2004</v>
      </c>
      <c r="B1427" s="94" t="s">
        <v>72</v>
      </c>
      <c r="C1427" s="89">
        <v>2004</v>
      </c>
      <c r="D1427" s="90">
        <v>7</v>
      </c>
      <c r="E1427" s="15">
        <v>1335033</v>
      </c>
      <c r="F1427" s="15">
        <v>1342787</v>
      </c>
      <c r="G1427" s="15">
        <v>2677820</v>
      </c>
      <c r="H1427" s="15">
        <v>67554</v>
      </c>
      <c r="I1427" s="15">
        <v>68854</v>
      </c>
      <c r="J1427" s="15">
        <v>136408</v>
      </c>
      <c r="K1427" s="15">
        <f t="shared" si="86"/>
        <v>1402587</v>
      </c>
      <c r="L1427" s="15">
        <f t="shared" si="87"/>
        <v>1411641</v>
      </c>
      <c r="M1427" s="15">
        <f t="shared" si="88"/>
        <v>2814228</v>
      </c>
      <c r="O1427" s="13"/>
      <c r="P1427" s="13"/>
    </row>
    <row r="1428" spans="1:16" ht="12.75" customHeight="1" x14ac:dyDescent="0.2">
      <c r="A1428" s="11" t="str">
        <f t="shared" si="85"/>
        <v>GOLD COAST2005</v>
      </c>
      <c r="B1428" s="94" t="s">
        <v>72</v>
      </c>
      <c r="C1428" s="89">
        <v>2005</v>
      </c>
      <c r="D1428" s="90">
        <v>7</v>
      </c>
      <c r="E1428" s="15">
        <v>1621003</v>
      </c>
      <c r="F1428" s="15">
        <v>1611941</v>
      </c>
      <c r="G1428" s="15">
        <v>3232944</v>
      </c>
      <c r="H1428" s="15">
        <v>100791</v>
      </c>
      <c r="I1428" s="15">
        <v>102732</v>
      </c>
      <c r="J1428" s="15">
        <v>203523</v>
      </c>
      <c r="K1428" s="15">
        <f t="shared" si="86"/>
        <v>1721794</v>
      </c>
      <c r="L1428" s="15">
        <f t="shared" si="87"/>
        <v>1714673</v>
      </c>
      <c r="M1428" s="15">
        <f t="shared" si="88"/>
        <v>3436467</v>
      </c>
      <c r="O1428" s="13"/>
      <c r="P1428" s="13"/>
    </row>
    <row r="1429" spans="1:16" ht="12.75" customHeight="1" x14ac:dyDescent="0.2">
      <c r="A1429" s="11" t="str">
        <f t="shared" si="85"/>
        <v>GOLD COAST2006</v>
      </c>
      <c r="B1429" s="3" t="s">
        <v>72</v>
      </c>
      <c r="C1429" s="12">
        <v>2006</v>
      </c>
      <c r="D1429" s="12">
        <v>7</v>
      </c>
      <c r="E1429" s="13">
        <v>1705153</v>
      </c>
      <c r="F1429" s="13">
        <v>1718205</v>
      </c>
      <c r="G1429" s="13">
        <v>3423358</v>
      </c>
      <c r="H1429" s="13">
        <v>96136</v>
      </c>
      <c r="I1429" s="13">
        <v>97305</v>
      </c>
      <c r="J1429" s="13">
        <v>193441</v>
      </c>
      <c r="K1429" s="15">
        <f t="shared" si="86"/>
        <v>1801289</v>
      </c>
      <c r="L1429" s="15">
        <f t="shared" si="87"/>
        <v>1815510</v>
      </c>
      <c r="M1429" s="15">
        <f t="shared" si="88"/>
        <v>3616799</v>
      </c>
      <c r="O1429" s="13"/>
      <c r="P1429" s="13"/>
    </row>
    <row r="1430" spans="1:16" ht="12.75" customHeight="1" x14ac:dyDescent="0.2">
      <c r="A1430" s="11" t="str">
        <f t="shared" si="85"/>
        <v>GOLD COAST2007</v>
      </c>
      <c r="B1430" s="96" t="s">
        <v>72</v>
      </c>
      <c r="C1430" s="89">
        <v>2007</v>
      </c>
      <c r="D1430" s="90">
        <v>6</v>
      </c>
      <c r="E1430" s="15">
        <v>1867501</v>
      </c>
      <c r="F1430" s="15">
        <v>1868325</v>
      </c>
      <c r="G1430" s="15">
        <v>3735826</v>
      </c>
      <c r="H1430" s="91">
        <v>104756</v>
      </c>
      <c r="I1430" s="91">
        <v>106006</v>
      </c>
      <c r="J1430" s="15">
        <v>210762</v>
      </c>
      <c r="K1430" s="15">
        <f t="shared" si="86"/>
        <v>1972257</v>
      </c>
      <c r="L1430" s="15">
        <f t="shared" si="87"/>
        <v>1974331</v>
      </c>
      <c r="M1430" s="15">
        <f t="shared" si="88"/>
        <v>3946588</v>
      </c>
      <c r="O1430" s="13"/>
      <c r="P1430" s="13"/>
    </row>
    <row r="1431" spans="1:16" ht="12.75" customHeight="1" x14ac:dyDescent="0.2">
      <c r="A1431" s="11" t="str">
        <f t="shared" si="85"/>
        <v>GOLD COAST2008</v>
      </c>
      <c r="B1431" s="3" t="s">
        <v>72</v>
      </c>
      <c r="C1431" s="12">
        <v>2008</v>
      </c>
      <c r="D1431" s="12">
        <v>6</v>
      </c>
      <c r="E1431" s="13">
        <v>2090725</v>
      </c>
      <c r="F1431" s="13">
        <v>2092627</v>
      </c>
      <c r="G1431" s="13">
        <v>4183352</v>
      </c>
      <c r="H1431" s="13">
        <v>172896</v>
      </c>
      <c r="I1431" s="13">
        <v>166248</v>
      </c>
      <c r="J1431" s="13">
        <v>339144</v>
      </c>
      <c r="K1431" s="15">
        <f t="shared" si="86"/>
        <v>2263621</v>
      </c>
      <c r="L1431" s="15">
        <f t="shared" si="87"/>
        <v>2258875</v>
      </c>
      <c r="M1431" s="15">
        <f t="shared" si="88"/>
        <v>4522496</v>
      </c>
      <c r="O1431" s="13"/>
      <c r="P1431" s="13"/>
    </row>
    <row r="1432" spans="1:16" ht="12.75" customHeight="1" x14ac:dyDescent="0.2">
      <c r="A1432" s="11" t="str">
        <f t="shared" si="85"/>
        <v>GOLD COAST2009</v>
      </c>
      <c r="B1432" s="3" t="s">
        <v>72</v>
      </c>
      <c r="C1432" s="12">
        <v>2009</v>
      </c>
      <c r="D1432" s="12">
        <v>6</v>
      </c>
      <c r="E1432" s="13">
        <v>2125869</v>
      </c>
      <c r="F1432" s="13">
        <v>2120567</v>
      </c>
      <c r="G1432" s="13">
        <v>4246436</v>
      </c>
      <c r="H1432" s="13">
        <v>315638</v>
      </c>
      <c r="I1432" s="13">
        <v>320694</v>
      </c>
      <c r="J1432" s="13">
        <v>636332</v>
      </c>
      <c r="K1432" s="15">
        <f t="shared" si="86"/>
        <v>2441507</v>
      </c>
      <c r="L1432" s="15">
        <f t="shared" si="87"/>
        <v>2441261</v>
      </c>
      <c r="M1432" s="15">
        <f t="shared" si="88"/>
        <v>4882768</v>
      </c>
      <c r="O1432" s="13"/>
      <c r="P1432" s="13"/>
    </row>
    <row r="1433" spans="1:16" ht="12.75" customHeight="1" x14ac:dyDescent="0.2">
      <c r="A1433" s="11" t="str">
        <f t="shared" si="85"/>
        <v>GOLD COAST2010</v>
      </c>
      <c r="B1433" s="3" t="s">
        <v>72</v>
      </c>
      <c r="C1433" s="12">
        <v>2010</v>
      </c>
      <c r="D1433" s="12">
        <v>6</v>
      </c>
      <c r="E1433" s="13">
        <v>2368125</v>
      </c>
      <c r="F1433" s="13">
        <v>2361826</v>
      </c>
      <c r="G1433" s="13">
        <v>4729951</v>
      </c>
      <c r="H1433" s="13">
        <v>384901</v>
      </c>
      <c r="I1433" s="13">
        <v>401768</v>
      </c>
      <c r="J1433" s="13">
        <v>786669</v>
      </c>
      <c r="K1433" s="15">
        <f t="shared" si="86"/>
        <v>2753026</v>
      </c>
      <c r="L1433" s="15">
        <f t="shared" si="87"/>
        <v>2763594</v>
      </c>
      <c r="M1433" s="15">
        <f t="shared" si="88"/>
        <v>5516620</v>
      </c>
      <c r="O1433" s="13"/>
      <c r="P1433" s="13"/>
    </row>
    <row r="1434" spans="1:16" ht="12.75" customHeight="1" x14ac:dyDescent="0.2">
      <c r="A1434" s="11" t="str">
        <f t="shared" si="85"/>
        <v>GOLD COAST2011</v>
      </c>
      <c r="B1434" s="3" t="s">
        <v>72</v>
      </c>
      <c r="C1434" s="12">
        <v>2011</v>
      </c>
      <c r="D1434" s="12">
        <v>6</v>
      </c>
      <c r="E1434" s="13">
        <v>2292296</v>
      </c>
      <c r="F1434" s="13">
        <v>2289004</v>
      </c>
      <c r="G1434" s="13">
        <v>4581300</v>
      </c>
      <c r="H1434" s="13">
        <v>356305</v>
      </c>
      <c r="I1434" s="13">
        <v>359558</v>
      </c>
      <c r="J1434" s="13">
        <v>715863</v>
      </c>
      <c r="K1434" s="15">
        <f t="shared" si="86"/>
        <v>2648601</v>
      </c>
      <c r="L1434" s="15">
        <f t="shared" si="87"/>
        <v>2648562</v>
      </c>
      <c r="M1434" s="15">
        <f t="shared" si="88"/>
        <v>5297163</v>
      </c>
      <c r="O1434" s="13"/>
      <c r="P1434" s="13"/>
    </row>
    <row r="1435" spans="1:16" ht="12.75" customHeight="1" x14ac:dyDescent="0.2">
      <c r="A1435" s="11" t="str">
        <f t="shared" si="85"/>
        <v>GOLD COAST2012</v>
      </c>
      <c r="B1435" s="3" t="s">
        <v>72</v>
      </c>
      <c r="C1435" s="12">
        <v>2012</v>
      </c>
      <c r="D1435" s="12">
        <v>6</v>
      </c>
      <c r="E1435" s="13">
        <v>2424806</v>
      </c>
      <c r="F1435" s="13">
        <v>2430079</v>
      </c>
      <c r="G1435" s="13">
        <v>4854885</v>
      </c>
      <c r="H1435" s="13">
        <v>409401</v>
      </c>
      <c r="I1435" s="13">
        <v>415023</v>
      </c>
      <c r="J1435" s="13">
        <v>824424</v>
      </c>
      <c r="K1435" s="15">
        <f t="shared" si="86"/>
        <v>2834207</v>
      </c>
      <c r="L1435" s="15">
        <f t="shared" si="87"/>
        <v>2845102</v>
      </c>
      <c r="M1435" s="15">
        <f t="shared" si="88"/>
        <v>5679309</v>
      </c>
      <c r="O1435" s="13"/>
      <c r="P1435" s="13"/>
    </row>
    <row r="1436" spans="1:16" ht="12.75" customHeight="1" x14ac:dyDescent="0.2">
      <c r="A1436" s="11" t="str">
        <f t="shared" si="85"/>
        <v>GOLD COAST2013</v>
      </c>
      <c r="B1436" s="3" t="s">
        <v>72</v>
      </c>
      <c r="C1436" s="12">
        <v>2013</v>
      </c>
      <c r="D1436" s="12">
        <v>6</v>
      </c>
      <c r="E1436" s="13">
        <v>2442954</v>
      </c>
      <c r="F1436" s="13">
        <v>2459252</v>
      </c>
      <c r="G1436" s="13">
        <v>4902206</v>
      </c>
      <c r="H1436" s="13">
        <v>433165</v>
      </c>
      <c r="I1436" s="13">
        <v>431740</v>
      </c>
      <c r="J1436" s="13">
        <v>864905</v>
      </c>
      <c r="K1436" s="15">
        <f t="shared" si="86"/>
        <v>2876119</v>
      </c>
      <c r="L1436" s="15">
        <f t="shared" si="87"/>
        <v>2890992</v>
      </c>
      <c r="M1436" s="15">
        <f t="shared" si="88"/>
        <v>5767111</v>
      </c>
      <c r="O1436" s="13"/>
      <c r="P1436" s="13"/>
    </row>
    <row r="1437" spans="1:16" ht="12.75" customHeight="1" x14ac:dyDescent="0.2">
      <c r="A1437" s="11" t="str">
        <f t="shared" si="85"/>
        <v>GOLD COAST2014</v>
      </c>
      <c r="B1437" s="94" t="s">
        <v>72</v>
      </c>
      <c r="C1437" s="12">
        <v>2014</v>
      </c>
      <c r="D1437" s="90">
        <v>6</v>
      </c>
      <c r="E1437" s="95">
        <v>2467494</v>
      </c>
      <c r="F1437" s="95">
        <v>2480359</v>
      </c>
      <c r="G1437" s="95">
        <v>4947853</v>
      </c>
      <c r="H1437" s="95">
        <v>445016</v>
      </c>
      <c r="I1437" s="95">
        <v>435955</v>
      </c>
      <c r="J1437" s="95">
        <v>880971</v>
      </c>
      <c r="K1437" s="15">
        <f t="shared" si="86"/>
        <v>2912510</v>
      </c>
      <c r="L1437" s="15">
        <f t="shared" si="87"/>
        <v>2916314</v>
      </c>
      <c r="M1437" s="15">
        <f t="shared" si="88"/>
        <v>5828824</v>
      </c>
      <c r="O1437" s="13"/>
      <c r="P1437" s="13"/>
    </row>
    <row r="1438" spans="1:16" ht="12.75" customHeight="1" x14ac:dyDescent="0.2">
      <c r="A1438" s="11" t="str">
        <f t="shared" si="85"/>
        <v>GOLD COAST2015</v>
      </c>
      <c r="B1438" s="3" t="s">
        <v>72</v>
      </c>
      <c r="C1438" s="12">
        <v>2015</v>
      </c>
      <c r="D1438" s="12">
        <v>6</v>
      </c>
      <c r="E1438" s="13">
        <v>2534979</v>
      </c>
      <c r="F1438" s="13">
        <v>2546412</v>
      </c>
      <c r="G1438" s="13">
        <v>5081391</v>
      </c>
      <c r="H1438" s="13">
        <v>478806</v>
      </c>
      <c r="I1438" s="13">
        <v>464161</v>
      </c>
      <c r="J1438" s="13">
        <v>942967</v>
      </c>
      <c r="K1438" s="15">
        <f t="shared" si="86"/>
        <v>3013785</v>
      </c>
      <c r="L1438" s="15">
        <f t="shared" si="87"/>
        <v>3010573</v>
      </c>
      <c r="M1438" s="15">
        <f t="shared" si="88"/>
        <v>6024358</v>
      </c>
      <c r="O1438" s="13"/>
      <c r="P1438" s="13"/>
    </row>
    <row r="1439" spans="1:16" ht="12.75" customHeight="1" x14ac:dyDescent="0.2">
      <c r="A1439" s="11" t="str">
        <f t="shared" si="85"/>
        <v>GOLD COAST2016</v>
      </c>
      <c r="B1439" s="94" t="s">
        <v>72</v>
      </c>
      <c r="C1439" s="89">
        <v>2016</v>
      </c>
      <c r="D1439" s="90">
        <v>6</v>
      </c>
      <c r="E1439" s="15">
        <v>2644966</v>
      </c>
      <c r="F1439" s="15">
        <v>2672791</v>
      </c>
      <c r="G1439" s="15">
        <v>5317757</v>
      </c>
      <c r="H1439" s="15">
        <v>562700</v>
      </c>
      <c r="I1439" s="15">
        <v>530858</v>
      </c>
      <c r="J1439" s="15">
        <v>1093558</v>
      </c>
      <c r="K1439" s="15">
        <f t="shared" si="86"/>
        <v>3207666</v>
      </c>
      <c r="L1439" s="15">
        <f t="shared" si="87"/>
        <v>3203649</v>
      </c>
      <c r="M1439" s="15">
        <f t="shared" si="88"/>
        <v>6411315</v>
      </c>
      <c r="O1439" s="13"/>
      <c r="P1439" s="13"/>
    </row>
    <row r="1440" spans="1:16" ht="12.75" customHeight="1" x14ac:dyDescent="0.2">
      <c r="A1440" s="11" t="str">
        <f t="shared" si="85"/>
        <v>GOLD COAST2017</v>
      </c>
      <c r="B1440" s="96" t="s">
        <v>72</v>
      </c>
      <c r="C1440" s="89">
        <v>2017</v>
      </c>
      <c r="D1440" s="90">
        <v>6</v>
      </c>
      <c r="E1440" s="15">
        <v>2692636</v>
      </c>
      <c r="F1440" s="15">
        <v>2706349</v>
      </c>
      <c r="G1440" s="15">
        <v>5398985</v>
      </c>
      <c r="H1440" s="91">
        <v>555640</v>
      </c>
      <c r="I1440" s="91">
        <v>524458</v>
      </c>
      <c r="J1440" s="15">
        <v>1080098</v>
      </c>
      <c r="K1440" s="15">
        <f t="shared" si="86"/>
        <v>3248276</v>
      </c>
      <c r="L1440" s="15">
        <f t="shared" si="87"/>
        <v>3230807</v>
      </c>
      <c r="M1440" s="15">
        <f t="shared" si="88"/>
        <v>6479083</v>
      </c>
      <c r="O1440" s="13"/>
      <c r="P1440" s="13"/>
    </row>
    <row r="1441" spans="1:16" ht="12.75" customHeight="1" x14ac:dyDescent="0.2">
      <c r="A1441" s="11" t="str">
        <f t="shared" si="85"/>
        <v>GOLD COAST2018</v>
      </c>
      <c r="B1441" s="94" t="s">
        <v>72</v>
      </c>
      <c r="C1441" s="12">
        <v>2018</v>
      </c>
      <c r="D1441" s="90">
        <v>6</v>
      </c>
      <c r="E1441" s="95">
        <v>2724535</v>
      </c>
      <c r="F1441" s="95">
        <v>2736649</v>
      </c>
      <c r="G1441" s="95">
        <v>5461184</v>
      </c>
      <c r="H1441" s="95">
        <v>519417</v>
      </c>
      <c r="I1441" s="95">
        <v>505781</v>
      </c>
      <c r="J1441" s="95">
        <v>1025198</v>
      </c>
      <c r="K1441" s="15">
        <f t="shared" si="86"/>
        <v>3243952</v>
      </c>
      <c r="L1441" s="15">
        <f t="shared" si="87"/>
        <v>3242430</v>
      </c>
      <c r="M1441" s="15">
        <f t="shared" si="88"/>
        <v>6486382</v>
      </c>
      <c r="O1441" s="13"/>
      <c r="P1441" s="13"/>
    </row>
    <row r="1442" spans="1:16" ht="12.75" customHeight="1" x14ac:dyDescent="0.2">
      <c r="A1442" s="11" t="str">
        <f t="shared" si="85"/>
        <v>GOLD COAST2019</v>
      </c>
      <c r="B1442" s="3" t="s">
        <v>72</v>
      </c>
      <c r="C1442" s="12">
        <v>2019</v>
      </c>
      <c r="D1442" s="12">
        <v>6</v>
      </c>
      <c r="E1442" s="13">
        <v>2766987</v>
      </c>
      <c r="F1442" s="13">
        <v>2778024</v>
      </c>
      <c r="G1442" s="13">
        <v>5545011</v>
      </c>
      <c r="H1442" s="13">
        <v>476535</v>
      </c>
      <c r="I1442" s="13">
        <v>464460</v>
      </c>
      <c r="J1442" s="13">
        <v>940995</v>
      </c>
      <c r="K1442" s="15">
        <f t="shared" si="86"/>
        <v>3243522</v>
      </c>
      <c r="L1442" s="15">
        <f t="shared" si="87"/>
        <v>3242484</v>
      </c>
      <c r="M1442" s="15">
        <f t="shared" si="88"/>
        <v>6486006</v>
      </c>
      <c r="O1442" s="13"/>
      <c r="P1442" s="13"/>
    </row>
    <row r="1443" spans="1:16" ht="12.75" customHeight="1" x14ac:dyDescent="0.2">
      <c r="A1443" s="11" t="str">
        <f t="shared" si="85"/>
        <v>GOVE1985</v>
      </c>
      <c r="B1443" s="94" t="s">
        <v>71</v>
      </c>
      <c r="C1443" s="89">
        <v>1985</v>
      </c>
      <c r="D1443" s="90">
        <v>33</v>
      </c>
      <c r="E1443" s="15">
        <v>38023</v>
      </c>
      <c r="F1443" s="15">
        <v>37513</v>
      </c>
      <c r="G1443" s="15">
        <v>75536</v>
      </c>
      <c r="H1443" s="15">
        <v>0</v>
      </c>
      <c r="I1443" s="15">
        <v>0</v>
      </c>
      <c r="J1443" s="15">
        <v>0</v>
      </c>
      <c r="K1443" s="15">
        <f t="shared" si="86"/>
        <v>38023</v>
      </c>
      <c r="L1443" s="15">
        <f t="shared" si="87"/>
        <v>37513</v>
      </c>
      <c r="M1443" s="15">
        <f t="shared" si="88"/>
        <v>75536</v>
      </c>
      <c r="O1443" s="13"/>
      <c r="P1443" s="13"/>
    </row>
    <row r="1444" spans="1:16" ht="12.75" customHeight="1" x14ac:dyDescent="0.2">
      <c r="A1444" s="11" t="str">
        <f t="shared" si="85"/>
        <v>GOVE1986</v>
      </c>
      <c r="B1444" s="96" t="s">
        <v>71</v>
      </c>
      <c r="C1444" s="89">
        <v>1986</v>
      </c>
      <c r="D1444" s="90">
        <v>30</v>
      </c>
      <c r="E1444" s="15">
        <v>42496</v>
      </c>
      <c r="F1444" s="15">
        <v>42494</v>
      </c>
      <c r="G1444" s="15">
        <v>84990</v>
      </c>
      <c r="H1444" s="15">
        <v>0</v>
      </c>
      <c r="I1444" s="15">
        <v>0</v>
      </c>
      <c r="J1444" s="15">
        <v>0</v>
      </c>
      <c r="K1444" s="15">
        <f t="shared" si="86"/>
        <v>42496</v>
      </c>
      <c r="L1444" s="15">
        <f t="shared" si="87"/>
        <v>42494</v>
      </c>
      <c r="M1444" s="15">
        <f t="shared" si="88"/>
        <v>84990</v>
      </c>
      <c r="O1444" s="13"/>
      <c r="P1444" s="13"/>
    </row>
    <row r="1445" spans="1:16" ht="12.75" customHeight="1" x14ac:dyDescent="0.2">
      <c r="A1445" s="11" t="str">
        <f t="shared" si="85"/>
        <v>GOVE1987</v>
      </c>
      <c r="B1445" s="96" t="s">
        <v>71</v>
      </c>
      <c r="C1445" s="89">
        <v>1987</v>
      </c>
      <c r="D1445" s="90">
        <v>27</v>
      </c>
      <c r="E1445" s="15">
        <v>44999</v>
      </c>
      <c r="F1445" s="15">
        <v>44260</v>
      </c>
      <c r="G1445" s="15">
        <v>89259</v>
      </c>
      <c r="H1445" s="91">
        <v>0</v>
      </c>
      <c r="I1445" s="91">
        <v>0</v>
      </c>
      <c r="J1445" s="15">
        <v>0</v>
      </c>
      <c r="K1445" s="15">
        <f t="shared" si="86"/>
        <v>44999</v>
      </c>
      <c r="L1445" s="15">
        <f t="shared" si="87"/>
        <v>44260</v>
      </c>
      <c r="M1445" s="15">
        <f t="shared" si="88"/>
        <v>89259</v>
      </c>
      <c r="O1445" s="13"/>
      <c r="P1445" s="13"/>
    </row>
    <row r="1446" spans="1:16" ht="12.75" customHeight="1" x14ac:dyDescent="0.2">
      <c r="A1446" s="11" t="str">
        <f t="shared" si="85"/>
        <v>GOVE1988</v>
      </c>
      <c r="B1446" s="3" t="s">
        <v>71</v>
      </c>
      <c r="C1446" s="12">
        <v>1988</v>
      </c>
      <c r="D1446" s="90">
        <v>26</v>
      </c>
      <c r="E1446" s="13">
        <v>46975</v>
      </c>
      <c r="F1446" s="13">
        <v>46324</v>
      </c>
      <c r="G1446" s="13">
        <v>93299</v>
      </c>
      <c r="H1446" s="13">
        <v>0</v>
      </c>
      <c r="I1446" s="13">
        <v>0</v>
      </c>
      <c r="J1446" s="13">
        <v>0</v>
      </c>
      <c r="K1446" s="15">
        <f t="shared" si="86"/>
        <v>46975</v>
      </c>
      <c r="L1446" s="15">
        <f t="shared" si="87"/>
        <v>46324</v>
      </c>
      <c r="M1446" s="15">
        <f t="shared" si="88"/>
        <v>93299</v>
      </c>
      <c r="O1446" s="13"/>
      <c r="P1446" s="13"/>
    </row>
    <row r="1447" spans="1:16" ht="12.75" customHeight="1" x14ac:dyDescent="0.2">
      <c r="A1447" s="11" t="str">
        <f t="shared" ref="A1447:A1510" si="89">CONCATENATE(B1447,C1447)</f>
        <v>GOVE1989</v>
      </c>
      <c r="B1447" s="3" t="s">
        <v>71</v>
      </c>
      <c r="C1447" s="12">
        <v>1989</v>
      </c>
      <c r="D1447" s="12">
        <v>30</v>
      </c>
      <c r="E1447" s="13">
        <v>31832</v>
      </c>
      <c r="F1447" s="13">
        <v>31000</v>
      </c>
      <c r="G1447" s="13">
        <v>62832</v>
      </c>
      <c r="H1447" s="13">
        <v>0</v>
      </c>
      <c r="I1447" s="13">
        <v>0</v>
      </c>
      <c r="J1447" s="13">
        <v>0</v>
      </c>
      <c r="K1447" s="15">
        <f t="shared" si="86"/>
        <v>31832</v>
      </c>
      <c r="L1447" s="15">
        <f t="shared" si="87"/>
        <v>31000</v>
      </c>
      <c r="M1447" s="15">
        <f t="shared" si="88"/>
        <v>62832</v>
      </c>
      <c r="O1447" s="13"/>
      <c r="P1447" s="13"/>
    </row>
    <row r="1448" spans="1:16" ht="12.75" customHeight="1" x14ac:dyDescent="0.2">
      <c r="A1448" s="11" t="str">
        <f t="shared" si="89"/>
        <v>GOVE1990</v>
      </c>
      <c r="B1448" s="94" t="s">
        <v>71</v>
      </c>
      <c r="C1448" s="89">
        <v>1990</v>
      </c>
      <c r="D1448" s="90">
        <v>26</v>
      </c>
      <c r="E1448" s="15">
        <v>44588</v>
      </c>
      <c r="F1448" s="15">
        <v>43856</v>
      </c>
      <c r="G1448" s="15">
        <v>88444</v>
      </c>
      <c r="H1448" s="15">
        <v>0</v>
      </c>
      <c r="I1448" s="15">
        <v>0</v>
      </c>
      <c r="J1448" s="15">
        <v>0</v>
      </c>
      <c r="K1448" s="15">
        <f t="shared" si="86"/>
        <v>44588</v>
      </c>
      <c r="L1448" s="15">
        <f t="shared" si="87"/>
        <v>43856</v>
      </c>
      <c r="M1448" s="15">
        <f t="shared" si="88"/>
        <v>88444</v>
      </c>
      <c r="O1448" s="13"/>
      <c r="P1448" s="13"/>
    </row>
    <row r="1449" spans="1:16" ht="12.75" customHeight="1" x14ac:dyDescent="0.2">
      <c r="A1449" s="11" t="str">
        <f t="shared" si="89"/>
        <v>GOVE1991</v>
      </c>
      <c r="B1449" s="94" t="s">
        <v>71</v>
      </c>
      <c r="C1449" s="89">
        <v>1991</v>
      </c>
      <c r="D1449" s="90">
        <v>27</v>
      </c>
      <c r="E1449" s="15">
        <v>49414</v>
      </c>
      <c r="F1449" s="15">
        <v>49333</v>
      </c>
      <c r="G1449" s="15">
        <v>98747</v>
      </c>
      <c r="H1449" s="15">
        <v>0</v>
      </c>
      <c r="I1449" s="15">
        <v>0</v>
      </c>
      <c r="J1449" s="15">
        <v>0</v>
      </c>
      <c r="K1449" s="15">
        <f t="shared" si="86"/>
        <v>49414</v>
      </c>
      <c r="L1449" s="15">
        <f t="shared" si="87"/>
        <v>49333</v>
      </c>
      <c r="M1449" s="15">
        <f t="shared" si="88"/>
        <v>98747</v>
      </c>
      <c r="O1449" s="13"/>
      <c r="P1449" s="13"/>
    </row>
    <row r="1450" spans="1:16" ht="12.75" customHeight="1" x14ac:dyDescent="0.2">
      <c r="A1450" s="11" t="str">
        <f t="shared" si="89"/>
        <v>GOVE1992</v>
      </c>
      <c r="B1450" s="96" t="s">
        <v>71</v>
      </c>
      <c r="C1450" s="89">
        <v>1992</v>
      </c>
      <c r="D1450" s="90">
        <v>27</v>
      </c>
      <c r="E1450" s="15">
        <v>49292</v>
      </c>
      <c r="F1450" s="15">
        <v>49255</v>
      </c>
      <c r="G1450" s="15">
        <v>98547</v>
      </c>
      <c r="H1450" s="91">
        <v>0</v>
      </c>
      <c r="I1450" s="91">
        <v>0</v>
      </c>
      <c r="J1450" s="15">
        <v>0</v>
      </c>
      <c r="K1450" s="15">
        <f t="shared" si="86"/>
        <v>49292</v>
      </c>
      <c r="L1450" s="15">
        <f t="shared" si="87"/>
        <v>49255</v>
      </c>
      <c r="M1450" s="15">
        <f t="shared" si="88"/>
        <v>98547</v>
      </c>
      <c r="O1450" s="13"/>
      <c r="P1450" s="13"/>
    </row>
    <row r="1451" spans="1:16" ht="12.75" customHeight="1" x14ac:dyDescent="0.2">
      <c r="A1451" s="11" t="str">
        <f t="shared" si="89"/>
        <v>GOVE1993</v>
      </c>
      <c r="B1451" s="3" t="s">
        <v>71</v>
      </c>
      <c r="C1451" s="12">
        <v>1993</v>
      </c>
      <c r="D1451" s="12">
        <v>34</v>
      </c>
      <c r="E1451" s="13">
        <v>39739</v>
      </c>
      <c r="F1451" s="13">
        <v>39642</v>
      </c>
      <c r="G1451" s="13">
        <v>79381</v>
      </c>
      <c r="H1451" s="13">
        <v>0</v>
      </c>
      <c r="I1451" s="13">
        <v>0</v>
      </c>
      <c r="J1451" s="13">
        <v>0</v>
      </c>
      <c r="K1451" s="15">
        <f t="shared" ref="K1451:K1514" si="90">E1451+H1451</f>
        <v>39739</v>
      </c>
      <c r="L1451" s="15">
        <f t="shared" ref="L1451:L1514" si="91">F1451+I1451</f>
        <v>39642</v>
      </c>
      <c r="M1451" s="15">
        <f t="shared" ref="M1451:M1514" si="92">G1451+J1451</f>
        <v>79381</v>
      </c>
      <c r="O1451" s="13"/>
      <c r="P1451" s="13"/>
    </row>
    <row r="1452" spans="1:16" ht="12.75" customHeight="1" x14ac:dyDescent="0.2">
      <c r="A1452" s="11" t="str">
        <f t="shared" si="89"/>
        <v>GOVE1994</v>
      </c>
      <c r="B1452" s="96" t="s">
        <v>71</v>
      </c>
      <c r="C1452" s="89">
        <v>1994</v>
      </c>
      <c r="D1452" s="90">
        <v>35</v>
      </c>
      <c r="E1452" s="15">
        <v>42755</v>
      </c>
      <c r="F1452" s="15">
        <v>43206</v>
      </c>
      <c r="G1452" s="15">
        <v>85961</v>
      </c>
      <c r="H1452" s="91">
        <v>0</v>
      </c>
      <c r="I1452" s="91">
        <v>0</v>
      </c>
      <c r="J1452" s="15">
        <v>0</v>
      </c>
      <c r="K1452" s="15">
        <f t="shared" si="90"/>
        <v>42755</v>
      </c>
      <c r="L1452" s="15">
        <f t="shared" si="91"/>
        <v>43206</v>
      </c>
      <c r="M1452" s="15">
        <f t="shared" si="92"/>
        <v>85961</v>
      </c>
      <c r="O1452" s="13"/>
      <c r="P1452" s="13"/>
    </row>
    <row r="1453" spans="1:16" ht="12.75" customHeight="1" x14ac:dyDescent="0.2">
      <c r="A1453" s="11" t="str">
        <f t="shared" si="89"/>
        <v>GOVE1995</v>
      </c>
      <c r="B1453" s="94" t="s">
        <v>71</v>
      </c>
      <c r="C1453" s="89">
        <v>1995</v>
      </c>
      <c r="D1453" s="90">
        <v>28</v>
      </c>
      <c r="E1453" s="15">
        <v>59487</v>
      </c>
      <c r="F1453" s="15">
        <v>59484</v>
      </c>
      <c r="G1453" s="15">
        <v>118971</v>
      </c>
      <c r="H1453" s="15">
        <v>0</v>
      </c>
      <c r="I1453" s="15">
        <v>0</v>
      </c>
      <c r="J1453" s="15">
        <v>0</v>
      </c>
      <c r="K1453" s="15">
        <f t="shared" si="90"/>
        <v>59487</v>
      </c>
      <c r="L1453" s="15">
        <f t="shared" si="91"/>
        <v>59484</v>
      </c>
      <c r="M1453" s="15">
        <f t="shared" si="92"/>
        <v>118971</v>
      </c>
      <c r="O1453" s="13"/>
      <c r="P1453" s="13"/>
    </row>
    <row r="1454" spans="1:16" ht="12.75" customHeight="1" x14ac:dyDescent="0.2">
      <c r="A1454" s="11" t="str">
        <f t="shared" si="89"/>
        <v>GOVE1996</v>
      </c>
      <c r="B1454" s="3" t="s">
        <v>71</v>
      </c>
      <c r="C1454" s="12">
        <v>1996</v>
      </c>
      <c r="D1454" s="12">
        <v>24</v>
      </c>
      <c r="E1454" s="13">
        <v>75826</v>
      </c>
      <c r="F1454" s="13">
        <v>74361</v>
      </c>
      <c r="G1454" s="13">
        <v>150187</v>
      </c>
      <c r="H1454" s="13">
        <v>0</v>
      </c>
      <c r="I1454" s="13">
        <v>0</v>
      </c>
      <c r="J1454" s="13">
        <v>0</v>
      </c>
      <c r="K1454" s="15">
        <f t="shared" si="90"/>
        <v>75826</v>
      </c>
      <c r="L1454" s="15">
        <f t="shared" si="91"/>
        <v>74361</v>
      </c>
      <c r="M1454" s="15">
        <f t="shared" si="92"/>
        <v>150187</v>
      </c>
      <c r="O1454" s="13"/>
      <c r="P1454" s="13"/>
    </row>
    <row r="1455" spans="1:16" ht="12.75" customHeight="1" x14ac:dyDescent="0.2">
      <c r="A1455" s="11" t="str">
        <f t="shared" si="89"/>
        <v>GOVE1997</v>
      </c>
      <c r="B1455" s="3" t="s">
        <v>71</v>
      </c>
      <c r="C1455" s="12">
        <v>1997</v>
      </c>
      <c r="D1455" s="12">
        <v>24</v>
      </c>
      <c r="E1455" s="13">
        <v>75195</v>
      </c>
      <c r="F1455" s="13">
        <v>75612</v>
      </c>
      <c r="G1455" s="13">
        <v>150807</v>
      </c>
      <c r="H1455" s="13">
        <v>0</v>
      </c>
      <c r="I1455" s="13">
        <v>0</v>
      </c>
      <c r="J1455" s="13">
        <v>0</v>
      </c>
      <c r="K1455" s="15">
        <f t="shared" si="90"/>
        <v>75195</v>
      </c>
      <c r="L1455" s="15">
        <f t="shared" si="91"/>
        <v>75612</v>
      </c>
      <c r="M1455" s="15">
        <f t="shared" si="92"/>
        <v>150807</v>
      </c>
      <c r="O1455" s="13"/>
      <c r="P1455" s="13"/>
    </row>
    <row r="1456" spans="1:16" ht="12.75" customHeight="1" x14ac:dyDescent="0.2">
      <c r="A1456" s="11" t="str">
        <f t="shared" si="89"/>
        <v>GOVE1998</v>
      </c>
      <c r="B1456" s="3" t="s">
        <v>71</v>
      </c>
      <c r="C1456" s="12">
        <v>1998</v>
      </c>
      <c r="D1456" s="12">
        <v>24</v>
      </c>
      <c r="E1456" s="13">
        <v>74769</v>
      </c>
      <c r="F1456" s="13">
        <v>74991</v>
      </c>
      <c r="G1456" s="13">
        <v>149760</v>
      </c>
      <c r="H1456" s="13">
        <v>0</v>
      </c>
      <c r="I1456" s="13">
        <v>0</v>
      </c>
      <c r="J1456" s="13">
        <v>0</v>
      </c>
      <c r="K1456" s="15">
        <f t="shared" si="90"/>
        <v>74769</v>
      </c>
      <c r="L1456" s="15">
        <f t="shared" si="91"/>
        <v>74991</v>
      </c>
      <c r="M1456" s="15">
        <f t="shared" si="92"/>
        <v>149760</v>
      </c>
      <c r="O1456" s="13"/>
      <c r="P1456" s="13"/>
    </row>
    <row r="1457" spans="1:16" ht="12.75" customHeight="1" x14ac:dyDescent="0.2">
      <c r="A1457" s="11" t="str">
        <f t="shared" si="89"/>
        <v>GOVE1999</v>
      </c>
      <c r="B1457" s="96" t="s">
        <v>71</v>
      </c>
      <c r="C1457" s="89">
        <v>1999</v>
      </c>
      <c r="D1457" s="90">
        <v>23</v>
      </c>
      <c r="E1457" s="15">
        <v>84424</v>
      </c>
      <c r="F1457" s="15">
        <v>84878</v>
      </c>
      <c r="G1457" s="15">
        <v>169302</v>
      </c>
      <c r="H1457" s="91">
        <v>0</v>
      </c>
      <c r="I1457" s="91">
        <v>0</v>
      </c>
      <c r="J1457" s="15">
        <v>0</v>
      </c>
      <c r="K1457" s="15">
        <f t="shared" si="90"/>
        <v>84424</v>
      </c>
      <c r="L1457" s="15">
        <f t="shared" si="91"/>
        <v>84878</v>
      </c>
      <c r="M1457" s="15">
        <f t="shared" si="92"/>
        <v>169302</v>
      </c>
      <c r="O1457" s="13"/>
      <c r="P1457" s="13"/>
    </row>
    <row r="1458" spans="1:16" ht="12.75" customHeight="1" x14ac:dyDescent="0.2">
      <c r="A1458" s="11" t="str">
        <f t="shared" si="89"/>
        <v>GOVE2000</v>
      </c>
      <c r="B1458" s="96" t="s">
        <v>71</v>
      </c>
      <c r="C1458" s="89">
        <v>2000</v>
      </c>
      <c r="D1458" s="90">
        <v>22</v>
      </c>
      <c r="E1458" s="15">
        <v>90627</v>
      </c>
      <c r="F1458" s="15">
        <v>91085</v>
      </c>
      <c r="G1458" s="15">
        <v>181712</v>
      </c>
      <c r="H1458" s="91">
        <v>0</v>
      </c>
      <c r="I1458" s="91">
        <v>0</v>
      </c>
      <c r="J1458" s="15">
        <v>0</v>
      </c>
      <c r="K1458" s="15">
        <f t="shared" si="90"/>
        <v>90627</v>
      </c>
      <c r="L1458" s="15">
        <f t="shared" si="91"/>
        <v>91085</v>
      </c>
      <c r="M1458" s="15">
        <f t="shared" si="92"/>
        <v>181712</v>
      </c>
      <c r="O1458" s="13"/>
      <c r="P1458" s="13"/>
    </row>
    <row r="1459" spans="1:16" ht="12.75" customHeight="1" x14ac:dyDescent="0.2">
      <c r="A1459" s="11" t="str">
        <f t="shared" si="89"/>
        <v>GOVE2001</v>
      </c>
      <c r="B1459" s="3" t="s">
        <v>71</v>
      </c>
      <c r="C1459" s="12">
        <v>2001</v>
      </c>
      <c r="D1459" s="12">
        <v>25</v>
      </c>
      <c r="E1459" s="13">
        <v>76928</v>
      </c>
      <c r="F1459" s="13">
        <v>61434</v>
      </c>
      <c r="G1459" s="13">
        <v>138362</v>
      </c>
      <c r="H1459" s="13">
        <v>0</v>
      </c>
      <c r="I1459" s="13">
        <v>0</v>
      </c>
      <c r="J1459" s="13">
        <v>0</v>
      </c>
      <c r="K1459" s="15">
        <f t="shared" si="90"/>
        <v>76928</v>
      </c>
      <c r="L1459" s="15">
        <f t="shared" si="91"/>
        <v>61434</v>
      </c>
      <c r="M1459" s="15">
        <f t="shared" si="92"/>
        <v>138362</v>
      </c>
      <c r="O1459" s="13"/>
      <c r="P1459" s="13"/>
    </row>
    <row r="1460" spans="1:16" ht="12.75" customHeight="1" x14ac:dyDescent="0.2">
      <c r="A1460" s="11" t="str">
        <f t="shared" si="89"/>
        <v>GOVE2002</v>
      </c>
      <c r="B1460" s="94" t="s">
        <v>71</v>
      </c>
      <c r="C1460" s="89">
        <v>2002</v>
      </c>
      <c r="D1460" s="90">
        <v>29</v>
      </c>
      <c r="E1460" s="15">
        <v>50496</v>
      </c>
      <c r="F1460" s="15">
        <v>50776</v>
      </c>
      <c r="G1460" s="15">
        <v>101272</v>
      </c>
      <c r="H1460" s="15">
        <v>0</v>
      </c>
      <c r="I1460" s="15">
        <v>0</v>
      </c>
      <c r="J1460" s="15">
        <v>0</v>
      </c>
      <c r="K1460" s="15">
        <f t="shared" si="90"/>
        <v>50496</v>
      </c>
      <c r="L1460" s="15">
        <f t="shared" si="91"/>
        <v>50776</v>
      </c>
      <c r="M1460" s="15">
        <f t="shared" si="92"/>
        <v>101272</v>
      </c>
      <c r="O1460" s="13"/>
      <c r="P1460" s="13"/>
    </row>
    <row r="1461" spans="1:16" ht="12.75" customHeight="1" x14ac:dyDescent="0.2">
      <c r="A1461" s="11" t="str">
        <f t="shared" si="89"/>
        <v>GOVE2003</v>
      </c>
      <c r="B1461" s="3" t="s">
        <v>71</v>
      </c>
      <c r="C1461" s="12">
        <v>2003</v>
      </c>
      <c r="D1461" s="12">
        <v>31</v>
      </c>
      <c r="E1461" s="13">
        <v>49210</v>
      </c>
      <c r="F1461" s="13">
        <v>49739</v>
      </c>
      <c r="G1461" s="13">
        <v>98949</v>
      </c>
      <c r="H1461" s="13">
        <v>0</v>
      </c>
      <c r="I1461" s="13">
        <v>0</v>
      </c>
      <c r="J1461" s="13">
        <v>0</v>
      </c>
      <c r="K1461" s="15">
        <f t="shared" si="90"/>
        <v>49210</v>
      </c>
      <c r="L1461" s="15">
        <f t="shared" si="91"/>
        <v>49739</v>
      </c>
      <c r="M1461" s="15">
        <f t="shared" si="92"/>
        <v>98949</v>
      </c>
      <c r="O1461" s="13"/>
      <c r="P1461" s="13"/>
    </row>
    <row r="1462" spans="1:16" ht="12.75" customHeight="1" x14ac:dyDescent="0.2">
      <c r="A1462" s="11" t="str">
        <f t="shared" si="89"/>
        <v>GOVE2004</v>
      </c>
      <c r="B1462" s="3" t="s">
        <v>71</v>
      </c>
      <c r="C1462" s="12">
        <v>2004</v>
      </c>
      <c r="D1462" s="12">
        <v>34</v>
      </c>
      <c r="E1462" s="13">
        <v>48336</v>
      </c>
      <c r="F1462" s="13">
        <v>48436</v>
      </c>
      <c r="G1462" s="13">
        <v>96772</v>
      </c>
      <c r="H1462" s="13">
        <v>0</v>
      </c>
      <c r="I1462" s="13">
        <v>0</v>
      </c>
      <c r="J1462" s="13">
        <v>0</v>
      </c>
      <c r="K1462" s="15">
        <f t="shared" si="90"/>
        <v>48336</v>
      </c>
      <c r="L1462" s="15">
        <f t="shared" si="91"/>
        <v>48436</v>
      </c>
      <c r="M1462" s="15">
        <f t="shared" si="92"/>
        <v>96772</v>
      </c>
      <c r="O1462" s="13"/>
      <c r="P1462" s="13"/>
    </row>
    <row r="1463" spans="1:16" ht="12.75" customHeight="1" x14ac:dyDescent="0.2">
      <c r="A1463" s="11" t="str">
        <f t="shared" si="89"/>
        <v>GOVE2005</v>
      </c>
      <c r="B1463" s="3" t="s">
        <v>71</v>
      </c>
      <c r="C1463" s="12">
        <v>2005</v>
      </c>
      <c r="D1463" s="12">
        <v>35</v>
      </c>
      <c r="E1463" s="13">
        <v>52405</v>
      </c>
      <c r="F1463" s="13">
        <v>51257</v>
      </c>
      <c r="G1463" s="13">
        <v>103662</v>
      </c>
      <c r="H1463" s="13">
        <v>0</v>
      </c>
      <c r="I1463" s="13">
        <v>0</v>
      </c>
      <c r="J1463" s="13">
        <v>0</v>
      </c>
      <c r="K1463" s="15">
        <f t="shared" si="90"/>
        <v>52405</v>
      </c>
      <c r="L1463" s="15">
        <f t="shared" si="91"/>
        <v>51257</v>
      </c>
      <c r="M1463" s="15">
        <f t="shared" si="92"/>
        <v>103662</v>
      </c>
      <c r="O1463" s="13"/>
      <c r="P1463" s="13"/>
    </row>
    <row r="1464" spans="1:16" ht="12.75" customHeight="1" x14ac:dyDescent="0.2">
      <c r="A1464" s="11" t="str">
        <f t="shared" si="89"/>
        <v>GOVE2006</v>
      </c>
      <c r="B1464" s="3" t="s">
        <v>71</v>
      </c>
      <c r="C1464" s="12">
        <v>2006</v>
      </c>
      <c r="D1464" s="12">
        <v>35</v>
      </c>
      <c r="E1464" s="13">
        <v>59163</v>
      </c>
      <c r="F1464" s="13">
        <v>58735</v>
      </c>
      <c r="G1464" s="13">
        <v>117898</v>
      </c>
      <c r="H1464" s="13">
        <v>0</v>
      </c>
      <c r="I1464" s="13">
        <v>0</v>
      </c>
      <c r="J1464" s="13">
        <v>0</v>
      </c>
      <c r="K1464" s="15">
        <f t="shared" si="90"/>
        <v>59163</v>
      </c>
      <c r="L1464" s="15">
        <f t="shared" si="91"/>
        <v>58735</v>
      </c>
      <c r="M1464" s="15">
        <f t="shared" si="92"/>
        <v>117898</v>
      </c>
      <c r="O1464" s="13"/>
      <c r="P1464" s="13"/>
    </row>
    <row r="1465" spans="1:16" ht="12.75" customHeight="1" x14ac:dyDescent="0.2">
      <c r="A1465" s="11" t="str">
        <f t="shared" si="89"/>
        <v>GOVE2007</v>
      </c>
      <c r="B1465" s="3" t="s">
        <v>71</v>
      </c>
      <c r="C1465" s="12">
        <v>2007</v>
      </c>
      <c r="D1465" s="12">
        <v>35</v>
      </c>
      <c r="E1465" s="13">
        <v>63099</v>
      </c>
      <c r="F1465" s="13">
        <v>63249</v>
      </c>
      <c r="G1465" s="13">
        <v>126348</v>
      </c>
      <c r="H1465" s="13">
        <v>0</v>
      </c>
      <c r="I1465" s="13">
        <v>0</v>
      </c>
      <c r="J1465" s="13">
        <v>0</v>
      </c>
      <c r="K1465" s="15">
        <f t="shared" si="90"/>
        <v>63099</v>
      </c>
      <c r="L1465" s="15">
        <f t="shared" si="91"/>
        <v>63249</v>
      </c>
      <c r="M1465" s="15">
        <f t="shared" si="92"/>
        <v>126348</v>
      </c>
      <c r="O1465" s="13"/>
      <c r="P1465" s="13"/>
    </row>
    <row r="1466" spans="1:16" ht="12.75" customHeight="1" x14ac:dyDescent="0.2">
      <c r="A1466" s="11" t="str">
        <f t="shared" si="89"/>
        <v>GOVE2008</v>
      </c>
      <c r="B1466" s="96" t="s">
        <v>71</v>
      </c>
      <c r="C1466" s="89">
        <v>2008</v>
      </c>
      <c r="D1466" s="90">
        <v>37</v>
      </c>
      <c r="E1466" s="15">
        <v>64902</v>
      </c>
      <c r="F1466" s="15">
        <v>65084</v>
      </c>
      <c r="G1466" s="15">
        <v>129986</v>
      </c>
      <c r="H1466" s="91">
        <v>0</v>
      </c>
      <c r="I1466" s="91">
        <v>0</v>
      </c>
      <c r="J1466" s="15">
        <v>0</v>
      </c>
      <c r="K1466" s="15">
        <f t="shared" si="90"/>
        <v>64902</v>
      </c>
      <c r="L1466" s="15">
        <f t="shared" si="91"/>
        <v>65084</v>
      </c>
      <c r="M1466" s="15">
        <f t="shared" si="92"/>
        <v>129986</v>
      </c>
      <c r="O1466" s="13"/>
      <c r="P1466" s="13"/>
    </row>
    <row r="1467" spans="1:16" ht="12.75" customHeight="1" x14ac:dyDescent="0.2">
      <c r="A1467" s="11" t="str">
        <f t="shared" si="89"/>
        <v>GOVE2009</v>
      </c>
      <c r="B1467" s="94" t="s">
        <v>71</v>
      </c>
      <c r="C1467" s="89">
        <v>2009</v>
      </c>
      <c r="D1467" s="90">
        <v>42</v>
      </c>
      <c r="E1467" s="15">
        <v>55414</v>
      </c>
      <c r="F1467" s="15">
        <v>55978</v>
      </c>
      <c r="G1467" s="15">
        <v>111392</v>
      </c>
      <c r="H1467" s="15">
        <v>0</v>
      </c>
      <c r="I1467" s="15">
        <v>0</v>
      </c>
      <c r="J1467" s="15">
        <v>0</v>
      </c>
      <c r="K1467" s="15">
        <f t="shared" si="90"/>
        <v>55414</v>
      </c>
      <c r="L1467" s="15">
        <f t="shared" si="91"/>
        <v>55978</v>
      </c>
      <c r="M1467" s="15">
        <f t="shared" si="92"/>
        <v>111392</v>
      </c>
      <c r="O1467" s="13"/>
      <c r="P1467" s="13"/>
    </row>
    <row r="1468" spans="1:16" ht="12.75" customHeight="1" x14ac:dyDescent="0.2">
      <c r="A1468" s="11" t="str">
        <f t="shared" si="89"/>
        <v>GOVE2010</v>
      </c>
      <c r="B1468" s="3" t="s">
        <v>71</v>
      </c>
      <c r="C1468" s="12">
        <v>2010</v>
      </c>
      <c r="D1468" s="12">
        <v>42</v>
      </c>
      <c r="E1468" s="13">
        <v>53988</v>
      </c>
      <c r="F1468" s="13">
        <v>54126</v>
      </c>
      <c r="G1468" s="13">
        <v>108114</v>
      </c>
      <c r="H1468" s="13">
        <v>0</v>
      </c>
      <c r="I1468" s="13">
        <v>0</v>
      </c>
      <c r="J1468" s="13">
        <v>0</v>
      </c>
      <c r="K1468" s="15">
        <f t="shared" si="90"/>
        <v>53988</v>
      </c>
      <c r="L1468" s="15">
        <f t="shared" si="91"/>
        <v>54126</v>
      </c>
      <c r="M1468" s="15">
        <f t="shared" si="92"/>
        <v>108114</v>
      </c>
      <c r="O1468" s="13"/>
      <c r="P1468" s="13"/>
    </row>
    <row r="1469" spans="1:16" ht="12.75" customHeight="1" x14ac:dyDescent="0.2">
      <c r="A1469" s="11" t="str">
        <f t="shared" si="89"/>
        <v>GOVE2011</v>
      </c>
      <c r="B1469" s="94" t="s">
        <v>71</v>
      </c>
      <c r="C1469" s="89">
        <v>2011</v>
      </c>
      <c r="D1469" s="90">
        <v>44</v>
      </c>
      <c r="E1469" s="15">
        <v>51623</v>
      </c>
      <c r="F1469" s="15">
        <v>51700</v>
      </c>
      <c r="G1469" s="15">
        <v>103323</v>
      </c>
      <c r="H1469" s="15">
        <v>0</v>
      </c>
      <c r="I1469" s="15">
        <v>0</v>
      </c>
      <c r="J1469" s="15">
        <v>0</v>
      </c>
      <c r="K1469" s="15">
        <f t="shared" si="90"/>
        <v>51623</v>
      </c>
      <c r="L1469" s="15">
        <f t="shared" si="91"/>
        <v>51700</v>
      </c>
      <c r="M1469" s="15">
        <f t="shared" si="92"/>
        <v>103323</v>
      </c>
      <c r="O1469" s="13"/>
      <c r="P1469" s="13"/>
    </row>
    <row r="1470" spans="1:16" ht="12.75" customHeight="1" x14ac:dyDescent="0.2">
      <c r="A1470" s="11" t="str">
        <f t="shared" si="89"/>
        <v>GOVE2012</v>
      </c>
      <c r="B1470" s="3" t="s">
        <v>71</v>
      </c>
      <c r="C1470" s="12">
        <v>2012</v>
      </c>
      <c r="D1470" s="12">
        <v>46</v>
      </c>
      <c r="E1470" s="13">
        <v>51647</v>
      </c>
      <c r="F1470" s="13">
        <v>51950</v>
      </c>
      <c r="G1470" s="13">
        <v>103597</v>
      </c>
      <c r="H1470" s="13">
        <v>0</v>
      </c>
      <c r="I1470" s="13">
        <v>0</v>
      </c>
      <c r="J1470" s="13">
        <v>0</v>
      </c>
      <c r="K1470" s="15">
        <f t="shared" si="90"/>
        <v>51647</v>
      </c>
      <c r="L1470" s="15">
        <f t="shared" si="91"/>
        <v>51950</v>
      </c>
      <c r="M1470" s="15">
        <f t="shared" si="92"/>
        <v>103597</v>
      </c>
      <c r="O1470" s="13"/>
      <c r="P1470" s="13"/>
    </row>
    <row r="1471" spans="1:16" ht="12.75" customHeight="1" x14ac:dyDescent="0.2">
      <c r="A1471" s="11" t="str">
        <f t="shared" si="89"/>
        <v>GOVE2013</v>
      </c>
      <c r="B1471" s="96" t="s">
        <v>71</v>
      </c>
      <c r="C1471" s="89">
        <v>2013</v>
      </c>
      <c r="D1471" s="90">
        <v>45</v>
      </c>
      <c r="E1471" s="15">
        <v>54258</v>
      </c>
      <c r="F1471" s="15">
        <v>54360</v>
      </c>
      <c r="G1471" s="15">
        <v>108618</v>
      </c>
      <c r="H1471" s="91">
        <v>0</v>
      </c>
      <c r="I1471" s="91">
        <v>0</v>
      </c>
      <c r="J1471" s="15">
        <v>0</v>
      </c>
      <c r="K1471" s="15">
        <f t="shared" si="90"/>
        <v>54258</v>
      </c>
      <c r="L1471" s="15">
        <f t="shared" si="91"/>
        <v>54360</v>
      </c>
      <c r="M1471" s="15">
        <f t="shared" si="92"/>
        <v>108618</v>
      </c>
      <c r="O1471" s="13"/>
      <c r="P1471" s="13"/>
    </row>
    <row r="1472" spans="1:16" ht="12.75" customHeight="1" x14ac:dyDescent="0.2">
      <c r="A1472" s="11" t="str">
        <f t="shared" si="89"/>
        <v>GOVE2014</v>
      </c>
      <c r="B1472" s="96" t="s">
        <v>71</v>
      </c>
      <c r="C1472" s="89">
        <v>2014</v>
      </c>
      <c r="D1472" s="90">
        <v>48</v>
      </c>
      <c r="E1472" s="15">
        <v>40069</v>
      </c>
      <c r="F1472" s="15">
        <v>40759</v>
      </c>
      <c r="G1472" s="15">
        <v>80828</v>
      </c>
      <c r="H1472" s="91">
        <v>0</v>
      </c>
      <c r="I1472" s="91">
        <v>0</v>
      </c>
      <c r="J1472" s="15">
        <v>0</v>
      </c>
      <c r="K1472" s="15">
        <f t="shared" si="90"/>
        <v>40069</v>
      </c>
      <c r="L1472" s="15">
        <f t="shared" si="91"/>
        <v>40759</v>
      </c>
      <c r="M1472" s="15">
        <f t="shared" si="92"/>
        <v>80828</v>
      </c>
      <c r="O1472" s="13"/>
      <c r="P1472" s="13"/>
    </row>
    <row r="1473" spans="1:16" ht="12.75" customHeight="1" x14ac:dyDescent="0.2">
      <c r="A1473" s="11" t="str">
        <f t="shared" si="89"/>
        <v>GOVE2015</v>
      </c>
      <c r="B1473" s="3" t="s">
        <v>71</v>
      </c>
      <c r="C1473" s="12">
        <v>2015</v>
      </c>
      <c r="D1473" s="12">
        <v>57</v>
      </c>
      <c r="E1473" s="13">
        <v>28955</v>
      </c>
      <c r="F1473" s="13">
        <v>28822</v>
      </c>
      <c r="G1473" s="13">
        <v>57777</v>
      </c>
      <c r="H1473" s="13">
        <v>0</v>
      </c>
      <c r="I1473" s="13">
        <v>0</v>
      </c>
      <c r="J1473" s="13">
        <v>0</v>
      </c>
      <c r="K1473" s="15">
        <f t="shared" si="90"/>
        <v>28955</v>
      </c>
      <c r="L1473" s="15">
        <f t="shared" si="91"/>
        <v>28822</v>
      </c>
      <c r="M1473" s="15">
        <f t="shared" si="92"/>
        <v>57777</v>
      </c>
      <c r="O1473" s="13"/>
      <c r="P1473" s="13"/>
    </row>
    <row r="1474" spans="1:16" ht="12.75" customHeight="1" x14ac:dyDescent="0.2">
      <c r="A1474" s="11" t="str">
        <f t="shared" si="89"/>
        <v>GOVE2016</v>
      </c>
      <c r="B1474" s="94" t="s">
        <v>71</v>
      </c>
      <c r="C1474" s="12">
        <v>2016</v>
      </c>
      <c r="D1474" s="90">
        <v>56</v>
      </c>
      <c r="E1474" s="95">
        <v>28989</v>
      </c>
      <c r="F1474" s="95">
        <v>27823</v>
      </c>
      <c r="G1474" s="95">
        <v>56812</v>
      </c>
      <c r="H1474" s="95">
        <v>0</v>
      </c>
      <c r="I1474" s="95">
        <v>0</v>
      </c>
      <c r="J1474" s="95">
        <v>0</v>
      </c>
      <c r="K1474" s="15">
        <f t="shared" si="90"/>
        <v>28989</v>
      </c>
      <c r="L1474" s="15">
        <f t="shared" si="91"/>
        <v>27823</v>
      </c>
      <c r="M1474" s="15">
        <f t="shared" si="92"/>
        <v>56812</v>
      </c>
      <c r="O1474" s="13"/>
      <c r="P1474" s="13"/>
    </row>
    <row r="1475" spans="1:16" ht="12.75" customHeight="1" x14ac:dyDescent="0.2">
      <c r="A1475" s="11" t="str">
        <f t="shared" si="89"/>
        <v>GOVE2017</v>
      </c>
      <c r="B1475" s="3" t="s">
        <v>71</v>
      </c>
      <c r="C1475" s="12">
        <v>2017</v>
      </c>
      <c r="D1475" s="12">
        <v>59</v>
      </c>
      <c r="E1475" s="13">
        <v>30203</v>
      </c>
      <c r="F1475" s="13">
        <v>28897</v>
      </c>
      <c r="G1475" s="13">
        <v>59100</v>
      </c>
      <c r="H1475" s="13">
        <v>0</v>
      </c>
      <c r="I1475" s="13">
        <v>0</v>
      </c>
      <c r="J1475" s="13">
        <v>0</v>
      </c>
      <c r="K1475" s="15">
        <f t="shared" si="90"/>
        <v>30203</v>
      </c>
      <c r="L1475" s="15">
        <f t="shared" si="91"/>
        <v>28897</v>
      </c>
      <c r="M1475" s="15">
        <f t="shared" si="92"/>
        <v>59100</v>
      </c>
      <c r="O1475" s="13"/>
      <c r="P1475" s="13"/>
    </row>
    <row r="1476" spans="1:16" ht="12.75" customHeight="1" x14ac:dyDescent="0.2">
      <c r="A1476" s="11" t="str">
        <f t="shared" si="89"/>
        <v>GOVE2018</v>
      </c>
      <c r="B1476" s="94" t="s">
        <v>71</v>
      </c>
      <c r="C1476" s="89">
        <v>2018</v>
      </c>
      <c r="D1476" s="90">
        <v>61</v>
      </c>
      <c r="E1476" s="15">
        <v>29208</v>
      </c>
      <c r="F1476" s="15">
        <v>28405</v>
      </c>
      <c r="G1476" s="15">
        <v>57613</v>
      </c>
      <c r="H1476" s="15">
        <v>0</v>
      </c>
      <c r="I1476" s="15">
        <v>0</v>
      </c>
      <c r="J1476" s="15">
        <v>0</v>
      </c>
      <c r="K1476" s="15">
        <f t="shared" si="90"/>
        <v>29208</v>
      </c>
      <c r="L1476" s="15">
        <f t="shared" si="91"/>
        <v>28405</v>
      </c>
      <c r="M1476" s="15">
        <f t="shared" si="92"/>
        <v>57613</v>
      </c>
      <c r="O1476" s="13"/>
      <c r="P1476" s="13"/>
    </row>
    <row r="1477" spans="1:16" ht="12.75" customHeight="1" x14ac:dyDescent="0.2">
      <c r="A1477" s="11" t="str">
        <f t="shared" si="89"/>
        <v>GOVE2019</v>
      </c>
      <c r="B1477" s="3" t="s">
        <v>71</v>
      </c>
      <c r="C1477" s="12">
        <v>2019</v>
      </c>
      <c r="D1477" s="12">
        <v>61</v>
      </c>
      <c r="E1477" s="13">
        <v>29523</v>
      </c>
      <c r="F1477" s="13">
        <v>28575</v>
      </c>
      <c r="G1477" s="13">
        <v>58098</v>
      </c>
      <c r="H1477" s="13">
        <v>0</v>
      </c>
      <c r="I1477" s="13">
        <v>0</v>
      </c>
      <c r="J1477" s="13">
        <v>0</v>
      </c>
      <c r="K1477" s="15">
        <f t="shared" si="90"/>
        <v>29523</v>
      </c>
      <c r="L1477" s="15">
        <f t="shared" si="91"/>
        <v>28575</v>
      </c>
      <c r="M1477" s="15">
        <f t="shared" si="92"/>
        <v>58098</v>
      </c>
      <c r="O1477" s="13"/>
      <c r="P1477" s="13"/>
    </row>
    <row r="1478" spans="1:16" ht="12.75" customHeight="1" x14ac:dyDescent="0.2">
      <c r="A1478" s="11" t="str">
        <f t="shared" si="89"/>
        <v>GRAFTON1985</v>
      </c>
      <c r="B1478" s="3" t="s">
        <v>105</v>
      </c>
      <c r="C1478" s="12">
        <v>1985</v>
      </c>
      <c r="D1478" s="12" t="s">
        <v>101</v>
      </c>
      <c r="E1478" s="13">
        <v>19215</v>
      </c>
      <c r="F1478" s="13">
        <v>18679</v>
      </c>
      <c r="G1478" s="13">
        <v>37894</v>
      </c>
      <c r="H1478" s="13">
        <v>0</v>
      </c>
      <c r="I1478" s="13">
        <v>0</v>
      </c>
      <c r="J1478" s="13">
        <v>0</v>
      </c>
      <c r="K1478" s="15">
        <f t="shared" si="90"/>
        <v>19215</v>
      </c>
      <c r="L1478" s="15">
        <f t="shared" si="91"/>
        <v>18679</v>
      </c>
      <c r="M1478" s="15">
        <f t="shared" si="92"/>
        <v>37894</v>
      </c>
      <c r="O1478" s="13"/>
      <c r="P1478" s="13"/>
    </row>
    <row r="1479" spans="1:16" ht="12.75" customHeight="1" x14ac:dyDescent="0.2">
      <c r="A1479" s="11" t="str">
        <f t="shared" si="89"/>
        <v>GRAFTON1986</v>
      </c>
      <c r="B1479" s="94" t="s">
        <v>105</v>
      </c>
      <c r="C1479" s="89">
        <v>1986</v>
      </c>
      <c r="D1479" s="90">
        <v>42</v>
      </c>
      <c r="E1479" s="15">
        <v>32589</v>
      </c>
      <c r="F1479" s="15">
        <v>32337</v>
      </c>
      <c r="G1479" s="15">
        <v>64926</v>
      </c>
      <c r="H1479" s="15">
        <v>0</v>
      </c>
      <c r="I1479" s="15">
        <v>0</v>
      </c>
      <c r="J1479" s="15">
        <v>0</v>
      </c>
      <c r="K1479" s="15">
        <f t="shared" si="90"/>
        <v>32589</v>
      </c>
      <c r="L1479" s="15">
        <f t="shared" si="91"/>
        <v>32337</v>
      </c>
      <c r="M1479" s="15">
        <f t="shared" si="92"/>
        <v>64926</v>
      </c>
      <c r="O1479" s="13"/>
      <c r="P1479" s="13"/>
    </row>
    <row r="1480" spans="1:16" ht="12.75" customHeight="1" x14ac:dyDescent="0.2">
      <c r="A1480" s="11" t="str">
        <f t="shared" si="89"/>
        <v>GRAFTON1987</v>
      </c>
      <c r="B1480" s="3" t="s">
        <v>105</v>
      </c>
      <c r="C1480" s="12">
        <v>1987</v>
      </c>
      <c r="D1480" s="12" t="s">
        <v>101</v>
      </c>
      <c r="E1480" s="13">
        <v>17529</v>
      </c>
      <c r="F1480" s="13">
        <v>16841</v>
      </c>
      <c r="G1480" s="13">
        <v>34370</v>
      </c>
      <c r="H1480" s="13">
        <v>0</v>
      </c>
      <c r="I1480" s="13">
        <v>0</v>
      </c>
      <c r="J1480" s="13">
        <v>0</v>
      </c>
      <c r="K1480" s="15">
        <f t="shared" si="90"/>
        <v>17529</v>
      </c>
      <c r="L1480" s="15">
        <f t="shared" si="91"/>
        <v>16841</v>
      </c>
      <c r="M1480" s="15">
        <f t="shared" si="92"/>
        <v>34370</v>
      </c>
      <c r="O1480" s="13"/>
      <c r="P1480" s="13"/>
    </row>
    <row r="1481" spans="1:16" ht="12.75" customHeight="1" x14ac:dyDescent="0.2">
      <c r="A1481" s="11" t="str">
        <f t="shared" si="89"/>
        <v>GRAFTON1988</v>
      </c>
      <c r="B1481" s="94" t="s">
        <v>105</v>
      </c>
      <c r="C1481" s="89">
        <v>1988</v>
      </c>
      <c r="D1481" s="90" t="s">
        <v>101</v>
      </c>
      <c r="E1481" s="15">
        <v>11570</v>
      </c>
      <c r="F1481" s="15">
        <v>11461</v>
      </c>
      <c r="G1481" s="15">
        <v>23031</v>
      </c>
      <c r="H1481" s="15">
        <v>0</v>
      </c>
      <c r="I1481" s="15">
        <v>0</v>
      </c>
      <c r="J1481" s="15">
        <v>0</v>
      </c>
      <c r="K1481" s="15">
        <f t="shared" si="90"/>
        <v>11570</v>
      </c>
      <c r="L1481" s="15">
        <f t="shared" si="91"/>
        <v>11461</v>
      </c>
      <c r="M1481" s="15">
        <f t="shared" si="92"/>
        <v>23031</v>
      </c>
      <c r="O1481" s="13"/>
      <c r="P1481" s="13"/>
    </row>
    <row r="1482" spans="1:16" ht="12.75" customHeight="1" x14ac:dyDescent="0.2">
      <c r="A1482" s="11" t="str">
        <f t="shared" si="89"/>
        <v>GRAFTON1989</v>
      </c>
      <c r="B1482" s="94" t="s">
        <v>105</v>
      </c>
      <c r="C1482" s="89">
        <v>1989</v>
      </c>
      <c r="D1482" s="90" t="s">
        <v>101</v>
      </c>
      <c r="E1482" s="15">
        <v>9991</v>
      </c>
      <c r="F1482" s="15">
        <v>9504</v>
      </c>
      <c r="G1482" s="15">
        <v>19495</v>
      </c>
      <c r="H1482" s="15">
        <v>0</v>
      </c>
      <c r="I1482" s="15">
        <v>0</v>
      </c>
      <c r="J1482" s="15">
        <v>0</v>
      </c>
      <c r="K1482" s="15">
        <f t="shared" si="90"/>
        <v>9991</v>
      </c>
      <c r="L1482" s="15">
        <f t="shared" si="91"/>
        <v>9504</v>
      </c>
      <c r="M1482" s="15">
        <f t="shared" si="92"/>
        <v>19495</v>
      </c>
      <c r="O1482" s="13"/>
      <c r="P1482" s="13"/>
    </row>
    <row r="1483" spans="1:16" ht="12.75" customHeight="1" x14ac:dyDescent="0.2">
      <c r="A1483" s="11" t="str">
        <f t="shared" si="89"/>
        <v>GRAFTON1990</v>
      </c>
      <c r="B1483" s="3" t="s">
        <v>105</v>
      </c>
      <c r="C1483" s="12">
        <v>1990</v>
      </c>
      <c r="D1483" s="90" t="s">
        <v>101</v>
      </c>
      <c r="E1483" s="13">
        <v>11348</v>
      </c>
      <c r="F1483" s="13">
        <v>11154</v>
      </c>
      <c r="G1483" s="13">
        <v>22502</v>
      </c>
      <c r="H1483" s="13">
        <v>0</v>
      </c>
      <c r="I1483" s="13">
        <v>0</v>
      </c>
      <c r="J1483" s="13">
        <v>0</v>
      </c>
      <c r="K1483" s="15">
        <f t="shared" si="90"/>
        <v>11348</v>
      </c>
      <c r="L1483" s="15">
        <f t="shared" si="91"/>
        <v>11154</v>
      </c>
      <c r="M1483" s="15">
        <f t="shared" si="92"/>
        <v>22502</v>
      </c>
      <c r="O1483" s="13"/>
      <c r="P1483" s="13"/>
    </row>
    <row r="1484" spans="1:16" ht="12.75" customHeight="1" x14ac:dyDescent="0.2">
      <c r="A1484" s="11" t="str">
        <f t="shared" si="89"/>
        <v>GRAFTON1991</v>
      </c>
      <c r="B1484" s="94" t="s">
        <v>105</v>
      </c>
      <c r="C1484" s="89">
        <v>1991</v>
      </c>
      <c r="D1484" s="90" t="s">
        <v>101</v>
      </c>
      <c r="E1484" s="15">
        <v>11219</v>
      </c>
      <c r="F1484" s="15">
        <v>10791</v>
      </c>
      <c r="G1484" s="15">
        <v>22010</v>
      </c>
      <c r="H1484" s="15">
        <v>0</v>
      </c>
      <c r="I1484" s="15">
        <v>0</v>
      </c>
      <c r="J1484" s="15">
        <v>0</v>
      </c>
      <c r="K1484" s="15">
        <f t="shared" si="90"/>
        <v>11219</v>
      </c>
      <c r="L1484" s="15">
        <f t="shared" si="91"/>
        <v>10791</v>
      </c>
      <c r="M1484" s="15">
        <f t="shared" si="92"/>
        <v>22010</v>
      </c>
      <c r="O1484" s="13"/>
      <c r="P1484" s="13"/>
    </row>
    <row r="1485" spans="1:16" ht="12.75" customHeight="1" x14ac:dyDescent="0.2">
      <c r="A1485" s="11" t="str">
        <f t="shared" si="89"/>
        <v>GRAFTON1992</v>
      </c>
      <c r="B1485" s="94" t="s">
        <v>105</v>
      </c>
      <c r="C1485" s="89">
        <v>1992</v>
      </c>
      <c r="D1485" s="90" t="s">
        <v>101</v>
      </c>
      <c r="E1485" s="15">
        <v>11273</v>
      </c>
      <c r="F1485" s="15">
        <v>10977</v>
      </c>
      <c r="G1485" s="15">
        <v>22250</v>
      </c>
      <c r="H1485" s="15">
        <v>0</v>
      </c>
      <c r="I1485" s="15">
        <v>0</v>
      </c>
      <c r="J1485" s="15">
        <v>0</v>
      </c>
      <c r="K1485" s="15">
        <f t="shared" si="90"/>
        <v>11273</v>
      </c>
      <c r="L1485" s="15">
        <f t="shared" si="91"/>
        <v>10977</v>
      </c>
      <c r="M1485" s="15">
        <f t="shared" si="92"/>
        <v>22250</v>
      </c>
      <c r="O1485" s="13"/>
      <c r="P1485" s="13"/>
    </row>
    <row r="1486" spans="1:16" ht="12.75" customHeight="1" x14ac:dyDescent="0.2">
      <c r="A1486" s="11" t="str">
        <f t="shared" si="89"/>
        <v>GRAFTON1993</v>
      </c>
      <c r="B1486" s="96" t="s">
        <v>105</v>
      </c>
      <c r="C1486" s="89">
        <v>1993</v>
      </c>
      <c r="D1486" s="90" t="s">
        <v>101</v>
      </c>
      <c r="E1486" s="15">
        <v>10844</v>
      </c>
      <c r="F1486" s="15">
        <v>10569</v>
      </c>
      <c r="G1486" s="15">
        <v>21413</v>
      </c>
      <c r="H1486" s="91">
        <v>0</v>
      </c>
      <c r="I1486" s="91">
        <v>0</v>
      </c>
      <c r="J1486" s="15">
        <v>0</v>
      </c>
      <c r="K1486" s="15">
        <f t="shared" si="90"/>
        <v>10844</v>
      </c>
      <c r="L1486" s="15">
        <f t="shared" si="91"/>
        <v>10569</v>
      </c>
      <c r="M1486" s="15">
        <f t="shared" si="92"/>
        <v>21413</v>
      </c>
      <c r="O1486" s="13"/>
      <c r="P1486" s="13"/>
    </row>
    <row r="1487" spans="1:16" ht="12.75" customHeight="1" x14ac:dyDescent="0.2">
      <c r="A1487" s="11" t="str">
        <f t="shared" si="89"/>
        <v>GRAFTON1994</v>
      </c>
      <c r="B1487" s="3" t="s">
        <v>105</v>
      </c>
      <c r="C1487" s="12">
        <v>1994</v>
      </c>
      <c r="D1487" s="12" t="s">
        <v>101</v>
      </c>
      <c r="E1487" s="13">
        <v>11817</v>
      </c>
      <c r="F1487" s="13">
        <v>11624</v>
      </c>
      <c r="G1487" s="13">
        <v>23441</v>
      </c>
      <c r="H1487" s="13">
        <v>0</v>
      </c>
      <c r="I1487" s="13">
        <v>0</v>
      </c>
      <c r="J1487" s="13">
        <v>0</v>
      </c>
      <c r="K1487" s="15">
        <f t="shared" si="90"/>
        <v>11817</v>
      </c>
      <c r="L1487" s="15">
        <f t="shared" si="91"/>
        <v>11624</v>
      </c>
      <c r="M1487" s="15">
        <f t="shared" si="92"/>
        <v>23441</v>
      </c>
      <c r="O1487" s="13"/>
      <c r="P1487" s="13"/>
    </row>
    <row r="1488" spans="1:16" ht="12.75" customHeight="1" x14ac:dyDescent="0.2">
      <c r="A1488" s="11" t="str">
        <f t="shared" si="89"/>
        <v>GRAFTON1995</v>
      </c>
      <c r="B1488" s="94" t="s">
        <v>105</v>
      </c>
      <c r="C1488" s="89">
        <v>1995</v>
      </c>
      <c r="D1488" s="90" t="s">
        <v>101</v>
      </c>
      <c r="E1488" s="15">
        <v>11031</v>
      </c>
      <c r="F1488" s="15">
        <v>10850</v>
      </c>
      <c r="G1488" s="15">
        <v>21881</v>
      </c>
      <c r="H1488" s="15">
        <v>0</v>
      </c>
      <c r="I1488" s="15">
        <v>0</v>
      </c>
      <c r="J1488" s="15">
        <v>0</v>
      </c>
      <c r="K1488" s="15">
        <f t="shared" si="90"/>
        <v>11031</v>
      </c>
      <c r="L1488" s="15">
        <f t="shared" si="91"/>
        <v>10850</v>
      </c>
      <c r="M1488" s="15">
        <f t="shared" si="92"/>
        <v>21881</v>
      </c>
      <c r="O1488" s="13"/>
      <c r="P1488" s="13"/>
    </row>
    <row r="1489" spans="1:16" ht="12.75" customHeight="1" x14ac:dyDescent="0.2">
      <c r="A1489" s="11" t="str">
        <f t="shared" si="89"/>
        <v>GRAFTON1996</v>
      </c>
      <c r="B1489" s="3" t="s">
        <v>105</v>
      </c>
      <c r="C1489" s="12">
        <v>1996</v>
      </c>
      <c r="D1489" s="12" t="s">
        <v>101</v>
      </c>
      <c r="E1489" s="13">
        <v>10875</v>
      </c>
      <c r="F1489" s="13">
        <v>10671</v>
      </c>
      <c r="G1489" s="13">
        <v>21546</v>
      </c>
      <c r="H1489" s="13">
        <v>0</v>
      </c>
      <c r="I1489" s="13">
        <v>0</v>
      </c>
      <c r="J1489" s="13">
        <v>0</v>
      </c>
      <c r="K1489" s="15">
        <f t="shared" si="90"/>
        <v>10875</v>
      </c>
      <c r="L1489" s="15">
        <f t="shared" si="91"/>
        <v>10671</v>
      </c>
      <c r="M1489" s="15">
        <f t="shared" si="92"/>
        <v>21546</v>
      </c>
      <c r="O1489" s="13"/>
      <c r="P1489" s="13"/>
    </row>
    <row r="1490" spans="1:16" ht="12.75" customHeight="1" x14ac:dyDescent="0.2">
      <c r="A1490" s="11" t="str">
        <f t="shared" si="89"/>
        <v>GRAFTON1997</v>
      </c>
      <c r="B1490" s="3" t="s">
        <v>105</v>
      </c>
      <c r="C1490" s="12">
        <v>1997</v>
      </c>
      <c r="D1490" s="12" t="s">
        <v>101</v>
      </c>
      <c r="E1490" s="13">
        <v>11489</v>
      </c>
      <c r="F1490" s="13">
        <v>11328</v>
      </c>
      <c r="G1490" s="13">
        <v>22817</v>
      </c>
      <c r="H1490" s="13">
        <v>0</v>
      </c>
      <c r="I1490" s="13">
        <v>0</v>
      </c>
      <c r="J1490" s="13">
        <v>0</v>
      </c>
      <c r="K1490" s="15">
        <f t="shared" si="90"/>
        <v>11489</v>
      </c>
      <c r="L1490" s="15">
        <f t="shared" si="91"/>
        <v>11328</v>
      </c>
      <c r="M1490" s="15">
        <f t="shared" si="92"/>
        <v>22817</v>
      </c>
      <c r="O1490" s="13"/>
      <c r="P1490" s="13"/>
    </row>
    <row r="1491" spans="1:16" ht="12.75" customHeight="1" x14ac:dyDescent="0.2">
      <c r="A1491" s="11" t="str">
        <f t="shared" si="89"/>
        <v>GRAFTON1998</v>
      </c>
      <c r="B1491" s="3" t="s">
        <v>105</v>
      </c>
      <c r="C1491" s="12">
        <v>1998</v>
      </c>
      <c r="D1491" s="12" t="s">
        <v>101</v>
      </c>
      <c r="E1491" s="13">
        <v>11355</v>
      </c>
      <c r="F1491" s="13">
        <v>11186</v>
      </c>
      <c r="G1491" s="13">
        <v>22541</v>
      </c>
      <c r="H1491" s="13">
        <v>0</v>
      </c>
      <c r="I1491" s="13">
        <v>0</v>
      </c>
      <c r="J1491" s="13">
        <v>0</v>
      </c>
      <c r="K1491" s="15">
        <f t="shared" si="90"/>
        <v>11355</v>
      </c>
      <c r="L1491" s="15">
        <f t="shared" si="91"/>
        <v>11186</v>
      </c>
      <c r="M1491" s="15">
        <f t="shared" si="92"/>
        <v>22541</v>
      </c>
      <c r="O1491" s="13"/>
      <c r="P1491" s="13"/>
    </row>
    <row r="1492" spans="1:16" ht="12.75" customHeight="1" x14ac:dyDescent="0.2">
      <c r="A1492" s="11" t="str">
        <f t="shared" si="89"/>
        <v>GRAFTON1999</v>
      </c>
      <c r="B1492" s="3" t="s">
        <v>105</v>
      </c>
      <c r="C1492" s="12">
        <v>1999</v>
      </c>
      <c r="D1492" s="12" t="s">
        <v>101</v>
      </c>
      <c r="E1492" s="13">
        <v>12781</v>
      </c>
      <c r="F1492" s="13">
        <v>12701</v>
      </c>
      <c r="G1492" s="13">
        <v>25482</v>
      </c>
      <c r="H1492" s="13">
        <v>0</v>
      </c>
      <c r="I1492" s="13">
        <v>0</v>
      </c>
      <c r="J1492" s="13">
        <v>0</v>
      </c>
      <c r="K1492" s="15">
        <f t="shared" si="90"/>
        <v>12781</v>
      </c>
      <c r="L1492" s="15">
        <f t="shared" si="91"/>
        <v>12701</v>
      </c>
      <c r="M1492" s="15">
        <f t="shared" si="92"/>
        <v>25482</v>
      </c>
      <c r="O1492" s="13"/>
      <c r="P1492" s="13"/>
    </row>
    <row r="1493" spans="1:16" ht="12.75" customHeight="1" x14ac:dyDescent="0.2">
      <c r="A1493" s="11" t="str">
        <f t="shared" si="89"/>
        <v>GRAFTON2000</v>
      </c>
      <c r="B1493" s="94" t="s">
        <v>105</v>
      </c>
      <c r="C1493" s="89">
        <v>2000</v>
      </c>
      <c r="D1493" s="90" t="s">
        <v>101</v>
      </c>
      <c r="E1493" s="15">
        <v>13879</v>
      </c>
      <c r="F1493" s="15">
        <v>13913</v>
      </c>
      <c r="G1493" s="15">
        <v>27792</v>
      </c>
      <c r="H1493" s="15">
        <v>0</v>
      </c>
      <c r="I1493" s="15">
        <v>0</v>
      </c>
      <c r="J1493" s="15">
        <v>0</v>
      </c>
      <c r="K1493" s="15">
        <f t="shared" si="90"/>
        <v>13879</v>
      </c>
      <c r="L1493" s="15">
        <f t="shared" si="91"/>
        <v>13913</v>
      </c>
      <c r="M1493" s="15">
        <f t="shared" si="92"/>
        <v>27792</v>
      </c>
      <c r="O1493" s="13"/>
      <c r="P1493" s="13"/>
    </row>
    <row r="1494" spans="1:16" ht="12.75" customHeight="1" x14ac:dyDescent="0.2">
      <c r="A1494" s="11" t="str">
        <f t="shared" si="89"/>
        <v>GRAFTON2001</v>
      </c>
      <c r="B1494" s="96" t="s">
        <v>105</v>
      </c>
      <c r="C1494" s="89">
        <v>2001</v>
      </c>
      <c r="D1494" s="90" t="s">
        <v>101</v>
      </c>
      <c r="E1494" s="15">
        <v>12731</v>
      </c>
      <c r="F1494" s="15">
        <v>12725</v>
      </c>
      <c r="G1494" s="15">
        <v>25456</v>
      </c>
      <c r="H1494" s="91">
        <v>0</v>
      </c>
      <c r="I1494" s="91">
        <v>0</v>
      </c>
      <c r="J1494" s="15">
        <v>0</v>
      </c>
      <c r="K1494" s="15">
        <f t="shared" si="90"/>
        <v>12731</v>
      </c>
      <c r="L1494" s="15">
        <f t="shared" si="91"/>
        <v>12725</v>
      </c>
      <c r="M1494" s="15">
        <f t="shared" si="92"/>
        <v>25456</v>
      </c>
      <c r="O1494" s="13"/>
      <c r="P1494" s="13"/>
    </row>
    <row r="1495" spans="1:16" ht="12.75" customHeight="1" x14ac:dyDescent="0.2">
      <c r="A1495" s="11" t="str">
        <f t="shared" si="89"/>
        <v>GRAFTON2002</v>
      </c>
      <c r="B1495" s="94" t="s">
        <v>105</v>
      </c>
      <c r="C1495" s="89">
        <v>2002</v>
      </c>
      <c r="D1495" s="90" t="s">
        <v>101</v>
      </c>
      <c r="E1495" s="15">
        <v>11469</v>
      </c>
      <c r="F1495" s="15">
        <v>11353</v>
      </c>
      <c r="G1495" s="15">
        <v>22822</v>
      </c>
      <c r="H1495" s="15">
        <v>0</v>
      </c>
      <c r="I1495" s="15">
        <v>0</v>
      </c>
      <c r="J1495" s="15">
        <v>0</v>
      </c>
      <c r="K1495" s="15">
        <f t="shared" si="90"/>
        <v>11469</v>
      </c>
      <c r="L1495" s="15">
        <f t="shared" si="91"/>
        <v>11353</v>
      </c>
      <c r="M1495" s="15">
        <f t="shared" si="92"/>
        <v>22822</v>
      </c>
      <c r="O1495" s="13"/>
      <c r="P1495" s="13"/>
    </row>
    <row r="1496" spans="1:16" ht="12.75" customHeight="1" x14ac:dyDescent="0.2">
      <c r="A1496" s="11" t="str">
        <f t="shared" si="89"/>
        <v>GRAFTON2003</v>
      </c>
      <c r="B1496" s="3" t="s">
        <v>105</v>
      </c>
      <c r="C1496" s="12">
        <v>2003</v>
      </c>
      <c r="D1496" s="12" t="s">
        <v>101</v>
      </c>
      <c r="E1496" s="13">
        <v>10114</v>
      </c>
      <c r="F1496" s="13">
        <v>9966</v>
      </c>
      <c r="G1496" s="13">
        <v>20080</v>
      </c>
      <c r="H1496" s="13">
        <v>0</v>
      </c>
      <c r="I1496" s="13">
        <v>0</v>
      </c>
      <c r="J1496" s="13">
        <v>0</v>
      </c>
      <c r="K1496" s="15">
        <f t="shared" si="90"/>
        <v>10114</v>
      </c>
      <c r="L1496" s="15">
        <f t="shared" si="91"/>
        <v>9966</v>
      </c>
      <c r="M1496" s="15">
        <f t="shared" si="92"/>
        <v>20080</v>
      </c>
      <c r="O1496" s="13"/>
      <c r="P1496" s="13"/>
    </row>
    <row r="1497" spans="1:16" ht="12.75" customHeight="1" x14ac:dyDescent="0.2">
      <c r="A1497" s="11" t="str">
        <f t="shared" si="89"/>
        <v>GRAFTON2004</v>
      </c>
      <c r="B1497" s="3" t="s">
        <v>105</v>
      </c>
      <c r="C1497" s="12">
        <v>2004</v>
      </c>
      <c r="D1497" s="12" t="s">
        <v>101</v>
      </c>
      <c r="E1497" s="13">
        <v>4341</v>
      </c>
      <c r="F1497" s="13">
        <v>4343</v>
      </c>
      <c r="G1497" s="13">
        <v>8684</v>
      </c>
      <c r="H1497" s="13">
        <v>0</v>
      </c>
      <c r="I1497" s="13">
        <v>0</v>
      </c>
      <c r="J1497" s="13">
        <v>0</v>
      </c>
      <c r="K1497" s="15">
        <f t="shared" si="90"/>
        <v>4341</v>
      </c>
      <c r="L1497" s="15">
        <f t="shared" si="91"/>
        <v>4343</v>
      </c>
      <c r="M1497" s="15">
        <f t="shared" si="92"/>
        <v>8684</v>
      </c>
      <c r="O1497" s="13"/>
      <c r="P1497" s="13"/>
    </row>
    <row r="1498" spans="1:16" ht="12.75" customHeight="1" x14ac:dyDescent="0.2">
      <c r="A1498" s="11" t="str">
        <f t="shared" si="89"/>
        <v>GRAFTON2005</v>
      </c>
      <c r="B1498" s="94" t="s">
        <v>105</v>
      </c>
      <c r="C1498" s="89">
        <v>2005</v>
      </c>
      <c r="D1498" s="90" t="s">
        <v>101</v>
      </c>
      <c r="E1498" s="15">
        <v>3382</v>
      </c>
      <c r="F1498" s="15">
        <v>3387</v>
      </c>
      <c r="G1498" s="15">
        <v>6769</v>
      </c>
      <c r="H1498" s="15">
        <v>0</v>
      </c>
      <c r="I1498" s="15">
        <v>0</v>
      </c>
      <c r="J1498" s="15">
        <v>0</v>
      </c>
      <c r="K1498" s="15">
        <f t="shared" si="90"/>
        <v>3382</v>
      </c>
      <c r="L1498" s="15">
        <f t="shared" si="91"/>
        <v>3387</v>
      </c>
      <c r="M1498" s="15">
        <f t="shared" si="92"/>
        <v>6769</v>
      </c>
      <c r="O1498" s="13"/>
      <c r="P1498" s="13"/>
    </row>
    <row r="1499" spans="1:16" ht="12.75" customHeight="1" x14ac:dyDescent="0.2">
      <c r="A1499" s="11" t="str">
        <f t="shared" si="89"/>
        <v>GRAFTON2006</v>
      </c>
      <c r="B1499" s="92" t="s">
        <v>105</v>
      </c>
      <c r="C1499" s="16">
        <v>2006</v>
      </c>
      <c r="D1499" s="90" t="s">
        <v>101</v>
      </c>
      <c r="E1499" s="93">
        <v>2102</v>
      </c>
      <c r="F1499" s="93">
        <v>2173</v>
      </c>
      <c r="G1499" s="93">
        <v>4275</v>
      </c>
      <c r="H1499" s="93">
        <v>0</v>
      </c>
      <c r="I1499" s="93">
        <v>0</v>
      </c>
      <c r="J1499" s="93">
        <v>0</v>
      </c>
      <c r="K1499" s="15">
        <f t="shared" si="90"/>
        <v>2102</v>
      </c>
      <c r="L1499" s="15">
        <f t="shared" si="91"/>
        <v>2173</v>
      </c>
      <c r="M1499" s="15">
        <f t="shared" si="92"/>
        <v>4275</v>
      </c>
      <c r="O1499" s="13"/>
      <c r="P1499" s="13"/>
    </row>
    <row r="1500" spans="1:16" ht="12.75" customHeight="1" x14ac:dyDescent="0.2">
      <c r="A1500" s="11" t="str">
        <f t="shared" si="89"/>
        <v>GRAFTON2007</v>
      </c>
      <c r="B1500" s="3" t="s">
        <v>105</v>
      </c>
      <c r="C1500" s="12">
        <v>2007</v>
      </c>
      <c r="D1500" s="12" t="s">
        <v>101</v>
      </c>
      <c r="E1500" s="13">
        <v>9942</v>
      </c>
      <c r="F1500" s="13">
        <v>9787</v>
      </c>
      <c r="G1500" s="13">
        <v>19729</v>
      </c>
      <c r="H1500" s="13">
        <v>0</v>
      </c>
      <c r="I1500" s="13">
        <v>0</v>
      </c>
      <c r="J1500" s="13">
        <v>0</v>
      </c>
      <c r="K1500" s="15">
        <f t="shared" si="90"/>
        <v>9942</v>
      </c>
      <c r="L1500" s="15">
        <f t="shared" si="91"/>
        <v>9787</v>
      </c>
      <c r="M1500" s="15">
        <f t="shared" si="92"/>
        <v>19729</v>
      </c>
      <c r="O1500" s="13"/>
      <c r="P1500" s="13"/>
    </row>
    <row r="1501" spans="1:16" ht="12.75" customHeight="1" x14ac:dyDescent="0.2">
      <c r="A1501" s="11" t="str">
        <f t="shared" si="89"/>
        <v>GRAFTON2008</v>
      </c>
      <c r="B1501" s="94" t="s">
        <v>105</v>
      </c>
      <c r="C1501" s="89">
        <v>2008</v>
      </c>
      <c r="D1501" s="90" t="s">
        <v>101</v>
      </c>
      <c r="E1501" s="15">
        <v>10619</v>
      </c>
      <c r="F1501" s="15">
        <v>10440</v>
      </c>
      <c r="G1501" s="15">
        <v>21059</v>
      </c>
      <c r="H1501" s="15">
        <v>0</v>
      </c>
      <c r="I1501" s="15">
        <v>0</v>
      </c>
      <c r="J1501" s="15">
        <v>0</v>
      </c>
      <c r="K1501" s="15">
        <f t="shared" si="90"/>
        <v>10619</v>
      </c>
      <c r="L1501" s="15">
        <f t="shared" si="91"/>
        <v>10440</v>
      </c>
      <c r="M1501" s="15">
        <f t="shared" si="92"/>
        <v>21059</v>
      </c>
      <c r="O1501" s="13"/>
      <c r="P1501" s="13"/>
    </row>
    <row r="1502" spans="1:16" ht="12.75" customHeight="1" x14ac:dyDescent="0.2">
      <c r="A1502" s="11" t="str">
        <f t="shared" si="89"/>
        <v>GRAFTON2009</v>
      </c>
      <c r="B1502" s="3" t="s">
        <v>105</v>
      </c>
      <c r="C1502" s="12">
        <v>2009</v>
      </c>
      <c r="D1502" s="12" t="s">
        <v>101</v>
      </c>
      <c r="E1502" s="13">
        <v>9826</v>
      </c>
      <c r="F1502" s="13">
        <v>9701</v>
      </c>
      <c r="G1502" s="13">
        <v>19527</v>
      </c>
      <c r="H1502" s="13">
        <v>0</v>
      </c>
      <c r="I1502" s="13">
        <v>0</v>
      </c>
      <c r="J1502" s="13">
        <v>0</v>
      </c>
      <c r="K1502" s="15">
        <f t="shared" si="90"/>
        <v>9826</v>
      </c>
      <c r="L1502" s="15">
        <f t="shared" si="91"/>
        <v>9701</v>
      </c>
      <c r="M1502" s="15">
        <f t="shared" si="92"/>
        <v>19527</v>
      </c>
      <c r="O1502" s="13"/>
      <c r="P1502" s="13"/>
    </row>
    <row r="1503" spans="1:16" ht="12.75" customHeight="1" x14ac:dyDescent="0.2">
      <c r="A1503" s="11" t="str">
        <f t="shared" si="89"/>
        <v>GRAFTON2010</v>
      </c>
      <c r="B1503" s="3" t="s">
        <v>105</v>
      </c>
      <c r="C1503" s="12">
        <v>2010</v>
      </c>
      <c r="D1503" s="12" t="s">
        <v>101</v>
      </c>
      <c r="E1503" s="13">
        <v>9608</v>
      </c>
      <c r="F1503" s="13">
        <v>9414</v>
      </c>
      <c r="G1503" s="13">
        <v>19022</v>
      </c>
      <c r="H1503" s="13">
        <v>0</v>
      </c>
      <c r="I1503" s="13">
        <v>0</v>
      </c>
      <c r="J1503" s="13">
        <v>0</v>
      </c>
      <c r="K1503" s="15">
        <f t="shared" si="90"/>
        <v>9608</v>
      </c>
      <c r="L1503" s="15">
        <f t="shared" si="91"/>
        <v>9414</v>
      </c>
      <c r="M1503" s="15">
        <f t="shared" si="92"/>
        <v>19022</v>
      </c>
      <c r="O1503" s="13"/>
      <c r="P1503" s="13"/>
    </row>
    <row r="1504" spans="1:16" ht="12.75" customHeight="1" x14ac:dyDescent="0.2">
      <c r="A1504" s="11" t="str">
        <f t="shared" si="89"/>
        <v>GRAFTON2011</v>
      </c>
      <c r="B1504" s="3" t="s">
        <v>105</v>
      </c>
      <c r="C1504" s="12">
        <v>2011</v>
      </c>
      <c r="D1504" s="12" t="s">
        <v>101</v>
      </c>
      <c r="E1504" s="13">
        <v>8959</v>
      </c>
      <c r="F1504" s="13">
        <v>8785</v>
      </c>
      <c r="G1504" s="13">
        <v>17744</v>
      </c>
      <c r="H1504" s="13">
        <v>0</v>
      </c>
      <c r="I1504" s="13">
        <v>0</v>
      </c>
      <c r="J1504" s="13">
        <v>0</v>
      </c>
      <c r="K1504" s="15">
        <f t="shared" si="90"/>
        <v>8959</v>
      </c>
      <c r="L1504" s="15">
        <f t="shared" si="91"/>
        <v>8785</v>
      </c>
      <c r="M1504" s="15">
        <f t="shared" si="92"/>
        <v>17744</v>
      </c>
      <c r="O1504" s="13"/>
      <c r="P1504" s="13"/>
    </row>
    <row r="1505" spans="1:16" ht="12.75" customHeight="1" x14ac:dyDescent="0.2">
      <c r="A1505" s="11" t="str">
        <f t="shared" si="89"/>
        <v>GRAFTON2012</v>
      </c>
      <c r="B1505" s="3" t="s">
        <v>105</v>
      </c>
      <c r="C1505" s="12">
        <v>2012</v>
      </c>
      <c r="D1505" s="12" t="s">
        <v>101</v>
      </c>
      <c r="E1505" s="13">
        <v>7892</v>
      </c>
      <c r="F1505" s="13">
        <v>7604</v>
      </c>
      <c r="G1505" s="13">
        <v>15496</v>
      </c>
      <c r="H1505" s="13">
        <v>0</v>
      </c>
      <c r="I1505" s="13">
        <v>0</v>
      </c>
      <c r="J1505" s="13">
        <v>0</v>
      </c>
      <c r="K1505" s="15">
        <f t="shared" si="90"/>
        <v>7892</v>
      </c>
      <c r="L1505" s="15">
        <f t="shared" si="91"/>
        <v>7604</v>
      </c>
      <c r="M1505" s="15">
        <f t="shared" si="92"/>
        <v>15496</v>
      </c>
      <c r="O1505" s="13"/>
      <c r="P1505" s="13"/>
    </row>
    <row r="1506" spans="1:16" ht="12.75" customHeight="1" x14ac:dyDescent="0.2">
      <c r="A1506" s="11" t="str">
        <f t="shared" si="89"/>
        <v>GRAFTON2013</v>
      </c>
      <c r="B1506" s="94" t="s">
        <v>105</v>
      </c>
      <c r="C1506" s="89">
        <v>2013</v>
      </c>
      <c r="D1506" s="90" t="s">
        <v>101</v>
      </c>
      <c r="E1506" s="15">
        <v>6791</v>
      </c>
      <c r="F1506" s="15">
        <v>6611</v>
      </c>
      <c r="G1506" s="15">
        <v>13402</v>
      </c>
      <c r="H1506" s="15">
        <v>0</v>
      </c>
      <c r="I1506" s="15">
        <v>0</v>
      </c>
      <c r="J1506" s="15">
        <v>0</v>
      </c>
      <c r="K1506" s="15">
        <f t="shared" si="90"/>
        <v>6791</v>
      </c>
      <c r="L1506" s="15">
        <f t="shared" si="91"/>
        <v>6611</v>
      </c>
      <c r="M1506" s="15">
        <f t="shared" si="92"/>
        <v>13402</v>
      </c>
      <c r="O1506" s="13"/>
      <c r="P1506" s="13"/>
    </row>
    <row r="1507" spans="1:16" ht="12.75" customHeight="1" x14ac:dyDescent="0.2">
      <c r="A1507" s="11" t="str">
        <f t="shared" si="89"/>
        <v>GRAFTON2014</v>
      </c>
      <c r="B1507" s="3" t="s">
        <v>105</v>
      </c>
      <c r="C1507" s="12">
        <v>2014</v>
      </c>
      <c r="D1507" s="90" t="s">
        <v>101</v>
      </c>
      <c r="E1507" s="13">
        <v>6590</v>
      </c>
      <c r="F1507" s="13">
        <v>6495</v>
      </c>
      <c r="G1507" s="13">
        <v>13085</v>
      </c>
      <c r="H1507" s="13">
        <v>0</v>
      </c>
      <c r="I1507" s="13">
        <v>0</v>
      </c>
      <c r="J1507" s="13">
        <v>0</v>
      </c>
      <c r="K1507" s="15">
        <f t="shared" si="90"/>
        <v>6590</v>
      </c>
      <c r="L1507" s="15">
        <f t="shared" si="91"/>
        <v>6495</v>
      </c>
      <c r="M1507" s="15">
        <f t="shared" si="92"/>
        <v>13085</v>
      </c>
      <c r="O1507" s="13"/>
      <c r="P1507" s="13"/>
    </row>
    <row r="1508" spans="1:16" ht="12.75" customHeight="1" x14ac:dyDescent="0.2">
      <c r="A1508" s="11" t="str">
        <f t="shared" si="89"/>
        <v>GRAFTON2015</v>
      </c>
      <c r="B1508" s="96" t="s">
        <v>105</v>
      </c>
      <c r="C1508" s="89">
        <v>2015</v>
      </c>
      <c r="D1508" s="90" t="s">
        <v>101</v>
      </c>
      <c r="E1508" s="15">
        <v>7601</v>
      </c>
      <c r="F1508" s="15">
        <v>7388</v>
      </c>
      <c r="G1508" s="15">
        <v>14989</v>
      </c>
      <c r="H1508" s="91">
        <v>0</v>
      </c>
      <c r="I1508" s="91">
        <v>0</v>
      </c>
      <c r="J1508" s="15">
        <v>0</v>
      </c>
      <c r="K1508" s="15">
        <f t="shared" si="90"/>
        <v>7601</v>
      </c>
      <c r="L1508" s="15">
        <f t="shared" si="91"/>
        <v>7388</v>
      </c>
      <c r="M1508" s="15">
        <f t="shared" si="92"/>
        <v>14989</v>
      </c>
      <c r="O1508" s="13"/>
      <c r="P1508" s="13"/>
    </row>
    <row r="1509" spans="1:16" ht="12.75" customHeight="1" x14ac:dyDescent="0.2">
      <c r="A1509" s="11" t="str">
        <f t="shared" si="89"/>
        <v>GRAFTON2016</v>
      </c>
      <c r="B1509" s="94" t="s">
        <v>105</v>
      </c>
      <c r="C1509" s="12">
        <v>2016</v>
      </c>
      <c r="D1509" s="90" t="s">
        <v>101</v>
      </c>
      <c r="E1509" s="95">
        <v>8696</v>
      </c>
      <c r="F1509" s="95">
        <v>8386</v>
      </c>
      <c r="G1509" s="95">
        <v>17082</v>
      </c>
      <c r="H1509" s="95">
        <v>0</v>
      </c>
      <c r="I1509" s="95">
        <v>0</v>
      </c>
      <c r="J1509" s="95">
        <v>0</v>
      </c>
      <c r="K1509" s="15">
        <f t="shared" si="90"/>
        <v>8696</v>
      </c>
      <c r="L1509" s="15">
        <f t="shared" si="91"/>
        <v>8386</v>
      </c>
      <c r="M1509" s="15">
        <f t="shared" si="92"/>
        <v>17082</v>
      </c>
      <c r="O1509" s="13"/>
      <c r="P1509" s="13"/>
    </row>
    <row r="1510" spans="1:16" ht="12.75" customHeight="1" x14ac:dyDescent="0.2">
      <c r="A1510" s="11" t="str">
        <f t="shared" si="89"/>
        <v>GRAFTON2017</v>
      </c>
      <c r="B1510" s="92" t="s">
        <v>105</v>
      </c>
      <c r="C1510" s="16">
        <v>2017</v>
      </c>
      <c r="D1510" s="90" t="s">
        <v>101</v>
      </c>
      <c r="E1510" s="93">
        <v>9111</v>
      </c>
      <c r="F1510" s="93">
        <v>8895</v>
      </c>
      <c r="G1510" s="93">
        <v>18006</v>
      </c>
      <c r="H1510" s="93">
        <v>0</v>
      </c>
      <c r="I1510" s="93">
        <v>0</v>
      </c>
      <c r="J1510" s="93">
        <v>0</v>
      </c>
      <c r="K1510" s="15">
        <f t="shared" si="90"/>
        <v>9111</v>
      </c>
      <c r="L1510" s="15">
        <f t="shared" si="91"/>
        <v>8895</v>
      </c>
      <c r="M1510" s="15">
        <f t="shared" si="92"/>
        <v>18006</v>
      </c>
      <c r="O1510" s="13"/>
      <c r="P1510" s="13"/>
    </row>
    <row r="1511" spans="1:16" ht="12.75" customHeight="1" x14ac:dyDescent="0.2">
      <c r="A1511" s="11" t="str">
        <f t="shared" ref="A1511:A1574" si="93">CONCATENATE(B1511,C1511)</f>
        <v>GRAFTON2018</v>
      </c>
      <c r="B1511" s="96" t="s">
        <v>105</v>
      </c>
      <c r="C1511" s="89">
        <v>2018</v>
      </c>
      <c r="D1511" s="90" t="s">
        <v>101</v>
      </c>
      <c r="E1511" s="15">
        <v>9376</v>
      </c>
      <c r="F1511" s="15">
        <v>9142</v>
      </c>
      <c r="G1511" s="15">
        <v>18518</v>
      </c>
      <c r="H1511" s="91">
        <v>0</v>
      </c>
      <c r="I1511" s="91">
        <v>0</v>
      </c>
      <c r="J1511" s="15">
        <v>0</v>
      </c>
      <c r="K1511" s="15">
        <f t="shared" si="90"/>
        <v>9376</v>
      </c>
      <c r="L1511" s="15">
        <f t="shared" si="91"/>
        <v>9142</v>
      </c>
      <c r="M1511" s="15">
        <f t="shared" si="92"/>
        <v>18518</v>
      </c>
      <c r="O1511" s="13"/>
      <c r="P1511" s="13"/>
    </row>
    <row r="1512" spans="1:16" ht="12.75" customHeight="1" x14ac:dyDescent="0.2">
      <c r="A1512" s="11" t="str">
        <f t="shared" si="93"/>
        <v>GRAFTON2019</v>
      </c>
      <c r="B1512" s="3" t="s">
        <v>105</v>
      </c>
      <c r="C1512" s="12">
        <v>2019</v>
      </c>
      <c r="D1512" s="12" t="s">
        <v>101</v>
      </c>
      <c r="E1512" s="13">
        <v>9678</v>
      </c>
      <c r="F1512" s="13">
        <v>9534</v>
      </c>
      <c r="G1512" s="13">
        <v>19212</v>
      </c>
      <c r="H1512" s="13">
        <v>0</v>
      </c>
      <c r="I1512" s="13">
        <v>0</v>
      </c>
      <c r="J1512" s="13">
        <v>0</v>
      </c>
      <c r="K1512" s="15">
        <f t="shared" si="90"/>
        <v>9678</v>
      </c>
      <c r="L1512" s="15">
        <f t="shared" si="91"/>
        <v>9534</v>
      </c>
      <c r="M1512" s="15">
        <f t="shared" si="92"/>
        <v>19212</v>
      </c>
      <c r="O1512" s="13"/>
      <c r="P1512" s="13"/>
    </row>
    <row r="1513" spans="1:16" ht="12.75" customHeight="1" x14ac:dyDescent="0.2">
      <c r="A1513" s="11" t="str">
        <f t="shared" si="93"/>
        <v>GRIFFITH1985</v>
      </c>
      <c r="B1513" s="3" t="s">
        <v>26</v>
      </c>
      <c r="C1513" s="12">
        <v>1985</v>
      </c>
      <c r="D1513" s="12" t="s">
        <v>101</v>
      </c>
      <c r="E1513" s="13">
        <v>17291</v>
      </c>
      <c r="F1513" s="13">
        <v>16734</v>
      </c>
      <c r="G1513" s="13">
        <v>34025</v>
      </c>
      <c r="H1513" s="13">
        <v>0</v>
      </c>
      <c r="I1513" s="13">
        <v>0</v>
      </c>
      <c r="J1513" s="13">
        <v>0</v>
      </c>
      <c r="K1513" s="15">
        <f t="shared" si="90"/>
        <v>17291</v>
      </c>
      <c r="L1513" s="15">
        <f t="shared" si="91"/>
        <v>16734</v>
      </c>
      <c r="M1513" s="15">
        <f t="shared" si="92"/>
        <v>34025</v>
      </c>
      <c r="O1513" s="13"/>
      <c r="P1513" s="13"/>
    </row>
    <row r="1514" spans="1:16" ht="12.75" customHeight="1" x14ac:dyDescent="0.2">
      <c r="A1514" s="11" t="str">
        <f t="shared" si="93"/>
        <v>GRIFFITH1986</v>
      </c>
      <c r="B1514" s="3" t="s">
        <v>26</v>
      </c>
      <c r="C1514" s="12">
        <v>1986</v>
      </c>
      <c r="D1514" s="12" t="s">
        <v>101</v>
      </c>
      <c r="E1514" s="13">
        <v>17892</v>
      </c>
      <c r="F1514" s="13">
        <v>17042</v>
      </c>
      <c r="G1514" s="13">
        <v>34934</v>
      </c>
      <c r="H1514" s="13">
        <v>0</v>
      </c>
      <c r="I1514" s="13">
        <v>0</v>
      </c>
      <c r="J1514" s="13">
        <v>0</v>
      </c>
      <c r="K1514" s="15">
        <f t="shared" si="90"/>
        <v>17892</v>
      </c>
      <c r="L1514" s="15">
        <f t="shared" si="91"/>
        <v>17042</v>
      </c>
      <c r="M1514" s="15">
        <f t="shared" si="92"/>
        <v>34934</v>
      </c>
      <c r="O1514" s="13"/>
      <c r="P1514" s="13"/>
    </row>
    <row r="1515" spans="1:16" ht="12.75" customHeight="1" x14ac:dyDescent="0.2">
      <c r="A1515" s="11" t="str">
        <f t="shared" si="93"/>
        <v>GRIFFITH1987</v>
      </c>
      <c r="B1515" s="3" t="s">
        <v>26</v>
      </c>
      <c r="C1515" s="12">
        <v>1987</v>
      </c>
      <c r="D1515" s="12" t="s">
        <v>101</v>
      </c>
      <c r="E1515" s="13">
        <v>16686</v>
      </c>
      <c r="F1515" s="13">
        <v>15997</v>
      </c>
      <c r="G1515" s="13">
        <v>32683</v>
      </c>
      <c r="H1515" s="13">
        <v>0</v>
      </c>
      <c r="I1515" s="13">
        <v>0</v>
      </c>
      <c r="J1515" s="13">
        <v>0</v>
      </c>
      <c r="K1515" s="15">
        <f t="shared" ref="K1515:K1578" si="94">E1515+H1515</f>
        <v>16686</v>
      </c>
      <c r="L1515" s="15">
        <f t="shared" ref="L1515:L1578" si="95">F1515+I1515</f>
        <v>15997</v>
      </c>
      <c r="M1515" s="15">
        <f t="shared" ref="M1515:M1578" si="96">G1515+J1515</f>
        <v>32683</v>
      </c>
      <c r="O1515" s="13"/>
      <c r="P1515" s="13"/>
    </row>
    <row r="1516" spans="1:16" ht="12.75" customHeight="1" x14ac:dyDescent="0.2">
      <c r="A1516" s="11" t="str">
        <f t="shared" si="93"/>
        <v>GRIFFITH1988</v>
      </c>
      <c r="B1516" s="3" t="s">
        <v>26</v>
      </c>
      <c r="C1516" s="12">
        <v>1988</v>
      </c>
      <c r="D1516" s="12" t="s">
        <v>101</v>
      </c>
      <c r="E1516" s="13">
        <v>17357</v>
      </c>
      <c r="F1516" s="13">
        <v>16646</v>
      </c>
      <c r="G1516" s="13">
        <v>34003</v>
      </c>
      <c r="H1516" s="13">
        <v>0</v>
      </c>
      <c r="I1516" s="13">
        <v>0</v>
      </c>
      <c r="J1516" s="13">
        <v>0</v>
      </c>
      <c r="K1516" s="15">
        <f t="shared" si="94"/>
        <v>17357</v>
      </c>
      <c r="L1516" s="15">
        <f t="shared" si="95"/>
        <v>16646</v>
      </c>
      <c r="M1516" s="15">
        <f t="shared" si="96"/>
        <v>34003</v>
      </c>
      <c r="O1516" s="13"/>
      <c r="P1516" s="13"/>
    </row>
    <row r="1517" spans="1:16" ht="12.75" customHeight="1" x14ac:dyDescent="0.2">
      <c r="A1517" s="11" t="str">
        <f t="shared" si="93"/>
        <v>GRIFFITH1989</v>
      </c>
      <c r="B1517" s="3" t="s">
        <v>26</v>
      </c>
      <c r="C1517" s="12">
        <v>1989</v>
      </c>
      <c r="D1517" s="12" t="s">
        <v>101</v>
      </c>
      <c r="E1517" s="13">
        <v>12078</v>
      </c>
      <c r="F1517" s="13">
        <v>11605</v>
      </c>
      <c r="G1517" s="13">
        <v>23683</v>
      </c>
      <c r="H1517" s="13">
        <v>0</v>
      </c>
      <c r="I1517" s="13">
        <v>0</v>
      </c>
      <c r="J1517" s="13">
        <v>0</v>
      </c>
      <c r="K1517" s="15">
        <f t="shared" si="94"/>
        <v>12078</v>
      </c>
      <c r="L1517" s="15">
        <f t="shared" si="95"/>
        <v>11605</v>
      </c>
      <c r="M1517" s="15">
        <f t="shared" si="96"/>
        <v>23683</v>
      </c>
      <c r="O1517" s="13"/>
      <c r="P1517" s="13"/>
    </row>
    <row r="1518" spans="1:16" ht="12.75" customHeight="1" x14ac:dyDescent="0.2">
      <c r="A1518" s="11" t="str">
        <f t="shared" si="93"/>
        <v>GRIFFITH1990</v>
      </c>
      <c r="B1518" s="3" t="s">
        <v>26</v>
      </c>
      <c r="C1518" s="12">
        <v>1990</v>
      </c>
      <c r="D1518" s="12" t="s">
        <v>101</v>
      </c>
      <c r="E1518" s="13">
        <v>9964</v>
      </c>
      <c r="F1518" s="13">
        <v>9984</v>
      </c>
      <c r="G1518" s="13">
        <v>19948</v>
      </c>
      <c r="H1518" s="13">
        <v>0</v>
      </c>
      <c r="I1518" s="13">
        <v>0</v>
      </c>
      <c r="J1518" s="13">
        <v>0</v>
      </c>
      <c r="K1518" s="15">
        <f t="shared" si="94"/>
        <v>9964</v>
      </c>
      <c r="L1518" s="15">
        <f t="shared" si="95"/>
        <v>9984</v>
      </c>
      <c r="M1518" s="15">
        <f t="shared" si="96"/>
        <v>19948</v>
      </c>
      <c r="O1518" s="13"/>
      <c r="P1518" s="13"/>
    </row>
    <row r="1519" spans="1:16" ht="12.75" customHeight="1" x14ac:dyDescent="0.2">
      <c r="A1519" s="11" t="str">
        <f t="shared" si="93"/>
        <v>GRIFFITH1991</v>
      </c>
      <c r="B1519" s="94" t="s">
        <v>26</v>
      </c>
      <c r="C1519" s="89">
        <v>1991</v>
      </c>
      <c r="D1519" s="90" t="s">
        <v>101</v>
      </c>
      <c r="E1519" s="15">
        <v>9563</v>
      </c>
      <c r="F1519" s="15">
        <v>9423</v>
      </c>
      <c r="G1519" s="15">
        <v>18986</v>
      </c>
      <c r="H1519" s="15">
        <v>0</v>
      </c>
      <c r="I1519" s="15">
        <v>0</v>
      </c>
      <c r="J1519" s="15">
        <v>0</v>
      </c>
      <c r="K1519" s="15">
        <f t="shared" si="94"/>
        <v>9563</v>
      </c>
      <c r="L1519" s="15">
        <f t="shared" si="95"/>
        <v>9423</v>
      </c>
      <c r="M1519" s="15">
        <f t="shared" si="96"/>
        <v>18986</v>
      </c>
      <c r="O1519" s="13"/>
      <c r="P1519" s="13"/>
    </row>
    <row r="1520" spans="1:16" ht="12.75" customHeight="1" x14ac:dyDescent="0.2">
      <c r="A1520" s="11" t="str">
        <f t="shared" si="93"/>
        <v>GRIFFITH1992</v>
      </c>
      <c r="B1520" s="3" t="s">
        <v>26</v>
      </c>
      <c r="C1520" s="12">
        <v>1992</v>
      </c>
      <c r="D1520" s="12" t="s">
        <v>101</v>
      </c>
      <c r="E1520" s="13">
        <v>10113</v>
      </c>
      <c r="F1520" s="13">
        <v>9924</v>
      </c>
      <c r="G1520" s="13">
        <v>20037</v>
      </c>
      <c r="H1520" s="13">
        <v>0</v>
      </c>
      <c r="I1520" s="13">
        <v>0</v>
      </c>
      <c r="J1520" s="13">
        <v>0</v>
      </c>
      <c r="K1520" s="15">
        <f t="shared" si="94"/>
        <v>10113</v>
      </c>
      <c r="L1520" s="15">
        <f t="shared" si="95"/>
        <v>9924</v>
      </c>
      <c r="M1520" s="15">
        <f t="shared" si="96"/>
        <v>20037</v>
      </c>
      <c r="O1520" s="13"/>
      <c r="P1520" s="13"/>
    </row>
    <row r="1521" spans="1:16" ht="12.75" customHeight="1" x14ac:dyDescent="0.2">
      <c r="A1521" s="11" t="str">
        <f t="shared" si="93"/>
        <v>GRIFFITH1993</v>
      </c>
      <c r="B1521" s="3" t="s">
        <v>26</v>
      </c>
      <c r="C1521" s="12">
        <v>1993</v>
      </c>
      <c r="D1521" s="12" t="s">
        <v>101</v>
      </c>
      <c r="E1521" s="13">
        <v>11517</v>
      </c>
      <c r="F1521" s="13">
        <v>11160</v>
      </c>
      <c r="G1521" s="13">
        <v>22677</v>
      </c>
      <c r="H1521" s="13">
        <v>0</v>
      </c>
      <c r="I1521" s="13">
        <v>0</v>
      </c>
      <c r="J1521" s="13">
        <v>0</v>
      </c>
      <c r="K1521" s="15">
        <f t="shared" si="94"/>
        <v>11517</v>
      </c>
      <c r="L1521" s="15">
        <f t="shared" si="95"/>
        <v>11160</v>
      </c>
      <c r="M1521" s="15">
        <f t="shared" si="96"/>
        <v>22677</v>
      </c>
      <c r="O1521" s="13"/>
      <c r="P1521" s="13"/>
    </row>
    <row r="1522" spans="1:16" ht="12.75" customHeight="1" x14ac:dyDescent="0.2">
      <c r="A1522" s="11" t="str">
        <f t="shared" si="93"/>
        <v>GRIFFITH1994</v>
      </c>
      <c r="B1522" s="96" t="s">
        <v>26</v>
      </c>
      <c r="C1522" s="89">
        <v>1994</v>
      </c>
      <c r="D1522" s="90" t="s">
        <v>101</v>
      </c>
      <c r="E1522" s="15">
        <v>13246</v>
      </c>
      <c r="F1522" s="15">
        <v>13091</v>
      </c>
      <c r="G1522" s="15">
        <v>26337</v>
      </c>
      <c r="H1522" s="91">
        <v>0</v>
      </c>
      <c r="I1522" s="91">
        <v>0</v>
      </c>
      <c r="J1522" s="15">
        <v>0</v>
      </c>
      <c r="K1522" s="15">
        <f t="shared" si="94"/>
        <v>13246</v>
      </c>
      <c r="L1522" s="15">
        <f t="shared" si="95"/>
        <v>13091</v>
      </c>
      <c r="M1522" s="15">
        <f t="shared" si="96"/>
        <v>26337</v>
      </c>
      <c r="O1522" s="13"/>
      <c r="P1522" s="13"/>
    </row>
    <row r="1523" spans="1:16" ht="12.75" customHeight="1" x14ac:dyDescent="0.2">
      <c r="A1523" s="11" t="str">
        <f t="shared" si="93"/>
        <v>GRIFFITH1995</v>
      </c>
      <c r="B1523" s="96" t="s">
        <v>26</v>
      </c>
      <c r="C1523" s="89">
        <v>1995</v>
      </c>
      <c r="D1523" s="90" t="s">
        <v>101</v>
      </c>
      <c r="E1523" s="15">
        <v>13238</v>
      </c>
      <c r="F1523" s="15">
        <v>12988</v>
      </c>
      <c r="G1523" s="15">
        <v>26226</v>
      </c>
      <c r="H1523" s="91">
        <v>0</v>
      </c>
      <c r="I1523" s="91">
        <v>0</v>
      </c>
      <c r="J1523" s="15">
        <v>0</v>
      </c>
      <c r="K1523" s="15">
        <f t="shared" si="94"/>
        <v>13238</v>
      </c>
      <c r="L1523" s="15">
        <f t="shared" si="95"/>
        <v>12988</v>
      </c>
      <c r="M1523" s="15">
        <f t="shared" si="96"/>
        <v>26226</v>
      </c>
      <c r="O1523" s="13"/>
      <c r="P1523" s="13"/>
    </row>
    <row r="1524" spans="1:16" ht="12.75" customHeight="1" x14ac:dyDescent="0.2">
      <c r="A1524" s="11" t="str">
        <f t="shared" si="93"/>
        <v>GRIFFITH1996</v>
      </c>
      <c r="B1524" s="3" t="s">
        <v>26</v>
      </c>
      <c r="C1524" s="12">
        <v>1996</v>
      </c>
      <c r="D1524" s="12" t="s">
        <v>101</v>
      </c>
      <c r="E1524" s="13">
        <v>15423</v>
      </c>
      <c r="F1524" s="13">
        <v>15224</v>
      </c>
      <c r="G1524" s="13">
        <v>30647</v>
      </c>
      <c r="H1524" s="13">
        <v>0</v>
      </c>
      <c r="I1524" s="13">
        <v>0</v>
      </c>
      <c r="J1524" s="13">
        <v>0</v>
      </c>
      <c r="K1524" s="15">
        <f t="shared" si="94"/>
        <v>15423</v>
      </c>
      <c r="L1524" s="15">
        <f t="shared" si="95"/>
        <v>15224</v>
      </c>
      <c r="M1524" s="15">
        <f t="shared" si="96"/>
        <v>30647</v>
      </c>
      <c r="O1524" s="13"/>
      <c r="P1524" s="13"/>
    </row>
    <row r="1525" spans="1:16" ht="12.75" customHeight="1" x14ac:dyDescent="0.2">
      <c r="A1525" s="11" t="str">
        <f t="shared" si="93"/>
        <v>GRIFFITH1997</v>
      </c>
      <c r="B1525" s="3" t="s">
        <v>26</v>
      </c>
      <c r="C1525" s="12">
        <v>1997</v>
      </c>
      <c r="D1525" s="12" t="s">
        <v>101</v>
      </c>
      <c r="E1525" s="13">
        <v>16619</v>
      </c>
      <c r="F1525" s="13">
        <v>17049</v>
      </c>
      <c r="G1525" s="13">
        <v>33668</v>
      </c>
      <c r="H1525" s="13">
        <v>0</v>
      </c>
      <c r="I1525" s="13">
        <v>0</v>
      </c>
      <c r="J1525" s="13">
        <v>0</v>
      </c>
      <c r="K1525" s="15">
        <f t="shared" si="94"/>
        <v>16619</v>
      </c>
      <c r="L1525" s="15">
        <f t="shared" si="95"/>
        <v>17049</v>
      </c>
      <c r="M1525" s="15">
        <f t="shared" si="96"/>
        <v>33668</v>
      </c>
      <c r="O1525" s="13"/>
      <c r="P1525" s="13"/>
    </row>
    <row r="1526" spans="1:16" ht="12.75" customHeight="1" x14ac:dyDescent="0.2">
      <c r="A1526" s="11" t="str">
        <f t="shared" si="93"/>
        <v>GRIFFITH1998</v>
      </c>
      <c r="B1526" s="3" t="s">
        <v>26</v>
      </c>
      <c r="C1526" s="12">
        <v>1998</v>
      </c>
      <c r="D1526" s="12" t="s">
        <v>101</v>
      </c>
      <c r="E1526" s="13">
        <v>19173</v>
      </c>
      <c r="F1526" s="13">
        <v>19612</v>
      </c>
      <c r="G1526" s="13">
        <v>38785</v>
      </c>
      <c r="H1526" s="13">
        <v>0</v>
      </c>
      <c r="I1526" s="13">
        <v>0</v>
      </c>
      <c r="J1526" s="13">
        <v>0</v>
      </c>
      <c r="K1526" s="15">
        <f t="shared" si="94"/>
        <v>19173</v>
      </c>
      <c r="L1526" s="15">
        <f t="shared" si="95"/>
        <v>19612</v>
      </c>
      <c r="M1526" s="15">
        <f t="shared" si="96"/>
        <v>38785</v>
      </c>
      <c r="O1526" s="13"/>
      <c r="P1526" s="13"/>
    </row>
    <row r="1527" spans="1:16" ht="12.75" customHeight="1" x14ac:dyDescent="0.2">
      <c r="A1527" s="11" t="str">
        <f t="shared" si="93"/>
        <v>GRIFFITH1999</v>
      </c>
      <c r="B1527" s="94" t="s">
        <v>26</v>
      </c>
      <c r="C1527" s="89">
        <v>1999</v>
      </c>
      <c r="D1527" s="90" t="s">
        <v>101</v>
      </c>
      <c r="E1527" s="15">
        <v>19738</v>
      </c>
      <c r="F1527" s="15">
        <v>19868</v>
      </c>
      <c r="G1527" s="15">
        <v>39606</v>
      </c>
      <c r="H1527" s="15">
        <v>0</v>
      </c>
      <c r="I1527" s="15">
        <v>0</v>
      </c>
      <c r="J1527" s="15">
        <v>0</v>
      </c>
      <c r="K1527" s="15">
        <f t="shared" si="94"/>
        <v>19738</v>
      </c>
      <c r="L1527" s="15">
        <f t="shared" si="95"/>
        <v>19868</v>
      </c>
      <c r="M1527" s="15">
        <f t="shared" si="96"/>
        <v>39606</v>
      </c>
      <c r="O1527" s="13"/>
      <c r="P1527" s="13"/>
    </row>
    <row r="1528" spans="1:16" ht="12.75" customHeight="1" x14ac:dyDescent="0.2">
      <c r="A1528" s="11" t="str">
        <f t="shared" si="93"/>
        <v>GRIFFITH2000</v>
      </c>
      <c r="B1528" s="3" t="s">
        <v>26</v>
      </c>
      <c r="C1528" s="12">
        <v>2000</v>
      </c>
      <c r="D1528" s="12" t="s">
        <v>101</v>
      </c>
      <c r="E1528" s="13">
        <v>20082</v>
      </c>
      <c r="F1528" s="13">
        <v>20057</v>
      </c>
      <c r="G1528" s="13">
        <v>40139</v>
      </c>
      <c r="H1528" s="13">
        <v>0</v>
      </c>
      <c r="I1528" s="13">
        <v>0</v>
      </c>
      <c r="J1528" s="13">
        <v>0</v>
      </c>
      <c r="K1528" s="15">
        <f t="shared" si="94"/>
        <v>20082</v>
      </c>
      <c r="L1528" s="15">
        <f t="shared" si="95"/>
        <v>20057</v>
      </c>
      <c r="M1528" s="15">
        <f t="shared" si="96"/>
        <v>40139</v>
      </c>
      <c r="O1528" s="13"/>
      <c r="P1528" s="13"/>
    </row>
    <row r="1529" spans="1:16" ht="12.75" customHeight="1" x14ac:dyDescent="0.2">
      <c r="A1529" s="11" t="str">
        <f t="shared" si="93"/>
        <v>GRIFFITH2001</v>
      </c>
      <c r="B1529" s="94" t="s">
        <v>26</v>
      </c>
      <c r="C1529" s="89">
        <v>2001</v>
      </c>
      <c r="D1529" s="90" t="s">
        <v>101</v>
      </c>
      <c r="E1529" s="15">
        <v>17554</v>
      </c>
      <c r="F1529" s="15">
        <v>17376</v>
      </c>
      <c r="G1529" s="15">
        <v>34930</v>
      </c>
      <c r="H1529" s="15">
        <v>0</v>
      </c>
      <c r="I1529" s="15">
        <v>0</v>
      </c>
      <c r="J1529" s="15">
        <v>0</v>
      </c>
      <c r="K1529" s="15">
        <f t="shared" si="94"/>
        <v>17554</v>
      </c>
      <c r="L1529" s="15">
        <f t="shared" si="95"/>
        <v>17376</v>
      </c>
      <c r="M1529" s="15">
        <f t="shared" si="96"/>
        <v>34930</v>
      </c>
      <c r="O1529" s="13"/>
      <c r="P1529" s="13"/>
    </row>
    <row r="1530" spans="1:16" ht="12.75" customHeight="1" x14ac:dyDescent="0.2">
      <c r="A1530" s="11" t="str">
        <f t="shared" si="93"/>
        <v>GRIFFITH2002</v>
      </c>
      <c r="B1530" s="96" t="s">
        <v>26</v>
      </c>
      <c r="C1530" s="89">
        <v>2002</v>
      </c>
      <c r="D1530" s="90" t="s">
        <v>101</v>
      </c>
      <c r="E1530" s="15">
        <v>15975</v>
      </c>
      <c r="F1530" s="15">
        <v>15807</v>
      </c>
      <c r="G1530" s="15">
        <v>31782</v>
      </c>
      <c r="H1530" s="91">
        <v>0</v>
      </c>
      <c r="I1530" s="91">
        <v>0</v>
      </c>
      <c r="J1530" s="15">
        <v>0</v>
      </c>
      <c r="K1530" s="15">
        <f t="shared" si="94"/>
        <v>15975</v>
      </c>
      <c r="L1530" s="15">
        <f t="shared" si="95"/>
        <v>15807</v>
      </c>
      <c r="M1530" s="15">
        <f t="shared" si="96"/>
        <v>31782</v>
      </c>
      <c r="O1530" s="13"/>
      <c r="P1530" s="13"/>
    </row>
    <row r="1531" spans="1:16" ht="12.75" customHeight="1" x14ac:dyDescent="0.2">
      <c r="A1531" s="11" t="str">
        <f t="shared" si="93"/>
        <v>GRIFFITH2003</v>
      </c>
      <c r="B1531" s="96" t="s">
        <v>26</v>
      </c>
      <c r="C1531" s="89">
        <v>2003</v>
      </c>
      <c r="D1531" s="90" t="s">
        <v>101</v>
      </c>
      <c r="E1531" s="15">
        <v>17917</v>
      </c>
      <c r="F1531" s="15">
        <v>18080</v>
      </c>
      <c r="G1531" s="15">
        <v>35997</v>
      </c>
      <c r="H1531" s="91">
        <v>0</v>
      </c>
      <c r="I1531" s="91">
        <v>0</v>
      </c>
      <c r="J1531" s="15">
        <v>0</v>
      </c>
      <c r="K1531" s="15">
        <f t="shared" si="94"/>
        <v>17917</v>
      </c>
      <c r="L1531" s="15">
        <f t="shared" si="95"/>
        <v>18080</v>
      </c>
      <c r="M1531" s="15">
        <f t="shared" si="96"/>
        <v>35997</v>
      </c>
      <c r="O1531" s="13"/>
      <c r="P1531" s="13"/>
    </row>
    <row r="1532" spans="1:16" ht="12.75" customHeight="1" x14ac:dyDescent="0.2">
      <c r="A1532" s="11" t="str">
        <f t="shared" si="93"/>
        <v>GRIFFITH2004</v>
      </c>
      <c r="B1532" s="94" t="s">
        <v>26</v>
      </c>
      <c r="C1532" s="89">
        <v>2004</v>
      </c>
      <c r="D1532" s="90" t="s">
        <v>101</v>
      </c>
      <c r="E1532" s="15">
        <v>24410</v>
      </c>
      <c r="F1532" s="15">
        <v>24884</v>
      </c>
      <c r="G1532" s="15">
        <v>49294</v>
      </c>
      <c r="H1532" s="15">
        <v>0</v>
      </c>
      <c r="I1532" s="15">
        <v>0</v>
      </c>
      <c r="J1532" s="15">
        <v>0</v>
      </c>
      <c r="K1532" s="15">
        <f t="shared" si="94"/>
        <v>24410</v>
      </c>
      <c r="L1532" s="15">
        <f t="shared" si="95"/>
        <v>24884</v>
      </c>
      <c r="M1532" s="15">
        <f t="shared" si="96"/>
        <v>49294</v>
      </c>
      <c r="O1532" s="13"/>
      <c r="P1532" s="13"/>
    </row>
    <row r="1533" spans="1:16" ht="12.75" customHeight="1" x14ac:dyDescent="0.2">
      <c r="A1533" s="11" t="str">
        <f t="shared" si="93"/>
        <v>GRIFFITH2005</v>
      </c>
      <c r="B1533" s="94" t="s">
        <v>26</v>
      </c>
      <c r="C1533" s="89">
        <v>2005</v>
      </c>
      <c r="D1533" s="90">
        <v>51</v>
      </c>
      <c r="E1533" s="15">
        <v>28276</v>
      </c>
      <c r="F1533" s="15">
        <v>28883</v>
      </c>
      <c r="G1533" s="15">
        <v>57159</v>
      </c>
      <c r="H1533" s="15">
        <v>0</v>
      </c>
      <c r="I1533" s="15">
        <v>0</v>
      </c>
      <c r="J1533" s="15">
        <v>0</v>
      </c>
      <c r="K1533" s="15">
        <f t="shared" si="94"/>
        <v>28276</v>
      </c>
      <c r="L1533" s="15">
        <f t="shared" si="95"/>
        <v>28883</v>
      </c>
      <c r="M1533" s="15">
        <f t="shared" si="96"/>
        <v>57159</v>
      </c>
      <c r="O1533" s="13"/>
      <c r="P1533" s="13"/>
    </row>
    <row r="1534" spans="1:16" ht="12.75" customHeight="1" x14ac:dyDescent="0.2">
      <c r="A1534" s="11" t="str">
        <f t="shared" si="93"/>
        <v>GRIFFITH2006</v>
      </c>
      <c r="B1534" s="3" t="s">
        <v>26</v>
      </c>
      <c r="C1534" s="12">
        <v>2006</v>
      </c>
      <c r="D1534" s="12">
        <v>50</v>
      </c>
      <c r="E1534" s="13">
        <v>31098</v>
      </c>
      <c r="F1534" s="13">
        <v>31037</v>
      </c>
      <c r="G1534" s="13">
        <v>62135</v>
      </c>
      <c r="H1534" s="13">
        <v>0</v>
      </c>
      <c r="I1534" s="13">
        <v>0</v>
      </c>
      <c r="J1534" s="13">
        <v>0</v>
      </c>
      <c r="K1534" s="15">
        <f t="shared" si="94"/>
        <v>31098</v>
      </c>
      <c r="L1534" s="15">
        <f t="shared" si="95"/>
        <v>31037</v>
      </c>
      <c r="M1534" s="15">
        <f t="shared" si="96"/>
        <v>62135</v>
      </c>
      <c r="O1534" s="13"/>
      <c r="P1534" s="13"/>
    </row>
    <row r="1535" spans="1:16" ht="12.75" customHeight="1" x14ac:dyDescent="0.2">
      <c r="A1535" s="11" t="str">
        <f t="shared" si="93"/>
        <v>GRIFFITH2007</v>
      </c>
      <c r="B1535" s="3" t="s">
        <v>26</v>
      </c>
      <c r="C1535" s="12">
        <v>2007</v>
      </c>
      <c r="D1535" s="12">
        <v>48</v>
      </c>
      <c r="E1535" s="13">
        <v>37315</v>
      </c>
      <c r="F1535" s="13">
        <v>37529</v>
      </c>
      <c r="G1535" s="13">
        <v>74844</v>
      </c>
      <c r="H1535" s="13">
        <v>0</v>
      </c>
      <c r="I1535" s="13">
        <v>0</v>
      </c>
      <c r="J1535" s="13">
        <v>0</v>
      </c>
      <c r="K1535" s="15">
        <f t="shared" si="94"/>
        <v>37315</v>
      </c>
      <c r="L1535" s="15">
        <f t="shared" si="95"/>
        <v>37529</v>
      </c>
      <c r="M1535" s="15">
        <f t="shared" si="96"/>
        <v>74844</v>
      </c>
      <c r="O1535" s="13"/>
      <c r="P1535" s="13"/>
    </row>
    <row r="1536" spans="1:16" ht="12.75" customHeight="1" x14ac:dyDescent="0.2">
      <c r="A1536" s="11" t="str">
        <f t="shared" si="93"/>
        <v>GRIFFITH2008</v>
      </c>
      <c r="B1536" s="3" t="s">
        <v>26</v>
      </c>
      <c r="C1536" s="12">
        <v>2008</v>
      </c>
      <c r="D1536" s="12">
        <v>52</v>
      </c>
      <c r="E1536" s="13">
        <v>33026</v>
      </c>
      <c r="F1536" s="13">
        <v>32824</v>
      </c>
      <c r="G1536" s="13">
        <v>65850</v>
      </c>
      <c r="H1536" s="13">
        <v>0</v>
      </c>
      <c r="I1536" s="13">
        <v>0</v>
      </c>
      <c r="J1536" s="13">
        <v>0</v>
      </c>
      <c r="K1536" s="15">
        <f t="shared" si="94"/>
        <v>33026</v>
      </c>
      <c r="L1536" s="15">
        <f t="shared" si="95"/>
        <v>32824</v>
      </c>
      <c r="M1536" s="15">
        <f t="shared" si="96"/>
        <v>65850</v>
      </c>
      <c r="O1536" s="13"/>
      <c r="P1536" s="13"/>
    </row>
    <row r="1537" spans="1:16" ht="12.75" customHeight="1" x14ac:dyDescent="0.2">
      <c r="A1537" s="11" t="str">
        <f t="shared" si="93"/>
        <v>GRIFFITH2009</v>
      </c>
      <c r="B1537" s="94" t="s">
        <v>26</v>
      </c>
      <c r="C1537" s="89">
        <v>2009</v>
      </c>
      <c r="D1537" s="12">
        <v>52</v>
      </c>
      <c r="E1537" s="15">
        <v>30198</v>
      </c>
      <c r="F1537" s="15">
        <v>30067</v>
      </c>
      <c r="G1537" s="15">
        <v>60265</v>
      </c>
      <c r="H1537" s="15">
        <v>0</v>
      </c>
      <c r="I1537" s="15">
        <v>0</v>
      </c>
      <c r="J1537" s="15">
        <v>0</v>
      </c>
      <c r="K1537" s="15">
        <f t="shared" si="94"/>
        <v>30198</v>
      </c>
      <c r="L1537" s="15">
        <f t="shared" si="95"/>
        <v>30067</v>
      </c>
      <c r="M1537" s="15">
        <f t="shared" si="96"/>
        <v>60265</v>
      </c>
      <c r="O1537" s="13"/>
      <c r="P1537" s="13"/>
    </row>
    <row r="1538" spans="1:16" ht="12.75" customHeight="1" x14ac:dyDescent="0.2">
      <c r="A1538" s="11" t="str">
        <f t="shared" si="93"/>
        <v>GRIFFITH2010</v>
      </c>
      <c r="B1538" s="3" t="s">
        <v>26</v>
      </c>
      <c r="C1538" s="12">
        <v>2010</v>
      </c>
      <c r="D1538" s="12">
        <v>49</v>
      </c>
      <c r="E1538" s="13">
        <v>34120</v>
      </c>
      <c r="F1538" s="13">
        <v>34278</v>
      </c>
      <c r="G1538" s="13">
        <v>68398</v>
      </c>
      <c r="H1538" s="13">
        <v>0</v>
      </c>
      <c r="I1538" s="13">
        <v>0</v>
      </c>
      <c r="J1538" s="13">
        <v>0</v>
      </c>
      <c r="K1538" s="15">
        <f t="shared" si="94"/>
        <v>34120</v>
      </c>
      <c r="L1538" s="15">
        <f t="shared" si="95"/>
        <v>34278</v>
      </c>
      <c r="M1538" s="15">
        <f t="shared" si="96"/>
        <v>68398</v>
      </c>
      <c r="O1538" s="13"/>
      <c r="P1538" s="13"/>
    </row>
    <row r="1539" spans="1:16" ht="12.75" customHeight="1" x14ac:dyDescent="0.2">
      <c r="A1539" s="11" t="str">
        <f t="shared" si="93"/>
        <v>GRIFFITH2011</v>
      </c>
      <c r="B1539" s="3" t="s">
        <v>26</v>
      </c>
      <c r="C1539" s="12">
        <v>2011</v>
      </c>
      <c r="D1539" s="12">
        <v>54</v>
      </c>
      <c r="E1539" s="13">
        <v>33815</v>
      </c>
      <c r="F1539" s="13">
        <v>34230</v>
      </c>
      <c r="G1539" s="13">
        <v>68045</v>
      </c>
      <c r="H1539" s="13">
        <v>0</v>
      </c>
      <c r="I1539" s="13">
        <v>0</v>
      </c>
      <c r="J1539" s="13">
        <v>0</v>
      </c>
      <c r="K1539" s="15">
        <f t="shared" si="94"/>
        <v>33815</v>
      </c>
      <c r="L1539" s="15">
        <f t="shared" si="95"/>
        <v>34230</v>
      </c>
      <c r="M1539" s="15">
        <f t="shared" si="96"/>
        <v>68045</v>
      </c>
      <c r="O1539" s="13"/>
      <c r="P1539" s="13"/>
    </row>
    <row r="1540" spans="1:16" ht="12.75" customHeight="1" x14ac:dyDescent="0.2">
      <c r="A1540" s="11" t="str">
        <f t="shared" si="93"/>
        <v>GRIFFITH2012</v>
      </c>
      <c r="B1540" s="3" t="s">
        <v>26</v>
      </c>
      <c r="C1540" s="12">
        <v>2012</v>
      </c>
      <c r="D1540" s="12">
        <v>56</v>
      </c>
      <c r="E1540" s="13">
        <v>32874</v>
      </c>
      <c r="F1540" s="13">
        <v>33113</v>
      </c>
      <c r="G1540" s="13">
        <v>65987</v>
      </c>
      <c r="H1540" s="13">
        <v>0</v>
      </c>
      <c r="I1540" s="13">
        <v>0</v>
      </c>
      <c r="J1540" s="13">
        <v>0</v>
      </c>
      <c r="K1540" s="15">
        <f t="shared" si="94"/>
        <v>32874</v>
      </c>
      <c r="L1540" s="15">
        <f t="shared" si="95"/>
        <v>33113</v>
      </c>
      <c r="M1540" s="15">
        <f t="shared" si="96"/>
        <v>65987</v>
      </c>
      <c r="O1540" s="13"/>
      <c r="P1540" s="13"/>
    </row>
    <row r="1541" spans="1:16" ht="12.75" customHeight="1" x14ac:dyDescent="0.2">
      <c r="A1541" s="11" t="str">
        <f t="shared" si="93"/>
        <v>GRIFFITH2013</v>
      </c>
      <c r="B1541" s="3" t="s">
        <v>26</v>
      </c>
      <c r="C1541" s="12">
        <v>2013</v>
      </c>
      <c r="D1541" s="12">
        <v>55</v>
      </c>
      <c r="E1541" s="13">
        <v>31189</v>
      </c>
      <c r="F1541" s="13">
        <v>31512</v>
      </c>
      <c r="G1541" s="13">
        <v>62701</v>
      </c>
      <c r="H1541" s="13">
        <v>0</v>
      </c>
      <c r="I1541" s="13">
        <v>0</v>
      </c>
      <c r="J1541" s="13">
        <v>0</v>
      </c>
      <c r="K1541" s="15">
        <f t="shared" si="94"/>
        <v>31189</v>
      </c>
      <c r="L1541" s="15">
        <f t="shared" si="95"/>
        <v>31512</v>
      </c>
      <c r="M1541" s="15">
        <f t="shared" si="96"/>
        <v>62701</v>
      </c>
      <c r="O1541" s="13"/>
      <c r="P1541" s="13"/>
    </row>
    <row r="1542" spans="1:16" ht="12.75" customHeight="1" x14ac:dyDescent="0.2">
      <c r="A1542" s="11" t="str">
        <f t="shared" si="93"/>
        <v>GRIFFITH2014</v>
      </c>
      <c r="B1542" s="92" t="s">
        <v>26</v>
      </c>
      <c r="C1542" s="16">
        <v>2014</v>
      </c>
      <c r="D1542" s="90">
        <v>54</v>
      </c>
      <c r="E1542" s="93">
        <v>31022</v>
      </c>
      <c r="F1542" s="93">
        <v>30927</v>
      </c>
      <c r="G1542" s="93">
        <v>61949</v>
      </c>
      <c r="H1542" s="93">
        <v>0</v>
      </c>
      <c r="I1542" s="93">
        <v>0</v>
      </c>
      <c r="J1542" s="93">
        <v>0</v>
      </c>
      <c r="K1542" s="15">
        <f t="shared" si="94"/>
        <v>31022</v>
      </c>
      <c r="L1542" s="15">
        <f t="shared" si="95"/>
        <v>30927</v>
      </c>
      <c r="M1542" s="15">
        <f t="shared" si="96"/>
        <v>61949</v>
      </c>
      <c r="O1542" s="13"/>
      <c r="P1542" s="13"/>
    </row>
    <row r="1543" spans="1:16" ht="12.75" customHeight="1" x14ac:dyDescent="0.2">
      <c r="A1543" s="11" t="str">
        <f t="shared" si="93"/>
        <v>GRIFFITH2015</v>
      </c>
      <c r="B1543" s="3" t="s">
        <v>26</v>
      </c>
      <c r="C1543" s="12">
        <v>2015</v>
      </c>
      <c r="D1543" s="12">
        <v>56</v>
      </c>
      <c r="E1543" s="13">
        <v>30880</v>
      </c>
      <c r="F1543" s="13">
        <v>30383</v>
      </c>
      <c r="G1543" s="13">
        <v>61263</v>
      </c>
      <c r="H1543" s="13">
        <v>0</v>
      </c>
      <c r="I1543" s="13">
        <v>0</v>
      </c>
      <c r="J1543" s="13">
        <v>0</v>
      </c>
      <c r="K1543" s="15">
        <f t="shared" si="94"/>
        <v>30880</v>
      </c>
      <c r="L1543" s="15">
        <f t="shared" si="95"/>
        <v>30383</v>
      </c>
      <c r="M1543" s="15">
        <f t="shared" si="96"/>
        <v>61263</v>
      </c>
      <c r="O1543" s="13"/>
      <c r="P1543" s="13"/>
    </row>
    <row r="1544" spans="1:16" ht="12.75" customHeight="1" x14ac:dyDescent="0.2">
      <c r="A1544" s="11" t="str">
        <f t="shared" si="93"/>
        <v>GRIFFITH2016</v>
      </c>
      <c r="B1544" s="3" t="s">
        <v>26</v>
      </c>
      <c r="C1544" s="12">
        <v>2016</v>
      </c>
      <c r="D1544" s="12">
        <v>52</v>
      </c>
      <c r="E1544" s="13">
        <v>32204</v>
      </c>
      <c r="F1544" s="13">
        <v>32277</v>
      </c>
      <c r="G1544" s="13">
        <v>64481</v>
      </c>
      <c r="H1544" s="13">
        <v>0</v>
      </c>
      <c r="I1544" s="13">
        <v>0</v>
      </c>
      <c r="J1544" s="13">
        <v>0</v>
      </c>
      <c r="K1544" s="15">
        <f t="shared" si="94"/>
        <v>32204</v>
      </c>
      <c r="L1544" s="15">
        <f t="shared" si="95"/>
        <v>32277</v>
      </c>
      <c r="M1544" s="15">
        <f t="shared" si="96"/>
        <v>64481</v>
      </c>
      <c r="O1544" s="13"/>
      <c r="P1544" s="13"/>
    </row>
    <row r="1545" spans="1:16" ht="12.75" customHeight="1" x14ac:dyDescent="0.2">
      <c r="A1545" s="11" t="str">
        <f t="shared" si="93"/>
        <v>GRIFFITH2017</v>
      </c>
      <c r="B1545" s="3" t="s">
        <v>26</v>
      </c>
      <c r="C1545" s="12">
        <v>2017</v>
      </c>
      <c r="D1545" s="12">
        <v>53</v>
      </c>
      <c r="E1545" s="13">
        <v>33782</v>
      </c>
      <c r="F1545" s="13">
        <v>33750</v>
      </c>
      <c r="G1545" s="13">
        <v>67532</v>
      </c>
      <c r="H1545" s="13">
        <v>0</v>
      </c>
      <c r="I1545" s="13">
        <v>0</v>
      </c>
      <c r="J1545" s="13">
        <v>0</v>
      </c>
      <c r="K1545" s="15">
        <f t="shared" si="94"/>
        <v>33782</v>
      </c>
      <c r="L1545" s="15">
        <f t="shared" si="95"/>
        <v>33750</v>
      </c>
      <c r="M1545" s="15">
        <f t="shared" si="96"/>
        <v>67532</v>
      </c>
      <c r="O1545" s="13"/>
      <c r="P1545" s="13"/>
    </row>
    <row r="1546" spans="1:16" ht="12.75" customHeight="1" x14ac:dyDescent="0.2">
      <c r="A1546" s="11" t="str">
        <f t="shared" si="93"/>
        <v>GRIFFITH2018</v>
      </c>
      <c r="B1546" s="94" t="s">
        <v>26</v>
      </c>
      <c r="C1546" s="89">
        <v>2018</v>
      </c>
      <c r="D1546" s="90">
        <v>55</v>
      </c>
      <c r="E1546" s="15">
        <v>35705</v>
      </c>
      <c r="F1546" s="15">
        <v>35688</v>
      </c>
      <c r="G1546" s="15">
        <v>71393</v>
      </c>
      <c r="H1546" s="15">
        <v>0</v>
      </c>
      <c r="I1546" s="15">
        <v>0</v>
      </c>
      <c r="J1546" s="15">
        <v>0</v>
      </c>
      <c r="K1546" s="15">
        <f t="shared" si="94"/>
        <v>35705</v>
      </c>
      <c r="L1546" s="15">
        <f t="shared" si="95"/>
        <v>35688</v>
      </c>
      <c r="M1546" s="15">
        <f t="shared" si="96"/>
        <v>71393</v>
      </c>
      <c r="O1546" s="13"/>
      <c r="P1546" s="13"/>
    </row>
    <row r="1547" spans="1:16" ht="12.75" customHeight="1" x14ac:dyDescent="0.2">
      <c r="A1547" s="11" t="str">
        <f t="shared" si="93"/>
        <v>GRIFFITH2019</v>
      </c>
      <c r="B1547" s="3" t="s">
        <v>26</v>
      </c>
      <c r="C1547" s="12">
        <v>2019</v>
      </c>
      <c r="D1547" s="12">
        <v>53</v>
      </c>
      <c r="E1547" s="13">
        <v>38391</v>
      </c>
      <c r="F1547" s="13">
        <v>38324</v>
      </c>
      <c r="G1547" s="13">
        <v>76715</v>
      </c>
      <c r="H1547" s="13">
        <v>0</v>
      </c>
      <c r="I1547" s="13">
        <v>0</v>
      </c>
      <c r="J1547" s="13">
        <v>0</v>
      </c>
      <c r="K1547" s="15">
        <f t="shared" si="94"/>
        <v>38391</v>
      </c>
      <c r="L1547" s="15">
        <f t="shared" si="95"/>
        <v>38324</v>
      </c>
      <c r="M1547" s="15">
        <f t="shared" si="96"/>
        <v>76715</v>
      </c>
      <c r="O1547" s="13"/>
      <c r="P1547" s="13"/>
    </row>
    <row r="1548" spans="1:16" ht="12.75" customHeight="1" x14ac:dyDescent="0.2">
      <c r="A1548" s="11" t="str">
        <f t="shared" si="93"/>
        <v>GROOTE EYLANDT1985</v>
      </c>
      <c r="B1548" s="96" t="s">
        <v>25</v>
      </c>
      <c r="C1548" s="89">
        <v>1985</v>
      </c>
      <c r="D1548" s="90" t="s">
        <v>101</v>
      </c>
      <c r="E1548" s="15">
        <v>9946</v>
      </c>
      <c r="F1548" s="15">
        <v>9765</v>
      </c>
      <c r="G1548" s="15">
        <v>19711</v>
      </c>
      <c r="H1548" s="91">
        <v>0</v>
      </c>
      <c r="I1548" s="91">
        <v>0</v>
      </c>
      <c r="J1548" s="15">
        <v>0</v>
      </c>
      <c r="K1548" s="15">
        <f t="shared" si="94"/>
        <v>9946</v>
      </c>
      <c r="L1548" s="15">
        <f t="shared" si="95"/>
        <v>9765</v>
      </c>
      <c r="M1548" s="15">
        <f t="shared" si="96"/>
        <v>19711</v>
      </c>
      <c r="O1548" s="13"/>
      <c r="P1548" s="13"/>
    </row>
    <row r="1549" spans="1:16" ht="12.75" customHeight="1" x14ac:dyDescent="0.2">
      <c r="A1549" s="11" t="str">
        <f t="shared" si="93"/>
        <v>GROOTE EYLANDT1986</v>
      </c>
      <c r="B1549" s="96" t="s">
        <v>25</v>
      </c>
      <c r="C1549" s="89">
        <v>1986</v>
      </c>
      <c r="D1549" s="90" t="s">
        <v>101</v>
      </c>
      <c r="E1549" s="15">
        <v>10409</v>
      </c>
      <c r="F1549" s="15">
        <v>10512</v>
      </c>
      <c r="G1549" s="15">
        <v>20921</v>
      </c>
      <c r="H1549" s="91">
        <v>0</v>
      </c>
      <c r="I1549" s="91">
        <v>0</v>
      </c>
      <c r="J1549" s="15">
        <v>0</v>
      </c>
      <c r="K1549" s="15">
        <f t="shared" si="94"/>
        <v>10409</v>
      </c>
      <c r="L1549" s="15">
        <f t="shared" si="95"/>
        <v>10512</v>
      </c>
      <c r="M1549" s="15">
        <f t="shared" si="96"/>
        <v>20921</v>
      </c>
      <c r="O1549" s="13"/>
      <c r="P1549" s="13"/>
    </row>
    <row r="1550" spans="1:16" ht="12.75" customHeight="1" x14ac:dyDescent="0.2">
      <c r="A1550" s="11" t="str">
        <f t="shared" si="93"/>
        <v>GROOTE EYLANDT1987</v>
      </c>
      <c r="B1550" s="3" t="s">
        <v>25</v>
      </c>
      <c r="C1550" s="12">
        <v>1987</v>
      </c>
      <c r="D1550" s="12" t="s">
        <v>101</v>
      </c>
      <c r="E1550" s="13">
        <v>10590</v>
      </c>
      <c r="F1550" s="13">
        <v>10512</v>
      </c>
      <c r="G1550" s="13">
        <v>21102</v>
      </c>
      <c r="H1550" s="13">
        <v>0</v>
      </c>
      <c r="I1550" s="13">
        <v>0</v>
      </c>
      <c r="J1550" s="13">
        <v>0</v>
      </c>
      <c r="K1550" s="15">
        <f t="shared" si="94"/>
        <v>10590</v>
      </c>
      <c r="L1550" s="15">
        <f t="shared" si="95"/>
        <v>10512</v>
      </c>
      <c r="M1550" s="15">
        <f t="shared" si="96"/>
        <v>21102</v>
      </c>
      <c r="O1550" s="13"/>
      <c r="P1550" s="13"/>
    </row>
    <row r="1551" spans="1:16" ht="12.75" customHeight="1" x14ac:dyDescent="0.2">
      <c r="A1551" s="11" t="str">
        <f t="shared" si="93"/>
        <v>GROOTE EYLANDT1988</v>
      </c>
      <c r="B1551" s="3" t="s">
        <v>25</v>
      </c>
      <c r="C1551" s="12">
        <v>1988</v>
      </c>
      <c r="D1551" s="12" t="s">
        <v>101</v>
      </c>
      <c r="E1551" s="13">
        <v>12872</v>
      </c>
      <c r="F1551" s="13">
        <v>12716</v>
      </c>
      <c r="G1551" s="13">
        <v>25588</v>
      </c>
      <c r="H1551" s="13">
        <v>0</v>
      </c>
      <c r="I1551" s="13">
        <v>0</v>
      </c>
      <c r="J1551" s="13">
        <v>0</v>
      </c>
      <c r="K1551" s="15">
        <f t="shared" si="94"/>
        <v>12872</v>
      </c>
      <c r="L1551" s="15">
        <f t="shared" si="95"/>
        <v>12716</v>
      </c>
      <c r="M1551" s="15">
        <f t="shared" si="96"/>
        <v>25588</v>
      </c>
      <c r="O1551" s="13"/>
      <c r="P1551" s="13"/>
    </row>
    <row r="1552" spans="1:16" ht="12.75" customHeight="1" x14ac:dyDescent="0.2">
      <c r="A1552" s="11" t="str">
        <f t="shared" si="93"/>
        <v>GROOTE EYLANDT1989</v>
      </c>
      <c r="B1552" s="3" t="s">
        <v>25</v>
      </c>
      <c r="C1552" s="12">
        <v>1989</v>
      </c>
      <c r="D1552" s="12" t="s">
        <v>101</v>
      </c>
      <c r="E1552" s="13">
        <v>9759</v>
      </c>
      <c r="F1552" s="13">
        <v>9738</v>
      </c>
      <c r="G1552" s="13">
        <v>19497</v>
      </c>
      <c r="H1552" s="13">
        <v>0</v>
      </c>
      <c r="I1552" s="13">
        <v>0</v>
      </c>
      <c r="J1552" s="13">
        <v>0</v>
      </c>
      <c r="K1552" s="15">
        <f t="shared" si="94"/>
        <v>9759</v>
      </c>
      <c r="L1552" s="15">
        <f t="shared" si="95"/>
        <v>9738</v>
      </c>
      <c r="M1552" s="15">
        <f t="shared" si="96"/>
        <v>19497</v>
      </c>
      <c r="O1552" s="13"/>
      <c r="P1552" s="13"/>
    </row>
    <row r="1553" spans="1:16" ht="12.75" customHeight="1" x14ac:dyDescent="0.2">
      <c r="A1553" s="11" t="str">
        <f t="shared" si="93"/>
        <v>GROOTE EYLANDT1990</v>
      </c>
      <c r="B1553" s="3" t="s">
        <v>25</v>
      </c>
      <c r="C1553" s="12">
        <v>1990</v>
      </c>
      <c r="D1553" s="12" t="s">
        <v>101</v>
      </c>
      <c r="E1553" s="13">
        <v>13857</v>
      </c>
      <c r="F1553" s="13">
        <v>14003</v>
      </c>
      <c r="G1553" s="13">
        <v>27860</v>
      </c>
      <c r="H1553" s="13">
        <v>0</v>
      </c>
      <c r="I1553" s="13">
        <v>0</v>
      </c>
      <c r="J1553" s="13">
        <v>0</v>
      </c>
      <c r="K1553" s="15">
        <f t="shared" si="94"/>
        <v>13857</v>
      </c>
      <c r="L1553" s="15">
        <f t="shared" si="95"/>
        <v>14003</v>
      </c>
      <c r="M1553" s="15">
        <f t="shared" si="96"/>
        <v>27860</v>
      </c>
      <c r="O1553" s="13"/>
      <c r="P1553" s="13"/>
    </row>
    <row r="1554" spans="1:16" ht="12.75" customHeight="1" x14ac:dyDescent="0.2">
      <c r="A1554" s="11" t="str">
        <f t="shared" si="93"/>
        <v>GROOTE EYLANDT1991</v>
      </c>
      <c r="B1554" s="3" t="s">
        <v>25</v>
      </c>
      <c r="C1554" s="12">
        <v>1991</v>
      </c>
      <c r="D1554" s="12" t="s">
        <v>101</v>
      </c>
      <c r="E1554" s="13">
        <v>16859</v>
      </c>
      <c r="F1554" s="13">
        <v>17246</v>
      </c>
      <c r="G1554" s="13">
        <v>34105</v>
      </c>
      <c r="H1554" s="13">
        <v>0</v>
      </c>
      <c r="I1554" s="13">
        <v>0</v>
      </c>
      <c r="J1554" s="13">
        <v>0</v>
      </c>
      <c r="K1554" s="15">
        <f t="shared" si="94"/>
        <v>16859</v>
      </c>
      <c r="L1554" s="15">
        <f t="shared" si="95"/>
        <v>17246</v>
      </c>
      <c r="M1554" s="15">
        <f t="shared" si="96"/>
        <v>34105</v>
      </c>
      <c r="O1554" s="13"/>
      <c r="P1554" s="13"/>
    </row>
    <row r="1555" spans="1:16" ht="12.75" customHeight="1" x14ac:dyDescent="0.2">
      <c r="A1555" s="11" t="str">
        <f t="shared" si="93"/>
        <v>GROOTE EYLANDT1992</v>
      </c>
      <c r="B1555" s="96" t="s">
        <v>25</v>
      </c>
      <c r="C1555" s="89">
        <v>1992</v>
      </c>
      <c r="D1555" s="90" t="s">
        <v>101</v>
      </c>
      <c r="E1555" s="15">
        <v>15411</v>
      </c>
      <c r="F1555" s="15">
        <v>15409</v>
      </c>
      <c r="G1555" s="15">
        <v>30820</v>
      </c>
      <c r="H1555" s="91">
        <v>0</v>
      </c>
      <c r="I1555" s="91">
        <v>0</v>
      </c>
      <c r="J1555" s="15">
        <v>0</v>
      </c>
      <c r="K1555" s="15">
        <f t="shared" si="94"/>
        <v>15411</v>
      </c>
      <c r="L1555" s="15">
        <f t="shared" si="95"/>
        <v>15409</v>
      </c>
      <c r="M1555" s="15">
        <f t="shared" si="96"/>
        <v>30820</v>
      </c>
      <c r="O1555" s="13"/>
      <c r="P1555" s="13"/>
    </row>
    <row r="1556" spans="1:16" ht="12.75" customHeight="1" x14ac:dyDescent="0.2">
      <c r="A1556" s="11" t="str">
        <f t="shared" si="93"/>
        <v>GROOTE EYLANDT1993</v>
      </c>
      <c r="B1556" s="96" t="s">
        <v>25</v>
      </c>
      <c r="C1556" s="89">
        <v>1993</v>
      </c>
      <c r="D1556" s="90" t="s">
        <v>101</v>
      </c>
      <c r="E1556" s="15">
        <v>17799</v>
      </c>
      <c r="F1556" s="15">
        <v>17778</v>
      </c>
      <c r="G1556" s="15">
        <v>35577</v>
      </c>
      <c r="H1556" s="91">
        <v>0</v>
      </c>
      <c r="I1556" s="91">
        <v>0</v>
      </c>
      <c r="J1556" s="15">
        <v>0</v>
      </c>
      <c r="K1556" s="15">
        <f t="shared" si="94"/>
        <v>17799</v>
      </c>
      <c r="L1556" s="15">
        <f t="shared" si="95"/>
        <v>17778</v>
      </c>
      <c r="M1556" s="15">
        <f t="shared" si="96"/>
        <v>35577</v>
      </c>
      <c r="O1556" s="13"/>
      <c r="P1556" s="13"/>
    </row>
    <row r="1557" spans="1:16" ht="12.75" customHeight="1" x14ac:dyDescent="0.2">
      <c r="A1557" s="11" t="str">
        <f t="shared" si="93"/>
        <v>GROOTE EYLANDT1994</v>
      </c>
      <c r="B1557" s="3" t="s">
        <v>25</v>
      </c>
      <c r="C1557" s="12">
        <v>1994</v>
      </c>
      <c r="D1557" s="12" t="s">
        <v>101</v>
      </c>
      <c r="E1557" s="13">
        <v>17988</v>
      </c>
      <c r="F1557" s="13">
        <v>17589</v>
      </c>
      <c r="G1557" s="13">
        <v>35577</v>
      </c>
      <c r="H1557" s="13">
        <v>0</v>
      </c>
      <c r="I1557" s="13">
        <v>0</v>
      </c>
      <c r="J1557" s="13">
        <v>0</v>
      </c>
      <c r="K1557" s="15">
        <f t="shared" si="94"/>
        <v>17988</v>
      </c>
      <c r="L1557" s="15">
        <f t="shared" si="95"/>
        <v>17589</v>
      </c>
      <c r="M1557" s="15">
        <f t="shared" si="96"/>
        <v>35577</v>
      </c>
      <c r="O1557" s="13"/>
      <c r="P1557" s="13"/>
    </row>
    <row r="1558" spans="1:16" ht="12.75" customHeight="1" x14ac:dyDescent="0.2">
      <c r="A1558" s="11" t="str">
        <f t="shared" si="93"/>
        <v>GROOTE EYLANDT1995</v>
      </c>
      <c r="B1558" s="96" t="s">
        <v>25</v>
      </c>
      <c r="C1558" s="89">
        <v>1995</v>
      </c>
      <c r="D1558" s="90" t="s">
        <v>101</v>
      </c>
      <c r="E1558" s="15">
        <v>17758</v>
      </c>
      <c r="F1558" s="15">
        <v>17284</v>
      </c>
      <c r="G1558" s="15">
        <v>35042</v>
      </c>
      <c r="H1558" s="91">
        <v>0</v>
      </c>
      <c r="I1558" s="91">
        <v>0</v>
      </c>
      <c r="J1558" s="15">
        <v>0</v>
      </c>
      <c r="K1558" s="15">
        <f t="shared" si="94"/>
        <v>17758</v>
      </c>
      <c r="L1558" s="15">
        <f t="shared" si="95"/>
        <v>17284</v>
      </c>
      <c r="M1558" s="15">
        <f t="shared" si="96"/>
        <v>35042</v>
      </c>
      <c r="O1558" s="13"/>
      <c r="P1558" s="13"/>
    </row>
    <row r="1559" spans="1:16" ht="12.75" customHeight="1" x14ac:dyDescent="0.2">
      <c r="A1559" s="11" t="str">
        <f t="shared" si="93"/>
        <v>GROOTE EYLANDT1996</v>
      </c>
      <c r="B1559" s="96" t="s">
        <v>25</v>
      </c>
      <c r="C1559" s="89">
        <v>1996</v>
      </c>
      <c r="D1559" s="90" t="s">
        <v>101</v>
      </c>
      <c r="E1559" s="15">
        <v>23002</v>
      </c>
      <c r="F1559" s="15">
        <v>22427</v>
      </c>
      <c r="G1559" s="15">
        <v>45429</v>
      </c>
      <c r="H1559" s="91">
        <v>0</v>
      </c>
      <c r="I1559" s="91">
        <v>0</v>
      </c>
      <c r="J1559" s="15">
        <v>0</v>
      </c>
      <c r="K1559" s="15">
        <f t="shared" si="94"/>
        <v>23002</v>
      </c>
      <c r="L1559" s="15">
        <f t="shared" si="95"/>
        <v>22427</v>
      </c>
      <c r="M1559" s="15">
        <f t="shared" si="96"/>
        <v>45429</v>
      </c>
      <c r="O1559" s="13"/>
      <c r="P1559" s="13"/>
    </row>
    <row r="1560" spans="1:16" ht="12.75" customHeight="1" x14ac:dyDescent="0.2">
      <c r="A1560" s="11" t="str">
        <f t="shared" si="93"/>
        <v>GROOTE EYLANDT1997</v>
      </c>
      <c r="B1560" s="94" t="s">
        <v>25</v>
      </c>
      <c r="C1560" s="89">
        <v>1997</v>
      </c>
      <c r="D1560" s="90" t="s">
        <v>101</v>
      </c>
      <c r="E1560" s="15">
        <v>23179</v>
      </c>
      <c r="F1560" s="15">
        <v>23091</v>
      </c>
      <c r="G1560" s="15">
        <v>46270</v>
      </c>
      <c r="H1560" s="15">
        <v>0</v>
      </c>
      <c r="I1560" s="15">
        <v>0</v>
      </c>
      <c r="J1560" s="15">
        <v>0</v>
      </c>
      <c r="K1560" s="15">
        <f t="shared" si="94"/>
        <v>23179</v>
      </c>
      <c r="L1560" s="15">
        <f t="shared" si="95"/>
        <v>23091</v>
      </c>
      <c r="M1560" s="15">
        <f t="shared" si="96"/>
        <v>46270</v>
      </c>
      <c r="O1560" s="13"/>
      <c r="P1560" s="13"/>
    </row>
    <row r="1561" spans="1:16" ht="12.75" customHeight="1" x14ac:dyDescent="0.2">
      <c r="A1561" s="11" t="str">
        <f t="shared" si="93"/>
        <v>GROOTE EYLANDT1998</v>
      </c>
      <c r="B1561" s="3" t="s">
        <v>25</v>
      </c>
      <c r="C1561" s="12">
        <v>1998</v>
      </c>
      <c r="D1561" s="12" t="s">
        <v>101</v>
      </c>
      <c r="E1561" s="13">
        <v>22471</v>
      </c>
      <c r="F1561" s="13">
        <v>22692</v>
      </c>
      <c r="G1561" s="13">
        <v>45163</v>
      </c>
      <c r="H1561" s="13">
        <v>0</v>
      </c>
      <c r="I1561" s="13">
        <v>0</v>
      </c>
      <c r="J1561" s="13">
        <v>0</v>
      </c>
      <c r="K1561" s="15">
        <f t="shared" si="94"/>
        <v>22471</v>
      </c>
      <c r="L1561" s="15">
        <f t="shared" si="95"/>
        <v>22692</v>
      </c>
      <c r="M1561" s="15">
        <f t="shared" si="96"/>
        <v>45163</v>
      </c>
      <c r="O1561" s="13"/>
      <c r="P1561" s="13"/>
    </row>
    <row r="1562" spans="1:16" ht="12.75" customHeight="1" x14ac:dyDescent="0.2">
      <c r="A1562" s="11" t="str">
        <f t="shared" si="93"/>
        <v>GROOTE EYLANDT1999</v>
      </c>
      <c r="B1562" s="96" t="s">
        <v>25</v>
      </c>
      <c r="C1562" s="89">
        <v>1999</v>
      </c>
      <c r="D1562" s="90" t="s">
        <v>101</v>
      </c>
      <c r="E1562" s="15">
        <v>16112</v>
      </c>
      <c r="F1562" s="15">
        <v>16002</v>
      </c>
      <c r="G1562" s="15">
        <v>32114</v>
      </c>
      <c r="H1562" s="91">
        <v>0</v>
      </c>
      <c r="I1562" s="91">
        <v>0</v>
      </c>
      <c r="J1562" s="15">
        <v>0</v>
      </c>
      <c r="K1562" s="15">
        <f t="shared" si="94"/>
        <v>16112</v>
      </c>
      <c r="L1562" s="15">
        <f t="shared" si="95"/>
        <v>16002</v>
      </c>
      <c r="M1562" s="15">
        <f t="shared" si="96"/>
        <v>32114</v>
      </c>
      <c r="O1562" s="13"/>
      <c r="P1562" s="13"/>
    </row>
    <row r="1563" spans="1:16" ht="12.75" customHeight="1" x14ac:dyDescent="0.2">
      <c r="A1563" s="11" t="str">
        <f t="shared" si="93"/>
        <v>GROOTE EYLANDT2000</v>
      </c>
      <c r="B1563" s="3" t="s">
        <v>25</v>
      </c>
      <c r="C1563" s="12">
        <v>2000</v>
      </c>
      <c r="D1563" s="12" t="s">
        <v>101</v>
      </c>
      <c r="E1563" s="13">
        <v>9021</v>
      </c>
      <c r="F1563" s="13">
        <v>8547</v>
      </c>
      <c r="G1563" s="13">
        <v>17568</v>
      </c>
      <c r="H1563" s="13">
        <v>0</v>
      </c>
      <c r="I1563" s="13">
        <v>0</v>
      </c>
      <c r="J1563" s="13">
        <v>0</v>
      </c>
      <c r="K1563" s="15">
        <f t="shared" si="94"/>
        <v>9021</v>
      </c>
      <c r="L1563" s="15">
        <f t="shared" si="95"/>
        <v>8547</v>
      </c>
      <c r="M1563" s="15">
        <f t="shared" si="96"/>
        <v>17568</v>
      </c>
      <c r="O1563" s="13"/>
      <c r="P1563" s="13"/>
    </row>
    <row r="1564" spans="1:16" ht="12.75" customHeight="1" x14ac:dyDescent="0.2">
      <c r="A1564" s="11" t="str">
        <f t="shared" si="93"/>
        <v>GROOTE EYLANDT2001</v>
      </c>
      <c r="B1564" s="94" t="s">
        <v>25</v>
      </c>
      <c r="C1564" s="12">
        <v>2001</v>
      </c>
      <c r="D1564" s="12" t="s">
        <v>101</v>
      </c>
      <c r="E1564" s="95">
        <v>7932</v>
      </c>
      <c r="F1564" s="95">
        <v>7427</v>
      </c>
      <c r="G1564" s="95">
        <v>15359</v>
      </c>
      <c r="H1564" s="101">
        <v>0</v>
      </c>
      <c r="I1564" s="101">
        <v>0</v>
      </c>
      <c r="J1564" s="95">
        <v>0</v>
      </c>
      <c r="K1564" s="15">
        <f t="shared" si="94"/>
        <v>7932</v>
      </c>
      <c r="L1564" s="15">
        <f t="shared" si="95"/>
        <v>7427</v>
      </c>
      <c r="M1564" s="15">
        <f t="shared" si="96"/>
        <v>15359</v>
      </c>
      <c r="O1564" s="13"/>
      <c r="P1564" s="13"/>
    </row>
    <row r="1565" spans="1:16" ht="12.75" customHeight="1" x14ac:dyDescent="0.2">
      <c r="A1565" s="11" t="str">
        <f t="shared" si="93"/>
        <v>GROOTE EYLANDT2002</v>
      </c>
      <c r="B1565" s="94" t="s">
        <v>25</v>
      </c>
      <c r="C1565" s="89">
        <v>2002</v>
      </c>
      <c r="D1565" s="90" t="s">
        <v>101</v>
      </c>
      <c r="E1565" s="15">
        <v>6495</v>
      </c>
      <c r="F1565" s="15">
        <v>6190</v>
      </c>
      <c r="G1565" s="15">
        <v>12685</v>
      </c>
      <c r="H1565" s="15">
        <v>0</v>
      </c>
      <c r="I1565" s="15">
        <v>0</v>
      </c>
      <c r="J1565" s="15">
        <v>0</v>
      </c>
      <c r="K1565" s="15">
        <f t="shared" si="94"/>
        <v>6495</v>
      </c>
      <c r="L1565" s="15">
        <f t="shared" si="95"/>
        <v>6190</v>
      </c>
      <c r="M1565" s="15">
        <f t="shared" si="96"/>
        <v>12685</v>
      </c>
      <c r="O1565" s="13"/>
      <c r="P1565" s="13"/>
    </row>
    <row r="1566" spans="1:16" ht="12.75" customHeight="1" x14ac:dyDescent="0.2">
      <c r="A1566" s="11" t="str">
        <f t="shared" si="93"/>
        <v>GROOTE EYLANDT2003</v>
      </c>
      <c r="B1566" s="3" t="s">
        <v>25</v>
      </c>
      <c r="C1566" s="12">
        <v>2003</v>
      </c>
      <c r="D1566" s="12" t="s">
        <v>101</v>
      </c>
      <c r="E1566" s="13">
        <v>7287</v>
      </c>
      <c r="F1566" s="13">
        <v>7121</v>
      </c>
      <c r="G1566" s="13">
        <v>14408</v>
      </c>
      <c r="H1566" s="13">
        <v>0</v>
      </c>
      <c r="I1566" s="13">
        <v>0</v>
      </c>
      <c r="J1566" s="13">
        <v>0</v>
      </c>
      <c r="K1566" s="15">
        <f t="shared" si="94"/>
        <v>7287</v>
      </c>
      <c r="L1566" s="15">
        <f t="shared" si="95"/>
        <v>7121</v>
      </c>
      <c r="M1566" s="15">
        <f t="shared" si="96"/>
        <v>14408</v>
      </c>
      <c r="O1566" s="13"/>
      <c r="P1566" s="13"/>
    </row>
    <row r="1567" spans="1:16" ht="12.75" customHeight="1" x14ac:dyDescent="0.2">
      <c r="A1567" s="11" t="str">
        <f t="shared" si="93"/>
        <v>GROOTE EYLANDT2004</v>
      </c>
      <c r="B1567" s="94" t="s">
        <v>25</v>
      </c>
      <c r="C1567" s="89">
        <v>2004</v>
      </c>
      <c r="D1567" s="90" t="s">
        <v>101</v>
      </c>
      <c r="E1567" s="15">
        <v>7567</v>
      </c>
      <c r="F1567" s="15">
        <v>7211</v>
      </c>
      <c r="G1567" s="15">
        <v>14778</v>
      </c>
      <c r="H1567" s="15">
        <v>0</v>
      </c>
      <c r="I1567" s="15">
        <v>0</v>
      </c>
      <c r="J1567" s="15">
        <v>0</v>
      </c>
      <c r="K1567" s="15">
        <f t="shared" si="94"/>
        <v>7567</v>
      </c>
      <c r="L1567" s="15">
        <f t="shared" si="95"/>
        <v>7211</v>
      </c>
      <c r="M1567" s="15">
        <f t="shared" si="96"/>
        <v>14778</v>
      </c>
      <c r="O1567" s="13"/>
      <c r="P1567" s="13"/>
    </row>
    <row r="1568" spans="1:16" ht="12.75" customHeight="1" x14ac:dyDescent="0.2">
      <c r="A1568" s="11" t="str">
        <f t="shared" si="93"/>
        <v>GROOTE EYLANDT2005</v>
      </c>
      <c r="B1568" s="3" t="s">
        <v>25</v>
      </c>
      <c r="C1568" s="12">
        <v>2005</v>
      </c>
      <c r="D1568" s="12" t="s">
        <v>101</v>
      </c>
      <c r="E1568" s="13">
        <v>10964</v>
      </c>
      <c r="F1568" s="13">
        <v>10540</v>
      </c>
      <c r="G1568" s="13">
        <v>21504</v>
      </c>
      <c r="H1568" s="13">
        <v>0</v>
      </c>
      <c r="I1568" s="13">
        <v>0</v>
      </c>
      <c r="J1568" s="13">
        <v>0</v>
      </c>
      <c r="K1568" s="15">
        <f t="shared" si="94"/>
        <v>10964</v>
      </c>
      <c r="L1568" s="15">
        <f t="shared" si="95"/>
        <v>10540</v>
      </c>
      <c r="M1568" s="15">
        <f t="shared" si="96"/>
        <v>21504</v>
      </c>
      <c r="O1568" s="13"/>
      <c r="P1568" s="13"/>
    </row>
    <row r="1569" spans="1:16" ht="12.75" customHeight="1" x14ac:dyDescent="0.2">
      <c r="A1569" s="11" t="str">
        <f t="shared" si="93"/>
        <v>GROOTE EYLANDT2006</v>
      </c>
      <c r="B1569" s="3" t="s">
        <v>25</v>
      </c>
      <c r="C1569" s="12">
        <v>2006</v>
      </c>
      <c r="D1569" s="12" t="s">
        <v>101</v>
      </c>
      <c r="E1569" s="13">
        <v>13730</v>
      </c>
      <c r="F1569" s="13">
        <v>13486</v>
      </c>
      <c r="G1569" s="13">
        <v>27216</v>
      </c>
      <c r="H1569" s="13">
        <v>0</v>
      </c>
      <c r="I1569" s="13">
        <v>0</v>
      </c>
      <c r="J1569" s="13">
        <v>0</v>
      </c>
      <c r="K1569" s="15">
        <f t="shared" si="94"/>
        <v>13730</v>
      </c>
      <c r="L1569" s="15">
        <f t="shared" si="95"/>
        <v>13486</v>
      </c>
      <c r="M1569" s="15">
        <f t="shared" si="96"/>
        <v>27216</v>
      </c>
      <c r="O1569" s="13"/>
      <c r="P1569" s="13"/>
    </row>
    <row r="1570" spans="1:16" ht="12.75" customHeight="1" x14ac:dyDescent="0.2">
      <c r="A1570" s="11" t="str">
        <f t="shared" si="93"/>
        <v>GROOTE EYLANDT2007</v>
      </c>
      <c r="B1570" s="3" t="s">
        <v>25</v>
      </c>
      <c r="C1570" s="12">
        <v>2007</v>
      </c>
      <c r="D1570" s="12" t="s">
        <v>101</v>
      </c>
      <c r="E1570" s="13">
        <v>17410</v>
      </c>
      <c r="F1570" s="13">
        <v>16919</v>
      </c>
      <c r="G1570" s="13">
        <v>34329</v>
      </c>
      <c r="H1570" s="13">
        <v>0</v>
      </c>
      <c r="I1570" s="13">
        <v>0</v>
      </c>
      <c r="J1570" s="13">
        <v>0</v>
      </c>
      <c r="K1570" s="15">
        <f t="shared" si="94"/>
        <v>17410</v>
      </c>
      <c r="L1570" s="15">
        <f t="shared" si="95"/>
        <v>16919</v>
      </c>
      <c r="M1570" s="15">
        <f t="shared" si="96"/>
        <v>34329</v>
      </c>
      <c r="O1570" s="13"/>
      <c r="P1570" s="13"/>
    </row>
    <row r="1571" spans="1:16" ht="12.75" customHeight="1" x14ac:dyDescent="0.2">
      <c r="A1571" s="11" t="str">
        <f t="shared" si="93"/>
        <v>GROOTE EYLANDT2008</v>
      </c>
      <c r="B1571" s="3" t="s">
        <v>25</v>
      </c>
      <c r="C1571" s="12">
        <v>2008</v>
      </c>
      <c r="D1571" s="12" t="s">
        <v>101</v>
      </c>
      <c r="E1571" s="13">
        <v>18421</v>
      </c>
      <c r="F1571" s="13">
        <v>18106</v>
      </c>
      <c r="G1571" s="13">
        <v>36527</v>
      </c>
      <c r="H1571" s="13">
        <v>0</v>
      </c>
      <c r="I1571" s="13">
        <v>0</v>
      </c>
      <c r="J1571" s="13">
        <v>0</v>
      </c>
      <c r="K1571" s="15">
        <f t="shared" si="94"/>
        <v>18421</v>
      </c>
      <c r="L1571" s="15">
        <f t="shared" si="95"/>
        <v>18106</v>
      </c>
      <c r="M1571" s="15">
        <f t="shared" si="96"/>
        <v>36527</v>
      </c>
      <c r="O1571" s="13"/>
      <c r="P1571" s="13"/>
    </row>
    <row r="1572" spans="1:16" ht="12.75" customHeight="1" x14ac:dyDescent="0.2">
      <c r="A1572" s="11" t="str">
        <f t="shared" si="93"/>
        <v>GROOTE EYLANDT2009</v>
      </c>
      <c r="B1572" s="3" t="s">
        <v>25</v>
      </c>
      <c r="C1572" s="12">
        <v>2009</v>
      </c>
      <c r="D1572" s="12" t="s">
        <v>101</v>
      </c>
      <c r="E1572" s="13">
        <v>17785</v>
      </c>
      <c r="F1572" s="13">
        <v>17325</v>
      </c>
      <c r="G1572" s="13">
        <v>35110</v>
      </c>
      <c r="H1572" s="13">
        <v>0</v>
      </c>
      <c r="I1572" s="13">
        <v>0</v>
      </c>
      <c r="J1572" s="13">
        <v>0</v>
      </c>
      <c r="K1572" s="15">
        <f t="shared" si="94"/>
        <v>17785</v>
      </c>
      <c r="L1572" s="15">
        <f t="shared" si="95"/>
        <v>17325</v>
      </c>
      <c r="M1572" s="15">
        <f t="shared" si="96"/>
        <v>35110</v>
      </c>
      <c r="O1572" s="13"/>
      <c r="P1572" s="13"/>
    </row>
    <row r="1573" spans="1:16" ht="12.75" customHeight="1" x14ac:dyDescent="0.2">
      <c r="A1573" s="11" t="str">
        <f t="shared" si="93"/>
        <v>GROOTE EYLANDT2010</v>
      </c>
      <c r="B1573" s="3" t="s">
        <v>25</v>
      </c>
      <c r="C1573" s="12">
        <v>2010</v>
      </c>
      <c r="D1573" s="12" t="s">
        <v>101</v>
      </c>
      <c r="E1573" s="13">
        <v>17408</v>
      </c>
      <c r="F1573" s="13">
        <v>17353</v>
      </c>
      <c r="G1573" s="13">
        <v>34761</v>
      </c>
      <c r="H1573" s="13">
        <v>0</v>
      </c>
      <c r="I1573" s="13">
        <v>0</v>
      </c>
      <c r="J1573" s="13">
        <v>0</v>
      </c>
      <c r="K1573" s="15">
        <f t="shared" si="94"/>
        <v>17408</v>
      </c>
      <c r="L1573" s="15">
        <f t="shared" si="95"/>
        <v>17353</v>
      </c>
      <c r="M1573" s="15">
        <f t="shared" si="96"/>
        <v>34761</v>
      </c>
      <c r="O1573" s="13"/>
      <c r="P1573" s="13"/>
    </row>
    <row r="1574" spans="1:16" ht="12.75" customHeight="1" x14ac:dyDescent="0.2">
      <c r="A1574" s="11" t="str">
        <f t="shared" si="93"/>
        <v>GROOTE EYLANDT2011</v>
      </c>
      <c r="B1574" s="3" t="s">
        <v>25</v>
      </c>
      <c r="C1574" s="12">
        <v>2011</v>
      </c>
      <c r="D1574" s="12" t="s">
        <v>101</v>
      </c>
      <c r="E1574" s="13">
        <v>16886</v>
      </c>
      <c r="F1574" s="13">
        <v>17052</v>
      </c>
      <c r="G1574" s="13">
        <v>33938</v>
      </c>
      <c r="H1574" s="13">
        <v>0</v>
      </c>
      <c r="I1574" s="13">
        <v>0</v>
      </c>
      <c r="J1574" s="13">
        <v>0</v>
      </c>
      <c r="K1574" s="15">
        <f t="shared" si="94"/>
        <v>16886</v>
      </c>
      <c r="L1574" s="15">
        <f t="shared" si="95"/>
        <v>17052</v>
      </c>
      <c r="M1574" s="15">
        <f t="shared" si="96"/>
        <v>33938</v>
      </c>
      <c r="O1574" s="13"/>
      <c r="P1574" s="13"/>
    </row>
    <row r="1575" spans="1:16" ht="12.75" customHeight="1" x14ac:dyDescent="0.2">
      <c r="A1575" s="11" t="str">
        <f t="shared" ref="A1575:A1638" si="97">CONCATENATE(B1575,C1575)</f>
        <v>GROOTE EYLANDT2012</v>
      </c>
      <c r="B1575" s="3" t="s">
        <v>25</v>
      </c>
      <c r="C1575" s="12">
        <v>2012</v>
      </c>
      <c r="D1575" s="12" t="s">
        <v>101</v>
      </c>
      <c r="E1575" s="13">
        <v>17658</v>
      </c>
      <c r="F1575" s="13">
        <v>18153</v>
      </c>
      <c r="G1575" s="13">
        <v>35811</v>
      </c>
      <c r="H1575" s="13">
        <v>0</v>
      </c>
      <c r="I1575" s="13">
        <v>0</v>
      </c>
      <c r="J1575" s="13">
        <v>0</v>
      </c>
      <c r="K1575" s="15">
        <f t="shared" si="94"/>
        <v>17658</v>
      </c>
      <c r="L1575" s="15">
        <f t="shared" si="95"/>
        <v>18153</v>
      </c>
      <c r="M1575" s="15">
        <f t="shared" si="96"/>
        <v>35811</v>
      </c>
      <c r="O1575" s="13"/>
      <c r="P1575" s="13"/>
    </row>
    <row r="1576" spans="1:16" ht="12.75" customHeight="1" x14ac:dyDescent="0.2">
      <c r="A1576" s="11" t="str">
        <f t="shared" si="97"/>
        <v>GROOTE EYLANDT2013</v>
      </c>
      <c r="B1576" s="96" t="s">
        <v>25</v>
      </c>
      <c r="C1576" s="89">
        <v>2013</v>
      </c>
      <c r="D1576" s="90" t="s">
        <v>101</v>
      </c>
      <c r="E1576" s="15">
        <v>15945</v>
      </c>
      <c r="F1576" s="15">
        <v>16664</v>
      </c>
      <c r="G1576" s="15">
        <v>32609</v>
      </c>
      <c r="H1576" s="91">
        <v>0</v>
      </c>
      <c r="I1576" s="91">
        <v>0</v>
      </c>
      <c r="J1576" s="15">
        <v>0</v>
      </c>
      <c r="K1576" s="15">
        <f t="shared" si="94"/>
        <v>15945</v>
      </c>
      <c r="L1576" s="15">
        <f t="shared" si="95"/>
        <v>16664</v>
      </c>
      <c r="M1576" s="15">
        <f t="shared" si="96"/>
        <v>32609</v>
      </c>
      <c r="O1576" s="13"/>
      <c r="P1576" s="13"/>
    </row>
    <row r="1577" spans="1:16" ht="12.75" customHeight="1" x14ac:dyDescent="0.2">
      <c r="A1577" s="11" t="str">
        <f t="shared" si="97"/>
        <v>GROOTE EYLANDT2014</v>
      </c>
      <c r="B1577" s="94" t="s">
        <v>25</v>
      </c>
      <c r="C1577" s="89">
        <v>2014</v>
      </c>
      <c r="D1577" s="90" t="s">
        <v>101</v>
      </c>
      <c r="E1577" s="15">
        <v>11985</v>
      </c>
      <c r="F1577" s="15">
        <v>12790</v>
      </c>
      <c r="G1577" s="15">
        <v>24775</v>
      </c>
      <c r="H1577" s="15">
        <v>0</v>
      </c>
      <c r="I1577" s="15">
        <v>0</v>
      </c>
      <c r="J1577" s="15">
        <v>0</v>
      </c>
      <c r="K1577" s="15">
        <f t="shared" si="94"/>
        <v>11985</v>
      </c>
      <c r="L1577" s="15">
        <f t="shared" si="95"/>
        <v>12790</v>
      </c>
      <c r="M1577" s="15">
        <f t="shared" si="96"/>
        <v>24775</v>
      </c>
      <c r="O1577" s="13"/>
      <c r="P1577" s="13"/>
    </row>
    <row r="1578" spans="1:16" ht="12.75" customHeight="1" x14ac:dyDescent="0.2">
      <c r="A1578" s="11" t="str">
        <f t="shared" si="97"/>
        <v>GROOTE EYLANDT2015</v>
      </c>
      <c r="B1578" s="94" t="s">
        <v>25</v>
      </c>
      <c r="C1578" s="89">
        <v>2015</v>
      </c>
      <c r="D1578" s="90" t="s">
        <v>101</v>
      </c>
      <c r="E1578" s="15">
        <v>11277</v>
      </c>
      <c r="F1578" s="15">
        <v>11468</v>
      </c>
      <c r="G1578" s="15">
        <v>22745</v>
      </c>
      <c r="H1578" s="15">
        <v>0</v>
      </c>
      <c r="I1578" s="15">
        <v>0</v>
      </c>
      <c r="J1578" s="15">
        <v>0</v>
      </c>
      <c r="K1578" s="15">
        <f t="shared" si="94"/>
        <v>11277</v>
      </c>
      <c r="L1578" s="15">
        <f t="shared" si="95"/>
        <v>11468</v>
      </c>
      <c r="M1578" s="15">
        <f t="shared" si="96"/>
        <v>22745</v>
      </c>
      <c r="O1578" s="13"/>
      <c r="P1578" s="13"/>
    </row>
    <row r="1579" spans="1:16" ht="12.75" customHeight="1" x14ac:dyDescent="0.2">
      <c r="A1579" s="11" t="str">
        <f t="shared" si="97"/>
        <v>GROOTE EYLANDT2016</v>
      </c>
      <c r="B1579" s="94" t="s">
        <v>25</v>
      </c>
      <c r="C1579" s="89">
        <v>2016</v>
      </c>
      <c r="D1579" s="90" t="s">
        <v>101</v>
      </c>
      <c r="E1579" s="15">
        <v>10888</v>
      </c>
      <c r="F1579" s="15">
        <v>11335</v>
      </c>
      <c r="G1579" s="15">
        <v>22223</v>
      </c>
      <c r="H1579" s="15">
        <v>0</v>
      </c>
      <c r="I1579" s="15">
        <v>0</v>
      </c>
      <c r="J1579" s="15">
        <v>0</v>
      </c>
      <c r="K1579" s="15">
        <f t="shared" ref="K1579:K1642" si="98">E1579+H1579</f>
        <v>10888</v>
      </c>
      <c r="L1579" s="15">
        <f t="shared" ref="L1579:L1642" si="99">F1579+I1579</f>
        <v>11335</v>
      </c>
      <c r="M1579" s="15">
        <f t="shared" ref="M1579:M1642" si="100">G1579+J1579</f>
        <v>22223</v>
      </c>
      <c r="O1579" s="13"/>
      <c r="P1579" s="13"/>
    </row>
    <row r="1580" spans="1:16" ht="12.75" customHeight="1" x14ac:dyDescent="0.2">
      <c r="A1580" s="11" t="str">
        <f t="shared" si="97"/>
        <v>GROOTE EYLANDT2017</v>
      </c>
      <c r="B1580" s="3" t="s">
        <v>25</v>
      </c>
      <c r="C1580" s="12">
        <v>2017</v>
      </c>
      <c r="D1580" s="12" t="s">
        <v>101</v>
      </c>
      <c r="E1580" s="13">
        <v>11862</v>
      </c>
      <c r="F1580" s="13">
        <v>10786</v>
      </c>
      <c r="G1580" s="13">
        <v>22648</v>
      </c>
      <c r="H1580" s="13">
        <v>0</v>
      </c>
      <c r="I1580" s="13">
        <v>0</v>
      </c>
      <c r="J1580" s="13">
        <v>0</v>
      </c>
      <c r="K1580" s="15">
        <f t="shared" si="98"/>
        <v>11862</v>
      </c>
      <c r="L1580" s="15">
        <f t="shared" si="99"/>
        <v>10786</v>
      </c>
      <c r="M1580" s="15">
        <f t="shared" si="100"/>
        <v>22648</v>
      </c>
      <c r="O1580" s="13"/>
      <c r="P1580" s="13"/>
    </row>
    <row r="1581" spans="1:16" ht="12.75" customHeight="1" x14ac:dyDescent="0.2">
      <c r="A1581" s="11" t="str">
        <f t="shared" si="97"/>
        <v>GROOTE EYLANDT2018</v>
      </c>
      <c r="B1581" s="96" t="s">
        <v>25</v>
      </c>
      <c r="C1581" s="89">
        <v>2018</v>
      </c>
      <c r="D1581" s="90" t="s">
        <v>101</v>
      </c>
      <c r="E1581" s="15">
        <v>13656</v>
      </c>
      <c r="F1581" s="15">
        <v>9952</v>
      </c>
      <c r="G1581" s="15">
        <v>23608</v>
      </c>
      <c r="H1581" s="91">
        <v>0</v>
      </c>
      <c r="I1581" s="91">
        <v>0</v>
      </c>
      <c r="J1581" s="15">
        <v>0</v>
      </c>
      <c r="K1581" s="15">
        <f t="shared" si="98"/>
        <v>13656</v>
      </c>
      <c r="L1581" s="15">
        <f t="shared" si="99"/>
        <v>9952</v>
      </c>
      <c r="M1581" s="15">
        <f t="shared" si="100"/>
        <v>23608</v>
      </c>
      <c r="O1581" s="13"/>
      <c r="P1581" s="13"/>
    </row>
    <row r="1582" spans="1:16" ht="12.75" customHeight="1" x14ac:dyDescent="0.2">
      <c r="A1582" s="11" t="str">
        <f t="shared" si="97"/>
        <v>GROOTE EYLANDT2019</v>
      </c>
      <c r="B1582" s="3" t="s">
        <v>25</v>
      </c>
      <c r="C1582" s="12">
        <v>2019</v>
      </c>
      <c r="D1582" s="12" t="s">
        <v>101</v>
      </c>
      <c r="E1582" s="13">
        <v>17427</v>
      </c>
      <c r="F1582" s="13">
        <v>9033</v>
      </c>
      <c r="G1582" s="13">
        <v>26460</v>
      </c>
      <c r="H1582" s="13">
        <v>0</v>
      </c>
      <c r="I1582" s="13">
        <v>0</v>
      </c>
      <c r="J1582" s="13">
        <v>0</v>
      </c>
      <c r="K1582" s="15">
        <f t="shared" si="98"/>
        <v>17427</v>
      </c>
      <c r="L1582" s="15">
        <f t="shared" si="99"/>
        <v>9033</v>
      </c>
      <c r="M1582" s="15">
        <f t="shared" si="100"/>
        <v>26460</v>
      </c>
      <c r="O1582" s="13"/>
      <c r="P1582" s="13"/>
    </row>
    <row r="1583" spans="1:16" ht="12.75" customHeight="1" x14ac:dyDescent="0.2">
      <c r="A1583" s="11" t="str">
        <f t="shared" si="97"/>
        <v>HAMILTON ISLAND1985</v>
      </c>
      <c r="B1583" s="92" t="s">
        <v>69</v>
      </c>
      <c r="C1583" s="16">
        <v>1985</v>
      </c>
      <c r="D1583" s="90">
        <v>44</v>
      </c>
      <c r="E1583" s="93">
        <v>26209</v>
      </c>
      <c r="F1583" s="93">
        <v>26140</v>
      </c>
      <c r="G1583" s="93">
        <v>52349</v>
      </c>
      <c r="H1583" s="93">
        <v>0</v>
      </c>
      <c r="I1583" s="93">
        <v>0</v>
      </c>
      <c r="J1583" s="93">
        <v>0</v>
      </c>
      <c r="K1583" s="15">
        <f t="shared" si="98"/>
        <v>26209</v>
      </c>
      <c r="L1583" s="15">
        <f t="shared" si="99"/>
        <v>26140</v>
      </c>
      <c r="M1583" s="15">
        <f t="shared" si="100"/>
        <v>52349</v>
      </c>
      <c r="O1583" s="13"/>
      <c r="P1583" s="13"/>
    </row>
    <row r="1584" spans="1:16" ht="12.75" customHeight="1" x14ac:dyDescent="0.2">
      <c r="A1584" s="11" t="str">
        <f t="shared" si="97"/>
        <v>HAMILTON ISLAND1986</v>
      </c>
      <c r="B1584" s="3" t="s">
        <v>69</v>
      </c>
      <c r="C1584" s="12">
        <v>1986</v>
      </c>
      <c r="D1584" s="12">
        <v>34</v>
      </c>
      <c r="E1584" s="13">
        <v>39471</v>
      </c>
      <c r="F1584" s="13">
        <v>39625</v>
      </c>
      <c r="G1584" s="13">
        <v>79096</v>
      </c>
      <c r="H1584" s="13">
        <v>0</v>
      </c>
      <c r="I1584" s="13">
        <v>0</v>
      </c>
      <c r="J1584" s="13">
        <v>0</v>
      </c>
      <c r="K1584" s="15">
        <f t="shared" si="98"/>
        <v>39471</v>
      </c>
      <c r="L1584" s="15">
        <f t="shared" si="99"/>
        <v>39625</v>
      </c>
      <c r="M1584" s="15">
        <f t="shared" si="100"/>
        <v>79096</v>
      </c>
      <c r="O1584" s="13"/>
      <c r="P1584" s="13"/>
    </row>
    <row r="1585" spans="1:16" ht="12.75" customHeight="1" x14ac:dyDescent="0.2">
      <c r="A1585" s="11" t="str">
        <f t="shared" si="97"/>
        <v>HAMILTON ISLAND1987</v>
      </c>
      <c r="B1585" s="94" t="s">
        <v>69</v>
      </c>
      <c r="C1585" s="12">
        <v>1987</v>
      </c>
      <c r="D1585" s="90">
        <v>21</v>
      </c>
      <c r="E1585" s="95">
        <v>76862</v>
      </c>
      <c r="F1585" s="95">
        <v>76239</v>
      </c>
      <c r="G1585" s="95">
        <v>153101</v>
      </c>
      <c r="H1585" s="95">
        <v>0</v>
      </c>
      <c r="I1585" s="95">
        <v>0</v>
      </c>
      <c r="J1585" s="95">
        <v>0</v>
      </c>
      <c r="K1585" s="15">
        <f t="shared" si="98"/>
        <v>76862</v>
      </c>
      <c r="L1585" s="15">
        <f t="shared" si="99"/>
        <v>76239</v>
      </c>
      <c r="M1585" s="15">
        <f t="shared" si="100"/>
        <v>153101</v>
      </c>
      <c r="O1585" s="13"/>
      <c r="P1585" s="13"/>
    </row>
    <row r="1586" spans="1:16" ht="12.75" customHeight="1" x14ac:dyDescent="0.2">
      <c r="A1586" s="11" t="str">
        <f t="shared" si="97"/>
        <v>HAMILTON ISLAND1988</v>
      </c>
      <c r="B1586" s="94" t="s">
        <v>69</v>
      </c>
      <c r="C1586" s="12">
        <v>1988</v>
      </c>
      <c r="D1586" s="12">
        <v>19</v>
      </c>
      <c r="E1586" s="95">
        <v>90131</v>
      </c>
      <c r="F1586" s="95">
        <v>91452</v>
      </c>
      <c r="G1586" s="95">
        <v>181583</v>
      </c>
      <c r="H1586" s="95">
        <v>0</v>
      </c>
      <c r="I1586" s="95">
        <v>0</v>
      </c>
      <c r="J1586" s="95">
        <v>0</v>
      </c>
      <c r="K1586" s="15">
        <f t="shared" si="98"/>
        <v>90131</v>
      </c>
      <c r="L1586" s="15">
        <f t="shared" si="99"/>
        <v>91452</v>
      </c>
      <c r="M1586" s="15">
        <f t="shared" si="100"/>
        <v>181583</v>
      </c>
      <c r="O1586" s="13"/>
      <c r="P1586" s="13"/>
    </row>
    <row r="1587" spans="1:16" ht="12.75" customHeight="1" x14ac:dyDescent="0.2">
      <c r="A1587" s="11" t="str">
        <f t="shared" si="97"/>
        <v>HAMILTON ISLAND1989</v>
      </c>
      <c r="B1587" s="96" t="s">
        <v>69</v>
      </c>
      <c r="C1587" s="89">
        <v>1989</v>
      </c>
      <c r="D1587" s="90">
        <v>18</v>
      </c>
      <c r="E1587" s="15">
        <v>61670</v>
      </c>
      <c r="F1587" s="15">
        <v>65055</v>
      </c>
      <c r="G1587" s="15">
        <v>126725</v>
      </c>
      <c r="H1587" s="91">
        <v>0</v>
      </c>
      <c r="I1587" s="91">
        <v>0</v>
      </c>
      <c r="J1587" s="15">
        <v>0</v>
      </c>
      <c r="K1587" s="15">
        <f t="shared" si="98"/>
        <v>61670</v>
      </c>
      <c r="L1587" s="15">
        <f t="shared" si="99"/>
        <v>65055</v>
      </c>
      <c r="M1587" s="15">
        <f t="shared" si="100"/>
        <v>126725</v>
      </c>
      <c r="O1587" s="13"/>
      <c r="P1587" s="13"/>
    </row>
    <row r="1588" spans="1:16" ht="12.75" customHeight="1" x14ac:dyDescent="0.2">
      <c r="A1588" s="11" t="str">
        <f t="shared" si="97"/>
        <v>HAMILTON ISLAND1990</v>
      </c>
      <c r="B1588" s="3" t="s">
        <v>69</v>
      </c>
      <c r="C1588" s="12">
        <v>1990</v>
      </c>
      <c r="D1588" s="12">
        <v>16</v>
      </c>
      <c r="E1588" s="13">
        <v>89017</v>
      </c>
      <c r="F1588" s="13">
        <v>89854</v>
      </c>
      <c r="G1588" s="13">
        <v>178871</v>
      </c>
      <c r="H1588" s="13">
        <v>0</v>
      </c>
      <c r="I1588" s="13">
        <v>0</v>
      </c>
      <c r="J1588" s="13">
        <v>0</v>
      </c>
      <c r="K1588" s="15">
        <f t="shared" si="98"/>
        <v>89017</v>
      </c>
      <c r="L1588" s="15">
        <f t="shared" si="99"/>
        <v>89854</v>
      </c>
      <c r="M1588" s="15">
        <f t="shared" si="100"/>
        <v>178871</v>
      </c>
      <c r="O1588" s="13"/>
      <c r="P1588" s="13"/>
    </row>
    <row r="1589" spans="1:16" ht="12.75" customHeight="1" x14ac:dyDescent="0.2">
      <c r="A1589" s="11" t="str">
        <f t="shared" si="97"/>
        <v>HAMILTON ISLAND1991</v>
      </c>
      <c r="B1589" s="94" t="s">
        <v>69</v>
      </c>
      <c r="C1589" s="89">
        <v>1991</v>
      </c>
      <c r="D1589" s="90">
        <v>15</v>
      </c>
      <c r="E1589" s="15">
        <v>104834</v>
      </c>
      <c r="F1589" s="15">
        <v>105272</v>
      </c>
      <c r="G1589" s="15">
        <v>210106</v>
      </c>
      <c r="H1589" s="15">
        <v>0</v>
      </c>
      <c r="I1589" s="15">
        <v>0</v>
      </c>
      <c r="J1589" s="15">
        <v>0</v>
      </c>
      <c r="K1589" s="15">
        <f t="shared" si="98"/>
        <v>104834</v>
      </c>
      <c r="L1589" s="15">
        <f t="shared" si="99"/>
        <v>105272</v>
      </c>
      <c r="M1589" s="15">
        <f t="shared" si="100"/>
        <v>210106</v>
      </c>
      <c r="O1589" s="13"/>
      <c r="P1589" s="13"/>
    </row>
    <row r="1590" spans="1:16" ht="12.75" customHeight="1" x14ac:dyDescent="0.2">
      <c r="A1590" s="11" t="str">
        <f t="shared" si="97"/>
        <v>HAMILTON ISLAND1992</v>
      </c>
      <c r="B1590" s="3" t="s">
        <v>69</v>
      </c>
      <c r="C1590" s="12">
        <v>1992</v>
      </c>
      <c r="D1590" s="12">
        <v>15</v>
      </c>
      <c r="E1590" s="13">
        <v>109915</v>
      </c>
      <c r="F1590" s="13">
        <v>110146</v>
      </c>
      <c r="G1590" s="13">
        <v>220061</v>
      </c>
      <c r="H1590" s="13">
        <v>0</v>
      </c>
      <c r="I1590" s="13">
        <v>0</v>
      </c>
      <c r="J1590" s="13">
        <v>0</v>
      </c>
      <c r="K1590" s="15">
        <f t="shared" si="98"/>
        <v>109915</v>
      </c>
      <c r="L1590" s="15">
        <f t="shared" si="99"/>
        <v>110146</v>
      </c>
      <c r="M1590" s="15">
        <f t="shared" si="100"/>
        <v>220061</v>
      </c>
      <c r="O1590" s="13"/>
      <c r="P1590" s="13"/>
    </row>
    <row r="1591" spans="1:16" ht="12.75" customHeight="1" x14ac:dyDescent="0.2">
      <c r="A1591" s="11" t="str">
        <f t="shared" si="97"/>
        <v>HAMILTON ISLAND1993</v>
      </c>
      <c r="B1591" s="94" t="s">
        <v>69</v>
      </c>
      <c r="C1591" s="89">
        <v>1993</v>
      </c>
      <c r="D1591" s="90">
        <v>15</v>
      </c>
      <c r="E1591" s="15">
        <v>133454</v>
      </c>
      <c r="F1591" s="15">
        <v>133001</v>
      </c>
      <c r="G1591" s="15">
        <v>266455</v>
      </c>
      <c r="H1591" s="15">
        <v>0</v>
      </c>
      <c r="I1591" s="15">
        <v>0</v>
      </c>
      <c r="J1591" s="15">
        <v>0</v>
      </c>
      <c r="K1591" s="15">
        <f t="shared" si="98"/>
        <v>133454</v>
      </c>
      <c r="L1591" s="15">
        <f t="shared" si="99"/>
        <v>133001</v>
      </c>
      <c r="M1591" s="15">
        <f t="shared" si="100"/>
        <v>266455</v>
      </c>
      <c r="O1591" s="13"/>
      <c r="P1591" s="13"/>
    </row>
    <row r="1592" spans="1:16" ht="12.75" customHeight="1" x14ac:dyDescent="0.2">
      <c r="A1592" s="11" t="str">
        <f t="shared" si="97"/>
        <v>HAMILTON ISLAND1994</v>
      </c>
      <c r="B1592" s="3" t="s">
        <v>69</v>
      </c>
      <c r="C1592" s="12">
        <v>1994</v>
      </c>
      <c r="D1592" s="12">
        <v>14</v>
      </c>
      <c r="E1592" s="13">
        <v>155083</v>
      </c>
      <c r="F1592" s="13">
        <v>153559</v>
      </c>
      <c r="G1592" s="13">
        <v>308642</v>
      </c>
      <c r="H1592" s="13">
        <v>0</v>
      </c>
      <c r="I1592" s="13">
        <v>0</v>
      </c>
      <c r="J1592" s="13">
        <v>0</v>
      </c>
      <c r="K1592" s="15">
        <f t="shared" si="98"/>
        <v>155083</v>
      </c>
      <c r="L1592" s="15">
        <f t="shared" si="99"/>
        <v>153559</v>
      </c>
      <c r="M1592" s="15">
        <f t="shared" si="100"/>
        <v>308642</v>
      </c>
      <c r="O1592" s="13"/>
      <c r="P1592" s="13"/>
    </row>
    <row r="1593" spans="1:16" ht="12.75" customHeight="1" x14ac:dyDescent="0.2">
      <c r="A1593" s="11" t="str">
        <f t="shared" si="97"/>
        <v>HAMILTON ISLAND1995</v>
      </c>
      <c r="B1593" s="3" t="s">
        <v>69</v>
      </c>
      <c r="C1593" s="12">
        <v>1995</v>
      </c>
      <c r="D1593" s="12">
        <v>15</v>
      </c>
      <c r="E1593" s="13">
        <v>153155</v>
      </c>
      <c r="F1593" s="13">
        <v>151903</v>
      </c>
      <c r="G1593" s="13">
        <v>305058</v>
      </c>
      <c r="H1593" s="13">
        <v>0</v>
      </c>
      <c r="I1593" s="13">
        <v>0</v>
      </c>
      <c r="J1593" s="13">
        <v>0</v>
      </c>
      <c r="K1593" s="15">
        <f t="shared" si="98"/>
        <v>153155</v>
      </c>
      <c r="L1593" s="15">
        <f t="shared" si="99"/>
        <v>151903</v>
      </c>
      <c r="M1593" s="15">
        <f t="shared" si="100"/>
        <v>305058</v>
      </c>
      <c r="O1593" s="13"/>
      <c r="P1593" s="13"/>
    </row>
    <row r="1594" spans="1:16" s="6" customFormat="1" ht="12.75" customHeight="1" x14ac:dyDescent="0.2">
      <c r="A1594" s="11" t="str">
        <f t="shared" si="97"/>
        <v>HAMILTON ISLAND1996</v>
      </c>
      <c r="B1594" s="92" t="s">
        <v>69</v>
      </c>
      <c r="C1594" s="16">
        <v>1996</v>
      </c>
      <c r="D1594" s="90">
        <v>17</v>
      </c>
      <c r="E1594" s="93">
        <v>150950</v>
      </c>
      <c r="F1594" s="93">
        <v>148648</v>
      </c>
      <c r="G1594" s="93">
        <v>299598</v>
      </c>
      <c r="H1594" s="93">
        <v>0</v>
      </c>
      <c r="I1594" s="93">
        <v>0</v>
      </c>
      <c r="J1594" s="93">
        <v>0</v>
      </c>
      <c r="K1594" s="15">
        <f t="shared" si="98"/>
        <v>150950</v>
      </c>
      <c r="L1594" s="15">
        <f t="shared" si="99"/>
        <v>148648</v>
      </c>
      <c r="M1594" s="15">
        <f t="shared" si="100"/>
        <v>299598</v>
      </c>
      <c r="O1594" s="13"/>
      <c r="P1594" s="13"/>
    </row>
    <row r="1595" spans="1:16" ht="12.75" customHeight="1" x14ac:dyDescent="0.2">
      <c r="A1595" s="11" t="str">
        <f t="shared" si="97"/>
        <v>HAMILTON ISLAND1997</v>
      </c>
      <c r="B1595" s="3" t="s">
        <v>69</v>
      </c>
      <c r="C1595" s="12">
        <v>1997</v>
      </c>
      <c r="D1595" s="12">
        <v>16</v>
      </c>
      <c r="E1595" s="13">
        <v>150529</v>
      </c>
      <c r="F1595" s="13">
        <v>150332</v>
      </c>
      <c r="G1595" s="13">
        <v>300861</v>
      </c>
      <c r="H1595" s="13">
        <v>0</v>
      </c>
      <c r="I1595" s="13">
        <v>0</v>
      </c>
      <c r="J1595" s="13">
        <v>0</v>
      </c>
      <c r="K1595" s="15">
        <f t="shared" si="98"/>
        <v>150529</v>
      </c>
      <c r="L1595" s="15">
        <f t="shared" si="99"/>
        <v>150332</v>
      </c>
      <c r="M1595" s="15">
        <f t="shared" si="100"/>
        <v>300861</v>
      </c>
      <c r="O1595" s="13"/>
      <c r="P1595" s="13"/>
    </row>
    <row r="1596" spans="1:16" ht="12.75" customHeight="1" x14ac:dyDescent="0.2">
      <c r="A1596" s="11" t="str">
        <f t="shared" si="97"/>
        <v>HAMILTON ISLAND1998</v>
      </c>
      <c r="B1596" s="94" t="s">
        <v>69</v>
      </c>
      <c r="C1596" s="89">
        <v>1998</v>
      </c>
      <c r="D1596" s="90">
        <v>16</v>
      </c>
      <c r="E1596" s="15">
        <v>149065</v>
      </c>
      <c r="F1596" s="15">
        <v>148994</v>
      </c>
      <c r="G1596" s="15">
        <v>298059</v>
      </c>
      <c r="H1596" s="15">
        <v>0</v>
      </c>
      <c r="I1596" s="15">
        <v>0</v>
      </c>
      <c r="J1596" s="15">
        <v>0</v>
      </c>
      <c r="K1596" s="15">
        <f t="shared" si="98"/>
        <v>149065</v>
      </c>
      <c r="L1596" s="15">
        <f t="shared" si="99"/>
        <v>148994</v>
      </c>
      <c r="M1596" s="15">
        <f t="shared" si="100"/>
        <v>298059</v>
      </c>
      <c r="O1596" s="13"/>
      <c r="P1596" s="13"/>
    </row>
    <row r="1597" spans="1:16" ht="12.75" customHeight="1" x14ac:dyDescent="0.2">
      <c r="A1597" s="11" t="str">
        <f t="shared" si="97"/>
        <v>HAMILTON ISLAND1999</v>
      </c>
      <c r="B1597" s="3" t="s">
        <v>69</v>
      </c>
      <c r="C1597" s="12">
        <v>1999</v>
      </c>
      <c r="D1597" s="12">
        <v>15</v>
      </c>
      <c r="E1597" s="13">
        <v>156732</v>
      </c>
      <c r="F1597" s="13">
        <v>156979</v>
      </c>
      <c r="G1597" s="13">
        <v>313711</v>
      </c>
      <c r="H1597" s="13">
        <v>0</v>
      </c>
      <c r="I1597" s="13">
        <v>0</v>
      </c>
      <c r="J1597" s="13">
        <v>0</v>
      </c>
      <c r="K1597" s="15">
        <f t="shared" si="98"/>
        <v>156732</v>
      </c>
      <c r="L1597" s="15">
        <f t="shared" si="99"/>
        <v>156979</v>
      </c>
      <c r="M1597" s="15">
        <f t="shared" si="100"/>
        <v>313711</v>
      </c>
      <c r="O1597" s="13"/>
      <c r="P1597" s="13"/>
    </row>
    <row r="1598" spans="1:16" ht="12.75" customHeight="1" x14ac:dyDescent="0.2">
      <c r="A1598" s="11" t="str">
        <f t="shared" si="97"/>
        <v>HAMILTON ISLAND2000</v>
      </c>
      <c r="B1598" s="96" t="s">
        <v>69</v>
      </c>
      <c r="C1598" s="89">
        <v>2000</v>
      </c>
      <c r="D1598" s="90">
        <v>15</v>
      </c>
      <c r="E1598" s="15">
        <v>162005</v>
      </c>
      <c r="F1598" s="15">
        <v>163094</v>
      </c>
      <c r="G1598" s="15">
        <v>325099</v>
      </c>
      <c r="H1598" s="91">
        <v>0</v>
      </c>
      <c r="I1598" s="91">
        <v>0</v>
      </c>
      <c r="J1598" s="15">
        <v>0</v>
      </c>
      <c r="K1598" s="15">
        <f t="shared" si="98"/>
        <v>162005</v>
      </c>
      <c r="L1598" s="15">
        <f t="shared" si="99"/>
        <v>163094</v>
      </c>
      <c r="M1598" s="15">
        <f t="shared" si="100"/>
        <v>325099</v>
      </c>
      <c r="O1598" s="13"/>
      <c r="P1598" s="13"/>
    </row>
    <row r="1599" spans="1:16" ht="12.75" customHeight="1" x14ac:dyDescent="0.2">
      <c r="A1599" s="11" t="str">
        <f t="shared" si="97"/>
        <v>HAMILTON ISLAND2001</v>
      </c>
      <c r="B1599" s="3" t="s">
        <v>69</v>
      </c>
      <c r="C1599" s="12">
        <v>2001</v>
      </c>
      <c r="D1599" s="12">
        <v>16</v>
      </c>
      <c r="E1599" s="13">
        <v>137019</v>
      </c>
      <c r="F1599" s="13">
        <v>138708</v>
      </c>
      <c r="G1599" s="13">
        <v>275727</v>
      </c>
      <c r="H1599" s="13">
        <v>0</v>
      </c>
      <c r="I1599" s="13">
        <v>0</v>
      </c>
      <c r="J1599" s="13">
        <v>0</v>
      </c>
      <c r="K1599" s="15">
        <f t="shared" si="98"/>
        <v>137019</v>
      </c>
      <c r="L1599" s="15">
        <f t="shared" si="99"/>
        <v>138708</v>
      </c>
      <c r="M1599" s="15">
        <f t="shared" si="100"/>
        <v>275727</v>
      </c>
      <c r="O1599" s="13"/>
      <c r="P1599" s="13"/>
    </row>
    <row r="1600" spans="1:16" ht="12.75" customHeight="1" x14ac:dyDescent="0.2">
      <c r="A1600" s="11" t="str">
        <f t="shared" si="97"/>
        <v>HAMILTON ISLAND2002</v>
      </c>
      <c r="B1600" s="94" t="s">
        <v>69</v>
      </c>
      <c r="C1600" s="12">
        <v>2002</v>
      </c>
      <c r="D1600" s="12">
        <v>16</v>
      </c>
      <c r="E1600" s="95">
        <v>133442</v>
      </c>
      <c r="F1600" s="95">
        <v>133421</v>
      </c>
      <c r="G1600" s="95">
        <v>266863</v>
      </c>
      <c r="H1600" s="95">
        <v>0</v>
      </c>
      <c r="I1600" s="95">
        <v>0</v>
      </c>
      <c r="J1600" s="95">
        <v>0</v>
      </c>
      <c r="K1600" s="15">
        <f t="shared" si="98"/>
        <v>133442</v>
      </c>
      <c r="L1600" s="15">
        <f t="shared" si="99"/>
        <v>133421</v>
      </c>
      <c r="M1600" s="15">
        <f t="shared" si="100"/>
        <v>266863</v>
      </c>
      <c r="O1600" s="13"/>
      <c r="P1600" s="13"/>
    </row>
    <row r="1601" spans="1:16" ht="12.75" customHeight="1" x14ac:dyDescent="0.2">
      <c r="A1601" s="11" t="str">
        <f t="shared" si="97"/>
        <v>HAMILTON ISLAND2003</v>
      </c>
      <c r="B1601" s="96" t="s">
        <v>69</v>
      </c>
      <c r="C1601" s="89">
        <v>2003</v>
      </c>
      <c r="D1601" s="90">
        <v>18</v>
      </c>
      <c r="E1601" s="15">
        <v>156487</v>
      </c>
      <c r="F1601" s="15">
        <v>157161</v>
      </c>
      <c r="G1601" s="15">
        <v>313648</v>
      </c>
      <c r="H1601" s="91">
        <v>0</v>
      </c>
      <c r="I1601" s="91">
        <v>0</v>
      </c>
      <c r="J1601" s="15">
        <v>0</v>
      </c>
      <c r="K1601" s="15">
        <f t="shared" si="98"/>
        <v>156487</v>
      </c>
      <c r="L1601" s="15">
        <f t="shared" si="99"/>
        <v>157161</v>
      </c>
      <c r="M1601" s="15">
        <f t="shared" si="100"/>
        <v>313648</v>
      </c>
      <c r="O1601" s="13"/>
      <c r="P1601" s="13"/>
    </row>
    <row r="1602" spans="1:16" ht="12.75" customHeight="1" x14ac:dyDescent="0.2">
      <c r="A1602" s="11" t="str">
        <f t="shared" si="97"/>
        <v>HAMILTON ISLAND2004</v>
      </c>
      <c r="B1602" s="3" t="s">
        <v>69</v>
      </c>
      <c r="C1602" s="12">
        <v>2004</v>
      </c>
      <c r="D1602" s="12">
        <v>18</v>
      </c>
      <c r="E1602" s="13">
        <v>174826</v>
      </c>
      <c r="F1602" s="13">
        <v>176782</v>
      </c>
      <c r="G1602" s="13">
        <v>351608</v>
      </c>
      <c r="H1602" s="13">
        <v>0</v>
      </c>
      <c r="I1602" s="13">
        <v>0</v>
      </c>
      <c r="J1602" s="13">
        <v>0</v>
      </c>
      <c r="K1602" s="15">
        <f t="shared" si="98"/>
        <v>174826</v>
      </c>
      <c r="L1602" s="15">
        <f t="shared" si="99"/>
        <v>176782</v>
      </c>
      <c r="M1602" s="15">
        <f t="shared" si="100"/>
        <v>351608</v>
      </c>
      <c r="O1602" s="13"/>
      <c r="P1602" s="13"/>
    </row>
    <row r="1603" spans="1:16" ht="12.75" customHeight="1" x14ac:dyDescent="0.2">
      <c r="A1603" s="11" t="str">
        <f t="shared" si="97"/>
        <v>HAMILTON ISLAND2005</v>
      </c>
      <c r="B1603" s="3" t="s">
        <v>69</v>
      </c>
      <c r="C1603" s="12">
        <v>2005</v>
      </c>
      <c r="D1603" s="12">
        <v>18</v>
      </c>
      <c r="E1603" s="13">
        <v>193667</v>
      </c>
      <c r="F1603" s="13">
        <v>196490</v>
      </c>
      <c r="G1603" s="13">
        <v>390157</v>
      </c>
      <c r="H1603" s="13">
        <v>0</v>
      </c>
      <c r="I1603" s="13">
        <v>0</v>
      </c>
      <c r="J1603" s="13">
        <v>0</v>
      </c>
      <c r="K1603" s="15">
        <f t="shared" si="98"/>
        <v>193667</v>
      </c>
      <c r="L1603" s="15">
        <f t="shared" si="99"/>
        <v>196490</v>
      </c>
      <c r="M1603" s="15">
        <f t="shared" si="100"/>
        <v>390157</v>
      </c>
      <c r="O1603" s="13"/>
      <c r="P1603" s="13"/>
    </row>
    <row r="1604" spans="1:16" ht="12.75" customHeight="1" x14ac:dyDescent="0.2">
      <c r="A1604" s="11" t="str">
        <f t="shared" si="97"/>
        <v>HAMILTON ISLAND2006</v>
      </c>
      <c r="B1604" s="3" t="s">
        <v>69</v>
      </c>
      <c r="C1604" s="12">
        <v>2006</v>
      </c>
      <c r="D1604" s="12">
        <v>18</v>
      </c>
      <c r="E1604" s="13">
        <v>229232</v>
      </c>
      <c r="F1604" s="13">
        <v>231514</v>
      </c>
      <c r="G1604" s="13">
        <v>460746</v>
      </c>
      <c r="H1604" s="13">
        <v>0</v>
      </c>
      <c r="I1604" s="13">
        <v>0</v>
      </c>
      <c r="J1604" s="13">
        <v>0</v>
      </c>
      <c r="K1604" s="15">
        <f t="shared" si="98"/>
        <v>229232</v>
      </c>
      <c r="L1604" s="15">
        <f t="shared" si="99"/>
        <v>231514</v>
      </c>
      <c r="M1604" s="15">
        <f t="shared" si="100"/>
        <v>460746</v>
      </c>
      <c r="O1604" s="13"/>
      <c r="P1604" s="13"/>
    </row>
    <row r="1605" spans="1:16" ht="12.75" customHeight="1" x14ac:dyDescent="0.2">
      <c r="A1605" s="11" t="str">
        <f t="shared" si="97"/>
        <v>HAMILTON ISLAND2007</v>
      </c>
      <c r="B1605" s="96" t="s">
        <v>69</v>
      </c>
      <c r="C1605" s="89">
        <v>2007</v>
      </c>
      <c r="D1605" s="90">
        <v>18</v>
      </c>
      <c r="E1605" s="15">
        <v>233654</v>
      </c>
      <c r="F1605" s="15">
        <v>234616</v>
      </c>
      <c r="G1605" s="15">
        <v>468270</v>
      </c>
      <c r="H1605" s="91">
        <v>0</v>
      </c>
      <c r="I1605" s="91">
        <v>0</v>
      </c>
      <c r="J1605" s="15">
        <v>0</v>
      </c>
      <c r="K1605" s="15">
        <f t="shared" si="98"/>
        <v>233654</v>
      </c>
      <c r="L1605" s="15">
        <f t="shared" si="99"/>
        <v>234616</v>
      </c>
      <c r="M1605" s="15">
        <f t="shared" si="100"/>
        <v>468270</v>
      </c>
      <c r="O1605" s="13"/>
      <c r="P1605" s="13"/>
    </row>
    <row r="1606" spans="1:16" ht="12.75" customHeight="1" x14ac:dyDescent="0.2">
      <c r="A1606" s="11" t="str">
        <f t="shared" si="97"/>
        <v>HAMILTON ISLAND2008</v>
      </c>
      <c r="B1606" s="94" t="s">
        <v>69</v>
      </c>
      <c r="C1606" s="89">
        <v>2008</v>
      </c>
      <c r="D1606" s="90">
        <v>19</v>
      </c>
      <c r="E1606" s="15">
        <v>221096</v>
      </c>
      <c r="F1606" s="15">
        <v>223391</v>
      </c>
      <c r="G1606" s="15">
        <v>444487</v>
      </c>
      <c r="H1606" s="15">
        <v>0</v>
      </c>
      <c r="I1606" s="15">
        <v>0</v>
      </c>
      <c r="J1606" s="15">
        <v>0</v>
      </c>
      <c r="K1606" s="15">
        <f t="shared" si="98"/>
        <v>221096</v>
      </c>
      <c r="L1606" s="15">
        <f t="shared" si="99"/>
        <v>223391</v>
      </c>
      <c r="M1606" s="15">
        <f t="shared" si="100"/>
        <v>444487</v>
      </c>
      <c r="O1606" s="13"/>
      <c r="P1606" s="13"/>
    </row>
    <row r="1607" spans="1:16" ht="12.75" customHeight="1" x14ac:dyDescent="0.2">
      <c r="A1607" s="11" t="str">
        <f t="shared" si="97"/>
        <v>HAMILTON ISLAND2009</v>
      </c>
      <c r="B1607" s="94" t="s">
        <v>69</v>
      </c>
      <c r="C1607" s="89">
        <v>2009</v>
      </c>
      <c r="D1607" s="90">
        <v>19</v>
      </c>
      <c r="E1607" s="15">
        <v>226933</v>
      </c>
      <c r="F1607" s="15">
        <v>229505</v>
      </c>
      <c r="G1607" s="15">
        <v>456438</v>
      </c>
      <c r="H1607" s="15">
        <v>0</v>
      </c>
      <c r="I1607" s="15">
        <v>0</v>
      </c>
      <c r="J1607" s="15">
        <v>0</v>
      </c>
      <c r="K1607" s="15">
        <f t="shared" si="98"/>
        <v>226933</v>
      </c>
      <c r="L1607" s="15">
        <f t="shared" si="99"/>
        <v>229505</v>
      </c>
      <c r="M1607" s="15">
        <f t="shared" si="100"/>
        <v>456438</v>
      </c>
      <c r="O1607" s="13"/>
      <c r="P1607" s="13"/>
    </row>
    <row r="1608" spans="1:16" ht="12.75" customHeight="1" x14ac:dyDescent="0.2">
      <c r="A1608" s="11" t="str">
        <f t="shared" si="97"/>
        <v>HAMILTON ISLAND2010</v>
      </c>
      <c r="B1608" s="96" t="s">
        <v>69</v>
      </c>
      <c r="C1608" s="89">
        <v>2010</v>
      </c>
      <c r="D1608" s="90">
        <v>19</v>
      </c>
      <c r="E1608" s="15">
        <v>237910</v>
      </c>
      <c r="F1608" s="15">
        <v>239165</v>
      </c>
      <c r="G1608" s="15">
        <v>477075</v>
      </c>
      <c r="H1608" s="91">
        <v>0</v>
      </c>
      <c r="I1608" s="91">
        <v>0</v>
      </c>
      <c r="J1608" s="15">
        <v>0</v>
      </c>
      <c r="K1608" s="15">
        <f t="shared" si="98"/>
        <v>237910</v>
      </c>
      <c r="L1608" s="15">
        <f t="shared" si="99"/>
        <v>239165</v>
      </c>
      <c r="M1608" s="15">
        <f t="shared" si="100"/>
        <v>477075</v>
      </c>
      <c r="O1608" s="13"/>
      <c r="P1608" s="13"/>
    </row>
    <row r="1609" spans="1:16" ht="12.75" customHeight="1" x14ac:dyDescent="0.2">
      <c r="A1609" s="11" t="str">
        <f t="shared" si="97"/>
        <v>HAMILTON ISLAND2011</v>
      </c>
      <c r="B1609" s="94" t="s">
        <v>69</v>
      </c>
      <c r="C1609" s="89">
        <v>2011</v>
      </c>
      <c r="D1609" s="90">
        <v>19</v>
      </c>
      <c r="E1609" s="15">
        <v>225345</v>
      </c>
      <c r="F1609" s="15">
        <v>227083</v>
      </c>
      <c r="G1609" s="15">
        <v>452428</v>
      </c>
      <c r="H1609" s="15">
        <v>0</v>
      </c>
      <c r="I1609" s="15">
        <v>0</v>
      </c>
      <c r="J1609" s="15">
        <v>0</v>
      </c>
      <c r="K1609" s="15">
        <f t="shared" si="98"/>
        <v>225345</v>
      </c>
      <c r="L1609" s="15">
        <f t="shared" si="99"/>
        <v>227083</v>
      </c>
      <c r="M1609" s="15">
        <f t="shared" si="100"/>
        <v>452428</v>
      </c>
      <c r="O1609" s="13"/>
      <c r="P1609" s="13"/>
    </row>
    <row r="1610" spans="1:16" ht="12.75" customHeight="1" x14ac:dyDescent="0.2">
      <c r="A1610" s="11" t="str">
        <f t="shared" si="97"/>
        <v>HAMILTON ISLAND2012</v>
      </c>
      <c r="B1610" s="3" t="s">
        <v>69</v>
      </c>
      <c r="C1610" s="12">
        <v>2012</v>
      </c>
      <c r="D1610" s="12">
        <v>20</v>
      </c>
      <c r="E1610" s="13">
        <v>220664</v>
      </c>
      <c r="F1610" s="13">
        <v>220023</v>
      </c>
      <c r="G1610" s="13">
        <v>440687</v>
      </c>
      <c r="H1610" s="13">
        <v>0</v>
      </c>
      <c r="I1610" s="13">
        <v>0</v>
      </c>
      <c r="J1610" s="13">
        <v>0</v>
      </c>
      <c r="K1610" s="15">
        <f t="shared" si="98"/>
        <v>220664</v>
      </c>
      <c r="L1610" s="15">
        <f t="shared" si="99"/>
        <v>220023</v>
      </c>
      <c r="M1610" s="15">
        <f t="shared" si="100"/>
        <v>440687</v>
      </c>
      <c r="O1610" s="13"/>
      <c r="P1610" s="13"/>
    </row>
    <row r="1611" spans="1:16" ht="12.75" customHeight="1" x14ac:dyDescent="0.2">
      <c r="A1611" s="11" t="str">
        <f t="shared" si="97"/>
        <v>HAMILTON ISLAND2013</v>
      </c>
      <c r="B1611" s="94" t="s">
        <v>69</v>
      </c>
      <c r="C1611" s="89">
        <v>2013</v>
      </c>
      <c r="D1611" s="90">
        <v>21</v>
      </c>
      <c r="E1611" s="15">
        <v>232872</v>
      </c>
      <c r="F1611" s="15">
        <v>232428</v>
      </c>
      <c r="G1611" s="15">
        <v>465300</v>
      </c>
      <c r="H1611" s="15">
        <v>0</v>
      </c>
      <c r="I1611" s="15">
        <v>0</v>
      </c>
      <c r="J1611" s="15">
        <v>0</v>
      </c>
      <c r="K1611" s="15">
        <f t="shared" si="98"/>
        <v>232872</v>
      </c>
      <c r="L1611" s="15">
        <f t="shared" si="99"/>
        <v>232428</v>
      </c>
      <c r="M1611" s="15">
        <f t="shared" si="100"/>
        <v>465300</v>
      </c>
      <c r="O1611" s="13"/>
      <c r="P1611" s="13"/>
    </row>
    <row r="1612" spans="1:16" ht="12.75" customHeight="1" x14ac:dyDescent="0.2">
      <c r="A1612" s="11" t="str">
        <f t="shared" si="97"/>
        <v>HAMILTON ISLAND2014</v>
      </c>
      <c r="B1612" s="3" t="s">
        <v>69</v>
      </c>
      <c r="C1612" s="12">
        <v>2014</v>
      </c>
      <c r="D1612" s="12">
        <v>20</v>
      </c>
      <c r="E1612" s="13">
        <v>243056</v>
      </c>
      <c r="F1612" s="13">
        <v>243449</v>
      </c>
      <c r="G1612" s="13">
        <v>486505</v>
      </c>
      <c r="H1612" s="13">
        <v>0</v>
      </c>
      <c r="I1612" s="13">
        <v>0</v>
      </c>
      <c r="J1612" s="13">
        <v>0</v>
      </c>
      <c r="K1612" s="15">
        <f t="shared" si="98"/>
        <v>243056</v>
      </c>
      <c r="L1612" s="15">
        <f t="shared" si="99"/>
        <v>243449</v>
      </c>
      <c r="M1612" s="15">
        <f t="shared" si="100"/>
        <v>486505</v>
      </c>
      <c r="O1612" s="13"/>
      <c r="P1612" s="13"/>
    </row>
    <row r="1613" spans="1:16" ht="12.75" customHeight="1" x14ac:dyDescent="0.2">
      <c r="A1613" s="11" t="str">
        <f t="shared" si="97"/>
        <v>HAMILTON ISLAND2015</v>
      </c>
      <c r="B1613" s="94" t="s">
        <v>69</v>
      </c>
      <c r="C1613" s="89">
        <v>2015</v>
      </c>
      <c r="D1613" s="90">
        <v>19</v>
      </c>
      <c r="E1613" s="15">
        <v>243445</v>
      </c>
      <c r="F1613" s="15">
        <v>243041</v>
      </c>
      <c r="G1613" s="15">
        <v>486486</v>
      </c>
      <c r="H1613" s="15">
        <v>0</v>
      </c>
      <c r="I1613" s="15">
        <v>0</v>
      </c>
      <c r="J1613" s="15">
        <v>0</v>
      </c>
      <c r="K1613" s="15">
        <f t="shared" si="98"/>
        <v>243445</v>
      </c>
      <c r="L1613" s="15">
        <f t="shared" si="99"/>
        <v>243041</v>
      </c>
      <c r="M1613" s="15">
        <f t="shared" si="100"/>
        <v>486486</v>
      </c>
      <c r="O1613" s="13"/>
      <c r="P1613" s="13"/>
    </row>
    <row r="1614" spans="1:16" ht="12.75" customHeight="1" x14ac:dyDescent="0.2">
      <c r="A1614" s="11" t="str">
        <f t="shared" si="97"/>
        <v>HAMILTON ISLAND2016</v>
      </c>
      <c r="B1614" s="3" t="s">
        <v>69</v>
      </c>
      <c r="C1614" s="12">
        <v>2016</v>
      </c>
      <c r="D1614" s="12">
        <v>18</v>
      </c>
      <c r="E1614" s="13">
        <v>274701</v>
      </c>
      <c r="F1614" s="13">
        <v>275121</v>
      </c>
      <c r="G1614" s="13">
        <v>549822</v>
      </c>
      <c r="H1614" s="13">
        <v>0</v>
      </c>
      <c r="I1614" s="13">
        <v>0</v>
      </c>
      <c r="J1614" s="13">
        <v>0</v>
      </c>
      <c r="K1614" s="15">
        <f t="shared" si="98"/>
        <v>274701</v>
      </c>
      <c r="L1614" s="15">
        <f t="shared" si="99"/>
        <v>275121</v>
      </c>
      <c r="M1614" s="15">
        <f t="shared" si="100"/>
        <v>549822</v>
      </c>
      <c r="O1614" s="13"/>
      <c r="P1614" s="13"/>
    </row>
    <row r="1615" spans="1:16" ht="12.75" customHeight="1" x14ac:dyDescent="0.2">
      <c r="A1615" s="11" t="str">
        <f t="shared" si="97"/>
        <v>HAMILTON ISLAND2017</v>
      </c>
      <c r="B1615" s="96" t="s">
        <v>69</v>
      </c>
      <c r="C1615" s="89">
        <v>2017</v>
      </c>
      <c r="D1615" s="90">
        <v>21</v>
      </c>
      <c r="E1615" s="15">
        <v>210463</v>
      </c>
      <c r="F1615" s="15">
        <v>213088</v>
      </c>
      <c r="G1615" s="15">
        <v>423551</v>
      </c>
      <c r="H1615" s="91">
        <v>0</v>
      </c>
      <c r="I1615" s="91">
        <v>0</v>
      </c>
      <c r="J1615" s="15">
        <v>0</v>
      </c>
      <c r="K1615" s="15">
        <f t="shared" si="98"/>
        <v>210463</v>
      </c>
      <c r="L1615" s="15">
        <f t="shared" si="99"/>
        <v>213088</v>
      </c>
      <c r="M1615" s="15">
        <f t="shared" si="100"/>
        <v>423551</v>
      </c>
      <c r="O1615" s="13"/>
      <c r="P1615" s="13"/>
    </row>
    <row r="1616" spans="1:16" ht="12.75" customHeight="1" x14ac:dyDescent="0.2">
      <c r="A1616" s="11" t="str">
        <f t="shared" si="97"/>
        <v>HAMILTON ISLAND2018</v>
      </c>
      <c r="B1616" s="92" t="s">
        <v>69</v>
      </c>
      <c r="C1616" s="16">
        <v>2018</v>
      </c>
      <c r="D1616" s="90">
        <v>21</v>
      </c>
      <c r="E1616" s="93">
        <v>212496</v>
      </c>
      <c r="F1616" s="93">
        <v>214888</v>
      </c>
      <c r="G1616" s="93">
        <v>427384</v>
      </c>
      <c r="H1616" s="93">
        <v>0</v>
      </c>
      <c r="I1616" s="93">
        <v>0</v>
      </c>
      <c r="J1616" s="93">
        <v>0</v>
      </c>
      <c r="K1616" s="15">
        <f t="shared" si="98"/>
        <v>212496</v>
      </c>
      <c r="L1616" s="15">
        <f t="shared" si="99"/>
        <v>214888</v>
      </c>
      <c r="M1616" s="15">
        <f t="shared" si="100"/>
        <v>427384</v>
      </c>
      <c r="O1616" s="13"/>
      <c r="P1616" s="13"/>
    </row>
    <row r="1617" spans="1:16" ht="12.75" customHeight="1" x14ac:dyDescent="0.2">
      <c r="A1617" s="11" t="str">
        <f t="shared" si="97"/>
        <v>HAMILTON ISLAND2019</v>
      </c>
      <c r="B1617" s="3" t="s">
        <v>69</v>
      </c>
      <c r="C1617" s="12">
        <v>2019</v>
      </c>
      <c r="D1617" s="12">
        <v>21</v>
      </c>
      <c r="E1617" s="13">
        <v>225438</v>
      </c>
      <c r="F1617" s="13">
        <v>227108</v>
      </c>
      <c r="G1617" s="13">
        <v>452546</v>
      </c>
      <c r="H1617" s="13">
        <v>0</v>
      </c>
      <c r="I1617" s="13">
        <v>0</v>
      </c>
      <c r="J1617" s="13">
        <v>0</v>
      </c>
      <c r="K1617" s="15">
        <f t="shared" si="98"/>
        <v>225438</v>
      </c>
      <c r="L1617" s="15">
        <f t="shared" si="99"/>
        <v>227108</v>
      </c>
      <c r="M1617" s="15">
        <f t="shared" si="100"/>
        <v>452546</v>
      </c>
      <c r="O1617" s="13"/>
      <c r="P1617" s="13"/>
    </row>
    <row r="1618" spans="1:16" ht="12.75" customHeight="1" x14ac:dyDescent="0.2">
      <c r="A1618" s="11" t="str">
        <f t="shared" si="97"/>
        <v>HERVEY BAY1985</v>
      </c>
      <c r="B1618" s="94" t="s">
        <v>70</v>
      </c>
      <c r="C1618" s="89">
        <v>1985</v>
      </c>
      <c r="D1618" s="90" t="s">
        <v>101</v>
      </c>
      <c r="E1618" s="15">
        <v>1435</v>
      </c>
      <c r="F1618" s="15">
        <v>1613</v>
      </c>
      <c r="G1618" s="15">
        <v>3048</v>
      </c>
      <c r="H1618" s="15">
        <v>0</v>
      </c>
      <c r="I1618" s="15">
        <v>0</v>
      </c>
      <c r="J1618" s="15">
        <v>0</v>
      </c>
      <c r="K1618" s="15">
        <f t="shared" si="98"/>
        <v>1435</v>
      </c>
      <c r="L1618" s="15">
        <f t="shared" si="99"/>
        <v>1613</v>
      </c>
      <c r="M1618" s="15">
        <f t="shared" si="100"/>
        <v>3048</v>
      </c>
      <c r="O1618" s="13"/>
      <c r="P1618" s="13"/>
    </row>
    <row r="1619" spans="1:16" ht="12.75" customHeight="1" x14ac:dyDescent="0.2">
      <c r="A1619" s="11" t="str">
        <f t="shared" si="97"/>
        <v>HERVEY BAY1986</v>
      </c>
      <c r="B1619" s="3" t="s">
        <v>70</v>
      </c>
      <c r="C1619" s="12">
        <v>1986</v>
      </c>
      <c r="D1619" s="12" t="s">
        <v>101</v>
      </c>
      <c r="E1619" s="13">
        <v>1375</v>
      </c>
      <c r="F1619" s="13">
        <v>1631</v>
      </c>
      <c r="G1619" s="13">
        <v>3006</v>
      </c>
      <c r="H1619" s="13">
        <v>0</v>
      </c>
      <c r="I1619" s="13">
        <v>0</v>
      </c>
      <c r="J1619" s="13">
        <v>0</v>
      </c>
      <c r="K1619" s="15">
        <f t="shared" si="98"/>
        <v>1375</v>
      </c>
      <c r="L1619" s="15">
        <f t="shared" si="99"/>
        <v>1631</v>
      </c>
      <c r="M1619" s="15">
        <f t="shared" si="100"/>
        <v>3006</v>
      </c>
      <c r="O1619" s="13"/>
      <c r="P1619" s="13"/>
    </row>
    <row r="1620" spans="1:16" ht="12.75" customHeight="1" x14ac:dyDescent="0.2">
      <c r="A1620" s="11" t="str">
        <f t="shared" si="97"/>
        <v>HERVEY BAY1987</v>
      </c>
      <c r="B1620" s="3" t="s">
        <v>70</v>
      </c>
      <c r="C1620" s="12">
        <v>1987</v>
      </c>
      <c r="D1620" s="12" t="s">
        <v>101</v>
      </c>
      <c r="E1620" s="13">
        <v>1792</v>
      </c>
      <c r="F1620" s="13">
        <v>1695</v>
      </c>
      <c r="G1620" s="13">
        <v>3487</v>
      </c>
      <c r="H1620" s="13">
        <v>0</v>
      </c>
      <c r="I1620" s="13">
        <v>0</v>
      </c>
      <c r="J1620" s="13">
        <v>0</v>
      </c>
      <c r="K1620" s="15">
        <f t="shared" si="98"/>
        <v>1792</v>
      </c>
      <c r="L1620" s="15">
        <f t="shared" si="99"/>
        <v>1695</v>
      </c>
      <c r="M1620" s="15">
        <f t="shared" si="100"/>
        <v>3487</v>
      </c>
      <c r="O1620" s="13"/>
      <c r="P1620" s="13"/>
    </row>
    <row r="1621" spans="1:16" ht="12.75" customHeight="1" x14ac:dyDescent="0.2">
      <c r="A1621" s="11" t="str">
        <f t="shared" si="97"/>
        <v>HERVEY BAY1988</v>
      </c>
      <c r="B1621" s="96" t="s">
        <v>70</v>
      </c>
      <c r="C1621" s="89">
        <v>1988</v>
      </c>
      <c r="D1621" s="90" t="s">
        <v>101</v>
      </c>
      <c r="E1621" s="15">
        <v>2985</v>
      </c>
      <c r="F1621" s="15">
        <v>3162</v>
      </c>
      <c r="G1621" s="15">
        <v>6147</v>
      </c>
      <c r="H1621" s="91">
        <v>0</v>
      </c>
      <c r="I1621" s="91">
        <v>0</v>
      </c>
      <c r="J1621" s="15">
        <v>0</v>
      </c>
      <c r="K1621" s="15">
        <f t="shared" si="98"/>
        <v>2985</v>
      </c>
      <c r="L1621" s="15">
        <f t="shared" si="99"/>
        <v>3162</v>
      </c>
      <c r="M1621" s="15">
        <f t="shared" si="100"/>
        <v>6147</v>
      </c>
      <c r="O1621" s="13"/>
      <c r="P1621" s="13"/>
    </row>
    <row r="1622" spans="1:16" ht="12.75" customHeight="1" x14ac:dyDescent="0.2">
      <c r="A1622" s="11" t="str">
        <f t="shared" si="97"/>
        <v>HERVEY BAY1989</v>
      </c>
      <c r="B1622" s="3" t="s">
        <v>70</v>
      </c>
      <c r="C1622" s="12">
        <v>1989</v>
      </c>
      <c r="D1622" s="12" t="s">
        <v>101</v>
      </c>
      <c r="E1622" s="13">
        <v>3273</v>
      </c>
      <c r="F1622" s="13">
        <v>3225</v>
      </c>
      <c r="G1622" s="13">
        <v>6498</v>
      </c>
      <c r="H1622" s="13">
        <v>0</v>
      </c>
      <c r="I1622" s="13">
        <v>0</v>
      </c>
      <c r="J1622" s="13">
        <v>0</v>
      </c>
      <c r="K1622" s="15">
        <f t="shared" si="98"/>
        <v>3273</v>
      </c>
      <c r="L1622" s="15">
        <f t="shared" si="99"/>
        <v>3225</v>
      </c>
      <c r="M1622" s="15">
        <f t="shared" si="100"/>
        <v>6498</v>
      </c>
      <c r="O1622" s="13"/>
      <c r="P1622" s="13"/>
    </row>
    <row r="1623" spans="1:16" ht="12.75" customHeight="1" x14ac:dyDescent="0.2">
      <c r="A1623" s="11" t="str">
        <f t="shared" si="97"/>
        <v>HERVEY BAY1990</v>
      </c>
      <c r="B1623" s="3" t="s">
        <v>70</v>
      </c>
      <c r="C1623" s="12">
        <v>1990</v>
      </c>
      <c r="D1623" s="12" t="s">
        <v>101</v>
      </c>
      <c r="E1623" s="13">
        <v>4377</v>
      </c>
      <c r="F1623" s="13">
        <v>4575</v>
      </c>
      <c r="G1623" s="13">
        <v>8952</v>
      </c>
      <c r="H1623" s="13">
        <v>0</v>
      </c>
      <c r="I1623" s="13">
        <v>0</v>
      </c>
      <c r="J1623" s="13">
        <v>0</v>
      </c>
      <c r="K1623" s="15">
        <f t="shared" si="98"/>
        <v>4377</v>
      </c>
      <c r="L1623" s="15">
        <f t="shared" si="99"/>
        <v>4575</v>
      </c>
      <c r="M1623" s="15">
        <f t="shared" si="100"/>
        <v>8952</v>
      </c>
      <c r="O1623" s="13"/>
      <c r="P1623" s="13"/>
    </row>
    <row r="1624" spans="1:16" ht="12.75" customHeight="1" x14ac:dyDescent="0.2">
      <c r="A1624" s="11" t="str">
        <f t="shared" si="97"/>
        <v>HERVEY BAY1991</v>
      </c>
      <c r="B1624" s="3" t="s">
        <v>70</v>
      </c>
      <c r="C1624" s="12">
        <v>1991</v>
      </c>
      <c r="D1624" s="12" t="s">
        <v>101</v>
      </c>
      <c r="E1624" s="13">
        <v>5728</v>
      </c>
      <c r="F1624" s="13">
        <v>6019</v>
      </c>
      <c r="G1624" s="13">
        <v>11747</v>
      </c>
      <c r="H1624" s="13">
        <v>0</v>
      </c>
      <c r="I1624" s="13">
        <v>0</v>
      </c>
      <c r="J1624" s="13">
        <v>0</v>
      </c>
      <c r="K1624" s="15">
        <f t="shared" si="98"/>
        <v>5728</v>
      </c>
      <c r="L1624" s="15">
        <f t="shared" si="99"/>
        <v>6019</v>
      </c>
      <c r="M1624" s="15">
        <f t="shared" si="100"/>
        <v>11747</v>
      </c>
      <c r="O1624" s="13"/>
      <c r="P1624" s="13"/>
    </row>
    <row r="1625" spans="1:16" ht="12.75" customHeight="1" x14ac:dyDescent="0.2">
      <c r="A1625" s="11" t="str">
        <f t="shared" si="97"/>
        <v>HERVEY BAY1992</v>
      </c>
      <c r="B1625" s="94" t="s">
        <v>70</v>
      </c>
      <c r="C1625" s="12">
        <v>1992</v>
      </c>
      <c r="D1625" s="90" t="s">
        <v>101</v>
      </c>
      <c r="E1625" s="95">
        <v>8417</v>
      </c>
      <c r="F1625" s="95">
        <v>8640</v>
      </c>
      <c r="G1625" s="95">
        <v>17057</v>
      </c>
      <c r="H1625" s="95">
        <v>0</v>
      </c>
      <c r="I1625" s="95">
        <v>0</v>
      </c>
      <c r="J1625" s="95">
        <v>0</v>
      </c>
      <c r="K1625" s="15">
        <f t="shared" si="98"/>
        <v>8417</v>
      </c>
      <c r="L1625" s="15">
        <f t="shared" si="99"/>
        <v>8640</v>
      </c>
      <c r="M1625" s="15">
        <f t="shared" si="100"/>
        <v>17057</v>
      </c>
      <c r="O1625" s="13"/>
      <c r="P1625" s="13"/>
    </row>
    <row r="1626" spans="1:16" ht="12.75" customHeight="1" x14ac:dyDescent="0.2">
      <c r="A1626" s="11" t="str">
        <f t="shared" si="97"/>
        <v>HERVEY BAY1993</v>
      </c>
      <c r="B1626" s="3" t="s">
        <v>70</v>
      </c>
      <c r="C1626" s="12">
        <v>1993</v>
      </c>
      <c r="D1626" s="12" t="s">
        <v>101</v>
      </c>
      <c r="E1626" s="13">
        <v>12593</v>
      </c>
      <c r="F1626" s="13">
        <v>13061</v>
      </c>
      <c r="G1626" s="13">
        <v>25654</v>
      </c>
      <c r="H1626" s="13">
        <v>0</v>
      </c>
      <c r="I1626" s="13">
        <v>0</v>
      </c>
      <c r="J1626" s="13">
        <v>0</v>
      </c>
      <c r="K1626" s="15">
        <f t="shared" si="98"/>
        <v>12593</v>
      </c>
      <c r="L1626" s="15">
        <f t="shared" si="99"/>
        <v>13061</v>
      </c>
      <c r="M1626" s="15">
        <f t="shared" si="100"/>
        <v>25654</v>
      </c>
      <c r="O1626" s="13"/>
      <c r="P1626" s="13"/>
    </row>
    <row r="1627" spans="1:16" ht="12.75" customHeight="1" x14ac:dyDescent="0.2">
      <c r="A1627" s="11" t="str">
        <f t="shared" si="97"/>
        <v>HERVEY BAY1994</v>
      </c>
      <c r="B1627" s="3" t="s">
        <v>70</v>
      </c>
      <c r="C1627" s="12">
        <v>1994</v>
      </c>
      <c r="D1627" s="12" t="s">
        <v>101</v>
      </c>
      <c r="E1627" s="13">
        <v>20454</v>
      </c>
      <c r="F1627" s="13">
        <v>20501</v>
      </c>
      <c r="G1627" s="13">
        <v>40955</v>
      </c>
      <c r="H1627" s="13">
        <v>0</v>
      </c>
      <c r="I1627" s="13">
        <v>0</v>
      </c>
      <c r="J1627" s="13">
        <v>0</v>
      </c>
      <c r="K1627" s="15">
        <f t="shared" si="98"/>
        <v>20454</v>
      </c>
      <c r="L1627" s="15">
        <f t="shared" si="99"/>
        <v>20501</v>
      </c>
      <c r="M1627" s="15">
        <f t="shared" si="100"/>
        <v>40955</v>
      </c>
      <c r="O1627" s="13"/>
      <c r="P1627" s="13"/>
    </row>
    <row r="1628" spans="1:16" ht="12.75" customHeight="1" x14ac:dyDescent="0.2">
      <c r="A1628" s="11" t="str">
        <f t="shared" si="97"/>
        <v>HERVEY BAY1995</v>
      </c>
      <c r="B1628" s="92" t="s">
        <v>70</v>
      </c>
      <c r="C1628" s="16">
        <v>1995</v>
      </c>
      <c r="D1628" s="90" t="s">
        <v>101</v>
      </c>
      <c r="E1628" s="93">
        <v>20774</v>
      </c>
      <c r="F1628" s="93">
        <v>20521</v>
      </c>
      <c r="G1628" s="93">
        <v>41295</v>
      </c>
      <c r="H1628" s="93">
        <v>0</v>
      </c>
      <c r="I1628" s="93">
        <v>0</v>
      </c>
      <c r="J1628" s="93">
        <v>0</v>
      </c>
      <c r="K1628" s="15">
        <f t="shared" si="98"/>
        <v>20774</v>
      </c>
      <c r="L1628" s="15">
        <f t="shared" si="99"/>
        <v>20521</v>
      </c>
      <c r="M1628" s="15">
        <f t="shared" si="100"/>
        <v>41295</v>
      </c>
      <c r="O1628" s="13"/>
      <c r="P1628" s="13"/>
    </row>
    <row r="1629" spans="1:16" ht="12.75" customHeight="1" x14ac:dyDescent="0.2">
      <c r="A1629" s="11" t="str">
        <f t="shared" si="97"/>
        <v>HERVEY BAY1996</v>
      </c>
      <c r="B1629" s="96" t="s">
        <v>70</v>
      </c>
      <c r="C1629" s="89">
        <v>1996</v>
      </c>
      <c r="D1629" s="90" t="s">
        <v>101</v>
      </c>
      <c r="E1629" s="15">
        <v>20065</v>
      </c>
      <c r="F1629" s="15">
        <v>20282</v>
      </c>
      <c r="G1629" s="15">
        <v>40347</v>
      </c>
      <c r="H1629" s="91">
        <v>0</v>
      </c>
      <c r="I1629" s="91">
        <v>0</v>
      </c>
      <c r="J1629" s="15">
        <v>0</v>
      </c>
      <c r="K1629" s="15">
        <f t="shared" si="98"/>
        <v>20065</v>
      </c>
      <c r="L1629" s="15">
        <f t="shared" si="99"/>
        <v>20282</v>
      </c>
      <c r="M1629" s="15">
        <f t="shared" si="100"/>
        <v>40347</v>
      </c>
      <c r="O1629" s="13"/>
      <c r="P1629" s="13"/>
    </row>
    <row r="1630" spans="1:16" ht="12.75" customHeight="1" x14ac:dyDescent="0.2">
      <c r="A1630" s="11" t="str">
        <f t="shared" si="97"/>
        <v>HERVEY BAY1997</v>
      </c>
      <c r="B1630" s="92" t="s">
        <v>70</v>
      </c>
      <c r="C1630" s="12">
        <v>1997</v>
      </c>
      <c r="D1630" s="12" t="s">
        <v>101</v>
      </c>
      <c r="E1630" s="13">
        <v>20600</v>
      </c>
      <c r="F1630" s="13">
        <v>20777</v>
      </c>
      <c r="G1630" s="13">
        <v>41377</v>
      </c>
      <c r="H1630" s="13">
        <v>0</v>
      </c>
      <c r="I1630" s="13">
        <v>0</v>
      </c>
      <c r="J1630" s="13">
        <v>0</v>
      </c>
      <c r="K1630" s="15">
        <f t="shared" si="98"/>
        <v>20600</v>
      </c>
      <c r="L1630" s="15">
        <f t="shared" si="99"/>
        <v>20777</v>
      </c>
      <c r="M1630" s="15">
        <f t="shared" si="100"/>
        <v>41377</v>
      </c>
      <c r="O1630" s="13"/>
      <c r="P1630" s="13"/>
    </row>
    <row r="1631" spans="1:16" ht="12.75" customHeight="1" x14ac:dyDescent="0.2">
      <c r="A1631" s="11" t="str">
        <f t="shared" si="97"/>
        <v>HERVEY BAY1998</v>
      </c>
      <c r="B1631" s="3" t="s">
        <v>70</v>
      </c>
      <c r="C1631" s="12">
        <v>1998</v>
      </c>
      <c r="D1631" s="12" t="s">
        <v>101</v>
      </c>
      <c r="E1631" s="13">
        <v>20210</v>
      </c>
      <c r="F1631" s="13">
        <v>20335</v>
      </c>
      <c r="G1631" s="13">
        <v>40545</v>
      </c>
      <c r="H1631" s="13">
        <v>0</v>
      </c>
      <c r="I1631" s="13">
        <v>0</v>
      </c>
      <c r="J1631" s="13">
        <v>0</v>
      </c>
      <c r="K1631" s="15">
        <f t="shared" si="98"/>
        <v>20210</v>
      </c>
      <c r="L1631" s="15">
        <f t="shared" si="99"/>
        <v>20335</v>
      </c>
      <c r="M1631" s="15">
        <f t="shared" si="100"/>
        <v>40545</v>
      </c>
      <c r="O1631" s="13"/>
      <c r="P1631" s="13"/>
    </row>
    <row r="1632" spans="1:16" ht="12.75" customHeight="1" x14ac:dyDescent="0.2">
      <c r="A1632" s="11" t="str">
        <f t="shared" si="97"/>
        <v>HERVEY BAY1999</v>
      </c>
      <c r="B1632" s="96" t="s">
        <v>70</v>
      </c>
      <c r="C1632" s="89">
        <v>1999</v>
      </c>
      <c r="D1632" s="90" t="s">
        <v>101</v>
      </c>
      <c r="E1632" s="15">
        <v>21366</v>
      </c>
      <c r="F1632" s="15">
        <v>21557</v>
      </c>
      <c r="G1632" s="15">
        <v>42923</v>
      </c>
      <c r="H1632" s="91">
        <v>0</v>
      </c>
      <c r="I1632" s="91">
        <v>0</v>
      </c>
      <c r="J1632" s="15">
        <v>0</v>
      </c>
      <c r="K1632" s="15">
        <f t="shared" si="98"/>
        <v>21366</v>
      </c>
      <c r="L1632" s="15">
        <f t="shared" si="99"/>
        <v>21557</v>
      </c>
      <c r="M1632" s="15">
        <f t="shared" si="100"/>
        <v>42923</v>
      </c>
      <c r="O1632" s="13"/>
      <c r="P1632" s="13"/>
    </row>
    <row r="1633" spans="1:16" ht="12.75" customHeight="1" x14ac:dyDescent="0.2">
      <c r="A1633" s="11" t="str">
        <f t="shared" si="97"/>
        <v>HERVEY BAY2000</v>
      </c>
      <c r="B1633" s="96" t="s">
        <v>70</v>
      </c>
      <c r="C1633" s="89">
        <v>2000</v>
      </c>
      <c r="D1633" s="90" t="s">
        <v>101</v>
      </c>
      <c r="E1633" s="15">
        <v>20911</v>
      </c>
      <c r="F1633" s="15">
        <v>21346</v>
      </c>
      <c r="G1633" s="15">
        <v>42257</v>
      </c>
      <c r="H1633" s="91">
        <v>0</v>
      </c>
      <c r="I1633" s="91">
        <v>0</v>
      </c>
      <c r="J1633" s="15">
        <v>0</v>
      </c>
      <c r="K1633" s="15">
        <f t="shared" si="98"/>
        <v>20911</v>
      </c>
      <c r="L1633" s="15">
        <f t="shared" si="99"/>
        <v>21346</v>
      </c>
      <c r="M1633" s="15">
        <f t="shared" si="100"/>
        <v>42257</v>
      </c>
      <c r="O1633" s="13"/>
      <c r="P1633" s="13"/>
    </row>
    <row r="1634" spans="1:16" ht="12.75" customHeight="1" x14ac:dyDescent="0.2">
      <c r="A1634" s="11" t="str">
        <f t="shared" si="97"/>
        <v>HERVEY BAY2001</v>
      </c>
      <c r="B1634" s="3" t="s">
        <v>70</v>
      </c>
      <c r="C1634" s="12">
        <v>2001</v>
      </c>
      <c r="D1634" s="12" t="s">
        <v>101</v>
      </c>
      <c r="E1634" s="13">
        <v>17416</v>
      </c>
      <c r="F1634" s="13">
        <v>17960</v>
      </c>
      <c r="G1634" s="13">
        <v>35376</v>
      </c>
      <c r="H1634" s="13">
        <v>0</v>
      </c>
      <c r="I1634" s="13">
        <v>0</v>
      </c>
      <c r="J1634" s="13">
        <v>0</v>
      </c>
      <c r="K1634" s="15">
        <f t="shared" si="98"/>
        <v>17416</v>
      </c>
      <c r="L1634" s="15">
        <f t="shared" si="99"/>
        <v>17960</v>
      </c>
      <c r="M1634" s="15">
        <f t="shared" si="100"/>
        <v>35376</v>
      </c>
      <c r="O1634" s="13"/>
      <c r="P1634" s="13"/>
    </row>
    <row r="1635" spans="1:16" ht="12.75" customHeight="1" x14ac:dyDescent="0.2">
      <c r="A1635" s="11" t="str">
        <f t="shared" si="97"/>
        <v>HERVEY BAY2002</v>
      </c>
      <c r="B1635" s="3" t="s">
        <v>70</v>
      </c>
      <c r="C1635" s="12">
        <v>2002</v>
      </c>
      <c r="D1635" s="12" t="s">
        <v>101</v>
      </c>
      <c r="E1635" s="13">
        <v>14529</v>
      </c>
      <c r="F1635" s="13">
        <v>14529</v>
      </c>
      <c r="G1635" s="13">
        <v>29058</v>
      </c>
      <c r="H1635" s="13">
        <v>0</v>
      </c>
      <c r="I1635" s="13">
        <v>0</v>
      </c>
      <c r="J1635" s="13">
        <v>0</v>
      </c>
      <c r="K1635" s="15">
        <f t="shared" si="98"/>
        <v>14529</v>
      </c>
      <c r="L1635" s="15">
        <f t="shared" si="99"/>
        <v>14529</v>
      </c>
      <c r="M1635" s="15">
        <f t="shared" si="100"/>
        <v>29058</v>
      </c>
      <c r="O1635" s="13"/>
      <c r="P1635" s="13"/>
    </row>
    <row r="1636" spans="1:16" ht="12.75" customHeight="1" x14ac:dyDescent="0.2">
      <c r="A1636" s="11" t="str">
        <f t="shared" si="97"/>
        <v>HERVEY BAY2003</v>
      </c>
      <c r="B1636" s="3" t="s">
        <v>70</v>
      </c>
      <c r="C1636" s="12">
        <v>2003</v>
      </c>
      <c r="D1636" s="12" t="s">
        <v>101</v>
      </c>
      <c r="E1636" s="13">
        <v>14411</v>
      </c>
      <c r="F1636" s="13">
        <v>14460</v>
      </c>
      <c r="G1636" s="13">
        <v>28871</v>
      </c>
      <c r="H1636" s="13">
        <v>0</v>
      </c>
      <c r="I1636" s="13">
        <v>0</v>
      </c>
      <c r="J1636" s="13">
        <v>0</v>
      </c>
      <c r="K1636" s="15">
        <f t="shared" si="98"/>
        <v>14411</v>
      </c>
      <c r="L1636" s="15">
        <f t="shared" si="99"/>
        <v>14460</v>
      </c>
      <c r="M1636" s="15">
        <f t="shared" si="100"/>
        <v>28871</v>
      </c>
      <c r="O1636" s="13"/>
      <c r="P1636" s="13"/>
    </row>
    <row r="1637" spans="1:16" ht="12.75" customHeight="1" x14ac:dyDescent="0.2">
      <c r="A1637" s="11" t="str">
        <f t="shared" si="97"/>
        <v>HERVEY BAY2004</v>
      </c>
      <c r="B1637" s="3" t="s">
        <v>70</v>
      </c>
      <c r="C1637" s="12">
        <v>2004</v>
      </c>
      <c r="D1637" s="12" t="s">
        <v>101</v>
      </c>
      <c r="E1637" s="13">
        <v>16874</v>
      </c>
      <c r="F1637" s="13">
        <v>17104</v>
      </c>
      <c r="G1637" s="13">
        <v>33978</v>
      </c>
      <c r="H1637" s="13">
        <v>0</v>
      </c>
      <c r="I1637" s="13">
        <v>0</v>
      </c>
      <c r="J1637" s="13">
        <v>0</v>
      </c>
      <c r="K1637" s="15">
        <f t="shared" si="98"/>
        <v>16874</v>
      </c>
      <c r="L1637" s="15">
        <f t="shared" si="99"/>
        <v>17104</v>
      </c>
      <c r="M1637" s="15">
        <f t="shared" si="100"/>
        <v>33978</v>
      </c>
      <c r="O1637" s="13"/>
      <c r="P1637" s="13"/>
    </row>
    <row r="1638" spans="1:16" ht="12.75" customHeight="1" x14ac:dyDescent="0.2">
      <c r="A1638" s="11" t="str">
        <f t="shared" si="97"/>
        <v>HERVEY BAY2005</v>
      </c>
      <c r="B1638" s="96" t="s">
        <v>70</v>
      </c>
      <c r="C1638" s="89">
        <v>2005</v>
      </c>
      <c r="D1638" s="90">
        <v>43</v>
      </c>
      <c r="E1638" s="15">
        <v>40292</v>
      </c>
      <c r="F1638" s="15">
        <v>40692</v>
      </c>
      <c r="G1638" s="15">
        <v>80984</v>
      </c>
      <c r="H1638" s="91">
        <v>0</v>
      </c>
      <c r="I1638" s="91">
        <v>0</v>
      </c>
      <c r="J1638" s="15">
        <v>0</v>
      </c>
      <c r="K1638" s="15">
        <f t="shared" si="98"/>
        <v>40292</v>
      </c>
      <c r="L1638" s="15">
        <f t="shared" si="99"/>
        <v>40692</v>
      </c>
      <c r="M1638" s="15">
        <f t="shared" si="100"/>
        <v>80984</v>
      </c>
      <c r="O1638" s="13"/>
      <c r="P1638" s="13"/>
    </row>
    <row r="1639" spans="1:16" ht="12.75" customHeight="1" x14ac:dyDescent="0.2">
      <c r="A1639" s="11" t="str">
        <f t="shared" ref="A1639:A1702" si="101">CONCATENATE(B1639,C1639)</f>
        <v>HERVEY BAY2006</v>
      </c>
      <c r="B1639" s="92" t="s">
        <v>70</v>
      </c>
      <c r="C1639" s="16">
        <v>2006</v>
      </c>
      <c r="D1639" s="90">
        <v>29</v>
      </c>
      <c r="E1639" s="93">
        <v>84575</v>
      </c>
      <c r="F1639" s="93">
        <v>86185</v>
      </c>
      <c r="G1639" s="93">
        <v>170760</v>
      </c>
      <c r="H1639" s="93">
        <v>0</v>
      </c>
      <c r="I1639" s="93">
        <v>0</v>
      </c>
      <c r="J1639" s="93">
        <v>0</v>
      </c>
      <c r="K1639" s="15">
        <f t="shared" si="98"/>
        <v>84575</v>
      </c>
      <c r="L1639" s="15">
        <f t="shared" si="99"/>
        <v>86185</v>
      </c>
      <c r="M1639" s="15">
        <f t="shared" si="100"/>
        <v>170760</v>
      </c>
      <c r="O1639" s="13"/>
      <c r="P1639" s="13"/>
    </row>
    <row r="1640" spans="1:16" ht="12.75" customHeight="1" x14ac:dyDescent="0.2">
      <c r="A1640" s="11" t="str">
        <f t="shared" si="101"/>
        <v>HERVEY BAY2007</v>
      </c>
      <c r="B1640" s="96" t="s">
        <v>70</v>
      </c>
      <c r="C1640" s="89">
        <v>2007</v>
      </c>
      <c r="D1640" s="90">
        <v>28</v>
      </c>
      <c r="E1640" s="15">
        <v>98356</v>
      </c>
      <c r="F1640" s="15">
        <v>101792</v>
      </c>
      <c r="G1640" s="15">
        <v>200148</v>
      </c>
      <c r="H1640" s="91">
        <v>0</v>
      </c>
      <c r="I1640" s="91">
        <v>0</v>
      </c>
      <c r="J1640" s="15">
        <v>0</v>
      </c>
      <c r="K1640" s="15">
        <f t="shared" si="98"/>
        <v>98356</v>
      </c>
      <c r="L1640" s="15">
        <f t="shared" si="99"/>
        <v>101792</v>
      </c>
      <c r="M1640" s="15">
        <f t="shared" si="100"/>
        <v>200148</v>
      </c>
      <c r="O1640" s="13"/>
      <c r="P1640" s="13"/>
    </row>
    <row r="1641" spans="1:16" ht="12.75" customHeight="1" x14ac:dyDescent="0.2">
      <c r="A1641" s="11" t="str">
        <f t="shared" si="101"/>
        <v>HERVEY BAY2008</v>
      </c>
      <c r="B1641" s="3" t="s">
        <v>70</v>
      </c>
      <c r="C1641" s="12">
        <v>2008</v>
      </c>
      <c r="D1641" s="12">
        <v>28</v>
      </c>
      <c r="E1641" s="13">
        <v>106741</v>
      </c>
      <c r="F1641" s="13">
        <v>111211</v>
      </c>
      <c r="G1641" s="13">
        <v>217952</v>
      </c>
      <c r="H1641" s="13">
        <v>0</v>
      </c>
      <c r="I1641" s="13">
        <v>0</v>
      </c>
      <c r="J1641" s="13">
        <v>0</v>
      </c>
      <c r="K1641" s="15">
        <f t="shared" si="98"/>
        <v>106741</v>
      </c>
      <c r="L1641" s="15">
        <f t="shared" si="99"/>
        <v>111211</v>
      </c>
      <c r="M1641" s="15">
        <f t="shared" si="100"/>
        <v>217952</v>
      </c>
      <c r="O1641" s="13"/>
      <c r="P1641" s="13"/>
    </row>
    <row r="1642" spans="1:16" ht="12.75" customHeight="1" x14ac:dyDescent="0.2">
      <c r="A1642" s="11" t="str">
        <f t="shared" si="101"/>
        <v>HERVEY BAY2009</v>
      </c>
      <c r="B1642" s="3" t="s">
        <v>70</v>
      </c>
      <c r="C1642" s="12">
        <v>2009</v>
      </c>
      <c r="D1642" s="12">
        <v>34</v>
      </c>
      <c r="E1642" s="13">
        <v>81529</v>
      </c>
      <c r="F1642" s="13">
        <v>83029</v>
      </c>
      <c r="G1642" s="13">
        <v>164558</v>
      </c>
      <c r="H1642" s="13">
        <v>0</v>
      </c>
      <c r="I1642" s="13">
        <v>0</v>
      </c>
      <c r="J1642" s="13">
        <v>0</v>
      </c>
      <c r="K1642" s="15">
        <f t="shared" si="98"/>
        <v>81529</v>
      </c>
      <c r="L1642" s="15">
        <f t="shared" si="99"/>
        <v>83029</v>
      </c>
      <c r="M1642" s="15">
        <f t="shared" si="100"/>
        <v>164558</v>
      </c>
      <c r="O1642" s="13"/>
      <c r="P1642" s="13"/>
    </row>
    <row r="1643" spans="1:16" ht="12.75" customHeight="1" x14ac:dyDescent="0.2">
      <c r="A1643" s="11" t="str">
        <f t="shared" si="101"/>
        <v>HERVEY BAY2010</v>
      </c>
      <c r="B1643" s="94" t="s">
        <v>70</v>
      </c>
      <c r="C1643" s="89">
        <v>2010</v>
      </c>
      <c r="D1643" s="90">
        <v>37</v>
      </c>
      <c r="E1643" s="15">
        <v>75451</v>
      </c>
      <c r="F1643" s="15">
        <v>75122</v>
      </c>
      <c r="G1643" s="15">
        <v>150573</v>
      </c>
      <c r="H1643" s="15">
        <v>0</v>
      </c>
      <c r="I1643" s="15">
        <v>0</v>
      </c>
      <c r="J1643" s="15">
        <v>0</v>
      </c>
      <c r="K1643" s="15">
        <f t="shared" ref="K1643:K1706" si="102">E1643+H1643</f>
        <v>75451</v>
      </c>
      <c r="L1643" s="15">
        <f t="shared" ref="L1643:L1706" si="103">F1643+I1643</f>
        <v>75122</v>
      </c>
      <c r="M1643" s="15">
        <f t="shared" ref="M1643:M1706" si="104">G1643+J1643</f>
        <v>150573</v>
      </c>
      <c r="O1643" s="13"/>
      <c r="P1643" s="13"/>
    </row>
    <row r="1644" spans="1:16" ht="12.75" customHeight="1" x14ac:dyDescent="0.2">
      <c r="A1644" s="11" t="str">
        <f t="shared" si="101"/>
        <v>HERVEY BAY2011</v>
      </c>
      <c r="B1644" s="3" t="s">
        <v>70</v>
      </c>
      <c r="C1644" s="12">
        <v>2011</v>
      </c>
      <c r="D1644" s="12">
        <v>39</v>
      </c>
      <c r="E1644" s="13">
        <v>74628</v>
      </c>
      <c r="F1644" s="13">
        <v>74740</v>
      </c>
      <c r="G1644" s="13">
        <v>149368</v>
      </c>
      <c r="H1644" s="13">
        <v>0</v>
      </c>
      <c r="I1644" s="13">
        <v>0</v>
      </c>
      <c r="J1644" s="13">
        <v>0</v>
      </c>
      <c r="K1644" s="15">
        <f t="shared" si="102"/>
        <v>74628</v>
      </c>
      <c r="L1644" s="15">
        <f t="shared" si="103"/>
        <v>74740</v>
      </c>
      <c r="M1644" s="15">
        <f t="shared" si="104"/>
        <v>149368</v>
      </c>
      <c r="O1644" s="13"/>
      <c r="P1644" s="13"/>
    </row>
    <row r="1645" spans="1:16" ht="12.75" customHeight="1" x14ac:dyDescent="0.2">
      <c r="A1645" s="11" t="str">
        <f t="shared" si="101"/>
        <v>HERVEY BAY2012</v>
      </c>
      <c r="B1645" s="3" t="s">
        <v>70</v>
      </c>
      <c r="C1645" s="12">
        <v>2012</v>
      </c>
      <c r="D1645" s="12">
        <v>39</v>
      </c>
      <c r="E1645" s="13">
        <v>75447</v>
      </c>
      <c r="F1645" s="13">
        <v>75742</v>
      </c>
      <c r="G1645" s="13">
        <v>151189</v>
      </c>
      <c r="H1645" s="13">
        <v>0</v>
      </c>
      <c r="I1645" s="13">
        <v>0</v>
      </c>
      <c r="J1645" s="13">
        <v>0</v>
      </c>
      <c r="K1645" s="15">
        <f t="shared" si="102"/>
        <v>75447</v>
      </c>
      <c r="L1645" s="15">
        <f t="shared" si="103"/>
        <v>75742</v>
      </c>
      <c r="M1645" s="15">
        <f t="shared" si="104"/>
        <v>151189</v>
      </c>
      <c r="O1645" s="13"/>
      <c r="P1645" s="13"/>
    </row>
    <row r="1646" spans="1:16" ht="12.75" customHeight="1" x14ac:dyDescent="0.2">
      <c r="A1646" s="11" t="str">
        <f t="shared" si="101"/>
        <v>HERVEY BAY2013</v>
      </c>
      <c r="B1646" s="3" t="s">
        <v>70</v>
      </c>
      <c r="C1646" s="12">
        <v>2013</v>
      </c>
      <c r="D1646" s="12">
        <v>42</v>
      </c>
      <c r="E1646" s="13">
        <v>75280</v>
      </c>
      <c r="F1646" s="13">
        <v>75091</v>
      </c>
      <c r="G1646" s="13">
        <v>150371</v>
      </c>
      <c r="H1646" s="13">
        <v>0</v>
      </c>
      <c r="I1646" s="13">
        <v>0</v>
      </c>
      <c r="J1646" s="13">
        <v>0</v>
      </c>
      <c r="K1646" s="15">
        <f t="shared" si="102"/>
        <v>75280</v>
      </c>
      <c r="L1646" s="15">
        <f t="shared" si="103"/>
        <v>75091</v>
      </c>
      <c r="M1646" s="15">
        <f t="shared" si="104"/>
        <v>150371</v>
      </c>
      <c r="O1646" s="13"/>
      <c r="P1646" s="13"/>
    </row>
    <row r="1647" spans="1:16" ht="12.75" customHeight="1" x14ac:dyDescent="0.2">
      <c r="A1647" s="11" t="str">
        <f t="shared" si="101"/>
        <v>HERVEY BAY2014</v>
      </c>
      <c r="B1647" s="96" t="s">
        <v>70</v>
      </c>
      <c r="C1647" s="89">
        <v>2014</v>
      </c>
      <c r="D1647" s="90">
        <v>41</v>
      </c>
      <c r="E1647" s="15">
        <v>79433</v>
      </c>
      <c r="F1647" s="15">
        <v>78600</v>
      </c>
      <c r="G1647" s="15">
        <v>158033</v>
      </c>
      <c r="H1647" s="91">
        <v>0</v>
      </c>
      <c r="I1647" s="91">
        <v>0</v>
      </c>
      <c r="J1647" s="15">
        <v>0</v>
      </c>
      <c r="K1647" s="15">
        <f t="shared" si="102"/>
        <v>79433</v>
      </c>
      <c r="L1647" s="15">
        <f t="shared" si="103"/>
        <v>78600</v>
      </c>
      <c r="M1647" s="15">
        <f t="shared" si="104"/>
        <v>158033</v>
      </c>
      <c r="O1647" s="13"/>
      <c r="P1647" s="13"/>
    </row>
    <row r="1648" spans="1:16" ht="12.75" customHeight="1" x14ac:dyDescent="0.2">
      <c r="A1648" s="11" t="str">
        <f t="shared" si="101"/>
        <v>HERVEY BAY2015</v>
      </c>
      <c r="B1648" s="3" t="s">
        <v>70</v>
      </c>
      <c r="C1648" s="12">
        <v>2015</v>
      </c>
      <c r="D1648" s="12">
        <v>38</v>
      </c>
      <c r="E1648" s="13">
        <v>81713</v>
      </c>
      <c r="F1648" s="13">
        <v>81827</v>
      </c>
      <c r="G1648" s="13">
        <v>163540</v>
      </c>
      <c r="H1648" s="13">
        <v>0</v>
      </c>
      <c r="I1648" s="13">
        <v>0</v>
      </c>
      <c r="J1648" s="13">
        <v>0</v>
      </c>
      <c r="K1648" s="15">
        <f t="shared" si="102"/>
        <v>81713</v>
      </c>
      <c r="L1648" s="15">
        <f t="shared" si="103"/>
        <v>81827</v>
      </c>
      <c r="M1648" s="15">
        <f t="shared" si="104"/>
        <v>163540</v>
      </c>
      <c r="O1648" s="13"/>
      <c r="P1648" s="13"/>
    </row>
    <row r="1649" spans="1:16" ht="12.75" customHeight="1" x14ac:dyDescent="0.2">
      <c r="A1649" s="11" t="str">
        <f t="shared" si="101"/>
        <v>HERVEY BAY2016</v>
      </c>
      <c r="B1649" s="96" t="s">
        <v>70</v>
      </c>
      <c r="C1649" s="89">
        <v>2016</v>
      </c>
      <c r="D1649" s="90">
        <v>39</v>
      </c>
      <c r="E1649" s="15">
        <v>85128</v>
      </c>
      <c r="F1649" s="15">
        <v>84924</v>
      </c>
      <c r="G1649" s="15">
        <v>170052</v>
      </c>
      <c r="H1649" s="91">
        <v>0</v>
      </c>
      <c r="I1649" s="91">
        <v>0</v>
      </c>
      <c r="J1649" s="15">
        <v>0</v>
      </c>
      <c r="K1649" s="15">
        <f t="shared" si="102"/>
        <v>85128</v>
      </c>
      <c r="L1649" s="15">
        <f t="shared" si="103"/>
        <v>84924</v>
      </c>
      <c r="M1649" s="15">
        <f t="shared" si="104"/>
        <v>170052</v>
      </c>
      <c r="O1649" s="13"/>
      <c r="P1649" s="13"/>
    </row>
    <row r="1650" spans="1:16" ht="12.75" customHeight="1" x14ac:dyDescent="0.2">
      <c r="A1650" s="11" t="str">
        <f t="shared" si="101"/>
        <v>HERVEY BAY2017</v>
      </c>
      <c r="B1650" s="96" t="s">
        <v>70</v>
      </c>
      <c r="C1650" s="89">
        <v>2017</v>
      </c>
      <c r="D1650" s="90">
        <v>38</v>
      </c>
      <c r="E1650" s="15">
        <v>86821</v>
      </c>
      <c r="F1650" s="15">
        <v>86559</v>
      </c>
      <c r="G1650" s="15">
        <v>173380</v>
      </c>
      <c r="H1650" s="91">
        <v>0</v>
      </c>
      <c r="I1650" s="91">
        <v>0</v>
      </c>
      <c r="J1650" s="15">
        <v>0</v>
      </c>
      <c r="K1650" s="15">
        <f t="shared" si="102"/>
        <v>86821</v>
      </c>
      <c r="L1650" s="15">
        <f t="shared" si="103"/>
        <v>86559</v>
      </c>
      <c r="M1650" s="15">
        <f t="shared" si="104"/>
        <v>173380</v>
      </c>
      <c r="O1650" s="13"/>
      <c r="P1650" s="13"/>
    </row>
    <row r="1651" spans="1:16" ht="12.75" customHeight="1" x14ac:dyDescent="0.2">
      <c r="A1651" s="11" t="str">
        <f t="shared" si="101"/>
        <v>HERVEY BAY2018</v>
      </c>
      <c r="B1651" s="3" t="s">
        <v>70</v>
      </c>
      <c r="C1651" s="12">
        <v>2018</v>
      </c>
      <c r="D1651" s="12">
        <v>39</v>
      </c>
      <c r="E1651" s="13">
        <v>82100</v>
      </c>
      <c r="F1651" s="13">
        <v>81470</v>
      </c>
      <c r="G1651" s="13">
        <v>163570</v>
      </c>
      <c r="H1651" s="13">
        <v>0</v>
      </c>
      <c r="I1651" s="13">
        <v>0</v>
      </c>
      <c r="J1651" s="13">
        <v>0</v>
      </c>
      <c r="K1651" s="15">
        <f t="shared" si="102"/>
        <v>82100</v>
      </c>
      <c r="L1651" s="15">
        <f t="shared" si="103"/>
        <v>81470</v>
      </c>
      <c r="M1651" s="15">
        <f t="shared" si="104"/>
        <v>163570</v>
      </c>
      <c r="O1651" s="13"/>
      <c r="P1651" s="13"/>
    </row>
    <row r="1652" spans="1:16" ht="12.75" customHeight="1" x14ac:dyDescent="0.2">
      <c r="A1652" s="11" t="str">
        <f t="shared" si="101"/>
        <v>HERVEY BAY2019</v>
      </c>
      <c r="B1652" s="3" t="s">
        <v>70</v>
      </c>
      <c r="C1652" s="12">
        <v>2019</v>
      </c>
      <c r="D1652" s="12">
        <v>39</v>
      </c>
      <c r="E1652" s="13">
        <v>83756</v>
      </c>
      <c r="F1652" s="13">
        <v>83083</v>
      </c>
      <c r="G1652" s="13">
        <v>166839</v>
      </c>
      <c r="H1652" s="13">
        <v>0</v>
      </c>
      <c r="I1652" s="13">
        <v>0</v>
      </c>
      <c r="J1652" s="13">
        <v>0</v>
      </c>
      <c r="K1652" s="15">
        <f t="shared" si="102"/>
        <v>83756</v>
      </c>
      <c r="L1652" s="15">
        <f t="shared" si="103"/>
        <v>83083</v>
      </c>
      <c r="M1652" s="15">
        <f t="shared" si="104"/>
        <v>166839</v>
      </c>
      <c r="O1652" s="13"/>
      <c r="P1652" s="13"/>
    </row>
    <row r="1653" spans="1:16" ht="12.75" customHeight="1" x14ac:dyDescent="0.2">
      <c r="A1653" s="11" t="str">
        <f t="shared" si="101"/>
        <v>HOBART1985</v>
      </c>
      <c r="B1653" s="94" t="s">
        <v>68</v>
      </c>
      <c r="C1653" s="89">
        <v>1985</v>
      </c>
      <c r="D1653" s="90">
        <v>11</v>
      </c>
      <c r="E1653" s="15">
        <v>245640</v>
      </c>
      <c r="F1653" s="15">
        <v>248357</v>
      </c>
      <c r="G1653" s="15">
        <v>493997</v>
      </c>
      <c r="H1653" s="15">
        <v>7911</v>
      </c>
      <c r="I1653" s="15">
        <v>7395</v>
      </c>
      <c r="J1653" s="15">
        <v>15306</v>
      </c>
      <c r="K1653" s="15">
        <f t="shared" si="102"/>
        <v>253551</v>
      </c>
      <c r="L1653" s="15">
        <f t="shared" si="103"/>
        <v>255752</v>
      </c>
      <c r="M1653" s="15">
        <f t="shared" si="104"/>
        <v>509303</v>
      </c>
      <c r="O1653" s="13"/>
      <c r="P1653" s="13"/>
    </row>
    <row r="1654" spans="1:16" ht="12.75" customHeight="1" x14ac:dyDescent="0.2">
      <c r="A1654" s="11" t="str">
        <f t="shared" si="101"/>
        <v>HOBART1986</v>
      </c>
      <c r="B1654" s="96" t="s">
        <v>68</v>
      </c>
      <c r="C1654" s="89">
        <v>1986</v>
      </c>
      <c r="D1654" s="90">
        <v>12</v>
      </c>
      <c r="E1654" s="15">
        <v>237094</v>
      </c>
      <c r="F1654" s="15">
        <v>244187</v>
      </c>
      <c r="G1654" s="15">
        <v>481281</v>
      </c>
      <c r="H1654" s="91">
        <v>7764</v>
      </c>
      <c r="I1654" s="91">
        <v>6380</v>
      </c>
      <c r="J1654" s="15">
        <v>14144</v>
      </c>
      <c r="K1654" s="15">
        <f t="shared" si="102"/>
        <v>244858</v>
      </c>
      <c r="L1654" s="15">
        <f t="shared" si="103"/>
        <v>250567</v>
      </c>
      <c r="M1654" s="15">
        <f t="shared" si="104"/>
        <v>495425</v>
      </c>
      <c r="O1654" s="13"/>
      <c r="P1654" s="13"/>
    </row>
    <row r="1655" spans="1:16" ht="12.75" customHeight="1" x14ac:dyDescent="0.2">
      <c r="A1655" s="11" t="str">
        <f t="shared" si="101"/>
        <v>HOBART1987</v>
      </c>
      <c r="B1655" s="3" t="s">
        <v>68</v>
      </c>
      <c r="C1655" s="12">
        <v>1987</v>
      </c>
      <c r="D1655" s="12">
        <v>12</v>
      </c>
      <c r="E1655" s="13">
        <v>251947</v>
      </c>
      <c r="F1655" s="13">
        <v>252828</v>
      </c>
      <c r="G1655" s="13">
        <v>504775</v>
      </c>
      <c r="H1655" s="13">
        <v>9412</v>
      </c>
      <c r="I1655" s="13">
        <v>8010</v>
      </c>
      <c r="J1655" s="13">
        <v>17422</v>
      </c>
      <c r="K1655" s="15">
        <f t="shared" si="102"/>
        <v>261359</v>
      </c>
      <c r="L1655" s="15">
        <f t="shared" si="103"/>
        <v>260838</v>
      </c>
      <c r="M1655" s="15">
        <f t="shared" si="104"/>
        <v>522197</v>
      </c>
      <c r="O1655" s="13"/>
      <c r="P1655" s="13"/>
    </row>
    <row r="1656" spans="1:16" ht="12.75" customHeight="1" x14ac:dyDescent="0.2">
      <c r="A1656" s="11" t="str">
        <f t="shared" si="101"/>
        <v>HOBART1988</v>
      </c>
      <c r="B1656" s="3" t="s">
        <v>68</v>
      </c>
      <c r="C1656" s="12">
        <v>1988</v>
      </c>
      <c r="D1656" s="12">
        <v>12</v>
      </c>
      <c r="E1656" s="13">
        <v>263238</v>
      </c>
      <c r="F1656" s="13">
        <v>266575</v>
      </c>
      <c r="G1656" s="13">
        <v>529813</v>
      </c>
      <c r="H1656" s="13">
        <v>8146</v>
      </c>
      <c r="I1656" s="13">
        <v>7217</v>
      </c>
      <c r="J1656" s="13">
        <v>15363</v>
      </c>
      <c r="K1656" s="15">
        <f t="shared" si="102"/>
        <v>271384</v>
      </c>
      <c r="L1656" s="15">
        <f t="shared" si="103"/>
        <v>273792</v>
      </c>
      <c r="M1656" s="15">
        <f t="shared" si="104"/>
        <v>545176</v>
      </c>
      <c r="O1656" s="13"/>
      <c r="P1656" s="13"/>
    </row>
    <row r="1657" spans="1:16" ht="12.75" customHeight="1" x14ac:dyDescent="0.2">
      <c r="A1657" s="11" t="str">
        <f t="shared" si="101"/>
        <v>HOBART1989</v>
      </c>
      <c r="B1657" s="92" t="s">
        <v>68</v>
      </c>
      <c r="C1657" s="16">
        <v>1989</v>
      </c>
      <c r="D1657" s="90">
        <v>11</v>
      </c>
      <c r="E1657" s="93">
        <v>222154</v>
      </c>
      <c r="F1657" s="93">
        <v>222213</v>
      </c>
      <c r="G1657" s="93">
        <v>444367</v>
      </c>
      <c r="H1657" s="93">
        <v>8330</v>
      </c>
      <c r="I1657" s="93">
        <v>7405</v>
      </c>
      <c r="J1657" s="93">
        <v>15735</v>
      </c>
      <c r="K1657" s="15">
        <f t="shared" si="102"/>
        <v>230484</v>
      </c>
      <c r="L1657" s="15">
        <f t="shared" si="103"/>
        <v>229618</v>
      </c>
      <c r="M1657" s="15">
        <f t="shared" si="104"/>
        <v>460102</v>
      </c>
      <c r="O1657" s="13"/>
      <c r="P1657" s="13"/>
    </row>
    <row r="1658" spans="1:16" ht="12.75" customHeight="1" x14ac:dyDescent="0.2">
      <c r="A1658" s="11" t="str">
        <f t="shared" si="101"/>
        <v>HOBART1990</v>
      </c>
      <c r="B1658" s="3" t="s">
        <v>68</v>
      </c>
      <c r="C1658" s="12">
        <v>1990</v>
      </c>
      <c r="D1658" s="90">
        <v>10</v>
      </c>
      <c r="E1658" s="13">
        <v>267329</v>
      </c>
      <c r="F1658" s="13">
        <v>268748</v>
      </c>
      <c r="G1658" s="13">
        <v>536077</v>
      </c>
      <c r="H1658" s="13">
        <v>9163</v>
      </c>
      <c r="I1658" s="13">
        <v>7932</v>
      </c>
      <c r="J1658" s="13">
        <v>17095</v>
      </c>
      <c r="K1658" s="15">
        <f t="shared" si="102"/>
        <v>276492</v>
      </c>
      <c r="L1658" s="15">
        <f t="shared" si="103"/>
        <v>276680</v>
      </c>
      <c r="M1658" s="15">
        <f t="shared" si="104"/>
        <v>553172</v>
      </c>
      <c r="O1658" s="13"/>
      <c r="P1658" s="13"/>
    </row>
    <row r="1659" spans="1:16" ht="12.75" customHeight="1" x14ac:dyDescent="0.2">
      <c r="A1659" s="11" t="str">
        <f t="shared" si="101"/>
        <v>HOBART1991</v>
      </c>
      <c r="B1659" s="3" t="s">
        <v>68</v>
      </c>
      <c r="C1659" s="12">
        <v>1991</v>
      </c>
      <c r="D1659" s="12">
        <v>10</v>
      </c>
      <c r="E1659" s="13">
        <v>314276</v>
      </c>
      <c r="F1659" s="13">
        <v>317161</v>
      </c>
      <c r="G1659" s="13">
        <v>631437</v>
      </c>
      <c r="H1659" s="13">
        <v>6185</v>
      </c>
      <c r="I1659" s="13">
        <v>5580</v>
      </c>
      <c r="J1659" s="13">
        <v>11765</v>
      </c>
      <c r="K1659" s="15">
        <f t="shared" si="102"/>
        <v>320461</v>
      </c>
      <c r="L1659" s="15">
        <f t="shared" si="103"/>
        <v>322741</v>
      </c>
      <c r="M1659" s="15">
        <f t="shared" si="104"/>
        <v>643202</v>
      </c>
      <c r="O1659" s="13"/>
      <c r="P1659" s="13"/>
    </row>
    <row r="1660" spans="1:16" ht="12.75" customHeight="1" x14ac:dyDescent="0.2">
      <c r="A1660" s="11" t="str">
        <f t="shared" si="101"/>
        <v>HOBART1992</v>
      </c>
      <c r="B1660" s="96" t="s">
        <v>68</v>
      </c>
      <c r="C1660" s="89">
        <v>1992</v>
      </c>
      <c r="D1660" s="90">
        <v>10</v>
      </c>
      <c r="E1660" s="15">
        <v>333782</v>
      </c>
      <c r="F1660" s="15">
        <v>340634</v>
      </c>
      <c r="G1660" s="15">
        <v>674416</v>
      </c>
      <c r="H1660" s="91">
        <v>4436</v>
      </c>
      <c r="I1660" s="91">
        <v>4223</v>
      </c>
      <c r="J1660" s="15">
        <v>8659</v>
      </c>
      <c r="K1660" s="15">
        <f t="shared" si="102"/>
        <v>338218</v>
      </c>
      <c r="L1660" s="15">
        <f t="shared" si="103"/>
        <v>344857</v>
      </c>
      <c r="M1660" s="15">
        <f t="shared" si="104"/>
        <v>683075</v>
      </c>
      <c r="O1660" s="13"/>
      <c r="P1660" s="13"/>
    </row>
    <row r="1661" spans="1:16" ht="12.75" customHeight="1" x14ac:dyDescent="0.2">
      <c r="A1661" s="11" t="str">
        <f t="shared" si="101"/>
        <v>HOBART1993</v>
      </c>
      <c r="B1661" s="3" t="s">
        <v>68</v>
      </c>
      <c r="C1661" s="12">
        <v>1993</v>
      </c>
      <c r="D1661" s="90">
        <v>10</v>
      </c>
      <c r="E1661" s="13">
        <v>356400</v>
      </c>
      <c r="F1661" s="13">
        <v>360683</v>
      </c>
      <c r="G1661" s="13">
        <v>717083</v>
      </c>
      <c r="H1661" s="13">
        <v>4815</v>
      </c>
      <c r="I1661" s="13">
        <v>4052</v>
      </c>
      <c r="J1661" s="13">
        <v>8867</v>
      </c>
      <c r="K1661" s="15">
        <f t="shared" si="102"/>
        <v>361215</v>
      </c>
      <c r="L1661" s="15">
        <f t="shared" si="103"/>
        <v>364735</v>
      </c>
      <c r="M1661" s="15">
        <f t="shared" si="104"/>
        <v>725950</v>
      </c>
      <c r="O1661" s="13"/>
      <c r="P1661" s="13"/>
    </row>
    <row r="1662" spans="1:16" ht="12.75" customHeight="1" x14ac:dyDescent="0.2">
      <c r="A1662" s="11" t="str">
        <f t="shared" si="101"/>
        <v>HOBART1994</v>
      </c>
      <c r="B1662" s="3" t="s">
        <v>68</v>
      </c>
      <c r="C1662" s="12">
        <v>1994</v>
      </c>
      <c r="D1662" s="12">
        <v>11</v>
      </c>
      <c r="E1662" s="13">
        <v>383522</v>
      </c>
      <c r="F1662" s="13">
        <v>386737</v>
      </c>
      <c r="G1662" s="13">
        <v>770259</v>
      </c>
      <c r="H1662" s="13">
        <v>4088</v>
      </c>
      <c r="I1662" s="13">
        <v>3888</v>
      </c>
      <c r="J1662" s="13">
        <v>7976</v>
      </c>
      <c r="K1662" s="15">
        <f t="shared" si="102"/>
        <v>387610</v>
      </c>
      <c r="L1662" s="15">
        <f t="shared" si="103"/>
        <v>390625</v>
      </c>
      <c r="M1662" s="15">
        <f t="shared" si="104"/>
        <v>778235</v>
      </c>
      <c r="O1662" s="13"/>
      <c r="P1662" s="13"/>
    </row>
    <row r="1663" spans="1:16" ht="12.75" customHeight="1" x14ac:dyDescent="0.2">
      <c r="A1663" s="11" t="str">
        <f t="shared" si="101"/>
        <v>HOBART1995</v>
      </c>
      <c r="B1663" s="3" t="s">
        <v>68</v>
      </c>
      <c r="C1663" s="12">
        <v>1995</v>
      </c>
      <c r="D1663" s="12">
        <v>11</v>
      </c>
      <c r="E1663" s="13">
        <v>409890</v>
      </c>
      <c r="F1663" s="13">
        <v>419096</v>
      </c>
      <c r="G1663" s="13">
        <v>828986</v>
      </c>
      <c r="H1663" s="13">
        <v>3848</v>
      </c>
      <c r="I1663" s="13">
        <v>3514</v>
      </c>
      <c r="J1663" s="13">
        <v>7362</v>
      </c>
      <c r="K1663" s="15">
        <f t="shared" si="102"/>
        <v>413738</v>
      </c>
      <c r="L1663" s="15">
        <f t="shared" si="103"/>
        <v>422610</v>
      </c>
      <c r="M1663" s="15">
        <f t="shared" si="104"/>
        <v>836348</v>
      </c>
      <c r="O1663" s="13"/>
      <c r="P1663" s="13"/>
    </row>
    <row r="1664" spans="1:16" ht="12.75" customHeight="1" x14ac:dyDescent="0.2">
      <c r="A1664" s="11" t="str">
        <f t="shared" si="101"/>
        <v>HOBART1996</v>
      </c>
      <c r="B1664" s="96" t="s">
        <v>68</v>
      </c>
      <c r="C1664" s="89">
        <v>1996</v>
      </c>
      <c r="D1664" s="90">
        <v>10</v>
      </c>
      <c r="E1664" s="15">
        <v>423639</v>
      </c>
      <c r="F1664" s="15">
        <v>428867</v>
      </c>
      <c r="G1664" s="15">
        <v>852506</v>
      </c>
      <c r="H1664" s="91">
        <v>2785</v>
      </c>
      <c r="I1664" s="91">
        <v>2318</v>
      </c>
      <c r="J1664" s="15">
        <v>5103</v>
      </c>
      <c r="K1664" s="15">
        <f t="shared" si="102"/>
        <v>426424</v>
      </c>
      <c r="L1664" s="15">
        <f t="shared" si="103"/>
        <v>431185</v>
      </c>
      <c r="M1664" s="15">
        <f t="shared" si="104"/>
        <v>857609</v>
      </c>
      <c r="O1664" s="13"/>
      <c r="P1664" s="13"/>
    </row>
    <row r="1665" spans="1:16" ht="12.75" customHeight="1" x14ac:dyDescent="0.2">
      <c r="A1665" s="11" t="str">
        <f t="shared" si="101"/>
        <v>HOBART1997</v>
      </c>
      <c r="B1665" s="3" t="s">
        <v>68</v>
      </c>
      <c r="C1665" s="12">
        <v>1997</v>
      </c>
      <c r="D1665" s="12">
        <v>10</v>
      </c>
      <c r="E1665" s="13">
        <v>413800</v>
      </c>
      <c r="F1665" s="13">
        <v>418407</v>
      </c>
      <c r="G1665" s="13">
        <v>832207</v>
      </c>
      <c r="H1665" s="13">
        <v>2117</v>
      </c>
      <c r="I1665" s="13">
        <v>1572</v>
      </c>
      <c r="J1665" s="13">
        <v>3689</v>
      </c>
      <c r="K1665" s="15">
        <f t="shared" si="102"/>
        <v>415917</v>
      </c>
      <c r="L1665" s="15">
        <f t="shared" si="103"/>
        <v>419979</v>
      </c>
      <c r="M1665" s="15">
        <f t="shared" si="104"/>
        <v>835896</v>
      </c>
      <c r="O1665" s="13"/>
      <c r="P1665" s="13"/>
    </row>
    <row r="1666" spans="1:16" ht="12.75" customHeight="1" x14ac:dyDescent="0.2">
      <c r="A1666" s="11" t="str">
        <f t="shared" si="101"/>
        <v>HOBART1998</v>
      </c>
      <c r="B1666" s="94" t="s">
        <v>68</v>
      </c>
      <c r="C1666" s="89">
        <v>1998</v>
      </c>
      <c r="D1666" s="90">
        <v>10</v>
      </c>
      <c r="E1666" s="15">
        <v>426569</v>
      </c>
      <c r="F1666" s="15">
        <v>429365</v>
      </c>
      <c r="G1666" s="15">
        <v>855934</v>
      </c>
      <c r="H1666" s="15">
        <v>1408</v>
      </c>
      <c r="I1666" s="15">
        <v>1282</v>
      </c>
      <c r="J1666" s="15">
        <v>2690</v>
      </c>
      <c r="K1666" s="15">
        <f t="shared" si="102"/>
        <v>427977</v>
      </c>
      <c r="L1666" s="15">
        <f t="shared" si="103"/>
        <v>430647</v>
      </c>
      <c r="M1666" s="15">
        <f t="shared" si="104"/>
        <v>858624</v>
      </c>
      <c r="O1666" s="13"/>
      <c r="P1666" s="13"/>
    </row>
    <row r="1667" spans="1:16" ht="12.75" customHeight="1" x14ac:dyDescent="0.2">
      <c r="A1667" s="11" t="str">
        <f t="shared" si="101"/>
        <v>HOBART1999</v>
      </c>
      <c r="B1667" s="3" t="s">
        <v>68</v>
      </c>
      <c r="C1667" s="12">
        <v>1999</v>
      </c>
      <c r="D1667" s="12">
        <v>10</v>
      </c>
      <c r="E1667" s="13">
        <v>437745</v>
      </c>
      <c r="F1667" s="13">
        <v>440247</v>
      </c>
      <c r="G1667" s="13">
        <v>877992</v>
      </c>
      <c r="H1667" s="13">
        <v>0</v>
      </c>
      <c r="I1667" s="13">
        <v>0</v>
      </c>
      <c r="J1667" s="13">
        <v>0</v>
      </c>
      <c r="K1667" s="15">
        <f t="shared" si="102"/>
        <v>437745</v>
      </c>
      <c r="L1667" s="15">
        <f t="shared" si="103"/>
        <v>440247</v>
      </c>
      <c r="M1667" s="15">
        <f t="shared" si="104"/>
        <v>877992</v>
      </c>
      <c r="O1667" s="13"/>
      <c r="P1667" s="13"/>
    </row>
    <row r="1668" spans="1:16" ht="12.75" customHeight="1" x14ac:dyDescent="0.2">
      <c r="A1668" s="11" t="str">
        <f t="shared" si="101"/>
        <v>HOBART2000</v>
      </c>
      <c r="B1668" s="94" t="s">
        <v>68</v>
      </c>
      <c r="C1668" s="89">
        <v>2000</v>
      </c>
      <c r="D1668" s="90">
        <v>10</v>
      </c>
      <c r="E1668" s="15">
        <v>462862</v>
      </c>
      <c r="F1668" s="15">
        <v>465095</v>
      </c>
      <c r="G1668" s="15">
        <v>927957</v>
      </c>
      <c r="H1668" s="15">
        <v>0</v>
      </c>
      <c r="I1668" s="15">
        <v>0</v>
      </c>
      <c r="J1668" s="15">
        <v>0</v>
      </c>
      <c r="K1668" s="15">
        <f t="shared" si="102"/>
        <v>462862</v>
      </c>
      <c r="L1668" s="15">
        <f t="shared" si="103"/>
        <v>465095</v>
      </c>
      <c r="M1668" s="15">
        <f t="shared" si="104"/>
        <v>927957</v>
      </c>
      <c r="O1668" s="13"/>
      <c r="P1668" s="13"/>
    </row>
    <row r="1669" spans="1:16" ht="12.75" customHeight="1" x14ac:dyDescent="0.2">
      <c r="A1669" s="11" t="str">
        <f t="shared" si="101"/>
        <v>HOBART2001</v>
      </c>
      <c r="B1669" s="3" t="s">
        <v>68</v>
      </c>
      <c r="C1669" s="12">
        <v>2001</v>
      </c>
      <c r="D1669" s="12">
        <v>10</v>
      </c>
      <c r="E1669" s="13">
        <v>500965</v>
      </c>
      <c r="F1669" s="13">
        <v>495214</v>
      </c>
      <c r="G1669" s="13">
        <v>996179</v>
      </c>
      <c r="H1669" s="13">
        <v>0</v>
      </c>
      <c r="I1669" s="13">
        <v>0</v>
      </c>
      <c r="J1669" s="13">
        <v>0</v>
      </c>
      <c r="K1669" s="15">
        <f t="shared" si="102"/>
        <v>500965</v>
      </c>
      <c r="L1669" s="15">
        <f t="shared" si="103"/>
        <v>495214</v>
      </c>
      <c r="M1669" s="15">
        <f t="shared" si="104"/>
        <v>996179</v>
      </c>
      <c r="O1669" s="13"/>
      <c r="P1669" s="13"/>
    </row>
    <row r="1670" spans="1:16" ht="12.75" customHeight="1" x14ac:dyDescent="0.2">
      <c r="A1670" s="11" t="str">
        <f t="shared" si="101"/>
        <v>HOBART2002</v>
      </c>
      <c r="B1670" s="96" t="s">
        <v>68</v>
      </c>
      <c r="C1670" s="89">
        <v>2002</v>
      </c>
      <c r="D1670" s="90">
        <v>10</v>
      </c>
      <c r="E1670" s="15">
        <v>470149</v>
      </c>
      <c r="F1670" s="15">
        <v>477533</v>
      </c>
      <c r="G1670" s="15">
        <v>947682</v>
      </c>
      <c r="H1670" s="91">
        <v>0</v>
      </c>
      <c r="I1670" s="91">
        <v>0</v>
      </c>
      <c r="J1670" s="15">
        <v>0</v>
      </c>
      <c r="K1670" s="15">
        <f t="shared" si="102"/>
        <v>470149</v>
      </c>
      <c r="L1670" s="15">
        <f t="shared" si="103"/>
        <v>477533</v>
      </c>
      <c r="M1670" s="15">
        <f t="shared" si="104"/>
        <v>947682</v>
      </c>
      <c r="O1670" s="13"/>
      <c r="P1670" s="13"/>
    </row>
    <row r="1671" spans="1:16" ht="12.75" customHeight="1" x14ac:dyDescent="0.2">
      <c r="A1671" s="11" t="str">
        <f t="shared" si="101"/>
        <v>HOBART2003</v>
      </c>
      <c r="B1671" s="3" t="s">
        <v>68</v>
      </c>
      <c r="C1671" s="12">
        <v>2003</v>
      </c>
      <c r="D1671" s="12">
        <v>9</v>
      </c>
      <c r="E1671" s="13">
        <v>549024</v>
      </c>
      <c r="F1671" s="13">
        <v>552531</v>
      </c>
      <c r="G1671" s="13">
        <v>1101555</v>
      </c>
      <c r="H1671" s="13">
        <v>0</v>
      </c>
      <c r="I1671" s="13">
        <v>0</v>
      </c>
      <c r="J1671" s="13">
        <v>0</v>
      </c>
      <c r="K1671" s="15">
        <f t="shared" si="102"/>
        <v>549024</v>
      </c>
      <c r="L1671" s="15">
        <f t="shared" si="103"/>
        <v>552531</v>
      </c>
      <c r="M1671" s="15">
        <f t="shared" si="104"/>
        <v>1101555</v>
      </c>
      <c r="O1671" s="13"/>
      <c r="P1671" s="13"/>
    </row>
    <row r="1672" spans="1:16" ht="12.75" customHeight="1" x14ac:dyDescent="0.2">
      <c r="A1672" s="11" t="str">
        <f t="shared" si="101"/>
        <v>HOBART2004</v>
      </c>
      <c r="B1672" s="94" t="s">
        <v>68</v>
      </c>
      <c r="C1672" s="12">
        <v>2004</v>
      </c>
      <c r="D1672" s="90">
        <v>9</v>
      </c>
      <c r="E1672" s="95">
        <v>688375</v>
      </c>
      <c r="F1672" s="95">
        <v>692474</v>
      </c>
      <c r="G1672" s="95">
        <v>1380849</v>
      </c>
      <c r="H1672" s="95">
        <v>0</v>
      </c>
      <c r="I1672" s="95">
        <v>0</v>
      </c>
      <c r="J1672" s="95">
        <v>0</v>
      </c>
      <c r="K1672" s="15">
        <f t="shared" si="102"/>
        <v>688375</v>
      </c>
      <c r="L1672" s="15">
        <f t="shared" si="103"/>
        <v>692474</v>
      </c>
      <c r="M1672" s="15">
        <f t="shared" si="104"/>
        <v>1380849</v>
      </c>
      <c r="O1672" s="13"/>
      <c r="P1672" s="13"/>
    </row>
    <row r="1673" spans="1:16" ht="12.75" customHeight="1" x14ac:dyDescent="0.2">
      <c r="A1673" s="11" t="str">
        <f t="shared" si="101"/>
        <v>HOBART2005</v>
      </c>
      <c r="B1673" s="96" t="s">
        <v>68</v>
      </c>
      <c r="C1673" s="89">
        <v>2005</v>
      </c>
      <c r="D1673" s="90">
        <v>9</v>
      </c>
      <c r="E1673" s="15">
        <v>798945</v>
      </c>
      <c r="F1673" s="15">
        <v>801240</v>
      </c>
      <c r="G1673" s="15">
        <v>1600185</v>
      </c>
      <c r="H1673" s="91">
        <v>0</v>
      </c>
      <c r="I1673" s="91">
        <v>0</v>
      </c>
      <c r="J1673" s="15">
        <v>0</v>
      </c>
      <c r="K1673" s="15">
        <f t="shared" si="102"/>
        <v>798945</v>
      </c>
      <c r="L1673" s="15">
        <f t="shared" si="103"/>
        <v>801240</v>
      </c>
      <c r="M1673" s="15">
        <f t="shared" si="104"/>
        <v>1600185</v>
      </c>
      <c r="O1673" s="13"/>
      <c r="P1673" s="13"/>
    </row>
    <row r="1674" spans="1:16" ht="12.75" customHeight="1" x14ac:dyDescent="0.2">
      <c r="A1674" s="11" t="str">
        <f t="shared" si="101"/>
        <v>HOBART2006</v>
      </c>
      <c r="B1674" s="3" t="s">
        <v>68</v>
      </c>
      <c r="C1674" s="12">
        <v>2006</v>
      </c>
      <c r="D1674" s="12">
        <v>9</v>
      </c>
      <c r="E1674" s="13">
        <v>805463</v>
      </c>
      <c r="F1674" s="13">
        <v>812347</v>
      </c>
      <c r="G1674" s="13">
        <v>1617810</v>
      </c>
      <c r="H1674" s="13">
        <v>0</v>
      </c>
      <c r="I1674" s="13">
        <v>0</v>
      </c>
      <c r="J1674" s="13">
        <v>0</v>
      </c>
      <c r="K1674" s="15">
        <f t="shared" si="102"/>
        <v>805463</v>
      </c>
      <c r="L1674" s="15">
        <f t="shared" si="103"/>
        <v>812347</v>
      </c>
      <c r="M1674" s="15">
        <f t="shared" si="104"/>
        <v>1617810</v>
      </c>
      <c r="O1674" s="13"/>
      <c r="P1674" s="13"/>
    </row>
    <row r="1675" spans="1:16" ht="12.75" customHeight="1" x14ac:dyDescent="0.2">
      <c r="A1675" s="11" t="str">
        <f t="shared" si="101"/>
        <v>HOBART2007</v>
      </c>
      <c r="B1675" s="96" t="s">
        <v>68</v>
      </c>
      <c r="C1675" s="89">
        <v>2007</v>
      </c>
      <c r="D1675" s="90">
        <v>9</v>
      </c>
      <c r="E1675" s="15">
        <v>829154</v>
      </c>
      <c r="F1675" s="15">
        <v>834442</v>
      </c>
      <c r="G1675" s="15">
        <v>1663596</v>
      </c>
      <c r="H1675" s="91">
        <v>0</v>
      </c>
      <c r="I1675" s="91">
        <v>0</v>
      </c>
      <c r="J1675" s="15">
        <v>0</v>
      </c>
      <c r="K1675" s="15">
        <f t="shared" si="102"/>
        <v>829154</v>
      </c>
      <c r="L1675" s="15">
        <f t="shared" si="103"/>
        <v>834442</v>
      </c>
      <c r="M1675" s="15">
        <f t="shared" si="104"/>
        <v>1663596</v>
      </c>
      <c r="O1675" s="13"/>
      <c r="P1675" s="13"/>
    </row>
    <row r="1676" spans="1:16" ht="12.75" customHeight="1" x14ac:dyDescent="0.2">
      <c r="A1676" s="11" t="str">
        <f t="shared" si="101"/>
        <v>HOBART2008</v>
      </c>
      <c r="B1676" s="96" t="s">
        <v>68</v>
      </c>
      <c r="C1676" s="89">
        <v>2008</v>
      </c>
      <c r="D1676" s="90">
        <v>9</v>
      </c>
      <c r="E1676" s="15">
        <v>911931</v>
      </c>
      <c r="F1676" s="15">
        <v>918939</v>
      </c>
      <c r="G1676" s="15">
        <v>1830870</v>
      </c>
      <c r="H1676" s="91">
        <v>0</v>
      </c>
      <c r="I1676" s="91">
        <v>0</v>
      </c>
      <c r="J1676" s="15">
        <v>0</v>
      </c>
      <c r="K1676" s="15">
        <f t="shared" si="102"/>
        <v>911931</v>
      </c>
      <c r="L1676" s="15">
        <f t="shared" si="103"/>
        <v>918939</v>
      </c>
      <c r="M1676" s="15">
        <f t="shared" si="104"/>
        <v>1830870</v>
      </c>
      <c r="O1676" s="13"/>
      <c r="P1676" s="13"/>
    </row>
    <row r="1677" spans="1:16" ht="12.75" customHeight="1" x14ac:dyDescent="0.2">
      <c r="A1677" s="11" t="str">
        <f t="shared" si="101"/>
        <v>HOBART2009</v>
      </c>
      <c r="B1677" s="3" t="s">
        <v>68</v>
      </c>
      <c r="C1677" s="12">
        <v>2009</v>
      </c>
      <c r="D1677" s="12">
        <v>9</v>
      </c>
      <c r="E1677" s="13">
        <v>936852</v>
      </c>
      <c r="F1677" s="13">
        <v>937607</v>
      </c>
      <c r="G1677" s="13">
        <v>1874459</v>
      </c>
      <c r="H1677" s="13">
        <v>0</v>
      </c>
      <c r="I1677" s="13">
        <v>0</v>
      </c>
      <c r="J1677" s="13">
        <v>0</v>
      </c>
      <c r="K1677" s="15">
        <f t="shared" si="102"/>
        <v>936852</v>
      </c>
      <c r="L1677" s="15">
        <f t="shared" si="103"/>
        <v>937607</v>
      </c>
      <c r="M1677" s="15">
        <f t="shared" si="104"/>
        <v>1874459</v>
      </c>
      <c r="O1677" s="13"/>
      <c r="P1677" s="13"/>
    </row>
    <row r="1678" spans="1:16" ht="12.75" customHeight="1" x14ac:dyDescent="0.2">
      <c r="A1678" s="11" t="str">
        <f t="shared" si="101"/>
        <v>HOBART2010</v>
      </c>
      <c r="B1678" s="96" t="s">
        <v>68</v>
      </c>
      <c r="C1678" s="89">
        <v>2010</v>
      </c>
      <c r="D1678" s="90">
        <v>9</v>
      </c>
      <c r="E1678" s="15">
        <v>943398</v>
      </c>
      <c r="F1678" s="15">
        <v>938694</v>
      </c>
      <c r="G1678" s="15">
        <v>1882092</v>
      </c>
      <c r="H1678" s="91">
        <v>0</v>
      </c>
      <c r="I1678" s="91">
        <v>0</v>
      </c>
      <c r="J1678" s="15">
        <v>0</v>
      </c>
      <c r="K1678" s="15">
        <f t="shared" si="102"/>
        <v>943398</v>
      </c>
      <c r="L1678" s="15">
        <f t="shared" si="103"/>
        <v>938694</v>
      </c>
      <c r="M1678" s="15">
        <f t="shared" si="104"/>
        <v>1882092</v>
      </c>
      <c r="O1678" s="13"/>
      <c r="P1678" s="13"/>
    </row>
    <row r="1679" spans="1:16" ht="12.75" customHeight="1" x14ac:dyDescent="0.2">
      <c r="A1679" s="11" t="str">
        <f t="shared" si="101"/>
        <v>HOBART2011</v>
      </c>
      <c r="B1679" s="3" t="s">
        <v>68</v>
      </c>
      <c r="C1679" s="12">
        <v>2011</v>
      </c>
      <c r="D1679" s="12">
        <v>10</v>
      </c>
      <c r="E1679" s="13">
        <v>917513</v>
      </c>
      <c r="F1679" s="13">
        <v>927168</v>
      </c>
      <c r="G1679" s="13">
        <v>1844681</v>
      </c>
      <c r="H1679" s="13">
        <v>0</v>
      </c>
      <c r="I1679" s="13">
        <v>0</v>
      </c>
      <c r="J1679" s="13">
        <v>0</v>
      </c>
      <c r="K1679" s="15">
        <f t="shared" si="102"/>
        <v>917513</v>
      </c>
      <c r="L1679" s="15">
        <f t="shared" si="103"/>
        <v>927168</v>
      </c>
      <c r="M1679" s="15">
        <f t="shared" si="104"/>
        <v>1844681</v>
      </c>
      <c r="O1679" s="13"/>
      <c r="P1679" s="13"/>
    </row>
    <row r="1680" spans="1:16" ht="12.75" customHeight="1" x14ac:dyDescent="0.2">
      <c r="A1680" s="11" t="str">
        <f t="shared" si="101"/>
        <v>HOBART2012</v>
      </c>
      <c r="B1680" s="96" t="s">
        <v>68</v>
      </c>
      <c r="C1680" s="89">
        <v>2012</v>
      </c>
      <c r="D1680" s="90">
        <v>10</v>
      </c>
      <c r="E1680" s="15">
        <v>958200</v>
      </c>
      <c r="F1680" s="15">
        <v>960826</v>
      </c>
      <c r="G1680" s="15">
        <v>1919026</v>
      </c>
      <c r="H1680" s="91">
        <v>0</v>
      </c>
      <c r="I1680" s="91">
        <v>0</v>
      </c>
      <c r="J1680" s="15">
        <v>0</v>
      </c>
      <c r="K1680" s="15">
        <f t="shared" si="102"/>
        <v>958200</v>
      </c>
      <c r="L1680" s="15">
        <f t="shared" si="103"/>
        <v>960826</v>
      </c>
      <c r="M1680" s="15">
        <f t="shared" si="104"/>
        <v>1919026</v>
      </c>
      <c r="O1680" s="13"/>
      <c r="P1680" s="13"/>
    </row>
    <row r="1681" spans="1:16" ht="12.75" customHeight="1" x14ac:dyDescent="0.2">
      <c r="A1681" s="11" t="str">
        <f t="shared" si="101"/>
        <v>HOBART2013</v>
      </c>
      <c r="B1681" s="3" t="s">
        <v>68</v>
      </c>
      <c r="C1681" s="12">
        <v>2013</v>
      </c>
      <c r="D1681" s="12">
        <v>9</v>
      </c>
      <c r="E1681" s="13">
        <v>1040639</v>
      </c>
      <c r="F1681" s="13">
        <v>1051067</v>
      </c>
      <c r="G1681" s="13">
        <v>2091706</v>
      </c>
      <c r="H1681" s="13">
        <v>0</v>
      </c>
      <c r="I1681" s="13">
        <v>0</v>
      </c>
      <c r="J1681" s="13">
        <v>0</v>
      </c>
      <c r="K1681" s="15">
        <f t="shared" si="102"/>
        <v>1040639</v>
      </c>
      <c r="L1681" s="15">
        <f t="shared" si="103"/>
        <v>1051067</v>
      </c>
      <c r="M1681" s="15">
        <f t="shared" si="104"/>
        <v>2091706</v>
      </c>
      <c r="O1681" s="13"/>
      <c r="P1681" s="13"/>
    </row>
    <row r="1682" spans="1:16" ht="12.75" customHeight="1" x14ac:dyDescent="0.2">
      <c r="A1682" s="11" t="str">
        <f t="shared" si="101"/>
        <v>HOBART2014</v>
      </c>
      <c r="B1682" s="94" t="s">
        <v>68</v>
      </c>
      <c r="C1682" s="89">
        <v>2014</v>
      </c>
      <c r="D1682" s="90">
        <v>9</v>
      </c>
      <c r="E1682" s="15">
        <v>1061280</v>
      </c>
      <c r="F1682" s="15">
        <v>1066701</v>
      </c>
      <c r="G1682" s="15">
        <v>2127981</v>
      </c>
      <c r="H1682" s="15">
        <v>0</v>
      </c>
      <c r="I1682" s="15">
        <v>0</v>
      </c>
      <c r="J1682" s="15">
        <v>0</v>
      </c>
      <c r="K1682" s="15">
        <f t="shared" si="102"/>
        <v>1061280</v>
      </c>
      <c r="L1682" s="15">
        <f t="shared" si="103"/>
        <v>1066701</v>
      </c>
      <c r="M1682" s="15">
        <f t="shared" si="104"/>
        <v>2127981</v>
      </c>
      <c r="O1682" s="13"/>
      <c r="P1682" s="13"/>
    </row>
    <row r="1683" spans="1:16" ht="12.75" customHeight="1" x14ac:dyDescent="0.2">
      <c r="A1683" s="11" t="str">
        <f t="shared" si="101"/>
        <v>HOBART2015</v>
      </c>
      <c r="B1683" s="96" t="s">
        <v>68</v>
      </c>
      <c r="C1683" s="89">
        <v>2015</v>
      </c>
      <c r="D1683" s="90">
        <v>9</v>
      </c>
      <c r="E1683" s="15">
        <v>1115464</v>
      </c>
      <c r="F1683" s="15">
        <v>1122968</v>
      </c>
      <c r="G1683" s="15">
        <v>2238432</v>
      </c>
      <c r="H1683" s="91">
        <v>0</v>
      </c>
      <c r="I1683" s="91">
        <v>0</v>
      </c>
      <c r="J1683" s="15">
        <v>0</v>
      </c>
      <c r="K1683" s="15">
        <f t="shared" si="102"/>
        <v>1115464</v>
      </c>
      <c r="L1683" s="15">
        <f t="shared" si="103"/>
        <v>1122968</v>
      </c>
      <c r="M1683" s="15">
        <f t="shared" si="104"/>
        <v>2238432</v>
      </c>
      <c r="O1683" s="13"/>
      <c r="P1683" s="13"/>
    </row>
    <row r="1684" spans="1:16" ht="12.75" customHeight="1" x14ac:dyDescent="0.2">
      <c r="A1684" s="11" t="str">
        <f t="shared" si="101"/>
        <v>HOBART2016</v>
      </c>
      <c r="B1684" s="3" t="s">
        <v>68</v>
      </c>
      <c r="C1684" s="12">
        <v>2016</v>
      </c>
      <c r="D1684" s="12">
        <v>9</v>
      </c>
      <c r="E1684" s="13">
        <v>1181569</v>
      </c>
      <c r="F1684" s="13">
        <v>1196568</v>
      </c>
      <c r="G1684" s="13">
        <v>2378137</v>
      </c>
      <c r="H1684" s="13">
        <v>0</v>
      </c>
      <c r="I1684" s="13">
        <v>0</v>
      </c>
      <c r="J1684" s="13">
        <v>0</v>
      </c>
      <c r="K1684" s="15">
        <f t="shared" si="102"/>
        <v>1181569</v>
      </c>
      <c r="L1684" s="15">
        <f t="shared" si="103"/>
        <v>1196568</v>
      </c>
      <c r="M1684" s="15">
        <f t="shared" si="104"/>
        <v>2378137</v>
      </c>
      <c r="O1684" s="13"/>
      <c r="P1684" s="13"/>
    </row>
    <row r="1685" spans="1:16" ht="12.75" customHeight="1" x14ac:dyDescent="0.2">
      <c r="A1685" s="11" t="str">
        <f t="shared" si="101"/>
        <v>HOBART2017</v>
      </c>
      <c r="B1685" s="3" t="s">
        <v>68</v>
      </c>
      <c r="C1685" s="12">
        <v>2017</v>
      </c>
      <c r="D1685" s="12">
        <v>9</v>
      </c>
      <c r="E1685" s="13">
        <v>1252149</v>
      </c>
      <c r="F1685" s="13">
        <v>1258194</v>
      </c>
      <c r="G1685" s="13">
        <v>2510343</v>
      </c>
      <c r="H1685" s="13">
        <v>0</v>
      </c>
      <c r="I1685" s="13">
        <v>0</v>
      </c>
      <c r="J1685" s="13">
        <v>0</v>
      </c>
      <c r="K1685" s="15">
        <f t="shared" si="102"/>
        <v>1252149</v>
      </c>
      <c r="L1685" s="15">
        <f t="shared" si="103"/>
        <v>1258194</v>
      </c>
      <c r="M1685" s="15">
        <f t="shared" si="104"/>
        <v>2510343</v>
      </c>
      <c r="O1685" s="13"/>
      <c r="P1685" s="13"/>
    </row>
    <row r="1686" spans="1:16" ht="12.75" customHeight="1" x14ac:dyDescent="0.2">
      <c r="A1686" s="11" t="str">
        <f t="shared" si="101"/>
        <v>HOBART2018</v>
      </c>
      <c r="B1686" s="94" t="s">
        <v>68</v>
      </c>
      <c r="C1686" s="89">
        <v>2018</v>
      </c>
      <c r="D1686" s="12">
        <v>9</v>
      </c>
      <c r="E1686" s="15">
        <v>1337761</v>
      </c>
      <c r="F1686" s="15">
        <v>1338867</v>
      </c>
      <c r="G1686" s="15">
        <v>2676628</v>
      </c>
      <c r="H1686" s="15">
        <v>0</v>
      </c>
      <c r="I1686" s="15">
        <v>0</v>
      </c>
      <c r="J1686" s="15">
        <v>0</v>
      </c>
      <c r="K1686" s="15">
        <f t="shared" si="102"/>
        <v>1337761</v>
      </c>
      <c r="L1686" s="15">
        <f t="shared" si="103"/>
        <v>1338867</v>
      </c>
      <c r="M1686" s="15">
        <f t="shared" si="104"/>
        <v>2676628</v>
      </c>
      <c r="O1686" s="13"/>
      <c r="P1686" s="13"/>
    </row>
    <row r="1687" spans="1:16" ht="12.75" customHeight="1" x14ac:dyDescent="0.2">
      <c r="A1687" s="11" t="str">
        <f t="shared" si="101"/>
        <v>HOBART2019</v>
      </c>
      <c r="B1687" s="3" t="s">
        <v>68</v>
      </c>
      <c r="C1687" s="12">
        <v>2019</v>
      </c>
      <c r="D1687" s="12">
        <v>9</v>
      </c>
      <c r="E1687" s="13">
        <v>1389111</v>
      </c>
      <c r="F1687" s="13">
        <v>1392628</v>
      </c>
      <c r="G1687" s="13">
        <v>2781739</v>
      </c>
      <c r="H1687" s="13">
        <v>0</v>
      </c>
      <c r="I1687" s="13">
        <v>0</v>
      </c>
      <c r="J1687" s="13">
        <v>0</v>
      </c>
      <c r="K1687" s="15">
        <f t="shared" si="102"/>
        <v>1389111</v>
      </c>
      <c r="L1687" s="15">
        <f t="shared" si="103"/>
        <v>1392628</v>
      </c>
      <c r="M1687" s="15">
        <f t="shared" si="104"/>
        <v>2781739</v>
      </c>
      <c r="O1687" s="13"/>
      <c r="P1687" s="13"/>
    </row>
    <row r="1688" spans="1:16" ht="12.75" customHeight="1" x14ac:dyDescent="0.2">
      <c r="A1688" s="11" t="str">
        <f t="shared" si="101"/>
        <v>KALGOORLIE1985</v>
      </c>
      <c r="B1688" s="96" t="s">
        <v>67</v>
      </c>
      <c r="C1688" s="89">
        <v>1985</v>
      </c>
      <c r="D1688" s="90">
        <v>28</v>
      </c>
      <c r="E1688" s="15">
        <v>42798</v>
      </c>
      <c r="F1688" s="15">
        <v>44251</v>
      </c>
      <c r="G1688" s="15">
        <v>87049</v>
      </c>
      <c r="H1688" s="15">
        <v>0</v>
      </c>
      <c r="I1688" s="15">
        <v>0</v>
      </c>
      <c r="J1688" s="15">
        <v>0</v>
      </c>
      <c r="K1688" s="15">
        <f t="shared" si="102"/>
        <v>42798</v>
      </c>
      <c r="L1688" s="15">
        <f t="shared" si="103"/>
        <v>44251</v>
      </c>
      <c r="M1688" s="15">
        <f t="shared" si="104"/>
        <v>87049</v>
      </c>
      <c r="O1688" s="13"/>
      <c r="P1688" s="13"/>
    </row>
    <row r="1689" spans="1:16" ht="12.75" customHeight="1" x14ac:dyDescent="0.2">
      <c r="A1689" s="11" t="str">
        <f t="shared" si="101"/>
        <v>KALGOORLIE1986</v>
      </c>
      <c r="B1689" s="96" t="s">
        <v>67</v>
      </c>
      <c r="C1689" s="89">
        <v>1986</v>
      </c>
      <c r="D1689" s="90">
        <v>25</v>
      </c>
      <c r="E1689" s="15">
        <v>45207</v>
      </c>
      <c r="F1689" s="15">
        <v>46815</v>
      </c>
      <c r="G1689" s="15">
        <v>92022</v>
      </c>
      <c r="H1689" s="91">
        <v>0</v>
      </c>
      <c r="I1689" s="91">
        <v>0</v>
      </c>
      <c r="J1689" s="15">
        <v>0</v>
      </c>
      <c r="K1689" s="15">
        <f t="shared" si="102"/>
        <v>45207</v>
      </c>
      <c r="L1689" s="15">
        <f t="shared" si="103"/>
        <v>46815</v>
      </c>
      <c r="M1689" s="15">
        <f t="shared" si="104"/>
        <v>92022</v>
      </c>
      <c r="O1689" s="13"/>
      <c r="P1689" s="13"/>
    </row>
    <row r="1690" spans="1:16" ht="12.75" customHeight="1" x14ac:dyDescent="0.2">
      <c r="A1690" s="11" t="str">
        <f t="shared" si="101"/>
        <v>KALGOORLIE1987</v>
      </c>
      <c r="B1690" s="94" t="s">
        <v>67</v>
      </c>
      <c r="C1690" s="89">
        <v>1987</v>
      </c>
      <c r="D1690" s="90">
        <v>24</v>
      </c>
      <c r="E1690" s="15">
        <v>53926</v>
      </c>
      <c r="F1690" s="15">
        <v>54892</v>
      </c>
      <c r="G1690" s="15">
        <v>108818</v>
      </c>
      <c r="H1690" s="15">
        <v>0</v>
      </c>
      <c r="I1690" s="15">
        <v>0</v>
      </c>
      <c r="J1690" s="15">
        <v>0</v>
      </c>
      <c r="K1690" s="15">
        <f t="shared" si="102"/>
        <v>53926</v>
      </c>
      <c r="L1690" s="15">
        <f t="shared" si="103"/>
        <v>54892</v>
      </c>
      <c r="M1690" s="15">
        <f t="shared" si="104"/>
        <v>108818</v>
      </c>
      <c r="O1690" s="13"/>
      <c r="P1690" s="13"/>
    </row>
    <row r="1691" spans="1:16" ht="12.75" customHeight="1" x14ac:dyDescent="0.2">
      <c r="A1691" s="11" t="str">
        <f t="shared" si="101"/>
        <v>KALGOORLIE1988</v>
      </c>
      <c r="B1691" s="3" t="s">
        <v>67</v>
      </c>
      <c r="C1691" s="12">
        <v>1988</v>
      </c>
      <c r="D1691" s="12">
        <v>22</v>
      </c>
      <c r="E1691" s="13">
        <v>60813</v>
      </c>
      <c r="F1691" s="13">
        <v>61582</v>
      </c>
      <c r="G1691" s="13">
        <v>122395</v>
      </c>
      <c r="H1691" s="13">
        <v>0</v>
      </c>
      <c r="I1691" s="13">
        <v>0</v>
      </c>
      <c r="J1691" s="13">
        <v>0</v>
      </c>
      <c r="K1691" s="15">
        <f t="shared" si="102"/>
        <v>60813</v>
      </c>
      <c r="L1691" s="15">
        <f t="shared" si="103"/>
        <v>61582</v>
      </c>
      <c r="M1691" s="15">
        <f t="shared" si="104"/>
        <v>122395</v>
      </c>
      <c r="O1691" s="13"/>
      <c r="P1691" s="13"/>
    </row>
    <row r="1692" spans="1:16" ht="12.75" customHeight="1" x14ac:dyDescent="0.2">
      <c r="A1692" s="11" t="str">
        <f t="shared" si="101"/>
        <v>KALGOORLIE1989</v>
      </c>
      <c r="B1692" s="92" t="s">
        <v>67</v>
      </c>
      <c r="C1692" s="16">
        <v>1989</v>
      </c>
      <c r="D1692" s="90">
        <v>23</v>
      </c>
      <c r="E1692" s="93">
        <v>42688</v>
      </c>
      <c r="F1692" s="93">
        <v>43285</v>
      </c>
      <c r="G1692" s="93">
        <v>85973</v>
      </c>
      <c r="H1692" s="93">
        <v>0</v>
      </c>
      <c r="I1692" s="93">
        <v>0</v>
      </c>
      <c r="J1692" s="93">
        <v>0</v>
      </c>
      <c r="K1692" s="15">
        <f t="shared" si="102"/>
        <v>42688</v>
      </c>
      <c r="L1692" s="15">
        <f t="shared" si="103"/>
        <v>43285</v>
      </c>
      <c r="M1692" s="15">
        <f t="shared" si="104"/>
        <v>85973</v>
      </c>
      <c r="O1692" s="13"/>
      <c r="P1692" s="13"/>
    </row>
    <row r="1693" spans="1:16" ht="12.75" customHeight="1" x14ac:dyDescent="0.2">
      <c r="A1693" s="11" t="str">
        <f t="shared" si="101"/>
        <v>KALGOORLIE1990</v>
      </c>
      <c r="B1693" s="3" t="s">
        <v>67</v>
      </c>
      <c r="C1693" s="12">
        <v>1990</v>
      </c>
      <c r="D1693" s="12">
        <v>25</v>
      </c>
      <c r="E1693" s="13">
        <v>46073</v>
      </c>
      <c r="F1693" s="13">
        <v>46687</v>
      </c>
      <c r="G1693" s="13">
        <v>92760</v>
      </c>
      <c r="H1693" s="13">
        <v>0</v>
      </c>
      <c r="I1693" s="13">
        <v>0</v>
      </c>
      <c r="J1693" s="13">
        <v>0</v>
      </c>
      <c r="K1693" s="15">
        <f t="shared" si="102"/>
        <v>46073</v>
      </c>
      <c r="L1693" s="15">
        <f t="shared" si="103"/>
        <v>46687</v>
      </c>
      <c r="M1693" s="15">
        <f t="shared" si="104"/>
        <v>92760</v>
      </c>
      <c r="O1693" s="13"/>
      <c r="P1693" s="13"/>
    </row>
    <row r="1694" spans="1:16" ht="12.75" customHeight="1" x14ac:dyDescent="0.2">
      <c r="A1694" s="11" t="str">
        <f t="shared" si="101"/>
        <v>KALGOORLIE1991</v>
      </c>
      <c r="B1694" s="96" t="s">
        <v>67</v>
      </c>
      <c r="C1694" s="89">
        <v>1991</v>
      </c>
      <c r="D1694" s="90">
        <v>29</v>
      </c>
      <c r="E1694" s="15">
        <v>43616</v>
      </c>
      <c r="F1694" s="15">
        <v>43302</v>
      </c>
      <c r="G1694" s="15">
        <v>86918</v>
      </c>
      <c r="H1694" s="91">
        <v>0</v>
      </c>
      <c r="I1694" s="91">
        <v>0</v>
      </c>
      <c r="J1694" s="15">
        <v>0</v>
      </c>
      <c r="K1694" s="15">
        <f t="shared" si="102"/>
        <v>43616</v>
      </c>
      <c r="L1694" s="15">
        <f t="shared" si="103"/>
        <v>43302</v>
      </c>
      <c r="M1694" s="15">
        <f t="shared" si="104"/>
        <v>86918</v>
      </c>
      <c r="O1694" s="13"/>
      <c r="P1694" s="13"/>
    </row>
    <row r="1695" spans="1:16" ht="12.75" customHeight="1" x14ac:dyDescent="0.2">
      <c r="A1695" s="11" t="str">
        <f t="shared" si="101"/>
        <v>KALGOORLIE1992</v>
      </c>
      <c r="B1695" s="94" t="s">
        <v>67</v>
      </c>
      <c r="C1695" s="89">
        <v>1992</v>
      </c>
      <c r="D1695" s="90">
        <v>28</v>
      </c>
      <c r="E1695" s="15">
        <v>45141</v>
      </c>
      <c r="F1695" s="15">
        <v>44970</v>
      </c>
      <c r="G1695" s="15">
        <v>90111</v>
      </c>
      <c r="H1695" s="15">
        <v>0</v>
      </c>
      <c r="I1695" s="15">
        <v>0</v>
      </c>
      <c r="J1695" s="15">
        <v>0</v>
      </c>
      <c r="K1695" s="15">
        <f t="shared" si="102"/>
        <v>45141</v>
      </c>
      <c r="L1695" s="15">
        <f t="shared" si="103"/>
        <v>44970</v>
      </c>
      <c r="M1695" s="15">
        <f t="shared" si="104"/>
        <v>90111</v>
      </c>
      <c r="O1695" s="13"/>
      <c r="P1695" s="13"/>
    </row>
    <row r="1696" spans="1:16" ht="12.75" customHeight="1" x14ac:dyDescent="0.2">
      <c r="A1696" s="11" t="str">
        <f t="shared" si="101"/>
        <v>KALGOORLIE1993</v>
      </c>
      <c r="B1696" s="3" t="s">
        <v>67</v>
      </c>
      <c r="C1696" s="12">
        <v>1993</v>
      </c>
      <c r="D1696" s="12">
        <v>27</v>
      </c>
      <c r="E1696" s="13">
        <v>53056</v>
      </c>
      <c r="F1696" s="13">
        <v>53751</v>
      </c>
      <c r="G1696" s="13">
        <v>106807</v>
      </c>
      <c r="H1696" s="13">
        <v>0</v>
      </c>
      <c r="I1696" s="13">
        <v>0</v>
      </c>
      <c r="J1696" s="13">
        <v>0</v>
      </c>
      <c r="K1696" s="15">
        <f t="shared" si="102"/>
        <v>53056</v>
      </c>
      <c r="L1696" s="15">
        <f t="shared" si="103"/>
        <v>53751</v>
      </c>
      <c r="M1696" s="15">
        <f t="shared" si="104"/>
        <v>106807</v>
      </c>
      <c r="O1696" s="13"/>
      <c r="P1696" s="13"/>
    </row>
    <row r="1697" spans="1:16" ht="12.75" customHeight="1" x14ac:dyDescent="0.2">
      <c r="A1697" s="11" t="str">
        <f t="shared" si="101"/>
        <v>KALGOORLIE1994</v>
      </c>
      <c r="B1697" s="96" t="s">
        <v>67</v>
      </c>
      <c r="C1697" s="89">
        <v>1994</v>
      </c>
      <c r="D1697" s="90">
        <v>25</v>
      </c>
      <c r="E1697" s="15">
        <v>63441</v>
      </c>
      <c r="F1697" s="15">
        <v>63922</v>
      </c>
      <c r="G1697" s="15">
        <v>127363</v>
      </c>
      <c r="H1697" s="15">
        <v>0</v>
      </c>
      <c r="I1697" s="15">
        <v>0</v>
      </c>
      <c r="J1697" s="15">
        <v>0</v>
      </c>
      <c r="K1697" s="15">
        <f t="shared" si="102"/>
        <v>63441</v>
      </c>
      <c r="L1697" s="15">
        <f t="shared" si="103"/>
        <v>63922</v>
      </c>
      <c r="M1697" s="15">
        <f t="shared" si="104"/>
        <v>127363</v>
      </c>
      <c r="O1697" s="13"/>
      <c r="P1697" s="13"/>
    </row>
    <row r="1698" spans="1:16" ht="12.75" customHeight="1" x14ac:dyDescent="0.2">
      <c r="A1698" s="11" t="str">
        <f t="shared" si="101"/>
        <v>KALGOORLIE1995</v>
      </c>
      <c r="B1698" s="92" t="s">
        <v>67</v>
      </c>
      <c r="C1698" s="16">
        <v>1995</v>
      </c>
      <c r="D1698" s="90">
        <v>21</v>
      </c>
      <c r="E1698" s="93">
        <v>86137</v>
      </c>
      <c r="F1698" s="93">
        <v>87252</v>
      </c>
      <c r="G1698" s="93">
        <v>173389</v>
      </c>
      <c r="H1698" s="93">
        <v>0</v>
      </c>
      <c r="I1698" s="93">
        <v>0</v>
      </c>
      <c r="J1698" s="93">
        <v>0</v>
      </c>
      <c r="K1698" s="15">
        <f t="shared" si="102"/>
        <v>86137</v>
      </c>
      <c r="L1698" s="15">
        <f t="shared" si="103"/>
        <v>87252</v>
      </c>
      <c r="M1698" s="15">
        <f t="shared" si="104"/>
        <v>173389</v>
      </c>
      <c r="O1698" s="13"/>
      <c r="P1698" s="13"/>
    </row>
    <row r="1699" spans="1:16" ht="12.75" customHeight="1" x14ac:dyDescent="0.2">
      <c r="A1699" s="11" t="str">
        <f t="shared" si="101"/>
        <v>KALGOORLIE1996</v>
      </c>
      <c r="B1699" s="3" t="s">
        <v>67</v>
      </c>
      <c r="C1699" s="12">
        <v>1996</v>
      </c>
      <c r="D1699" s="12">
        <v>20</v>
      </c>
      <c r="E1699" s="13">
        <v>101808</v>
      </c>
      <c r="F1699" s="13">
        <v>103168</v>
      </c>
      <c r="G1699" s="13">
        <v>204976</v>
      </c>
      <c r="H1699" s="13">
        <v>0</v>
      </c>
      <c r="I1699" s="13">
        <v>0</v>
      </c>
      <c r="J1699" s="13">
        <v>0</v>
      </c>
      <c r="K1699" s="15">
        <f t="shared" si="102"/>
        <v>101808</v>
      </c>
      <c r="L1699" s="15">
        <f t="shared" si="103"/>
        <v>103168</v>
      </c>
      <c r="M1699" s="15">
        <f t="shared" si="104"/>
        <v>204976</v>
      </c>
      <c r="O1699" s="13"/>
      <c r="P1699" s="13"/>
    </row>
    <row r="1700" spans="1:16" ht="12.75" customHeight="1" x14ac:dyDescent="0.2">
      <c r="A1700" s="11" t="str">
        <f t="shared" si="101"/>
        <v>KALGOORLIE1997</v>
      </c>
      <c r="B1700" s="3" t="s">
        <v>67</v>
      </c>
      <c r="C1700" s="12">
        <v>1997</v>
      </c>
      <c r="D1700" s="12">
        <v>20</v>
      </c>
      <c r="E1700" s="13">
        <v>106692</v>
      </c>
      <c r="F1700" s="13">
        <v>107819</v>
      </c>
      <c r="G1700" s="13">
        <v>214511</v>
      </c>
      <c r="H1700" s="13">
        <v>0</v>
      </c>
      <c r="I1700" s="13">
        <v>0</v>
      </c>
      <c r="J1700" s="13">
        <v>0</v>
      </c>
      <c r="K1700" s="15">
        <f t="shared" si="102"/>
        <v>106692</v>
      </c>
      <c r="L1700" s="15">
        <f t="shared" si="103"/>
        <v>107819</v>
      </c>
      <c r="M1700" s="15">
        <f t="shared" si="104"/>
        <v>214511</v>
      </c>
      <c r="O1700" s="13"/>
      <c r="P1700" s="13"/>
    </row>
    <row r="1701" spans="1:16" ht="12.75" customHeight="1" x14ac:dyDescent="0.2">
      <c r="A1701" s="11" t="str">
        <f t="shared" si="101"/>
        <v>KALGOORLIE1998</v>
      </c>
      <c r="B1701" s="3" t="s">
        <v>67</v>
      </c>
      <c r="C1701" s="12">
        <v>1998</v>
      </c>
      <c r="D1701" s="12">
        <v>19</v>
      </c>
      <c r="E1701" s="13">
        <v>111727</v>
      </c>
      <c r="F1701" s="13">
        <v>112705</v>
      </c>
      <c r="G1701" s="13">
        <v>224432</v>
      </c>
      <c r="H1701" s="13">
        <v>0</v>
      </c>
      <c r="I1701" s="13">
        <v>0</v>
      </c>
      <c r="J1701" s="13">
        <v>0</v>
      </c>
      <c r="K1701" s="15">
        <f t="shared" si="102"/>
        <v>111727</v>
      </c>
      <c r="L1701" s="15">
        <f t="shared" si="103"/>
        <v>112705</v>
      </c>
      <c r="M1701" s="15">
        <f t="shared" si="104"/>
        <v>224432</v>
      </c>
      <c r="O1701" s="13"/>
      <c r="P1701" s="13"/>
    </row>
    <row r="1702" spans="1:16" ht="12.75" customHeight="1" x14ac:dyDescent="0.2">
      <c r="A1702" s="11" t="str">
        <f t="shared" si="101"/>
        <v>KALGOORLIE1999</v>
      </c>
      <c r="B1702" s="94" t="s">
        <v>67</v>
      </c>
      <c r="C1702" s="89">
        <v>1999</v>
      </c>
      <c r="D1702" s="90">
        <v>20</v>
      </c>
      <c r="E1702" s="15">
        <v>102284</v>
      </c>
      <c r="F1702" s="15">
        <v>103586</v>
      </c>
      <c r="G1702" s="15">
        <v>205870</v>
      </c>
      <c r="H1702" s="15">
        <v>0</v>
      </c>
      <c r="I1702" s="15">
        <v>0</v>
      </c>
      <c r="J1702" s="15">
        <v>0</v>
      </c>
      <c r="K1702" s="15">
        <f t="shared" si="102"/>
        <v>102284</v>
      </c>
      <c r="L1702" s="15">
        <f t="shared" si="103"/>
        <v>103586</v>
      </c>
      <c r="M1702" s="15">
        <f t="shared" si="104"/>
        <v>205870</v>
      </c>
      <c r="O1702" s="13"/>
      <c r="P1702" s="13"/>
    </row>
    <row r="1703" spans="1:16" ht="12.75" customHeight="1" x14ac:dyDescent="0.2">
      <c r="A1703" s="11" t="str">
        <f t="shared" ref="A1703:A1766" si="105">CONCATENATE(B1703,C1703)</f>
        <v>KALGOORLIE2000</v>
      </c>
      <c r="B1703" s="3" t="s">
        <v>67</v>
      </c>
      <c r="C1703" s="12">
        <v>2000</v>
      </c>
      <c r="D1703" s="12">
        <v>21</v>
      </c>
      <c r="E1703" s="13">
        <v>108580</v>
      </c>
      <c r="F1703" s="13">
        <v>108566</v>
      </c>
      <c r="G1703" s="13">
        <v>217146</v>
      </c>
      <c r="H1703" s="13">
        <v>0</v>
      </c>
      <c r="I1703" s="13">
        <v>0</v>
      </c>
      <c r="J1703" s="13">
        <v>0</v>
      </c>
      <c r="K1703" s="15">
        <f t="shared" si="102"/>
        <v>108580</v>
      </c>
      <c r="L1703" s="15">
        <f t="shared" si="103"/>
        <v>108566</v>
      </c>
      <c r="M1703" s="15">
        <f t="shared" si="104"/>
        <v>217146</v>
      </c>
      <c r="O1703" s="13"/>
      <c r="P1703" s="13"/>
    </row>
    <row r="1704" spans="1:16" ht="12.75" customHeight="1" x14ac:dyDescent="0.2">
      <c r="A1704" s="11" t="str">
        <f t="shared" si="105"/>
        <v>KALGOORLIE2001</v>
      </c>
      <c r="B1704" s="94" t="s">
        <v>67</v>
      </c>
      <c r="C1704" s="89">
        <v>2001</v>
      </c>
      <c r="D1704" s="90">
        <v>21</v>
      </c>
      <c r="E1704" s="15">
        <v>85948</v>
      </c>
      <c r="F1704" s="15">
        <v>86003</v>
      </c>
      <c r="G1704" s="15">
        <v>171951</v>
      </c>
      <c r="H1704" s="15">
        <v>0</v>
      </c>
      <c r="I1704" s="15">
        <v>0</v>
      </c>
      <c r="J1704" s="15">
        <v>0</v>
      </c>
      <c r="K1704" s="15">
        <f t="shared" si="102"/>
        <v>85948</v>
      </c>
      <c r="L1704" s="15">
        <f t="shared" si="103"/>
        <v>86003</v>
      </c>
      <c r="M1704" s="15">
        <f t="shared" si="104"/>
        <v>171951</v>
      </c>
      <c r="O1704" s="13"/>
      <c r="P1704" s="13"/>
    </row>
    <row r="1705" spans="1:16" ht="12.75" customHeight="1" x14ac:dyDescent="0.2">
      <c r="A1705" s="11" t="str">
        <f t="shared" si="105"/>
        <v>KALGOORLIE2002</v>
      </c>
      <c r="B1705" s="96" t="s">
        <v>67</v>
      </c>
      <c r="C1705" s="89">
        <v>2002</v>
      </c>
      <c r="D1705" s="90">
        <v>22</v>
      </c>
      <c r="E1705" s="15">
        <v>76569</v>
      </c>
      <c r="F1705" s="15">
        <v>76962</v>
      </c>
      <c r="G1705" s="15">
        <v>153531</v>
      </c>
      <c r="H1705" s="15">
        <v>0</v>
      </c>
      <c r="I1705" s="15">
        <v>0</v>
      </c>
      <c r="J1705" s="15">
        <v>0</v>
      </c>
      <c r="K1705" s="15">
        <f t="shared" si="102"/>
        <v>76569</v>
      </c>
      <c r="L1705" s="15">
        <f t="shared" si="103"/>
        <v>76962</v>
      </c>
      <c r="M1705" s="15">
        <f t="shared" si="104"/>
        <v>153531</v>
      </c>
      <c r="O1705" s="13"/>
      <c r="P1705" s="13"/>
    </row>
    <row r="1706" spans="1:16" ht="12.75" customHeight="1" x14ac:dyDescent="0.2">
      <c r="A1706" s="11" t="str">
        <f t="shared" si="105"/>
        <v>KALGOORLIE2003</v>
      </c>
      <c r="B1706" s="94" t="s">
        <v>67</v>
      </c>
      <c r="C1706" s="89">
        <v>2003</v>
      </c>
      <c r="D1706" s="90">
        <v>23</v>
      </c>
      <c r="E1706" s="15">
        <v>78358</v>
      </c>
      <c r="F1706" s="15">
        <v>78279</v>
      </c>
      <c r="G1706" s="15">
        <v>156637</v>
      </c>
      <c r="H1706" s="15">
        <v>0</v>
      </c>
      <c r="I1706" s="15">
        <v>0</v>
      </c>
      <c r="J1706" s="15">
        <v>0</v>
      </c>
      <c r="K1706" s="15">
        <f t="shared" si="102"/>
        <v>78358</v>
      </c>
      <c r="L1706" s="15">
        <f t="shared" si="103"/>
        <v>78279</v>
      </c>
      <c r="M1706" s="15">
        <f t="shared" si="104"/>
        <v>156637</v>
      </c>
      <c r="O1706" s="13"/>
      <c r="P1706" s="13"/>
    </row>
    <row r="1707" spans="1:16" ht="12.75" customHeight="1" x14ac:dyDescent="0.2">
      <c r="A1707" s="11" t="str">
        <f t="shared" si="105"/>
        <v>KALGOORLIE2004</v>
      </c>
      <c r="B1707" s="94" t="s">
        <v>67</v>
      </c>
      <c r="C1707" s="89">
        <v>2004</v>
      </c>
      <c r="D1707" s="90">
        <v>25</v>
      </c>
      <c r="E1707" s="15">
        <v>85680</v>
      </c>
      <c r="F1707" s="15">
        <v>85660</v>
      </c>
      <c r="G1707" s="15">
        <v>171340</v>
      </c>
      <c r="H1707" s="15">
        <v>0</v>
      </c>
      <c r="I1707" s="15">
        <v>0</v>
      </c>
      <c r="J1707" s="15">
        <v>0</v>
      </c>
      <c r="K1707" s="15">
        <f t="shared" ref="K1707:K1770" si="106">E1707+H1707</f>
        <v>85680</v>
      </c>
      <c r="L1707" s="15">
        <f t="shared" ref="L1707:L1770" si="107">F1707+I1707</f>
        <v>85660</v>
      </c>
      <c r="M1707" s="15">
        <f t="shared" ref="M1707:M1770" si="108">G1707+J1707</f>
        <v>171340</v>
      </c>
      <c r="O1707" s="13"/>
      <c r="P1707" s="13"/>
    </row>
    <row r="1708" spans="1:16" ht="12.75" customHeight="1" x14ac:dyDescent="0.2">
      <c r="A1708" s="11" t="str">
        <f t="shared" si="105"/>
        <v>KALGOORLIE2005</v>
      </c>
      <c r="B1708" s="3" t="s">
        <v>67</v>
      </c>
      <c r="C1708" s="12">
        <v>2005</v>
      </c>
      <c r="D1708" s="12">
        <v>25</v>
      </c>
      <c r="E1708" s="13">
        <v>96131</v>
      </c>
      <c r="F1708" s="13">
        <v>96495</v>
      </c>
      <c r="G1708" s="13">
        <v>192626</v>
      </c>
      <c r="H1708" s="13">
        <v>0</v>
      </c>
      <c r="I1708" s="13">
        <v>0</v>
      </c>
      <c r="J1708" s="13">
        <v>0</v>
      </c>
      <c r="K1708" s="15">
        <f t="shared" si="106"/>
        <v>96131</v>
      </c>
      <c r="L1708" s="15">
        <f t="shared" si="107"/>
        <v>96495</v>
      </c>
      <c r="M1708" s="15">
        <f t="shared" si="108"/>
        <v>192626</v>
      </c>
      <c r="O1708" s="13"/>
      <c r="P1708" s="13"/>
    </row>
    <row r="1709" spans="1:16" ht="12.75" customHeight="1" x14ac:dyDescent="0.2">
      <c r="A1709" s="11" t="str">
        <f t="shared" si="105"/>
        <v>KALGOORLIE2006</v>
      </c>
      <c r="B1709" s="3" t="s">
        <v>67</v>
      </c>
      <c r="C1709" s="12">
        <v>2006</v>
      </c>
      <c r="D1709" s="12">
        <v>26</v>
      </c>
      <c r="E1709" s="13">
        <v>98696</v>
      </c>
      <c r="F1709" s="13">
        <v>98835</v>
      </c>
      <c r="G1709" s="13">
        <v>197531</v>
      </c>
      <c r="H1709" s="13">
        <v>0</v>
      </c>
      <c r="I1709" s="13">
        <v>0</v>
      </c>
      <c r="J1709" s="13">
        <v>0</v>
      </c>
      <c r="K1709" s="15">
        <f t="shared" si="106"/>
        <v>98696</v>
      </c>
      <c r="L1709" s="15">
        <f t="shared" si="107"/>
        <v>98835</v>
      </c>
      <c r="M1709" s="15">
        <f t="shared" si="108"/>
        <v>197531</v>
      </c>
      <c r="O1709" s="13"/>
      <c r="P1709" s="13"/>
    </row>
    <row r="1710" spans="1:16" ht="12.75" customHeight="1" x14ac:dyDescent="0.2">
      <c r="A1710" s="11" t="str">
        <f t="shared" si="105"/>
        <v>KALGOORLIE2007</v>
      </c>
      <c r="B1710" s="96" t="s">
        <v>67</v>
      </c>
      <c r="C1710" s="89">
        <v>2007</v>
      </c>
      <c r="D1710" s="90">
        <v>25</v>
      </c>
      <c r="E1710" s="15">
        <v>114342</v>
      </c>
      <c r="F1710" s="15">
        <v>114492</v>
      </c>
      <c r="G1710" s="15">
        <v>228834</v>
      </c>
      <c r="H1710" s="91">
        <v>0</v>
      </c>
      <c r="I1710" s="91">
        <v>0</v>
      </c>
      <c r="J1710" s="15">
        <v>0</v>
      </c>
      <c r="K1710" s="15">
        <f t="shared" si="106"/>
        <v>114342</v>
      </c>
      <c r="L1710" s="15">
        <f t="shared" si="107"/>
        <v>114492</v>
      </c>
      <c r="M1710" s="15">
        <f t="shared" si="108"/>
        <v>228834</v>
      </c>
      <c r="O1710" s="13"/>
      <c r="P1710" s="13"/>
    </row>
    <row r="1711" spans="1:16" ht="12.75" customHeight="1" x14ac:dyDescent="0.2">
      <c r="A1711" s="11" t="str">
        <f t="shared" si="105"/>
        <v>KALGOORLIE2008</v>
      </c>
      <c r="B1711" s="3" t="s">
        <v>67</v>
      </c>
      <c r="C1711" s="12">
        <v>2008</v>
      </c>
      <c r="D1711" s="12">
        <v>25</v>
      </c>
      <c r="E1711" s="13">
        <v>132375</v>
      </c>
      <c r="F1711" s="13">
        <v>132834</v>
      </c>
      <c r="G1711" s="13">
        <v>265209</v>
      </c>
      <c r="H1711" s="13">
        <v>0</v>
      </c>
      <c r="I1711" s="13">
        <v>0</v>
      </c>
      <c r="J1711" s="13">
        <v>0</v>
      </c>
      <c r="K1711" s="15">
        <f t="shared" si="106"/>
        <v>132375</v>
      </c>
      <c r="L1711" s="15">
        <f t="shared" si="107"/>
        <v>132834</v>
      </c>
      <c r="M1711" s="15">
        <f t="shared" si="108"/>
        <v>265209</v>
      </c>
      <c r="O1711" s="13"/>
      <c r="P1711" s="13"/>
    </row>
    <row r="1712" spans="1:16" ht="12.75" customHeight="1" x14ac:dyDescent="0.2">
      <c r="A1712" s="11" t="str">
        <f t="shared" si="105"/>
        <v>KALGOORLIE2009</v>
      </c>
      <c r="B1712" s="92" t="s">
        <v>67</v>
      </c>
      <c r="C1712" s="16">
        <v>2009</v>
      </c>
      <c r="D1712" s="90">
        <v>27</v>
      </c>
      <c r="E1712" s="93">
        <v>107556</v>
      </c>
      <c r="F1712" s="93">
        <v>108314</v>
      </c>
      <c r="G1712" s="93">
        <v>215870</v>
      </c>
      <c r="H1712" s="93">
        <v>0</v>
      </c>
      <c r="I1712" s="93">
        <v>0</v>
      </c>
      <c r="J1712" s="93">
        <v>0</v>
      </c>
      <c r="K1712" s="15">
        <f t="shared" si="106"/>
        <v>107556</v>
      </c>
      <c r="L1712" s="15">
        <f t="shared" si="107"/>
        <v>108314</v>
      </c>
      <c r="M1712" s="15">
        <f t="shared" si="108"/>
        <v>215870</v>
      </c>
      <c r="O1712" s="13"/>
      <c r="P1712" s="13"/>
    </row>
    <row r="1713" spans="1:16" ht="12.75" customHeight="1" x14ac:dyDescent="0.2">
      <c r="A1713" s="11" t="str">
        <f t="shared" si="105"/>
        <v>KALGOORLIE2010</v>
      </c>
      <c r="B1713" s="3" t="s">
        <v>67</v>
      </c>
      <c r="C1713" s="12">
        <v>2010</v>
      </c>
      <c r="D1713" s="12">
        <v>26</v>
      </c>
      <c r="E1713" s="13">
        <v>124307</v>
      </c>
      <c r="F1713" s="13">
        <v>124493</v>
      </c>
      <c r="G1713" s="13">
        <v>248800</v>
      </c>
      <c r="H1713" s="13">
        <v>0</v>
      </c>
      <c r="I1713" s="13">
        <v>0</v>
      </c>
      <c r="J1713" s="13">
        <v>0</v>
      </c>
      <c r="K1713" s="15">
        <f t="shared" si="106"/>
        <v>124307</v>
      </c>
      <c r="L1713" s="15">
        <f t="shared" si="107"/>
        <v>124493</v>
      </c>
      <c r="M1713" s="15">
        <f t="shared" si="108"/>
        <v>248800</v>
      </c>
      <c r="O1713" s="13"/>
      <c r="P1713" s="13"/>
    </row>
    <row r="1714" spans="1:16" ht="12.75" customHeight="1" x14ac:dyDescent="0.2">
      <c r="A1714" s="11" t="str">
        <f t="shared" si="105"/>
        <v>KALGOORLIE2011</v>
      </c>
      <c r="B1714" s="96" t="s">
        <v>67</v>
      </c>
      <c r="C1714" s="89">
        <v>2011</v>
      </c>
      <c r="D1714" s="90">
        <v>27</v>
      </c>
      <c r="E1714" s="15">
        <v>132676</v>
      </c>
      <c r="F1714" s="15">
        <v>133389</v>
      </c>
      <c r="G1714" s="15">
        <v>266065</v>
      </c>
      <c r="H1714" s="15">
        <v>0</v>
      </c>
      <c r="I1714" s="15">
        <v>0</v>
      </c>
      <c r="J1714" s="15">
        <v>0</v>
      </c>
      <c r="K1714" s="15">
        <f t="shared" si="106"/>
        <v>132676</v>
      </c>
      <c r="L1714" s="15">
        <f t="shared" si="107"/>
        <v>133389</v>
      </c>
      <c r="M1714" s="15">
        <f t="shared" si="108"/>
        <v>266065</v>
      </c>
      <c r="O1714" s="13"/>
      <c r="P1714" s="13"/>
    </row>
    <row r="1715" spans="1:16" ht="12.75" customHeight="1" x14ac:dyDescent="0.2">
      <c r="A1715" s="11" t="str">
        <f t="shared" si="105"/>
        <v>KALGOORLIE2012</v>
      </c>
      <c r="B1715" s="3" t="s">
        <v>67</v>
      </c>
      <c r="C1715" s="12">
        <v>2012</v>
      </c>
      <c r="D1715" s="12">
        <v>30</v>
      </c>
      <c r="E1715" s="13">
        <v>132929</v>
      </c>
      <c r="F1715" s="13">
        <v>132683</v>
      </c>
      <c r="G1715" s="13">
        <v>265612</v>
      </c>
      <c r="H1715" s="13">
        <v>0</v>
      </c>
      <c r="I1715" s="13">
        <v>0</v>
      </c>
      <c r="J1715" s="13">
        <v>0</v>
      </c>
      <c r="K1715" s="15">
        <f t="shared" si="106"/>
        <v>132929</v>
      </c>
      <c r="L1715" s="15">
        <f t="shared" si="107"/>
        <v>132683</v>
      </c>
      <c r="M1715" s="15">
        <f t="shared" si="108"/>
        <v>265612</v>
      </c>
      <c r="O1715" s="13"/>
      <c r="P1715" s="13"/>
    </row>
    <row r="1716" spans="1:16" ht="12.75" customHeight="1" x14ac:dyDescent="0.2">
      <c r="A1716" s="11" t="str">
        <f t="shared" si="105"/>
        <v>KALGOORLIE2013</v>
      </c>
      <c r="B1716" s="96" t="s">
        <v>67</v>
      </c>
      <c r="C1716" s="89">
        <v>2013</v>
      </c>
      <c r="D1716" s="90">
        <v>29</v>
      </c>
      <c r="E1716" s="15">
        <v>120725</v>
      </c>
      <c r="F1716" s="15">
        <v>120693</v>
      </c>
      <c r="G1716" s="15">
        <v>241418</v>
      </c>
      <c r="H1716" s="91">
        <v>0</v>
      </c>
      <c r="I1716" s="91">
        <v>0</v>
      </c>
      <c r="J1716" s="15">
        <v>0</v>
      </c>
      <c r="K1716" s="15">
        <f t="shared" si="106"/>
        <v>120725</v>
      </c>
      <c r="L1716" s="15">
        <f t="shared" si="107"/>
        <v>120693</v>
      </c>
      <c r="M1716" s="15">
        <f t="shared" si="108"/>
        <v>241418</v>
      </c>
      <c r="O1716" s="13"/>
      <c r="P1716" s="13"/>
    </row>
    <row r="1717" spans="1:16" ht="12.75" customHeight="1" x14ac:dyDescent="0.2">
      <c r="A1717" s="11" t="str">
        <f t="shared" si="105"/>
        <v>KALGOORLIE2014</v>
      </c>
      <c r="B1717" s="96" t="s">
        <v>67</v>
      </c>
      <c r="C1717" s="89">
        <v>2014</v>
      </c>
      <c r="D1717" s="90">
        <v>31</v>
      </c>
      <c r="E1717" s="15">
        <v>115512</v>
      </c>
      <c r="F1717" s="15">
        <v>116281</v>
      </c>
      <c r="G1717" s="15">
        <v>231793</v>
      </c>
      <c r="H1717" s="91">
        <v>0</v>
      </c>
      <c r="I1717" s="91">
        <v>0</v>
      </c>
      <c r="J1717" s="15">
        <v>0</v>
      </c>
      <c r="K1717" s="15">
        <f t="shared" si="106"/>
        <v>115512</v>
      </c>
      <c r="L1717" s="15">
        <f t="shared" si="107"/>
        <v>116281</v>
      </c>
      <c r="M1717" s="15">
        <f t="shared" si="108"/>
        <v>231793</v>
      </c>
      <c r="O1717" s="13"/>
      <c r="P1717" s="13"/>
    </row>
    <row r="1718" spans="1:16" ht="12.75" customHeight="1" x14ac:dyDescent="0.2">
      <c r="A1718" s="11" t="str">
        <f t="shared" si="105"/>
        <v>KALGOORLIE2015</v>
      </c>
      <c r="B1718" s="94" t="s">
        <v>67</v>
      </c>
      <c r="C1718" s="89">
        <v>2015</v>
      </c>
      <c r="D1718" s="17">
        <v>29</v>
      </c>
      <c r="E1718" s="15">
        <v>114256</v>
      </c>
      <c r="F1718" s="15">
        <v>114655</v>
      </c>
      <c r="G1718" s="15">
        <v>228911</v>
      </c>
      <c r="H1718" s="15">
        <v>0</v>
      </c>
      <c r="I1718" s="15">
        <v>0</v>
      </c>
      <c r="J1718" s="15">
        <v>0</v>
      </c>
      <c r="K1718" s="15">
        <f t="shared" si="106"/>
        <v>114256</v>
      </c>
      <c r="L1718" s="15">
        <f t="shared" si="107"/>
        <v>114655</v>
      </c>
      <c r="M1718" s="15">
        <f t="shared" si="108"/>
        <v>228911</v>
      </c>
      <c r="O1718" s="13"/>
      <c r="P1718" s="13"/>
    </row>
    <row r="1719" spans="1:16" ht="12.75" customHeight="1" x14ac:dyDescent="0.2">
      <c r="A1719" s="11" t="str">
        <f t="shared" si="105"/>
        <v>KALGOORLIE2016</v>
      </c>
      <c r="B1719" s="96" t="s">
        <v>67</v>
      </c>
      <c r="C1719" s="89">
        <v>2016</v>
      </c>
      <c r="D1719" s="90">
        <v>29</v>
      </c>
      <c r="E1719" s="15">
        <v>120035</v>
      </c>
      <c r="F1719" s="15">
        <v>120192</v>
      </c>
      <c r="G1719" s="15">
        <v>240227</v>
      </c>
      <c r="H1719" s="91">
        <v>0</v>
      </c>
      <c r="I1719" s="91">
        <v>0</v>
      </c>
      <c r="J1719" s="15">
        <v>0</v>
      </c>
      <c r="K1719" s="15">
        <f t="shared" si="106"/>
        <v>120035</v>
      </c>
      <c r="L1719" s="15">
        <f t="shared" si="107"/>
        <v>120192</v>
      </c>
      <c r="M1719" s="15">
        <f t="shared" si="108"/>
        <v>240227</v>
      </c>
      <c r="O1719" s="13"/>
      <c r="P1719" s="13"/>
    </row>
    <row r="1720" spans="1:16" ht="12.75" customHeight="1" x14ac:dyDescent="0.2">
      <c r="A1720" s="11" t="str">
        <f t="shared" si="105"/>
        <v>KALGOORLIE2017</v>
      </c>
      <c r="B1720" s="94" t="s">
        <v>67</v>
      </c>
      <c r="C1720" s="89">
        <v>2017</v>
      </c>
      <c r="D1720" s="90">
        <v>29</v>
      </c>
      <c r="E1720" s="15">
        <v>125601</v>
      </c>
      <c r="F1720" s="15">
        <v>126408</v>
      </c>
      <c r="G1720" s="15">
        <v>252009</v>
      </c>
      <c r="H1720" s="15">
        <v>0</v>
      </c>
      <c r="I1720" s="15">
        <v>0</v>
      </c>
      <c r="J1720" s="15">
        <v>0</v>
      </c>
      <c r="K1720" s="15">
        <f t="shared" si="106"/>
        <v>125601</v>
      </c>
      <c r="L1720" s="15">
        <f t="shared" si="107"/>
        <v>126408</v>
      </c>
      <c r="M1720" s="15">
        <f t="shared" si="108"/>
        <v>252009</v>
      </c>
      <c r="O1720" s="13"/>
      <c r="P1720" s="13"/>
    </row>
    <row r="1721" spans="1:16" ht="12.75" customHeight="1" x14ac:dyDescent="0.2">
      <c r="A1721" s="11" t="str">
        <f t="shared" si="105"/>
        <v>KALGOORLIE2018</v>
      </c>
      <c r="B1721" s="3" t="s">
        <v>67</v>
      </c>
      <c r="C1721" s="12">
        <v>2018</v>
      </c>
      <c r="D1721" s="12">
        <v>27</v>
      </c>
      <c r="E1721" s="13">
        <v>144215</v>
      </c>
      <c r="F1721" s="13">
        <v>144739</v>
      </c>
      <c r="G1721" s="13">
        <v>288954</v>
      </c>
      <c r="H1721" s="13">
        <v>0</v>
      </c>
      <c r="I1721" s="13">
        <v>0</v>
      </c>
      <c r="J1721" s="13">
        <v>0</v>
      </c>
      <c r="K1721" s="15">
        <f t="shared" si="106"/>
        <v>144215</v>
      </c>
      <c r="L1721" s="15">
        <f t="shared" si="107"/>
        <v>144739</v>
      </c>
      <c r="M1721" s="15">
        <f t="shared" si="108"/>
        <v>288954</v>
      </c>
      <c r="O1721" s="13"/>
      <c r="P1721" s="13"/>
    </row>
    <row r="1722" spans="1:16" ht="12.75" customHeight="1" x14ac:dyDescent="0.2">
      <c r="A1722" s="11" t="str">
        <f t="shared" si="105"/>
        <v>KALGOORLIE2019</v>
      </c>
      <c r="B1722" s="3" t="s">
        <v>67</v>
      </c>
      <c r="C1722" s="12">
        <v>2019</v>
      </c>
      <c r="D1722" s="12">
        <v>27</v>
      </c>
      <c r="E1722" s="13">
        <v>143452</v>
      </c>
      <c r="F1722" s="13">
        <v>146284</v>
      </c>
      <c r="G1722" s="13">
        <v>289736</v>
      </c>
      <c r="H1722" s="13">
        <v>0</v>
      </c>
      <c r="I1722" s="13">
        <v>0</v>
      </c>
      <c r="J1722" s="13">
        <v>0</v>
      </c>
      <c r="K1722" s="15">
        <f t="shared" si="106"/>
        <v>143452</v>
      </c>
      <c r="L1722" s="15">
        <f t="shared" si="107"/>
        <v>146284</v>
      </c>
      <c r="M1722" s="15">
        <f t="shared" si="108"/>
        <v>289736</v>
      </c>
      <c r="O1722" s="13"/>
      <c r="P1722" s="13"/>
    </row>
    <row r="1723" spans="1:16" ht="12.75" customHeight="1" x14ac:dyDescent="0.2">
      <c r="A1723" s="11" t="str">
        <f t="shared" si="105"/>
        <v>KARRATHA1985</v>
      </c>
      <c r="B1723" s="3" t="s">
        <v>66</v>
      </c>
      <c r="C1723" s="12">
        <v>1985</v>
      </c>
      <c r="D1723" s="12">
        <v>19</v>
      </c>
      <c r="E1723" s="13">
        <v>97233</v>
      </c>
      <c r="F1723" s="13">
        <v>99132</v>
      </c>
      <c r="G1723" s="13">
        <v>196365</v>
      </c>
      <c r="H1723" s="13">
        <v>0</v>
      </c>
      <c r="I1723" s="13">
        <v>0</v>
      </c>
      <c r="J1723" s="13">
        <v>0</v>
      </c>
      <c r="K1723" s="15">
        <f t="shared" si="106"/>
        <v>97233</v>
      </c>
      <c r="L1723" s="15">
        <f t="shared" si="107"/>
        <v>99132</v>
      </c>
      <c r="M1723" s="15">
        <f t="shared" si="108"/>
        <v>196365</v>
      </c>
      <c r="O1723" s="13"/>
      <c r="P1723" s="13"/>
    </row>
    <row r="1724" spans="1:16" ht="12.75" customHeight="1" x14ac:dyDescent="0.2">
      <c r="A1724" s="11" t="str">
        <f t="shared" si="105"/>
        <v>KARRATHA1986</v>
      </c>
      <c r="B1724" s="3" t="s">
        <v>66</v>
      </c>
      <c r="C1724" s="12">
        <v>1986</v>
      </c>
      <c r="D1724" s="12">
        <v>19</v>
      </c>
      <c r="E1724" s="13">
        <v>102983</v>
      </c>
      <c r="F1724" s="13">
        <v>104634</v>
      </c>
      <c r="G1724" s="13">
        <v>207617</v>
      </c>
      <c r="H1724" s="13">
        <v>0</v>
      </c>
      <c r="I1724" s="13">
        <v>0</v>
      </c>
      <c r="J1724" s="13">
        <v>0</v>
      </c>
      <c r="K1724" s="15">
        <f t="shared" si="106"/>
        <v>102983</v>
      </c>
      <c r="L1724" s="15">
        <f t="shared" si="107"/>
        <v>104634</v>
      </c>
      <c r="M1724" s="15">
        <f t="shared" si="108"/>
        <v>207617</v>
      </c>
      <c r="O1724" s="13"/>
      <c r="P1724" s="13"/>
    </row>
    <row r="1725" spans="1:16" ht="12.75" customHeight="1" x14ac:dyDescent="0.2">
      <c r="A1725" s="11" t="str">
        <f t="shared" si="105"/>
        <v>KARRATHA1987</v>
      </c>
      <c r="B1725" s="92" t="s">
        <v>66</v>
      </c>
      <c r="C1725" s="16">
        <v>1987</v>
      </c>
      <c r="D1725" s="17">
        <v>17</v>
      </c>
      <c r="E1725" s="93">
        <v>101124</v>
      </c>
      <c r="F1725" s="93">
        <v>101840</v>
      </c>
      <c r="G1725" s="93">
        <v>202964</v>
      </c>
      <c r="H1725" s="93">
        <v>0</v>
      </c>
      <c r="I1725" s="93">
        <v>0</v>
      </c>
      <c r="J1725" s="93">
        <v>0</v>
      </c>
      <c r="K1725" s="15">
        <f t="shared" si="106"/>
        <v>101124</v>
      </c>
      <c r="L1725" s="15">
        <f t="shared" si="107"/>
        <v>101840</v>
      </c>
      <c r="M1725" s="15">
        <f t="shared" si="108"/>
        <v>202964</v>
      </c>
      <c r="O1725" s="13"/>
      <c r="P1725" s="13"/>
    </row>
    <row r="1726" spans="1:16" ht="12.75" customHeight="1" x14ac:dyDescent="0.2">
      <c r="A1726" s="11" t="str">
        <f t="shared" si="105"/>
        <v>KARRATHA1988</v>
      </c>
      <c r="B1726" s="3" t="s">
        <v>66</v>
      </c>
      <c r="C1726" s="12">
        <v>1988</v>
      </c>
      <c r="D1726" s="12">
        <v>18</v>
      </c>
      <c r="E1726" s="13">
        <v>93535</v>
      </c>
      <c r="F1726" s="13">
        <v>93799</v>
      </c>
      <c r="G1726" s="13">
        <v>187334</v>
      </c>
      <c r="H1726" s="13">
        <v>0</v>
      </c>
      <c r="I1726" s="13">
        <v>0</v>
      </c>
      <c r="J1726" s="13">
        <v>0</v>
      </c>
      <c r="K1726" s="15">
        <f t="shared" si="106"/>
        <v>93535</v>
      </c>
      <c r="L1726" s="15">
        <f t="shared" si="107"/>
        <v>93799</v>
      </c>
      <c r="M1726" s="15">
        <f t="shared" si="108"/>
        <v>187334</v>
      </c>
      <c r="O1726" s="13"/>
      <c r="P1726" s="13"/>
    </row>
    <row r="1727" spans="1:16" ht="12.75" customHeight="1" x14ac:dyDescent="0.2">
      <c r="A1727" s="11" t="str">
        <f t="shared" si="105"/>
        <v>KARRATHA1989</v>
      </c>
      <c r="B1727" s="94" t="s">
        <v>66</v>
      </c>
      <c r="C1727" s="89">
        <v>1989</v>
      </c>
      <c r="D1727" s="90">
        <v>17</v>
      </c>
      <c r="E1727" s="15">
        <v>67402</v>
      </c>
      <c r="F1727" s="15">
        <v>67826</v>
      </c>
      <c r="G1727" s="15">
        <v>135228</v>
      </c>
      <c r="H1727" s="15">
        <v>0</v>
      </c>
      <c r="I1727" s="15">
        <v>0</v>
      </c>
      <c r="J1727" s="15">
        <v>0</v>
      </c>
      <c r="K1727" s="15">
        <f t="shared" si="106"/>
        <v>67402</v>
      </c>
      <c r="L1727" s="15">
        <f t="shared" si="107"/>
        <v>67826</v>
      </c>
      <c r="M1727" s="15">
        <f t="shared" si="108"/>
        <v>135228</v>
      </c>
      <c r="O1727" s="13"/>
      <c r="P1727" s="13"/>
    </row>
    <row r="1728" spans="1:16" ht="12.75" customHeight="1" x14ac:dyDescent="0.2">
      <c r="A1728" s="11" t="str">
        <f t="shared" si="105"/>
        <v>KARRATHA1990</v>
      </c>
      <c r="B1728" s="94" t="s">
        <v>66</v>
      </c>
      <c r="C1728" s="89">
        <v>1990</v>
      </c>
      <c r="D1728" s="90">
        <v>18</v>
      </c>
      <c r="E1728" s="15">
        <v>72199</v>
      </c>
      <c r="F1728" s="15">
        <v>73461</v>
      </c>
      <c r="G1728" s="15">
        <v>145660</v>
      </c>
      <c r="H1728" s="15">
        <v>0</v>
      </c>
      <c r="I1728" s="15">
        <v>0</v>
      </c>
      <c r="J1728" s="15">
        <v>0</v>
      </c>
      <c r="K1728" s="15">
        <f t="shared" si="106"/>
        <v>72199</v>
      </c>
      <c r="L1728" s="15">
        <f t="shared" si="107"/>
        <v>73461</v>
      </c>
      <c r="M1728" s="15">
        <f t="shared" si="108"/>
        <v>145660</v>
      </c>
      <c r="O1728" s="13"/>
      <c r="P1728" s="13"/>
    </row>
    <row r="1729" spans="1:16" ht="12.75" customHeight="1" x14ac:dyDescent="0.2">
      <c r="A1729" s="11" t="str">
        <f t="shared" si="105"/>
        <v>KARRATHA1991</v>
      </c>
      <c r="B1729" s="3" t="s">
        <v>66</v>
      </c>
      <c r="C1729" s="12">
        <v>1991</v>
      </c>
      <c r="D1729" s="12">
        <v>18</v>
      </c>
      <c r="E1729" s="13">
        <v>79001</v>
      </c>
      <c r="F1729" s="13">
        <v>80412</v>
      </c>
      <c r="G1729" s="13">
        <v>159413</v>
      </c>
      <c r="H1729" s="13">
        <v>0</v>
      </c>
      <c r="I1729" s="13">
        <v>0</v>
      </c>
      <c r="J1729" s="13">
        <v>0</v>
      </c>
      <c r="K1729" s="15">
        <f t="shared" si="106"/>
        <v>79001</v>
      </c>
      <c r="L1729" s="15">
        <f t="shared" si="107"/>
        <v>80412</v>
      </c>
      <c r="M1729" s="15">
        <f t="shared" si="108"/>
        <v>159413</v>
      </c>
      <c r="O1729" s="13"/>
      <c r="P1729" s="13"/>
    </row>
    <row r="1730" spans="1:16" ht="12.75" customHeight="1" x14ac:dyDescent="0.2">
      <c r="A1730" s="11" t="str">
        <f t="shared" si="105"/>
        <v>KARRATHA1992</v>
      </c>
      <c r="B1730" s="3" t="s">
        <v>66</v>
      </c>
      <c r="C1730" s="12">
        <v>1992</v>
      </c>
      <c r="D1730" s="12">
        <v>17</v>
      </c>
      <c r="E1730" s="13">
        <v>85689</v>
      </c>
      <c r="F1730" s="13">
        <v>86287</v>
      </c>
      <c r="G1730" s="13">
        <v>171976</v>
      </c>
      <c r="H1730" s="13">
        <v>0</v>
      </c>
      <c r="I1730" s="13">
        <v>0</v>
      </c>
      <c r="J1730" s="13">
        <v>0</v>
      </c>
      <c r="K1730" s="15">
        <f t="shared" si="106"/>
        <v>85689</v>
      </c>
      <c r="L1730" s="15">
        <f t="shared" si="107"/>
        <v>86287</v>
      </c>
      <c r="M1730" s="15">
        <f t="shared" si="108"/>
        <v>171976</v>
      </c>
      <c r="O1730" s="13"/>
      <c r="P1730" s="13"/>
    </row>
    <row r="1731" spans="1:16" ht="12.75" customHeight="1" x14ac:dyDescent="0.2">
      <c r="A1731" s="11" t="str">
        <f t="shared" si="105"/>
        <v>KARRATHA1993</v>
      </c>
      <c r="B1731" s="92" t="s">
        <v>66</v>
      </c>
      <c r="C1731" s="16">
        <v>1993</v>
      </c>
      <c r="D1731" s="12">
        <v>19</v>
      </c>
      <c r="E1731" s="93">
        <v>87821</v>
      </c>
      <c r="F1731" s="93">
        <v>88371</v>
      </c>
      <c r="G1731" s="93">
        <v>176192</v>
      </c>
      <c r="H1731" s="93">
        <v>0</v>
      </c>
      <c r="I1731" s="93">
        <v>0</v>
      </c>
      <c r="J1731" s="93">
        <v>0</v>
      </c>
      <c r="K1731" s="15">
        <f t="shared" si="106"/>
        <v>87821</v>
      </c>
      <c r="L1731" s="15">
        <f t="shared" si="107"/>
        <v>88371</v>
      </c>
      <c r="M1731" s="15">
        <f t="shared" si="108"/>
        <v>176192</v>
      </c>
      <c r="O1731" s="13"/>
      <c r="P1731" s="13"/>
    </row>
    <row r="1732" spans="1:16" ht="12.75" customHeight="1" x14ac:dyDescent="0.2">
      <c r="A1732" s="11" t="str">
        <f t="shared" si="105"/>
        <v>KARRATHA1994</v>
      </c>
      <c r="B1732" s="3" t="s">
        <v>66</v>
      </c>
      <c r="C1732" s="12">
        <v>1994</v>
      </c>
      <c r="D1732" s="12">
        <v>19</v>
      </c>
      <c r="E1732" s="13">
        <v>98808</v>
      </c>
      <c r="F1732" s="13">
        <v>99945</v>
      </c>
      <c r="G1732" s="13">
        <v>198753</v>
      </c>
      <c r="H1732" s="13">
        <v>0</v>
      </c>
      <c r="I1732" s="13">
        <v>0</v>
      </c>
      <c r="J1732" s="13">
        <v>0</v>
      </c>
      <c r="K1732" s="15">
        <f t="shared" si="106"/>
        <v>98808</v>
      </c>
      <c r="L1732" s="15">
        <f t="shared" si="107"/>
        <v>99945</v>
      </c>
      <c r="M1732" s="15">
        <f t="shared" si="108"/>
        <v>198753</v>
      </c>
      <c r="O1732" s="13"/>
      <c r="P1732" s="13"/>
    </row>
    <row r="1733" spans="1:16" ht="12.75" customHeight="1" x14ac:dyDescent="0.2">
      <c r="A1733" s="11" t="str">
        <f t="shared" si="105"/>
        <v>KARRATHA1995</v>
      </c>
      <c r="B1733" s="94" t="s">
        <v>66</v>
      </c>
      <c r="C1733" s="89">
        <v>1995</v>
      </c>
      <c r="D1733" s="90">
        <v>20</v>
      </c>
      <c r="E1733" s="15">
        <v>87015</v>
      </c>
      <c r="F1733" s="15">
        <v>87662</v>
      </c>
      <c r="G1733" s="15">
        <v>174677</v>
      </c>
      <c r="H1733" s="15">
        <v>0</v>
      </c>
      <c r="I1733" s="15">
        <v>0</v>
      </c>
      <c r="J1733" s="15">
        <v>0</v>
      </c>
      <c r="K1733" s="15">
        <f t="shared" si="106"/>
        <v>87015</v>
      </c>
      <c r="L1733" s="15">
        <f t="shared" si="107"/>
        <v>87662</v>
      </c>
      <c r="M1733" s="15">
        <f t="shared" si="108"/>
        <v>174677</v>
      </c>
      <c r="O1733" s="13"/>
      <c r="P1733" s="13"/>
    </row>
    <row r="1734" spans="1:16" ht="12.75" customHeight="1" x14ac:dyDescent="0.2">
      <c r="A1734" s="11" t="str">
        <f t="shared" si="105"/>
        <v>KARRATHA1996</v>
      </c>
      <c r="B1734" s="3" t="s">
        <v>66</v>
      </c>
      <c r="C1734" s="12">
        <v>1996</v>
      </c>
      <c r="D1734" s="12">
        <v>21</v>
      </c>
      <c r="E1734" s="13">
        <v>85417</v>
      </c>
      <c r="F1734" s="13">
        <v>86386</v>
      </c>
      <c r="G1734" s="13">
        <v>171803</v>
      </c>
      <c r="H1734" s="13">
        <v>0</v>
      </c>
      <c r="I1734" s="13">
        <v>0</v>
      </c>
      <c r="J1734" s="13">
        <v>0</v>
      </c>
      <c r="K1734" s="15">
        <f t="shared" si="106"/>
        <v>85417</v>
      </c>
      <c r="L1734" s="15">
        <f t="shared" si="107"/>
        <v>86386</v>
      </c>
      <c r="M1734" s="15">
        <f t="shared" si="108"/>
        <v>171803</v>
      </c>
      <c r="O1734" s="13"/>
      <c r="P1734" s="13"/>
    </row>
    <row r="1735" spans="1:16" ht="12.75" customHeight="1" x14ac:dyDescent="0.2">
      <c r="A1735" s="11" t="str">
        <f t="shared" si="105"/>
        <v>KARRATHA1997</v>
      </c>
      <c r="B1735" s="96" t="s">
        <v>66</v>
      </c>
      <c r="C1735" s="89">
        <v>1997</v>
      </c>
      <c r="D1735" s="90">
        <v>21</v>
      </c>
      <c r="E1735" s="15">
        <v>89021</v>
      </c>
      <c r="F1735" s="15">
        <v>89899</v>
      </c>
      <c r="G1735" s="15">
        <v>178920</v>
      </c>
      <c r="H1735" s="15">
        <v>0</v>
      </c>
      <c r="I1735" s="15">
        <v>0</v>
      </c>
      <c r="J1735" s="15">
        <v>0</v>
      </c>
      <c r="K1735" s="15">
        <f t="shared" si="106"/>
        <v>89021</v>
      </c>
      <c r="L1735" s="15">
        <f t="shared" si="107"/>
        <v>89899</v>
      </c>
      <c r="M1735" s="15">
        <f t="shared" si="108"/>
        <v>178920</v>
      </c>
      <c r="O1735" s="13"/>
      <c r="P1735" s="13"/>
    </row>
    <row r="1736" spans="1:16" ht="12.75" customHeight="1" x14ac:dyDescent="0.2">
      <c r="A1736" s="11" t="str">
        <f t="shared" si="105"/>
        <v>KARRATHA1998</v>
      </c>
      <c r="B1736" s="3" t="s">
        <v>66</v>
      </c>
      <c r="C1736" s="12">
        <v>1998</v>
      </c>
      <c r="D1736" s="90">
        <v>21</v>
      </c>
      <c r="E1736" s="13">
        <v>94896</v>
      </c>
      <c r="F1736" s="13">
        <v>96002</v>
      </c>
      <c r="G1736" s="13">
        <v>190898</v>
      </c>
      <c r="H1736" s="13">
        <v>0</v>
      </c>
      <c r="I1736" s="13">
        <v>0</v>
      </c>
      <c r="J1736" s="13">
        <v>0</v>
      </c>
      <c r="K1736" s="15">
        <f t="shared" si="106"/>
        <v>94896</v>
      </c>
      <c r="L1736" s="15">
        <f t="shared" si="107"/>
        <v>96002</v>
      </c>
      <c r="M1736" s="15">
        <f t="shared" si="108"/>
        <v>190898</v>
      </c>
      <c r="O1736" s="13"/>
      <c r="P1736" s="13"/>
    </row>
    <row r="1737" spans="1:16" ht="12.75" customHeight="1" x14ac:dyDescent="0.2">
      <c r="A1737" s="11" t="str">
        <f t="shared" si="105"/>
        <v>KARRATHA1999</v>
      </c>
      <c r="B1737" s="3" t="s">
        <v>66</v>
      </c>
      <c r="C1737" s="12">
        <v>1999</v>
      </c>
      <c r="D1737" s="90">
        <v>22</v>
      </c>
      <c r="E1737" s="13">
        <v>84423</v>
      </c>
      <c r="F1737" s="13">
        <v>85941</v>
      </c>
      <c r="G1737" s="13">
        <v>170364</v>
      </c>
      <c r="H1737" s="13">
        <v>0</v>
      </c>
      <c r="I1737" s="13">
        <v>0</v>
      </c>
      <c r="J1737" s="13">
        <v>0</v>
      </c>
      <c r="K1737" s="15">
        <f t="shared" si="106"/>
        <v>84423</v>
      </c>
      <c r="L1737" s="15">
        <f t="shared" si="107"/>
        <v>85941</v>
      </c>
      <c r="M1737" s="15">
        <f t="shared" si="108"/>
        <v>170364</v>
      </c>
      <c r="O1737" s="13"/>
      <c r="P1737" s="13"/>
    </row>
    <row r="1738" spans="1:16" ht="12.75" customHeight="1" x14ac:dyDescent="0.2">
      <c r="A1738" s="11" t="str">
        <f t="shared" si="105"/>
        <v>KARRATHA2000</v>
      </c>
      <c r="B1738" s="94" t="s">
        <v>66</v>
      </c>
      <c r="C1738" s="89">
        <v>2000</v>
      </c>
      <c r="D1738" s="90">
        <v>25</v>
      </c>
      <c r="E1738" s="15">
        <v>81387</v>
      </c>
      <c r="F1738" s="15">
        <v>82210</v>
      </c>
      <c r="G1738" s="15">
        <v>163597</v>
      </c>
      <c r="H1738" s="15">
        <v>0</v>
      </c>
      <c r="I1738" s="15">
        <v>0</v>
      </c>
      <c r="J1738" s="15">
        <v>0</v>
      </c>
      <c r="K1738" s="15">
        <f t="shared" si="106"/>
        <v>81387</v>
      </c>
      <c r="L1738" s="15">
        <f t="shared" si="107"/>
        <v>82210</v>
      </c>
      <c r="M1738" s="15">
        <f t="shared" si="108"/>
        <v>163597</v>
      </c>
      <c r="O1738" s="13"/>
      <c r="P1738" s="13"/>
    </row>
    <row r="1739" spans="1:16" ht="12.75" customHeight="1" x14ac:dyDescent="0.2">
      <c r="A1739" s="11" t="str">
        <f t="shared" si="105"/>
        <v>KARRATHA2001</v>
      </c>
      <c r="B1739" s="94" t="s">
        <v>66</v>
      </c>
      <c r="C1739" s="89">
        <v>2001</v>
      </c>
      <c r="D1739" s="90">
        <v>22</v>
      </c>
      <c r="E1739" s="15">
        <v>78163</v>
      </c>
      <c r="F1739" s="15">
        <v>78701</v>
      </c>
      <c r="G1739" s="15">
        <v>156864</v>
      </c>
      <c r="H1739" s="15">
        <v>0</v>
      </c>
      <c r="I1739" s="15">
        <v>0</v>
      </c>
      <c r="J1739" s="15">
        <v>0</v>
      </c>
      <c r="K1739" s="15">
        <f t="shared" si="106"/>
        <v>78163</v>
      </c>
      <c r="L1739" s="15">
        <f t="shared" si="107"/>
        <v>78701</v>
      </c>
      <c r="M1739" s="15">
        <f t="shared" si="108"/>
        <v>156864</v>
      </c>
      <c r="O1739" s="13"/>
      <c r="P1739" s="13"/>
    </row>
    <row r="1740" spans="1:16" ht="12.75" customHeight="1" x14ac:dyDescent="0.2">
      <c r="A1740" s="11" t="str">
        <f t="shared" si="105"/>
        <v>KARRATHA2002</v>
      </c>
      <c r="B1740" s="3" t="s">
        <v>66</v>
      </c>
      <c r="C1740" s="12">
        <v>2002</v>
      </c>
      <c r="D1740" s="12">
        <v>23</v>
      </c>
      <c r="E1740" s="13">
        <v>75330</v>
      </c>
      <c r="F1740" s="13">
        <v>77589</v>
      </c>
      <c r="G1740" s="13">
        <v>152919</v>
      </c>
      <c r="H1740" s="13">
        <v>0</v>
      </c>
      <c r="I1740" s="13">
        <v>0</v>
      </c>
      <c r="J1740" s="13">
        <v>0</v>
      </c>
      <c r="K1740" s="15">
        <f t="shared" si="106"/>
        <v>75330</v>
      </c>
      <c r="L1740" s="15">
        <f t="shared" si="107"/>
        <v>77589</v>
      </c>
      <c r="M1740" s="15">
        <f t="shared" si="108"/>
        <v>152919</v>
      </c>
      <c r="O1740" s="13"/>
      <c r="P1740" s="13"/>
    </row>
    <row r="1741" spans="1:16" ht="12.75" customHeight="1" x14ac:dyDescent="0.2">
      <c r="A1741" s="11" t="str">
        <f t="shared" si="105"/>
        <v>KARRATHA2003</v>
      </c>
      <c r="B1741" s="3" t="s">
        <v>66</v>
      </c>
      <c r="C1741" s="12">
        <v>2003</v>
      </c>
      <c r="D1741" s="12">
        <v>22</v>
      </c>
      <c r="E1741" s="13">
        <v>86922</v>
      </c>
      <c r="F1741" s="13">
        <v>88115</v>
      </c>
      <c r="G1741" s="13">
        <v>175037</v>
      </c>
      <c r="H1741" s="13">
        <v>0</v>
      </c>
      <c r="I1741" s="13">
        <v>0</v>
      </c>
      <c r="J1741" s="13">
        <v>0</v>
      </c>
      <c r="K1741" s="15">
        <f t="shared" si="106"/>
        <v>86922</v>
      </c>
      <c r="L1741" s="15">
        <f t="shared" si="107"/>
        <v>88115</v>
      </c>
      <c r="M1741" s="15">
        <f t="shared" si="108"/>
        <v>175037</v>
      </c>
      <c r="O1741" s="13"/>
      <c r="P1741" s="13"/>
    </row>
    <row r="1742" spans="1:16" ht="12.75" customHeight="1" x14ac:dyDescent="0.2">
      <c r="A1742" s="11" t="str">
        <f t="shared" si="105"/>
        <v>KARRATHA2004</v>
      </c>
      <c r="B1742" s="3" t="s">
        <v>66</v>
      </c>
      <c r="C1742" s="12">
        <v>2004</v>
      </c>
      <c r="D1742" s="12">
        <v>22</v>
      </c>
      <c r="E1742" s="13">
        <v>99439</v>
      </c>
      <c r="F1742" s="13">
        <v>101337</v>
      </c>
      <c r="G1742" s="13">
        <v>200776</v>
      </c>
      <c r="H1742" s="13">
        <v>0</v>
      </c>
      <c r="I1742" s="13">
        <v>0</v>
      </c>
      <c r="J1742" s="13">
        <v>0</v>
      </c>
      <c r="K1742" s="15">
        <f t="shared" si="106"/>
        <v>99439</v>
      </c>
      <c r="L1742" s="15">
        <f t="shared" si="107"/>
        <v>101337</v>
      </c>
      <c r="M1742" s="15">
        <f t="shared" si="108"/>
        <v>200776</v>
      </c>
      <c r="O1742" s="13"/>
      <c r="P1742" s="13"/>
    </row>
    <row r="1743" spans="1:16" ht="12.75" customHeight="1" x14ac:dyDescent="0.2">
      <c r="A1743" s="11" t="str">
        <f t="shared" si="105"/>
        <v>KARRATHA2005</v>
      </c>
      <c r="B1743" s="94" t="s">
        <v>66</v>
      </c>
      <c r="C1743" s="89">
        <v>2005</v>
      </c>
      <c r="D1743" s="90">
        <v>22</v>
      </c>
      <c r="E1743" s="15">
        <v>120020</v>
      </c>
      <c r="F1743" s="15">
        <v>121449</v>
      </c>
      <c r="G1743" s="15">
        <v>241469</v>
      </c>
      <c r="H1743" s="15">
        <v>0</v>
      </c>
      <c r="I1743" s="15">
        <v>0</v>
      </c>
      <c r="J1743" s="15">
        <v>0</v>
      </c>
      <c r="K1743" s="15">
        <f t="shared" si="106"/>
        <v>120020</v>
      </c>
      <c r="L1743" s="15">
        <f t="shared" si="107"/>
        <v>121449</v>
      </c>
      <c r="M1743" s="15">
        <f t="shared" si="108"/>
        <v>241469</v>
      </c>
      <c r="O1743" s="13"/>
      <c r="P1743" s="13"/>
    </row>
    <row r="1744" spans="1:16" ht="12.75" customHeight="1" x14ac:dyDescent="0.2">
      <c r="A1744" s="11" t="str">
        <f t="shared" si="105"/>
        <v>KARRATHA2006</v>
      </c>
      <c r="B1744" s="94" t="s">
        <v>66</v>
      </c>
      <c r="C1744" s="12">
        <v>2006</v>
      </c>
      <c r="D1744" s="90">
        <v>23</v>
      </c>
      <c r="E1744" s="95">
        <v>144656</v>
      </c>
      <c r="F1744" s="95">
        <v>146574</v>
      </c>
      <c r="G1744" s="95">
        <v>291230</v>
      </c>
      <c r="H1744" s="95">
        <v>0</v>
      </c>
      <c r="I1744" s="95">
        <v>0</v>
      </c>
      <c r="J1744" s="95">
        <v>0</v>
      </c>
      <c r="K1744" s="15">
        <f t="shared" si="106"/>
        <v>144656</v>
      </c>
      <c r="L1744" s="15">
        <f t="shared" si="107"/>
        <v>146574</v>
      </c>
      <c r="M1744" s="15">
        <f t="shared" si="108"/>
        <v>291230</v>
      </c>
      <c r="O1744" s="13"/>
      <c r="P1744" s="13"/>
    </row>
    <row r="1745" spans="1:16" ht="12.75" customHeight="1" x14ac:dyDescent="0.2">
      <c r="A1745" s="11" t="str">
        <f t="shared" si="105"/>
        <v>KARRATHA2007</v>
      </c>
      <c r="B1745" s="94" t="s">
        <v>66</v>
      </c>
      <c r="C1745" s="89">
        <v>2007</v>
      </c>
      <c r="D1745" s="90">
        <v>21</v>
      </c>
      <c r="E1745" s="15">
        <v>168494</v>
      </c>
      <c r="F1745" s="15">
        <v>170148</v>
      </c>
      <c r="G1745" s="15">
        <v>338642</v>
      </c>
      <c r="H1745" s="15">
        <v>0</v>
      </c>
      <c r="I1745" s="15">
        <v>0</v>
      </c>
      <c r="J1745" s="15">
        <v>0</v>
      </c>
      <c r="K1745" s="15">
        <f t="shared" si="106"/>
        <v>168494</v>
      </c>
      <c r="L1745" s="15">
        <f t="shared" si="107"/>
        <v>170148</v>
      </c>
      <c r="M1745" s="15">
        <f t="shared" si="108"/>
        <v>338642</v>
      </c>
      <c r="O1745" s="13"/>
      <c r="P1745" s="13"/>
    </row>
    <row r="1746" spans="1:16" ht="12.75" customHeight="1" x14ac:dyDescent="0.2">
      <c r="A1746" s="11" t="str">
        <f t="shared" si="105"/>
        <v>KARRATHA2008</v>
      </c>
      <c r="B1746" s="94" t="s">
        <v>66</v>
      </c>
      <c r="C1746" s="89">
        <v>2008</v>
      </c>
      <c r="D1746" s="90">
        <v>18</v>
      </c>
      <c r="E1746" s="15">
        <v>220791</v>
      </c>
      <c r="F1746" s="15">
        <v>224181</v>
      </c>
      <c r="G1746" s="15">
        <v>444972</v>
      </c>
      <c r="H1746" s="15">
        <v>0</v>
      </c>
      <c r="I1746" s="15">
        <v>0</v>
      </c>
      <c r="J1746" s="15">
        <v>0</v>
      </c>
      <c r="K1746" s="15">
        <f t="shared" si="106"/>
        <v>220791</v>
      </c>
      <c r="L1746" s="15">
        <f t="shared" si="107"/>
        <v>224181</v>
      </c>
      <c r="M1746" s="15">
        <f t="shared" si="108"/>
        <v>444972</v>
      </c>
      <c r="O1746" s="13"/>
      <c r="P1746" s="13"/>
    </row>
    <row r="1747" spans="1:16" ht="12.75" customHeight="1" x14ac:dyDescent="0.2">
      <c r="A1747" s="11" t="str">
        <f t="shared" si="105"/>
        <v>KARRATHA2009</v>
      </c>
      <c r="B1747" s="3" t="s">
        <v>66</v>
      </c>
      <c r="C1747" s="12">
        <v>2009</v>
      </c>
      <c r="D1747" s="12">
        <v>18</v>
      </c>
      <c r="E1747" s="13">
        <v>268292</v>
      </c>
      <c r="F1747" s="13">
        <v>270877</v>
      </c>
      <c r="G1747" s="13">
        <v>539169</v>
      </c>
      <c r="H1747" s="13">
        <v>0</v>
      </c>
      <c r="I1747" s="13">
        <v>0</v>
      </c>
      <c r="J1747" s="13">
        <v>0</v>
      </c>
      <c r="K1747" s="15">
        <f t="shared" si="106"/>
        <v>268292</v>
      </c>
      <c r="L1747" s="15">
        <f t="shared" si="107"/>
        <v>270877</v>
      </c>
      <c r="M1747" s="15">
        <f t="shared" si="108"/>
        <v>539169</v>
      </c>
      <c r="O1747" s="13"/>
      <c r="P1747" s="13"/>
    </row>
    <row r="1748" spans="1:16" ht="12.75" customHeight="1" x14ac:dyDescent="0.2">
      <c r="A1748" s="11" t="str">
        <f t="shared" si="105"/>
        <v>KARRATHA2010</v>
      </c>
      <c r="B1748" s="96" t="s">
        <v>66</v>
      </c>
      <c r="C1748" s="89">
        <v>2010</v>
      </c>
      <c r="D1748" s="90">
        <v>18</v>
      </c>
      <c r="E1748" s="15">
        <v>310191</v>
      </c>
      <c r="F1748" s="15">
        <v>318616</v>
      </c>
      <c r="G1748" s="15">
        <v>628807</v>
      </c>
      <c r="H1748" s="15">
        <v>0</v>
      </c>
      <c r="I1748" s="15">
        <v>0</v>
      </c>
      <c r="J1748" s="15">
        <v>0</v>
      </c>
      <c r="K1748" s="15">
        <f t="shared" si="106"/>
        <v>310191</v>
      </c>
      <c r="L1748" s="15">
        <f t="shared" si="107"/>
        <v>318616</v>
      </c>
      <c r="M1748" s="15">
        <f t="shared" si="108"/>
        <v>628807</v>
      </c>
      <c r="O1748" s="13"/>
      <c r="P1748" s="13"/>
    </row>
    <row r="1749" spans="1:16" ht="12.75" customHeight="1" x14ac:dyDescent="0.2">
      <c r="A1749" s="11" t="str">
        <f t="shared" si="105"/>
        <v>KARRATHA2011</v>
      </c>
      <c r="B1749" s="94" t="s">
        <v>66</v>
      </c>
      <c r="C1749" s="12">
        <v>2011</v>
      </c>
      <c r="D1749" s="90">
        <v>16</v>
      </c>
      <c r="E1749" s="95">
        <v>369715</v>
      </c>
      <c r="F1749" s="95">
        <v>370596</v>
      </c>
      <c r="G1749" s="95">
        <v>740311</v>
      </c>
      <c r="H1749" s="95">
        <v>0</v>
      </c>
      <c r="I1749" s="95">
        <v>0</v>
      </c>
      <c r="J1749" s="95">
        <v>0</v>
      </c>
      <c r="K1749" s="15">
        <f t="shared" si="106"/>
        <v>369715</v>
      </c>
      <c r="L1749" s="15">
        <f t="shared" si="107"/>
        <v>370596</v>
      </c>
      <c r="M1749" s="15">
        <f t="shared" si="108"/>
        <v>740311</v>
      </c>
      <c r="O1749" s="13"/>
      <c r="P1749" s="13"/>
    </row>
    <row r="1750" spans="1:16" ht="12.75" customHeight="1" x14ac:dyDescent="0.2">
      <c r="A1750" s="11" t="str">
        <f t="shared" si="105"/>
        <v>KARRATHA2012</v>
      </c>
      <c r="B1750" s="94" t="s">
        <v>66</v>
      </c>
      <c r="C1750" s="89">
        <v>2012</v>
      </c>
      <c r="D1750" s="90">
        <v>15</v>
      </c>
      <c r="E1750" s="15">
        <v>409303</v>
      </c>
      <c r="F1750" s="15">
        <v>409112</v>
      </c>
      <c r="G1750" s="15">
        <v>818415</v>
      </c>
      <c r="H1750" s="15">
        <v>0</v>
      </c>
      <c r="I1750" s="15">
        <v>0</v>
      </c>
      <c r="J1750" s="15">
        <v>0</v>
      </c>
      <c r="K1750" s="15">
        <f t="shared" si="106"/>
        <v>409303</v>
      </c>
      <c r="L1750" s="15">
        <f t="shared" si="107"/>
        <v>409112</v>
      </c>
      <c r="M1750" s="15">
        <f t="shared" si="108"/>
        <v>818415</v>
      </c>
      <c r="O1750" s="13"/>
      <c r="P1750" s="13"/>
    </row>
    <row r="1751" spans="1:16" ht="12.75" customHeight="1" x14ac:dyDescent="0.2">
      <c r="A1751" s="11" t="str">
        <f t="shared" si="105"/>
        <v>KARRATHA2013</v>
      </c>
      <c r="B1751" s="3" t="s">
        <v>66</v>
      </c>
      <c r="C1751" s="12">
        <v>2013</v>
      </c>
      <c r="D1751" s="12">
        <v>16</v>
      </c>
      <c r="E1751" s="13">
        <v>384101</v>
      </c>
      <c r="F1751" s="13">
        <v>386514</v>
      </c>
      <c r="G1751" s="13">
        <v>770615</v>
      </c>
      <c r="H1751" s="13">
        <v>0</v>
      </c>
      <c r="I1751" s="13">
        <v>0</v>
      </c>
      <c r="J1751" s="13">
        <v>0</v>
      </c>
      <c r="K1751" s="15">
        <f t="shared" si="106"/>
        <v>384101</v>
      </c>
      <c r="L1751" s="15">
        <f t="shared" si="107"/>
        <v>386514</v>
      </c>
      <c r="M1751" s="15">
        <f t="shared" si="108"/>
        <v>770615</v>
      </c>
      <c r="O1751" s="13"/>
      <c r="P1751" s="13"/>
    </row>
    <row r="1752" spans="1:16" ht="12.75" customHeight="1" x14ac:dyDescent="0.2">
      <c r="A1752" s="11" t="str">
        <f t="shared" si="105"/>
        <v>KARRATHA2014</v>
      </c>
      <c r="B1752" s="94" t="s">
        <v>66</v>
      </c>
      <c r="C1752" s="12">
        <v>2014</v>
      </c>
      <c r="D1752" s="90">
        <v>16</v>
      </c>
      <c r="E1752" s="95">
        <v>354186</v>
      </c>
      <c r="F1752" s="95">
        <v>356182</v>
      </c>
      <c r="G1752" s="95">
        <v>710368</v>
      </c>
      <c r="H1752" s="95">
        <v>0</v>
      </c>
      <c r="I1752" s="95">
        <v>0</v>
      </c>
      <c r="J1752" s="95">
        <v>0</v>
      </c>
      <c r="K1752" s="15">
        <f t="shared" si="106"/>
        <v>354186</v>
      </c>
      <c r="L1752" s="15">
        <f t="shared" si="107"/>
        <v>356182</v>
      </c>
      <c r="M1752" s="15">
        <f t="shared" si="108"/>
        <v>710368</v>
      </c>
      <c r="O1752" s="13"/>
      <c r="P1752" s="13"/>
    </row>
    <row r="1753" spans="1:16" ht="12.75" customHeight="1" x14ac:dyDescent="0.2">
      <c r="A1753" s="11" t="str">
        <f t="shared" si="105"/>
        <v>KARRATHA2015</v>
      </c>
      <c r="B1753" s="3" t="s">
        <v>66</v>
      </c>
      <c r="C1753" s="12">
        <v>2015</v>
      </c>
      <c r="D1753" s="12">
        <v>17</v>
      </c>
      <c r="E1753" s="13">
        <v>303359</v>
      </c>
      <c r="F1753" s="13">
        <v>304227</v>
      </c>
      <c r="G1753" s="13">
        <v>607586</v>
      </c>
      <c r="H1753" s="13">
        <v>0</v>
      </c>
      <c r="I1753" s="13">
        <v>0</v>
      </c>
      <c r="J1753" s="13">
        <v>0</v>
      </c>
      <c r="K1753" s="15">
        <f t="shared" si="106"/>
        <v>303359</v>
      </c>
      <c r="L1753" s="15">
        <f t="shared" si="107"/>
        <v>304227</v>
      </c>
      <c r="M1753" s="15">
        <f t="shared" si="108"/>
        <v>607586</v>
      </c>
      <c r="O1753" s="13"/>
      <c r="P1753" s="13"/>
    </row>
    <row r="1754" spans="1:16" ht="12.75" customHeight="1" x14ac:dyDescent="0.2">
      <c r="A1754" s="11" t="str">
        <f t="shared" si="105"/>
        <v>KARRATHA2016</v>
      </c>
      <c r="B1754" s="96" t="s">
        <v>66</v>
      </c>
      <c r="C1754" s="89">
        <v>2016</v>
      </c>
      <c r="D1754" s="90">
        <v>19</v>
      </c>
      <c r="E1754" s="15">
        <v>248446</v>
      </c>
      <c r="F1754" s="15">
        <v>246448</v>
      </c>
      <c r="G1754" s="15">
        <v>494894</v>
      </c>
      <c r="H1754" s="91">
        <v>0</v>
      </c>
      <c r="I1754" s="91">
        <v>0</v>
      </c>
      <c r="J1754" s="15">
        <v>0</v>
      </c>
      <c r="K1754" s="15">
        <f t="shared" si="106"/>
        <v>248446</v>
      </c>
      <c r="L1754" s="15">
        <f t="shared" si="107"/>
        <v>246448</v>
      </c>
      <c r="M1754" s="15">
        <f t="shared" si="108"/>
        <v>494894</v>
      </c>
      <c r="O1754" s="13"/>
      <c r="P1754" s="13"/>
    </row>
    <row r="1755" spans="1:16" ht="12.75" customHeight="1" x14ac:dyDescent="0.2">
      <c r="A1755" s="11" t="str">
        <f t="shared" si="105"/>
        <v>KARRATHA2017</v>
      </c>
      <c r="B1755" s="3" t="s">
        <v>66</v>
      </c>
      <c r="C1755" s="12">
        <v>2017</v>
      </c>
      <c r="D1755" s="12">
        <v>19</v>
      </c>
      <c r="E1755" s="13">
        <v>219366</v>
      </c>
      <c r="F1755" s="13">
        <v>219681</v>
      </c>
      <c r="G1755" s="13">
        <v>439047</v>
      </c>
      <c r="H1755" s="13">
        <v>0</v>
      </c>
      <c r="I1755" s="13">
        <v>0</v>
      </c>
      <c r="J1755" s="13">
        <v>0</v>
      </c>
      <c r="K1755" s="15">
        <f t="shared" si="106"/>
        <v>219366</v>
      </c>
      <c r="L1755" s="15">
        <f t="shared" si="107"/>
        <v>219681</v>
      </c>
      <c r="M1755" s="15">
        <f t="shared" si="108"/>
        <v>439047</v>
      </c>
      <c r="O1755" s="13"/>
      <c r="P1755" s="13"/>
    </row>
    <row r="1756" spans="1:16" ht="12.75" customHeight="1" x14ac:dyDescent="0.2">
      <c r="A1756" s="11" t="str">
        <f t="shared" si="105"/>
        <v>KARRATHA2018</v>
      </c>
      <c r="B1756" s="3" t="s">
        <v>66</v>
      </c>
      <c r="C1756" s="12">
        <v>2018</v>
      </c>
      <c r="D1756" s="12">
        <v>20</v>
      </c>
      <c r="E1756" s="13">
        <v>219494</v>
      </c>
      <c r="F1756" s="13">
        <v>221955</v>
      </c>
      <c r="G1756" s="13">
        <v>441449</v>
      </c>
      <c r="H1756" s="13">
        <v>0</v>
      </c>
      <c r="I1756" s="13">
        <v>0</v>
      </c>
      <c r="J1756" s="13">
        <v>0</v>
      </c>
      <c r="K1756" s="15">
        <f t="shared" si="106"/>
        <v>219494</v>
      </c>
      <c r="L1756" s="15">
        <f t="shared" si="107"/>
        <v>221955</v>
      </c>
      <c r="M1756" s="15">
        <f t="shared" si="108"/>
        <v>441449</v>
      </c>
      <c r="O1756" s="13"/>
      <c r="P1756" s="13"/>
    </row>
    <row r="1757" spans="1:16" ht="12.75" customHeight="1" x14ac:dyDescent="0.2">
      <c r="A1757" s="11" t="str">
        <f t="shared" si="105"/>
        <v>KARRATHA2019</v>
      </c>
      <c r="B1757" s="3" t="s">
        <v>66</v>
      </c>
      <c r="C1757" s="12">
        <v>2019</v>
      </c>
      <c r="D1757" s="12">
        <v>20</v>
      </c>
      <c r="E1757" s="13">
        <v>232672</v>
      </c>
      <c r="F1757" s="13">
        <v>235226</v>
      </c>
      <c r="G1757" s="13">
        <v>467898</v>
      </c>
      <c r="H1757" s="13">
        <v>0</v>
      </c>
      <c r="I1757" s="13">
        <v>0</v>
      </c>
      <c r="J1757" s="13">
        <v>0</v>
      </c>
      <c r="K1757" s="15">
        <f t="shared" si="106"/>
        <v>232672</v>
      </c>
      <c r="L1757" s="15">
        <f t="shared" si="107"/>
        <v>235226</v>
      </c>
      <c r="M1757" s="15">
        <f t="shared" si="108"/>
        <v>467898</v>
      </c>
      <c r="O1757" s="13"/>
      <c r="P1757" s="13"/>
    </row>
    <row r="1758" spans="1:16" ht="12.75" customHeight="1" x14ac:dyDescent="0.2">
      <c r="A1758" s="11" t="str">
        <f t="shared" si="105"/>
        <v>KING ISLAND1985</v>
      </c>
      <c r="B1758" s="3" t="s">
        <v>65</v>
      </c>
      <c r="C1758" s="12">
        <v>1985</v>
      </c>
      <c r="D1758" s="12" t="s">
        <v>101</v>
      </c>
      <c r="E1758" s="13">
        <v>10296</v>
      </c>
      <c r="F1758" s="13">
        <v>10624</v>
      </c>
      <c r="G1758" s="13">
        <v>20920</v>
      </c>
      <c r="H1758" s="13">
        <v>0</v>
      </c>
      <c r="I1758" s="13">
        <v>0</v>
      </c>
      <c r="J1758" s="13">
        <v>0</v>
      </c>
      <c r="K1758" s="15">
        <f t="shared" si="106"/>
        <v>10296</v>
      </c>
      <c r="L1758" s="15">
        <f t="shared" si="107"/>
        <v>10624</v>
      </c>
      <c r="M1758" s="15">
        <f t="shared" si="108"/>
        <v>20920</v>
      </c>
      <c r="O1758" s="13"/>
      <c r="P1758" s="13"/>
    </row>
    <row r="1759" spans="1:16" ht="12.75" customHeight="1" x14ac:dyDescent="0.2">
      <c r="A1759" s="11" t="str">
        <f t="shared" si="105"/>
        <v>KING ISLAND1986</v>
      </c>
      <c r="B1759" s="3" t="s">
        <v>65</v>
      </c>
      <c r="C1759" s="12">
        <v>1986</v>
      </c>
      <c r="D1759" s="90" t="s">
        <v>101</v>
      </c>
      <c r="E1759" s="13">
        <v>9765</v>
      </c>
      <c r="F1759" s="13">
        <v>9966</v>
      </c>
      <c r="G1759" s="13">
        <v>19731</v>
      </c>
      <c r="H1759" s="13">
        <v>0</v>
      </c>
      <c r="I1759" s="13">
        <v>0</v>
      </c>
      <c r="J1759" s="13">
        <v>0</v>
      </c>
      <c r="K1759" s="15">
        <f t="shared" si="106"/>
        <v>9765</v>
      </c>
      <c r="L1759" s="15">
        <f t="shared" si="107"/>
        <v>9966</v>
      </c>
      <c r="M1759" s="15">
        <f t="shared" si="108"/>
        <v>19731</v>
      </c>
      <c r="O1759" s="13"/>
      <c r="P1759" s="13"/>
    </row>
    <row r="1760" spans="1:16" ht="12.75" customHeight="1" x14ac:dyDescent="0.2">
      <c r="A1760" s="11" t="str">
        <f t="shared" si="105"/>
        <v>KING ISLAND1987</v>
      </c>
      <c r="B1760" s="96" t="s">
        <v>65</v>
      </c>
      <c r="C1760" s="89">
        <v>1987</v>
      </c>
      <c r="D1760" s="90" t="s">
        <v>101</v>
      </c>
      <c r="E1760" s="15">
        <v>12361</v>
      </c>
      <c r="F1760" s="15">
        <v>12261</v>
      </c>
      <c r="G1760" s="15">
        <v>24622</v>
      </c>
      <c r="H1760" s="15">
        <v>0</v>
      </c>
      <c r="I1760" s="15">
        <v>0</v>
      </c>
      <c r="J1760" s="15">
        <v>0</v>
      </c>
      <c r="K1760" s="15">
        <f t="shared" si="106"/>
        <v>12361</v>
      </c>
      <c r="L1760" s="15">
        <f t="shared" si="107"/>
        <v>12261</v>
      </c>
      <c r="M1760" s="15">
        <f t="shared" si="108"/>
        <v>24622</v>
      </c>
      <c r="O1760" s="13"/>
      <c r="P1760" s="13"/>
    </row>
    <row r="1761" spans="1:16" ht="12.75" customHeight="1" x14ac:dyDescent="0.2">
      <c r="A1761" s="11" t="str">
        <f t="shared" si="105"/>
        <v>KING ISLAND1988</v>
      </c>
      <c r="B1761" s="3" t="s">
        <v>65</v>
      </c>
      <c r="C1761" s="12">
        <v>1988</v>
      </c>
      <c r="D1761" s="12" t="s">
        <v>101</v>
      </c>
      <c r="E1761" s="13">
        <v>14809</v>
      </c>
      <c r="F1761" s="13">
        <v>14420</v>
      </c>
      <c r="G1761" s="13">
        <v>29229</v>
      </c>
      <c r="H1761" s="13">
        <v>0</v>
      </c>
      <c r="I1761" s="13">
        <v>0</v>
      </c>
      <c r="J1761" s="13">
        <v>0</v>
      </c>
      <c r="K1761" s="15">
        <f t="shared" si="106"/>
        <v>14809</v>
      </c>
      <c r="L1761" s="15">
        <f t="shared" si="107"/>
        <v>14420</v>
      </c>
      <c r="M1761" s="15">
        <f t="shared" si="108"/>
        <v>29229</v>
      </c>
      <c r="O1761" s="13"/>
      <c r="P1761" s="13"/>
    </row>
    <row r="1762" spans="1:16" ht="12.75" customHeight="1" x14ac:dyDescent="0.2">
      <c r="A1762" s="11" t="str">
        <f t="shared" si="105"/>
        <v>KING ISLAND1989</v>
      </c>
      <c r="B1762" s="94" t="s">
        <v>65</v>
      </c>
      <c r="C1762" s="89">
        <v>1989</v>
      </c>
      <c r="D1762" s="90" t="s">
        <v>101</v>
      </c>
      <c r="E1762" s="15">
        <v>15390</v>
      </c>
      <c r="F1762" s="15">
        <v>15284</v>
      </c>
      <c r="G1762" s="15">
        <v>30674</v>
      </c>
      <c r="H1762" s="15">
        <v>0</v>
      </c>
      <c r="I1762" s="15">
        <v>0</v>
      </c>
      <c r="J1762" s="15">
        <v>0</v>
      </c>
      <c r="K1762" s="15">
        <f t="shared" si="106"/>
        <v>15390</v>
      </c>
      <c r="L1762" s="15">
        <f t="shared" si="107"/>
        <v>15284</v>
      </c>
      <c r="M1762" s="15">
        <f t="shared" si="108"/>
        <v>30674</v>
      </c>
      <c r="O1762" s="13"/>
      <c r="P1762" s="13"/>
    </row>
    <row r="1763" spans="1:16" ht="12.75" customHeight="1" x14ac:dyDescent="0.2">
      <c r="A1763" s="11" t="str">
        <f t="shared" si="105"/>
        <v>KING ISLAND1990</v>
      </c>
      <c r="B1763" s="92" t="s">
        <v>65</v>
      </c>
      <c r="C1763" s="16">
        <v>1990</v>
      </c>
      <c r="D1763" s="90" t="s">
        <v>101</v>
      </c>
      <c r="E1763" s="93">
        <v>15770</v>
      </c>
      <c r="F1763" s="93">
        <v>15916</v>
      </c>
      <c r="G1763" s="93">
        <v>31686</v>
      </c>
      <c r="H1763" s="93">
        <v>0</v>
      </c>
      <c r="I1763" s="93">
        <v>0</v>
      </c>
      <c r="J1763" s="93">
        <v>0</v>
      </c>
      <c r="K1763" s="15">
        <f t="shared" si="106"/>
        <v>15770</v>
      </c>
      <c r="L1763" s="15">
        <f t="shared" si="107"/>
        <v>15916</v>
      </c>
      <c r="M1763" s="15">
        <f t="shared" si="108"/>
        <v>31686</v>
      </c>
      <c r="O1763" s="13"/>
      <c r="P1763" s="13"/>
    </row>
    <row r="1764" spans="1:16" ht="12.75" customHeight="1" x14ac:dyDescent="0.2">
      <c r="A1764" s="11" t="str">
        <f t="shared" si="105"/>
        <v>KING ISLAND1991</v>
      </c>
      <c r="B1764" s="3" t="s">
        <v>65</v>
      </c>
      <c r="C1764" s="12">
        <v>1991</v>
      </c>
      <c r="D1764" s="12" t="s">
        <v>101</v>
      </c>
      <c r="E1764" s="13">
        <v>15390</v>
      </c>
      <c r="F1764" s="13">
        <v>15167</v>
      </c>
      <c r="G1764" s="13">
        <v>30557</v>
      </c>
      <c r="H1764" s="13">
        <v>0</v>
      </c>
      <c r="I1764" s="13">
        <v>0</v>
      </c>
      <c r="J1764" s="13">
        <v>0</v>
      </c>
      <c r="K1764" s="15">
        <f t="shared" si="106"/>
        <v>15390</v>
      </c>
      <c r="L1764" s="15">
        <f t="shared" si="107"/>
        <v>15167</v>
      </c>
      <c r="M1764" s="15">
        <f t="shared" si="108"/>
        <v>30557</v>
      </c>
      <c r="O1764" s="13"/>
      <c r="P1764" s="13"/>
    </row>
    <row r="1765" spans="1:16" ht="12.75" customHeight="1" x14ac:dyDescent="0.2">
      <c r="A1765" s="11" t="str">
        <f t="shared" si="105"/>
        <v>KING ISLAND1992</v>
      </c>
      <c r="B1765" s="94" t="s">
        <v>65</v>
      </c>
      <c r="C1765" s="89">
        <v>1992</v>
      </c>
      <c r="D1765" s="90" t="s">
        <v>101</v>
      </c>
      <c r="E1765" s="15">
        <v>15651</v>
      </c>
      <c r="F1765" s="15">
        <v>15182</v>
      </c>
      <c r="G1765" s="15">
        <v>30833</v>
      </c>
      <c r="H1765" s="15">
        <v>0</v>
      </c>
      <c r="I1765" s="15">
        <v>0</v>
      </c>
      <c r="J1765" s="15">
        <v>0</v>
      </c>
      <c r="K1765" s="15">
        <f t="shared" si="106"/>
        <v>15651</v>
      </c>
      <c r="L1765" s="15">
        <f t="shared" si="107"/>
        <v>15182</v>
      </c>
      <c r="M1765" s="15">
        <f t="shared" si="108"/>
        <v>30833</v>
      </c>
      <c r="O1765" s="13"/>
      <c r="P1765" s="13"/>
    </row>
    <row r="1766" spans="1:16" ht="12.75" customHeight="1" x14ac:dyDescent="0.2">
      <c r="A1766" s="11" t="str">
        <f t="shared" si="105"/>
        <v>KING ISLAND1993</v>
      </c>
      <c r="B1766" s="3" t="s">
        <v>65</v>
      </c>
      <c r="C1766" s="12">
        <v>1993</v>
      </c>
      <c r="D1766" s="12" t="s">
        <v>101</v>
      </c>
      <c r="E1766" s="13">
        <v>17608</v>
      </c>
      <c r="F1766" s="13">
        <v>17367</v>
      </c>
      <c r="G1766" s="13">
        <v>34975</v>
      </c>
      <c r="H1766" s="13">
        <v>0</v>
      </c>
      <c r="I1766" s="13">
        <v>0</v>
      </c>
      <c r="J1766" s="13">
        <v>0</v>
      </c>
      <c r="K1766" s="15">
        <f t="shared" si="106"/>
        <v>17608</v>
      </c>
      <c r="L1766" s="15">
        <f t="shared" si="107"/>
        <v>17367</v>
      </c>
      <c r="M1766" s="15">
        <f t="shared" si="108"/>
        <v>34975</v>
      </c>
      <c r="O1766" s="13"/>
      <c r="P1766" s="13"/>
    </row>
    <row r="1767" spans="1:16" ht="12.75" customHeight="1" x14ac:dyDescent="0.2">
      <c r="A1767" s="11" t="str">
        <f t="shared" ref="A1767:A1830" si="109">CONCATENATE(B1767,C1767)</f>
        <v>KING ISLAND1994</v>
      </c>
      <c r="B1767" s="3" t="s">
        <v>65</v>
      </c>
      <c r="C1767" s="12">
        <v>1994</v>
      </c>
      <c r="D1767" s="12" t="s">
        <v>101</v>
      </c>
      <c r="E1767" s="13">
        <v>18182</v>
      </c>
      <c r="F1767" s="13">
        <v>18377</v>
      </c>
      <c r="G1767" s="13">
        <v>36559</v>
      </c>
      <c r="H1767" s="13">
        <v>0</v>
      </c>
      <c r="I1767" s="13">
        <v>0</v>
      </c>
      <c r="J1767" s="13">
        <v>0</v>
      </c>
      <c r="K1767" s="15">
        <f t="shared" si="106"/>
        <v>18182</v>
      </c>
      <c r="L1767" s="15">
        <f t="shared" si="107"/>
        <v>18377</v>
      </c>
      <c r="M1767" s="15">
        <f t="shared" si="108"/>
        <v>36559</v>
      </c>
      <c r="O1767" s="13"/>
      <c r="P1767" s="13"/>
    </row>
    <row r="1768" spans="1:16" ht="12.75" customHeight="1" x14ac:dyDescent="0.2">
      <c r="A1768" s="11" t="str">
        <f t="shared" si="109"/>
        <v>KING ISLAND1995</v>
      </c>
      <c r="B1768" s="3" t="s">
        <v>65</v>
      </c>
      <c r="C1768" s="12">
        <v>1995</v>
      </c>
      <c r="D1768" s="12" t="s">
        <v>101</v>
      </c>
      <c r="E1768" s="13">
        <v>18144</v>
      </c>
      <c r="F1768" s="13">
        <v>17809</v>
      </c>
      <c r="G1768" s="13">
        <v>35953</v>
      </c>
      <c r="H1768" s="13">
        <v>0</v>
      </c>
      <c r="I1768" s="13">
        <v>0</v>
      </c>
      <c r="J1768" s="13">
        <v>0</v>
      </c>
      <c r="K1768" s="15">
        <f t="shared" si="106"/>
        <v>18144</v>
      </c>
      <c r="L1768" s="15">
        <f t="shared" si="107"/>
        <v>17809</v>
      </c>
      <c r="M1768" s="15">
        <f t="shared" si="108"/>
        <v>35953</v>
      </c>
      <c r="O1768" s="13"/>
      <c r="P1768" s="13"/>
    </row>
    <row r="1769" spans="1:16" ht="12.75" customHeight="1" x14ac:dyDescent="0.2">
      <c r="A1769" s="11" t="str">
        <f t="shared" si="109"/>
        <v>KING ISLAND1996</v>
      </c>
      <c r="B1769" s="92" t="s">
        <v>65</v>
      </c>
      <c r="C1769" s="16">
        <v>1996</v>
      </c>
      <c r="D1769" s="90" t="s">
        <v>101</v>
      </c>
      <c r="E1769" s="93">
        <v>17027</v>
      </c>
      <c r="F1769" s="93">
        <v>16940</v>
      </c>
      <c r="G1769" s="93">
        <v>33967</v>
      </c>
      <c r="H1769" s="93">
        <v>0</v>
      </c>
      <c r="I1769" s="93">
        <v>0</v>
      </c>
      <c r="J1769" s="93">
        <v>0</v>
      </c>
      <c r="K1769" s="15">
        <f t="shared" si="106"/>
        <v>17027</v>
      </c>
      <c r="L1769" s="15">
        <f t="shared" si="107"/>
        <v>16940</v>
      </c>
      <c r="M1769" s="15">
        <f t="shared" si="108"/>
        <v>33967</v>
      </c>
      <c r="O1769" s="13"/>
      <c r="P1769" s="13"/>
    </row>
    <row r="1770" spans="1:16" ht="12.75" customHeight="1" x14ac:dyDescent="0.2">
      <c r="A1770" s="11" t="str">
        <f t="shared" si="109"/>
        <v>KING ISLAND1997</v>
      </c>
      <c r="B1770" s="3" t="s">
        <v>65</v>
      </c>
      <c r="C1770" s="12">
        <v>1997</v>
      </c>
      <c r="D1770" s="12" t="s">
        <v>101</v>
      </c>
      <c r="E1770" s="13">
        <v>17628</v>
      </c>
      <c r="F1770" s="13">
        <v>17751</v>
      </c>
      <c r="G1770" s="13">
        <v>35379</v>
      </c>
      <c r="H1770" s="13">
        <v>0</v>
      </c>
      <c r="I1770" s="13">
        <v>0</v>
      </c>
      <c r="J1770" s="13">
        <v>0</v>
      </c>
      <c r="K1770" s="15">
        <f t="shared" si="106"/>
        <v>17628</v>
      </c>
      <c r="L1770" s="15">
        <f t="shared" si="107"/>
        <v>17751</v>
      </c>
      <c r="M1770" s="15">
        <f t="shared" si="108"/>
        <v>35379</v>
      </c>
      <c r="O1770" s="13"/>
      <c r="P1770" s="13"/>
    </row>
    <row r="1771" spans="1:16" ht="12.75" customHeight="1" x14ac:dyDescent="0.2">
      <c r="A1771" s="11" t="str">
        <f t="shared" si="109"/>
        <v>KING ISLAND1998</v>
      </c>
      <c r="B1771" s="3" t="s">
        <v>65</v>
      </c>
      <c r="C1771" s="12">
        <v>1998</v>
      </c>
      <c r="D1771" s="12" t="s">
        <v>101</v>
      </c>
      <c r="E1771" s="13">
        <v>20162</v>
      </c>
      <c r="F1771" s="13">
        <v>20142</v>
      </c>
      <c r="G1771" s="13">
        <v>40304</v>
      </c>
      <c r="H1771" s="13">
        <v>0</v>
      </c>
      <c r="I1771" s="13">
        <v>0</v>
      </c>
      <c r="J1771" s="13">
        <v>0</v>
      </c>
      <c r="K1771" s="15">
        <f t="shared" ref="K1771:K1834" si="110">E1771+H1771</f>
        <v>20162</v>
      </c>
      <c r="L1771" s="15">
        <f t="shared" ref="L1771:L1834" si="111">F1771+I1771</f>
        <v>20142</v>
      </c>
      <c r="M1771" s="15">
        <f t="shared" ref="M1771:M1834" si="112">G1771+J1771</f>
        <v>40304</v>
      </c>
      <c r="O1771" s="13"/>
      <c r="P1771" s="13"/>
    </row>
    <row r="1772" spans="1:16" ht="12.75" customHeight="1" x14ac:dyDescent="0.2">
      <c r="A1772" s="11" t="str">
        <f t="shared" si="109"/>
        <v>KING ISLAND1999</v>
      </c>
      <c r="B1772" s="3" t="s">
        <v>65</v>
      </c>
      <c r="C1772" s="12">
        <v>1999</v>
      </c>
      <c r="D1772" s="12" t="s">
        <v>101</v>
      </c>
      <c r="E1772" s="13">
        <v>17079</v>
      </c>
      <c r="F1772" s="13">
        <v>17202</v>
      </c>
      <c r="G1772" s="13">
        <v>34281</v>
      </c>
      <c r="H1772" s="13">
        <v>0</v>
      </c>
      <c r="I1772" s="13">
        <v>0</v>
      </c>
      <c r="J1772" s="13">
        <v>0</v>
      </c>
      <c r="K1772" s="15">
        <f t="shared" si="110"/>
        <v>17079</v>
      </c>
      <c r="L1772" s="15">
        <f t="shared" si="111"/>
        <v>17202</v>
      </c>
      <c r="M1772" s="15">
        <f t="shared" si="112"/>
        <v>34281</v>
      </c>
      <c r="O1772" s="13"/>
      <c r="P1772" s="13"/>
    </row>
    <row r="1773" spans="1:16" ht="12.75" customHeight="1" x14ac:dyDescent="0.2">
      <c r="A1773" s="11" t="str">
        <f t="shared" si="109"/>
        <v>KING ISLAND2000</v>
      </c>
      <c r="B1773" s="92" t="s">
        <v>65</v>
      </c>
      <c r="C1773" s="89">
        <v>2000</v>
      </c>
      <c r="D1773" s="90" t="s">
        <v>101</v>
      </c>
      <c r="E1773" s="15">
        <v>13872</v>
      </c>
      <c r="F1773" s="15">
        <v>13873</v>
      </c>
      <c r="G1773" s="15">
        <v>27745</v>
      </c>
      <c r="H1773" s="15">
        <v>0</v>
      </c>
      <c r="I1773" s="15">
        <v>0</v>
      </c>
      <c r="J1773" s="15">
        <v>0</v>
      </c>
      <c r="K1773" s="15">
        <f t="shared" si="110"/>
        <v>13872</v>
      </c>
      <c r="L1773" s="15">
        <f t="shared" si="111"/>
        <v>13873</v>
      </c>
      <c r="M1773" s="15">
        <f t="shared" si="112"/>
        <v>27745</v>
      </c>
      <c r="O1773" s="13"/>
      <c r="P1773" s="13"/>
    </row>
    <row r="1774" spans="1:16" ht="12.75" customHeight="1" x14ac:dyDescent="0.2">
      <c r="A1774" s="11" t="str">
        <f t="shared" si="109"/>
        <v>KING ISLAND2001</v>
      </c>
      <c r="B1774" s="3" t="s">
        <v>65</v>
      </c>
      <c r="C1774" s="12">
        <v>2001</v>
      </c>
      <c r="D1774" s="12" t="s">
        <v>101</v>
      </c>
      <c r="E1774" s="13">
        <v>13778</v>
      </c>
      <c r="F1774" s="13">
        <v>13781</v>
      </c>
      <c r="G1774" s="13">
        <v>27559</v>
      </c>
      <c r="H1774" s="13">
        <v>0</v>
      </c>
      <c r="I1774" s="13">
        <v>0</v>
      </c>
      <c r="J1774" s="13">
        <v>0</v>
      </c>
      <c r="K1774" s="15">
        <f t="shared" si="110"/>
        <v>13778</v>
      </c>
      <c r="L1774" s="15">
        <f t="shared" si="111"/>
        <v>13781</v>
      </c>
      <c r="M1774" s="15">
        <f t="shared" si="112"/>
        <v>27559</v>
      </c>
      <c r="O1774" s="13"/>
      <c r="P1774" s="13"/>
    </row>
    <row r="1775" spans="1:16" ht="12.75" customHeight="1" x14ac:dyDescent="0.2">
      <c r="A1775" s="11" t="str">
        <f t="shared" si="109"/>
        <v>KING ISLAND2002</v>
      </c>
      <c r="B1775" s="3" t="s">
        <v>65</v>
      </c>
      <c r="C1775" s="12">
        <v>2002</v>
      </c>
      <c r="D1775" s="12" t="s">
        <v>101</v>
      </c>
      <c r="E1775" s="13">
        <v>8817</v>
      </c>
      <c r="F1775" s="13">
        <v>8664</v>
      </c>
      <c r="G1775" s="13">
        <v>17481</v>
      </c>
      <c r="H1775" s="13">
        <v>0</v>
      </c>
      <c r="I1775" s="13">
        <v>0</v>
      </c>
      <c r="J1775" s="13">
        <v>0</v>
      </c>
      <c r="K1775" s="15">
        <f t="shared" si="110"/>
        <v>8817</v>
      </c>
      <c r="L1775" s="15">
        <f t="shared" si="111"/>
        <v>8664</v>
      </c>
      <c r="M1775" s="15">
        <f t="shared" si="112"/>
        <v>17481</v>
      </c>
      <c r="O1775" s="13"/>
      <c r="P1775" s="13"/>
    </row>
    <row r="1776" spans="1:16" ht="12.75" customHeight="1" x14ac:dyDescent="0.2">
      <c r="A1776" s="11" t="str">
        <f t="shared" si="109"/>
        <v>KING ISLAND2003</v>
      </c>
      <c r="B1776" s="96" t="s">
        <v>65</v>
      </c>
      <c r="C1776" s="89">
        <v>2003</v>
      </c>
      <c r="D1776" s="90" t="s">
        <v>101</v>
      </c>
      <c r="E1776" s="15">
        <v>9052</v>
      </c>
      <c r="F1776" s="15">
        <v>8857</v>
      </c>
      <c r="G1776" s="15">
        <v>17909</v>
      </c>
      <c r="H1776" s="91">
        <v>0</v>
      </c>
      <c r="I1776" s="91">
        <v>0</v>
      </c>
      <c r="J1776" s="15">
        <v>0</v>
      </c>
      <c r="K1776" s="15">
        <f t="shared" si="110"/>
        <v>9052</v>
      </c>
      <c r="L1776" s="15">
        <f t="shared" si="111"/>
        <v>8857</v>
      </c>
      <c r="M1776" s="15">
        <f t="shared" si="112"/>
        <v>17909</v>
      </c>
      <c r="O1776" s="13"/>
      <c r="P1776" s="13"/>
    </row>
    <row r="1777" spans="1:16" ht="12.75" customHeight="1" x14ac:dyDescent="0.2">
      <c r="A1777" s="11" t="str">
        <f t="shared" si="109"/>
        <v>KING ISLAND2004</v>
      </c>
      <c r="B1777" s="3" t="s">
        <v>65</v>
      </c>
      <c r="C1777" s="12">
        <v>2004</v>
      </c>
      <c r="D1777" s="12" t="s">
        <v>101</v>
      </c>
      <c r="E1777" s="13">
        <v>14322</v>
      </c>
      <c r="F1777" s="13">
        <v>14158</v>
      </c>
      <c r="G1777" s="13">
        <v>28480</v>
      </c>
      <c r="H1777" s="13">
        <v>0</v>
      </c>
      <c r="I1777" s="13">
        <v>0</v>
      </c>
      <c r="J1777" s="13">
        <v>0</v>
      </c>
      <c r="K1777" s="15">
        <f t="shared" si="110"/>
        <v>14322</v>
      </c>
      <c r="L1777" s="15">
        <f t="shared" si="111"/>
        <v>14158</v>
      </c>
      <c r="M1777" s="15">
        <f t="shared" si="112"/>
        <v>28480</v>
      </c>
      <c r="O1777" s="13"/>
      <c r="P1777" s="13"/>
    </row>
    <row r="1778" spans="1:16" ht="12.75" customHeight="1" x14ac:dyDescent="0.2">
      <c r="A1778" s="11" t="str">
        <f t="shared" si="109"/>
        <v>KING ISLAND2005</v>
      </c>
      <c r="B1778" s="94" t="s">
        <v>65</v>
      </c>
      <c r="C1778" s="89">
        <v>2005</v>
      </c>
      <c r="D1778" s="90" t="s">
        <v>101</v>
      </c>
      <c r="E1778" s="15">
        <v>13180</v>
      </c>
      <c r="F1778" s="15">
        <v>13165</v>
      </c>
      <c r="G1778" s="15">
        <v>26345</v>
      </c>
      <c r="H1778" s="15">
        <v>0</v>
      </c>
      <c r="I1778" s="15">
        <v>0</v>
      </c>
      <c r="J1778" s="15">
        <v>0</v>
      </c>
      <c r="K1778" s="15">
        <f t="shared" si="110"/>
        <v>13180</v>
      </c>
      <c r="L1778" s="15">
        <f t="shared" si="111"/>
        <v>13165</v>
      </c>
      <c r="M1778" s="15">
        <f t="shared" si="112"/>
        <v>26345</v>
      </c>
      <c r="O1778" s="13"/>
      <c r="P1778" s="13"/>
    </row>
    <row r="1779" spans="1:16" ht="12.75" customHeight="1" x14ac:dyDescent="0.2">
      <c r="A1779" s="11" t="str">
        <f t="shared" si="109"/>
        <v>KING ISLAND2006</v>
      </c>
      <c r="B1779" s="96" t="s">
        <v>65</v>
      </c>
      <c r="C1779" s="89">
        <v>2006</v>
      </c>
      <c r="D1779" s="90" t="s">
        <v>101</v>
      </c>
      <c r="E1779" s="15">
        <v>14552</v>
      </c>
      <c r="F1779" s="15">
        <v>14485</v>
      </c>
      <c r="G1779" s="15">
        <v>29037</v>
      </c>
      <c r="H1779" s="91">
        <v>0</v>
      </c>
      <c r="I1779" s="91">
        <v>0</v>
      </c>
      <c r="J1779" s="15">
        <v>0</v>
      </c>
      <c r="K1779" s="15">
        <f t="shared" si="110"/>
        <v>14552</v>
      </c>
      <c r="L1779" s="15">
        <f t="shared" si="111"/>
        <v>14485</v>
      </c>
      <c r="M1779" s="15">
        <f t="shared" si="112"/>
        <v>29037</v>
      </c>
      <c r="O1779" s="13"/>
      <c r="P1779" s="13"/>
    </row>
    <row r="1780" spans="1:16" ht="12.75" customHeight="1" x14ac:dyDescent="0.2">
      <c r="A1780" s="11" t="str">
        <f t="shared" si="109"/>
        <v>KING ISLAND2007</v>
      </c>
      <c r="B1780" s="94" t="s">
        <v>65</v>
      </c>
      <c r="C1780" s="12">
        <v>2007</v>
      </c>
      <c r="D1780" s="90" t="s">
        <v>101</v>
      </c>
      <c r="E1780" s="95">
        <v>15381</v>
      </c>
      <c r="F1780" s="95">
        <v>15376</v>
      </c>
      <c r="G1780" s="95">
        <v>30757</v>
      </c>
      <c r="H1780" s="95">
        <v>0</v>
      </c>
      <c r="I1780" s="95">
        <v>0</v>
      </c>
      <c r="J1780" s="95">
        <v>0</v>
      </c>
      <c r="K1780" s="15">
        <f t="shared" si="110"/>
        <v>15381</v>
      </c>
      <c r="L1780" s="15">
        <f t="shared" si="111"/>
        <v>15376</v>
      </c>
      <c r="M1780" s="15">
        <f t="shared" si="112"/>
        <v>30757</v>
      </c>
      <c r="O1780" s="13"/>
      <c r="P1780" s="13"/>
    </row>
    <row r="1781" spans="1:16" ht="12.75" customHeight="1" x14ac:dyDescent="0.2">
      <c r="A1781" s="11" t="str">
        <f t="shared" si="109"/>
        <v>KING ISLAND2008</v>
      </c>
      <c r="B1781" s="94" t="s">
        <v>65</v>
      </c>
      <c r="C1781" s="89">
        <v>2008</v>
      </c>
      <c r="D1781" s="90" t="s">
        <v>101</v>
      </c>
      <c r="E1781" s="15">
        <v>16128</v>
      </c>
      <c r="F1781" s="15">
        <v>16079</v>
      </c>
      <c r="G1781" s="15">
        <v>32207</v>
      </c>
      <c r="H1781" s="15">
        <v>0</v>
      </c>
      <c r="I1781" s="15">
        <v>0</v>
      </c>
      <c r="J1781" s="15">
        <v>0</v>
      </c>
      <c r="K1781" s="15">
        <f t="shared" si="110"/>
        <v>16128</v>
      </c>
      <c r="L1781" s="15">
        <f t="shared" si="111"/>
        <v>16079</v>
      </c>
      <c r="M1781" s="15">
        <f t="shared" si="112"/>
        <v>32207</v>
      </c>
      <c r="O1781" s="13"/>
      <c r="P1781" s="13"/>
    </row>
    <row r="1782" spans="1:16" ht="12.75" customHeight="1" x14ac:dyDescent="0.2">
      <c r="A1782" s="11" t="str">
        <f t="shared" si="109"/>
        <v>KING ISLAND2009</v>
      </c>
      <c r="B1782" s="3" t="s">
        <v>65</v>
      </c>
      <c r="C1782" s="12">
        <v>2009</v>
      </c>
      <c r="D1782" s="12" t="s">
        <v>101</v>
      </c>
      <c r="E1782" s="13">
        <v>16325</v>
      </c>
      <c r="F1782" s="13">
        <v>16275</v>
      </c>
      <c r="G1782" s="13">
        <v>32600</v>
      </c>
      <c r="H1782" s="13">
        <v>0</v>
      </c>
      <c r="I1782" s="13">
        <v>0</v>
      </c>
      <c r="J1782" s="13">
        <v>0</v>
      </c>
      <c r="K1782" s="15">
        <f t="shared" si="110"/>
        <v>16325</v>
      </c>
      <c r="L1782" s="15">
        <f t="shared" si="111"/>
        <v>16275</v>
      </c>
      <c r="M1782" s="15">
        <f t="shared" si="112"/>
        <v>32600</v>
      </c>
      <c r="O1782" s="13"/>
      <c r="P1782" s="13"/>
    </row>
    <row r="1783" spans="1:16" ht="12.75" customHeight="1" x14ac:dyDescent="0.2">
      <c r="A1783" s="11" t="str">
        <f t="shared" si="109"/>
        <v>KING ISLAND2010</v>
      </c>
      <c r="B1783" s="96" t="s">
        <v>65</v>
      </c>
      <c r="C1783" s="89">
        <v>2010</v>
      </c>
      <c r="D1783" s="90" t="s">
        <v>101</v>
      </c>
      <c r="E1783" s="15">
        <v>15716</v>
      </c>
      <c r="F1783" s="15">
        <v>15546</v>
      </c>
      <c r="G1783" s="15">
        <v>31262</v>
      </c>
      <c r="H1783" s="91">
        <v>0</v>
      </c>
      <c r="I1783" s="91">
        <v>0</v>
      </c>
      <c r="J1783" s="15">
        <v>0</v>
      </c>
      <c r="K1783" s="15">
        <f t="shared" si="110"/>
        <v>15716</v>
      </c>
      <c r="L1783" s="15">
        <f t="shared" si="111"/>
        <v>15546</v>
      </c>
      <c r="M1783" s="15">
        <f t="shared" si="112"/>
        <v>31262</v>
      </c>
      <c r="O1783" s="13"/>
      <c r="P1783" s="13"/>
    </row>
    <row r="1784" spans="1:16" ht="12.75" customHeight="1" x14ac:dyDescent="0.2">
      <c r="A1784" s="11" t="str">
        <f t="shared" si="109"/>
        <v>KING ISLAND2011</v>
      </c>
      <c r="B1784" s="3" t="s">
        <v>65</v>
      </c>
      <c r="C1784" s="12">
        <v>2011</v>
      </c>
      <c r="D1784" s="12" t="s">
        <v>101</v>
      </c>
      <c r="E1784" s="13">
        <v>15918</v>
      </c>
      <c r="F1784" s="13">
        <v>15790</v>
      </c>
      <c r="G1784" s="13">
        <v>31708</v>
      </c>
      <c r="H1784" s="13">
        <v>0</v>
      </c>
      <c r="I1784" s="13">
        <v>0</v>
      </c>
      <c r="J1784" s="13">
        <v>0</v>
      </c>
      <c r="K1784" s="15">
        <f t="shared" si="110"/>
        <v>15918</v>
      </c>
      <c r="L1784" s="15">
        <f t="shared" si="111"/>
        <v>15790</v>
      </c>
      <c r="M1784" s="15">
        <f t="shared" si="112"/>
        <v>31708</v>
      </c>
      <c r="O1784" s="13"/>
      <c r="P1784" s="13"/>
    </row>
    <row r="1785" spans="1:16" ht="12.75" customHeight="1" x14ac:dyDescent="0.2">
      <c r="A1785" s="11" t="str">
        <f t="shared" si="109"/>
        <v>KING ISLAND2012</v>
      </c>
      <c r="B1785" s="3" t="s">
        <v>65</v>
      </c>
      <c r="C1785" s="12">
        <v>2012</v>
      </c>
      <c r="D1785" s="12" t="s">
        <v>101</v>
      </c>
      <c r="E1785" s="13">
        <v>17084</v>
      </c>
      <c r="F1785" s="13">
        <v>17089</v>
      </c>
      <c r="G1785" s="13">
        <v>34173</v>
      </c>
      <c r="H1785" s="13">
        <v>0</v>
      </c>
      <c r="I1785" s="13">
        <v>0</v>
      </c>
      <c r="J1785" s="13">
        <v>0</v>
      </c>
      <c r="K1785" s="15">
        <f t="shared" si="110"/>
        <v>17084</v>
      </c>
      <c r="L1785" s="15">
        <f t="shared" si="111"/>
        <v>17089</v>
      </c>
      <c r="M1785" s="15">
        <f t="shared" si="112"/>
        <v>34173</v>
      </c>
      <c r="O1785" s="13"/>
      <c r="P1785" s="13"/>
    </row>
    <row r="1786" spans="1:16" ht="12.75" customHeight="1" x14ac:dyDescent="0.2">
      <c r="A1786" s="11" t="str">
        <f t="shared" si="109"/>
        <v>KING ISLAND2013</v>
      </c>
      <c r="B1786" s="3" t="s">
        <v>65</v>
      </c>
      <c r="C1786" s="12">
        <v>2013</v>
      </c>
      <c r="D1786" s="12" t="s">
        <v>101</v>
      </c>
      <c r="E1786" s="13">
        <v>16885</v>
      </c>
      <c r="F1786" s="13">
        <v>16704</v>
      </c>
      <c r="G1786" s="13">
        <v>33589</v>
      </c>
      <c r="H1786" s="13">
        <v>0</v>
      </c>
      <c r="I1786" s="13">
        <v>0</v>
      </c>
      <c r="J1786" s="13">
        <v>0</v>
      </c>
      <c r="K1786" s="15">
        <f t="shared" si="110"/>
        <v>16885</v>
      </c>
      <c r="L1786" s="15">
        <f t="shared" si="111"/>
        <v>16704</v>
      </c>
      <c r="M1786" s="15">
        <f t="shared" si="112"/>
        <v>33589</v>
      </c>
      <c r="O1786" s="13"/>
      <c r="P1786" s="13"/>
    </row>
    <row r="1787" spans="1:16" ht="12.75" customHeight="1" x14ac:dyDescent="0.2">
      <c r="A1787" s="11" t="str">
        <f t="shared" si="109"/>
        <v>KING ISLAND2014</v>
      </c>
      <c r="B1787" s="3" t="s">
        <v>65</v>
      </c>
      <c r="C1787" s="12">
        <v>2014</v>
      </c>
      <c r="D1787" s="12" t="s">
        <v>101</v>
      </c>
      <c r="E1787" s="13">
        <v>16679</v>
      </c>
      <c r="F1787" s="13">
        <v>16711</v>
      </c>
      <c r="G1787" s="13">
        <v>33390</v>
      </c>
      <c r="H1787" s="13">
        <v>0</v>
      </c>
      <c r="I1787" s="13">
        <v>0</v>
      </c>
      <c r="J1787" s="13">
        <v>0</v>
      </c>
      <c r="K1787" s="15">
        <f t="shared" si="110"/>
        <v>16679</v>
      </c>
      <c r="L1787" s="15">
        <f t="shared" si="111"/>
        <v>16711</v>
      </c>
      <c r="M1787" s="15">
        <f t="shared" si="112"/>
        <v>33390</v>
      </c>
      <c r="O1787" s="13"/>
      <c r="P1787" s="13"/>
    </row>
    <row r="1788" spans="1:16" ht="12.75" customHeight="1" x14ac:dyDescent="0.2">
      <c r="A1788" s="11" t="str">
        <f t="shared" si="109"/>
        <v>KING ISLAND2015</v>
      </c>
      <c r="B1788" s="96" t="s">
        <v>65</v>
      </c>
      <c r="C1788" s="89">
        <v>2015</v>
      </c>
      <c r="D1788" s="90" t="s">
        <v>101</v>
      </c>
      <c r="E1788" s="15">
        <v>17029</v>
      </c>
      <c r="F1788" s="15">
        <v>17015</v>
      </c>
      <c r="G1788" s="15">
        <v>34044</v>
      </c>
      <c r="H1788" s="91">
        <v>0</v>
      </c>
      <c r="I1788" s="91">
        <v>0</v>
      </c>
      <c r="J1788" s="15">
        <v>0</v>
      </c>
      <c r="K1788" s="15">
        <f t="shared" si="110"/>
        <v>17029</v>
      </c>
      <c r="L1788" s="15">
        <f t="shared" si="111"/>
        <v>17015</v>
      </c>
      <c r="M1788" s="15">
        <f t="shared" si="112"/>
        <v>34044</v>
      </c>
      <c r="O1788" s="13"/>
      <c r="P1788" s="13"/>
    </row>
    <row r="1789" spans="1:16" ht="12.75" customHeight="1" x14ac:dyDescent="0.2">
      <c r="A1789" s="11" t="str">
        <f t="shared" si="109"/>
        <v>KING ISLAND2016</v>
      </c>
      <c r="B1789" s="3" t="s">
        <v>65</v>
      </c>
      <c r="C1789" s="12">
        <v>2016</v>
      </c>
      <c r="D1789" s="12" t="s">
        <v>101</v>
      </c>
      <c r="E1789" s="13">
        <v>18937</v>
      </c>
      <c r="F1789" s="13">
        <v>18873</v>
      </c>
      <c r="G1789" s="13">
        <v>37810</v>
      </c>
      <c r="H1789" s="13">
        <v>0</v>
      </c>
      <c r="I1789" s="13">
        <v>0</v>
      </c>
      <c r="J1789" s="13">
        <v>0</v>
      </c>
      <c r="K1789" s="15">
        <f t="shared" si="110"/>
        <v>18937</v>
      </c>
      <c r="L1789" s="15">
        <f t="shared" si="111"/>
        <v>18873</v>
      </c>
      <c r="M1789" s="15">
        <f t="shared" si="112"/>
        <v>37810</v>
      </c>
      <c r="O1789" s="13"/>
      <c r="P1789" s="13"/>
    </row>
    <row r="1790" spans="1:16" ht="12.75" customHeight="1" x14ac:dyDescent="0.2">
      <c r="A1790" s="11" t="str">
        <f t="shared" si="109"/>
        <v>KING ISLAND2017</v>
      </c>
      <c r="B1790" s="3" t="s">
        <v>65</v>
      </c>
      <c r="C1790" s="12">
        <v>2017</v>
      </c>
      <c r="D1790" s="12" t="s">
        <v>101</v>
      </c>
      <c r="E1790" s="13">
        <v>21506</v>
      </c>
      <c r="F1790" s="13">
        <v>21539</v>
      </c>
      <c r="G1790" s="13">
        <v>43045</v>
      </c>
      <c r="H1790" s="13">
        <v>0</v>
      </c>
      <c r="I1790" s="13">
        <v>0</v>
      </c>
      <c r="J1790" s="13">
        <v>0</v>
      </c>
      <c r="K1790" s="15">
        <f t="shared" si="110"/>
        <v>21506</v>
      </c>
      <c r="L1790" s="15">
        <f t="shared" si="111"/>
        <v>21539</v>
      </c>
      <c r="M1790" s="15">
        <f t="shared" si="112"/>
        <v>43045</v>
      </c>
      <c r="O1790" s="13"/>
      <c r="P1790" s="13"/>
    </row>
    <row r="1791" spans="1:16" ht="12.75" customHeight="1" x14ac:dyDescent="0.2">
      <c r="A1791" s="11" t="str">
        <f t="shared" si="109"/>
        <v>KING ISLAND2018</v>
      </c>
      <c r="B1791" s="3" t="s">
        <v>65</v>
      </c>
      <c r="C1791" s="12">
        <v>2018</v>
      </c>
      <c r="D1791" s="12" t="s">
        <v>101</v>
      </c>
      <c r="E1791" s="13">
        <v>22211</v>
      </c>
      <c r="F1791" s="13">
        <v>21836</v>
      </c>
      <c r="G1791" s="13">
        <v>44047</v>
      </c>
      <c r="H1791" s="13">
        <v>0</v>
      </c>
      <c r="I1791" s="13">
        <v>0</v>
      </c>
      <c r="J1791" s="13">
        <v>0</v>
      </c>
      <c r="K1791" s="15">
        <f t="shared" si="110"/>
        <v>22211</v>
      </c>
      <c r="L1791" s="15">
        <f t="shared" si="111"/>
        <v>21836</v>
      </c>
      <c r="M1791" s="15">
        <f t="shared" si="112"/>
        <v>44047</v>
      </c>
      <c r="O1791" s="13"/>
      <c r="P1791" s="13"/>
    </row>
    <row r="1792" spans="1:16" ht="12.75" customHeight="1" x14ac:dyDescent="0.2">
      <c r="A1792" s="11" t="str">
        <f t="shared" si="109"/>
        <v>KING ISLAND2019</v>
      </c>
      <c r="B1792" s="3" t="s">
        <v>65</v>
      </c>
      <c r="C1792" s="12">
        <v>2019</v>
      </c>
      <c r="D1792" s="12" t="s">
        <v>101</v>
      </c>
      <c r="E1792" s="13">
        <v>23058</v>
      </c>
      <c r="F1792" s="13">
        <v>22878</v>
      </c>
      <c r="G1792" s="13">
        <v>45936</v>
      </c>
      <c r="H1792" s="13">
        <v>0</v>
      </c>
      <c r="I1792" s="13">
        <v>0</v>
      </c>
      <c r="J1792" s="13">
        <v>0</v>
      </c>
      <c r="K1792" s="15">
        <f t="shared" si="110"/>
        <v>23058</v>
      </c>
      <c r="L1792" s="15">
        <f t="shared" si="111"/>
        <v>22878</v>
      </c>
      <c r="M1792" s="15">
        <f t="shared" si="112"/>
        <v>45936</v>
      </c>
      <c r="O1792" s="13"/>
      <c r="P1792" s="13"/>
    </row>
    <row r="1793" spans="1:16" ht="12.75" customHeight="1" x14ac:dyDescent="0.2">
      <c r="A1793" s="11" t="str">
        <f t="shared" si="109"/>
        <v>KINGSCOTE1985</v>
      </c>
      <c r="B1793" s="94" t="s">
        <v>64</v>
      </c>
      <c r="C1793" s="89">
        <v>1985</v>
      </c>
      <c r="D1793" s="90">
        <v>43</v>
      </c>
      <c r="E1793" s="15">
        <v>26913</v>
      </c>
      <c r="F1793" s="15">
        <v>27344</v>
      </c>
      <c r="G1793" s="15">
        <v>54257</v>
      </c>
      <c r="H1793" s="15">
        <v>0</v>
      </c>
      <c r="I1793" s="15">
        <v>0</v>
      </c>
      <c r="J1793" s="15">
        <v>0</v>
      </c>
      <c r="K1793" s="15">
        <f t="shared" si="110"/>
        <v>26913</v>
      </c>
      <c r="L1793" s="15">
        <f t="shared" si="111"/>
        <v>27344</v>
      </c>
      <c r="M1793" s="15">
        <f t="shared" si="112"/>
        <v>54257</v>
      </c>
      <c r="O1793" s="13"/>
      <c r="P1793" s="13"/>
    </row>
    <row r="1794" spans="1:16" ht="12.75" customHeight="1" x14ac:dyDescent="0.2">
      <c r="A1794" s="11" t="str">
        <f t="shared" si="109"/>
        <v>KINGSCOTE1986</v>
      </c>
      <c r="B1794" s="3" t="s">
        <v>64</v>
      </c>
      <c r="C1794" s="12">
        <v>1986</v>
      </c>
      <c r="D1794" s="12" t="s">
        <v>101</v>
      </c>
      <c r="E1794" s="13">
        <v>23880</v>
      </c>
      <c r="F1794" s="13">
        <v>24393</v>
      </c>
      <c r="G1794" s="13">
        <v>48273</v>
      </c>
      <c r="H1794" s="13">
        <v>0</v>
      </c>
      <c r="I1794" s="13">
        <v>0</v>
      </c>
      <c r="J1794" s="13">
        <v>0</v>
      </c>
      <c r="K1794" s="15">
        <f t="shared" si="110"/>
        <v>23880</v>
      </c>
      <c r="L1794" s="15">
        <f t="shared" si="111"/>
        <v>24393</v>
      </c>
      <c r="M1794" s="15">
        <f t="shared" si="112"/>
        <v>48273</v>
      </c>
      <c r="O1794" s="13"/>
      <c r="P1794" s="13"/>
    </row>
    <row r="1795" spans="1:16" ht="12.75" customHeight="1" x14ac:dyDescent="0.2">
      <c r="A1795" s="11" t="str">
        <f t="shared" si="109"/>
        <v>KINGSCOTE1987</v>
      </c>
      <c r="B1795" s="3" t="s">
        <v>64</v>
      </c>
      <c r="C1795" s="12">
        <v>1987</v>
      </c>
      <c r="D1795" s="12" t="s">
        <v>101</v>
      </c>
      <c r="E1795" s="13">
        <v>20531</v>
      </c>
      <c r="F1795" s="13">
        <v>21084</v>
      </c>
      <c r="G1795" s="13">
        <v>41615</v>
      </c>
      <c r="H1795" s="13">
        <v>0</v>
      </c>
      <c r="I1795" s="13">
        <v>0</v>
      </c>
      <c r="J1795" s="13">
        <v>0</v>
      </c>
      <c r="K1795" s="15">
        <f t="shared" si="110"/>
        <v>20531</v>
      </c>
      <c r="L1795" s="15">
        <f t="shared" si="111"/>
        <v>21084</v>
      </c>
      <c r="M1795" s="15">
        <f t="shared" si="112"/>
        <v>41615</v>
      </c>
      <c r="O1795" s="13"/>
      <c r="P1795" s="13"/>
    </row>
    <row r="1796" spans="1:16" ht="12.75" customHeight="1" x14ac:dyDescent="0.2">
      <c r="A1796" s="11" t="str">
        <f t="shared" si="109"/>
        <v>KINGSCOTE1988</v>
      </c>
      <c r="B1796" s="3" t="s">
        <v>64</v>
      </c>
      <c r="C1796" s="12">
        <v>1988</v>
      </c>
      <c r="D1796" s="12" t="s">
        <v>101</v>
      </c>
      <c r="E1796" s="13">
        <v>20734</v>
      </c>
      <c r="F1796" s="13">
        <v>20760</v>
      </c>
      <c r="G1796" s="13">
        <v>41494</v>
      </c>
      <c r="H1796" s="13">
        <v>0</v>
      </c>
      <c r="I1796" s="13">
        <v>0</v>
      </c>
      <c r="J1796" s="13">
        <v>0</v>
      </c>
      <c r="K1796" s="15">
        <f t="shared" si="110"/>
        <v>20734</v>
      </c>
      <c r="L1796" s="15">
        <f t="shared" si="111"/>
        <v>20760</v>
      </c>
      <c r="M1796" s="15">
        <f t="shared" si="112"/>
        <v>41494</v>
      </c>
      <c r="O1796" s="13"/>
      <c r="P1796" s="13"/>
    </row>
    <row r="1797" spans="1:16" ht="12.75" customHeight="1" x14ac:dyDescent="0.2">
      <c r="A1797" s="11" t="str">
        <f t="shared" si="109"/>
        <v>KINGSCOTE1989</v>
      </c>
      <c r="B1797" s="3" t="s">
        <v>64</v>
      </c>
      <c r="C1797" s="12">
        <v>1989</v>
      </c>
      <c r="D1797" s="12" t="s">
        <v>101</v>
      </c>
      <c r="E1797" s="13">
        <v>21393</v>
      </c>
      <c r="F1797" s="13">
        <v>22168</v>
      </c>
      <c r="G1797" s="13">
        <v>43561</v>
      </c>
      <c r="H1797" s="13">
        <v>0</v>
      </c>
      <c r="I1797" s="13">
        <v>0</v>
      </c>
      <c r="J1797" s="13">
        <v>0</v>
      </c>
      <c r="K1797" s="15">
        <f t="shared" si="110"/>
        <v>21393</v>
      </c>
      <c r="L1797" s="15">
        <f t="shared" si="111"/>
        <v>22168</v>
      </c>
      <c r="M1797" s="15">
        <f t="shared" si="112"/>
        <v>43561</v>
      </c>
      <c r="O1797" s="13"/>
      <c r="P1797" s="13"/>
    </row>
    <row r="1798" spans="1:16" ht="12.75" customHeight="1" x14ac:dyDescent="0.2">
      <c r="A1798" s="11" t="str">
        <f t="shared" si="109"/>
        <v>KINGSCOTE1990</v>
      </c>
      <c r="B1798" s="3" t="s">
        <v>64</v>
      </c>
      <c r="C1798" s="12">
        <v>1990</v>
      </c>
      <c r="D1798" s="12" t="s">
        <v>101</v>
      </c>
      <c r="E1798" s="13">
        <v>10629</v>
      </c>
      <c r="F1798" s="13">
        <v>10032</v>
      </c>
      <c r="G1798" s="13">
        <v>20661</v>
      </c>
      <c r="H1798" s="13">
        <v>0</v>
      </c>
      <c r="I1798" s="13">
        <v>0</v>
      </c>
      <c r="J1798" s="13">
        <v>0</v>
      </c>
      <c r="K1798" s="15">
        <f t="shared" si="110"/>
        <v>10629</v>
      </c>
      <c r="L1798" s="15">
        <f t="shared" si="111"/>
        <v>10032</v>
      </c>
      <c r="M1798" s="15">
        <f t="shared" si="112"/>
        <v>20661</v>
      </c>
      <c r="O1798" s="13"/>
      <c r="P1798" s="13"/>
    </row>
    <row r="1799" spans="1:16" ht="12.75" customHeight="1" x14ac:dyDescent="0.2">
      <c r="A1799" s="11" t="str">
        <f t="shared" si="109"/>
        <v>KINGSCOTE1991</v>
      </c>
      <c r="B1799" s="3" t="s">
        <v>64</v>
      </c>
      <c r="C1799" s="12">
        <v>1991</v>
      </c>
      <c r="D1799" s="12" t="s">
        <v>101</v>
      </c>
      <c r="E1799" s="13">
        <v>21928</v>
      </c>
      <c r="F1799" s="13">
        <v>21766</v>
      </c>
      <c r="G1799" s="13">
        <v>43694</v>
      </c>
      <c r="H1799" s="13">
        <v>0</v>
      </c>
      <c r="I1799" s="13">
        <v>0</v>
      </c>
      <c r="J1799" s="13">
        <v>0</v>
      </c>
      <c r="K1799" s="15">
        <f t="shared" si="110"/>
        <v>21928</v>
      </c>
      <c r="L1799" s="15">
        <f t="shared" si="111"/>
        <v>21766</v>
      </c>
      <c r="M1799" s="15">
        <f t="shared" si="112"/>
        <v>43694</v>
      </c>
      <c r="O1799" s="13"/>
      <c r="P1799" s="13"/>
    </row>
    <row r="1800" spans="1:16" ht="12.75" customHeight="1" x14ac:dyDescent="0.2">
      <c r="A1800" s="11" t="str">
        <f t="shared" si="109"/>
        <v>KINGSCOTE1992</v>
      </c>
      <c r="B1800" s="94" t="s">
        <v>64</v>
      </c>
      <c r="C1800" s="89">
        <v>1992</v>
      </c>
      <c r="D1800" s="90" t="s">
        <v>101</v>
      </c>
      <c r="E1800" s="15">
        <v>22719</v>
      </c>
      <c r="F1800" s="15">
        <v>22534</v>
      </c>
      <c r="G1800" s="15">
        <v>45253</v>
      </c>
      <c r="H1800" s="15">
        <v>0</v>
      </c>
      <c r="I1800" s="15">
        <v>0</v>
      </c>
      <c r="J1800" s="15">
        <v>0</v>
      </c>
      <c r="K1800" s="15">
        <f t="shared" si="110"/>
        <v>22719</v>
      </c>
      <c r="L1800" s="15">
        <f t="shared" si="111"/>
        <v>22534</v>
      </c>
      <c r="M1800" s="15">
        <f t="shared" si="112"/>
        <v>45253</v>
      </c>
      <c r="O1800" s="13"/>
      <c r="P1800" s="13"/>
    </row>
    <row r="1801" spans="1:16" ht="12.75" customHeight="1" x14ac:dyDescent="0.2">
      <c r="A1801" s="11" t="str">
        <f t="shared" si="109"/>
        <v>KINGSCOTE1993</v>
      </c>
      <c r="B1801" s="94" t="s">
        <v>64</v>
      </c>
      <c r="C1801" s="89">
        <v>1993</v>
      </c>
      <c r="D1801" s="90">
        <v>46</v>
      </c>
      <c r="E1801" s="15">
        <v>27142</v>
      </c>
      <c r="F1801" s="15">
        <v>27458</v>
      </c>
      <c r="G1801" s="15">
        <v>54600</v>
      </c>
      <c r="H1801" s="15">
        <v>0</v>
      </c>
      <c r="I1801" s="15">
        <v>0</v>
      </c>
      <c r="J1801" s="15">
        <v>0</v>
      </c>
      <c r="K1801" s="15">
        <f t="shared" si="110"/>
        <v>27142</v>
      </c>
      <c r="L1801" s="15">
        <f t="shared" si="111"/>
        <v>27458</v>
      </c>
      <c r="M1801" s="15">
        <f t="shared" si="112"/>
        <v>54600</v>
      </c>
      <c r="O1801" s="13"/>
      <c r="P1801" s="13"/>
    </row>
    <row r="1802" spans="1:16" ht="12.75" customHeight="1" x14ac:dyDescent="0.2">
      <c r="A1802" s="11" t="str">
        <f t="shared" si="109"/>
        <v>KINGSCOTE1994</v>
      </c>
      <c r="B1802" s="3" t="s">
        <v>64</v>
      </c>
      <c r="C1802" s="12">
        <v>1994</v>
      </c>
      <c r="D1802" s="12">
        <v>44</v>
      </c>
      <c r="E1802" s="13">
        <v>31707</v>
      </c>
      <c r="F1802" s="13">
        <v>32690</v>
      </c>
      <c r="G1802" s="13">
        <v>64397</v>
      </c>
      <c r="H1802" s="13">
        <v>0</v>
      </c>
      <c r="I1802" s="13">
        <v>0</v>
      </c>
      <c r="J1802" s="13">
        <v>0</v>
      </c>
      <c r="K1802" s="15">
        <f t="shared" si="110"/>
        <v>31707</v>
      </c>
      <c r="L1802" s="15">
        <f t="shared" si="111"/>
        <v>32690</v>
      </c>
      <c r="M1802" s="15">
        <f t="shared" si="112"/>
        <v>64397</v>
      </c>
      <c r="O1802" s="13"/>
      <c r="P1802" s="13"/>
    </row>
    <row r="1803" spans="1:16" ht="12.75" customHeight="1" x14ac:dyDescent="0.2">
      <c r="A1803" s="11" t="str">
        <f t="shared" si="109"/>
        <v>KINGSCOTE1995</v>
      </c>
      <c r="B1803" s="3" t="s">
        <v>64</v>
      </c>
      <c r="C1803" s="12">
        <v>1995</v>
      </c>
      <c r="D1803" s="12">
        <v>42</v>
      </c>
      <c r="E1803" s="13">
        <v>33376</v>
      </c>
      <c r="F1803" s="13">
        <v>33924</v>
      </c>
      <c r="G1803" s="13">
        <v>67300</v>
      </c>
      <c r="H1803" s="13">
        <v>0</v>
      </c>
      <c r="I1803" s="13">
        <v>0</v>
      </c>
      <c r="J1803" s="13">
        <v>0</v>
      </c>
      <c r="K1803" s="15">
        <f t="shared" si="110"/>
        <v>33376</v>
      </c>
      <c r="L1803" s="15">
        <f t="shared" si="111"/>
        <v>33924</v>
      </c>
      <c r="M1803" s="15">
        <f t="shared" si="112"/>
        <v>67300</v>
      </c>
      <c r="O1803" s="13"/>
      <c r="P1803" s="13"/>
    </row>
    <row r="1804" spans="1:16" ht="12.75" customHeight="1" x14ac:dyDescent="0.2">
      <c r="A1804" s="11" t="str">
        <f t="shared" si="109"/>
        <v>KINGSCOTE1996</v>
      </c>
      <c r="B1804" s="96" t="s">
        <v>64</v>
      </c>
      <c r="C1804" s="89">
        <v>1996</v>
      </c>
      <c r="D1804" s="90">
        <v>40</v>
      </c>
      <c r="E1804" s="15">
        <v>36617</v>
      </c>
      <c r="F1804" s="15">
        <v>37490</v>
      </c>
      <c r="G1804" s="15">
        <v>74107</v>
      </c>
      <c r="H1804" s="91">
        <v>0</v>
      </c>
      <c r="I1804" s="91">
        <v>0</v>
      </c>
      <c r="J1804" s="15">
        <v>0</v>
      </c>
      <c r="K1804" s="15">
        <f t="shared" si="110"/>
        <v>36617</v>
      </c>
      <c r="L1804" s="15">
        <f t="shared" si="111"/>
        <v>37490</v>
      </c>
      <c r="M1804" s="15">
        <f t="shared" si="112"/>
        <v>74107</v>
      </c>
      <c r="O1804" s="13"/>
      <c r="P1804" s="13"/>
    </row>
    <row r="1805" spans="1:16" ht="12.75" customHeight="1" x14ac:dyDescent="0.2">
      <c r="A1805" s="11" t="str">
        <f t="shared" si="109"/>
        <v>KINGSCOTE1997</v>
      </c>
      <c r="B1805" s="3" t="s">
        <v>64</v>
      </c>
      <c r="C1805" s="12">
        <v>1997</v>
      </c>
      <c r="D1805" s="12">
        <v>39</v>
      </c>
      <c r="E1805" s="13">
        <v>39266</v>
      </c>
      <c r="F1805" s="13">
        <v>40418</v>
      </c>
      <c r="G1805" s="13">
        <v>79684</v>
      </c>
      <c r="H1805" s="13">
        <v>0</v>
      </c>
      <c r="I1805" s="13">
        <v>0</v>
      </c>
      <c r="J1805" s="13">
        <v>0</v>
      </c>
      <c r="K1805" s="15">
        <f t="shared" si="110"/>
        <v>39266</v>
      </c>
      <c r="L1805" s="15">
        <f t="shared" si="111"/>
        <v>40418</v>
      </c>
      <c r="M1805" s="15">
        <f t="shared" si="112"/>
        <v>79684</v>
      </c>
      <c r="O1805" s="13"/>
      <c r="P1805" s="13"/>
    </row>
    <row r="1806" spans="1:16" ht="12.75" customHeight="1" x14ac:dyDescent="0.2">
      <c r="A1806" s="11" t="str">
        <f t="shared" si="109"/>
        <v>KINGSCOTE1998</v>
      </c>
      <c r="B1806" s="3" t="s">
        <v>64</v>
      </c>
      <c r="C1806" s="12">
        <v>1998</v>
      </c>
      <c r="D1806" s="12">
        <v>36</v>
      </c>
      <c r="E1806" s="13">
        <v>45045</v>
      </c>
      <c r="F1806" s="13">
        <v>46917</v>
      </c>
      <c r="G1806" s="13">
        <v>91962</v>
      </c>
      <c r="H1806" s="13">
        <v>0</v>
      </c>
      <c r="I1806" s="13">
        <v>0</v>
      </c>
      <c r="J1806" s="13">
        <v>0</v>
      </c>
      <c r="K1806" s="15">
        <f t="shared" si="110"/>
        <v>45045</v>
      </c>
      <c r="L1806" s="15">
        <f t="shared" si="111"/>
        <v>46917</v>
      </c>
      <c r="M1806" s="15">
        <f t="shared" si="112"/>
        <v>91962</v>
      </c>
      <c r="O1806" s="13"/>
      <c r="P1806" s="13"/>
    </row>
    <row r="1807" spans="1:16" ht="12.75" customHeight="1" x14ac:dyDescent="0.2">
      <c r="A1807" s="11" t="str">
        <f t="shared" si="109"/>
        <v>KINGSCOTE1999</v>
      </c>
      <c r="B1807" s="96" t="s">
        <v>64</v>
      </c>
      <c r="C1807" s="89">
        <v>1999</v>
      </c>
      <c r="D1807" s="17">
        <v>37</v>
      </c>
      <c r="E1807" s="15">
        <v>44420</v>
      </c>
      <c r="F1807" s="15">
        <v>46123</v>
      </c>
      <c r="G1807" s="15">
        <v>90543</v>
      </c>
      <c r="H1807" s="91">
        <v>0</v>
      </c>
      <c r="I1807" s="91">
        <v>0</v>
      </c>
      <c r="J1807" s="15">
        <v>0</v>
      </c>
      <c r="K1807" s="15">
        <f t="shared" si="110"/>
        <v>44420</v>
      </c>
      <c r="L1807" s="15">
        <f t="shared" si="111"/>
        <v>46123</v>
      </c>
      <c r="M1807" s="15">
        <f t="shared" si="112"/>
        <v>90543</v>
      </c>
      <c r="O1807" s="13"/>
      <c r="P1807" s="13"/>
    </row>
    <row r="1808" spans="1:16" ht="12.75" customHeight="1" x14ac:dyDescent="0.2">
      <c r="A1808" s="11" t="str">
        <f t="shared" si="109"/>
        <v>KINGSCOTE2000</v>
      </c>
      <c r="B1808" s="3" t="s">
        <v>64</v>
      </c>
      <c r="C1808" s="12">
        <v>2000</v>
      </c>
      <c r="D1808" s="12">
        <v>38</v>
      </c>
      <c r="E1808" s="13">
        <v>40545</v>
      </c>
      <c r="F1808" s="13">
        <v>42230</v>
      </c>
      <c r="G1808" s="13">
        <v>82775</v>
      </c>
      <c r="H1808" s="13">
        <v>0</v>
      </c>
      <c r="I1808" s="13">
        <v>0</v>
      </c>
      <c r="J1808" s="13">
        <v>0</v>
      </c>
      <c r="K1808" s="15">
        <f t="shared" si="110"/>
        <v>40545</v>
      </c>
      <c r="L1808" s="15">
        <f t="shared" si="111"/>
        <v>42230</v>
      </c>
      <c r="M1808" s="15">
        <f t="shared" si="112"/>
        <v>82775</v>
      </c>
      <c r="O1808" s="13"/>
      <c r="P1808" s="13"/>
    </row>
    <row r="1809" spans="1:16" ht="12.75" customHeight="1" x14ac:dyDescent="0.2">
      <c r="A1809" s="11" t="str">
        <f t="shared" si="109"/>
        <v>KINGSCOTE2001</v>
      </c>
      <c r="B1809" s="3" t="s">
        <v>64</v>
      </c>
      <c r="C1809" s="12">
        <v>2001</v>
      </c>
      <c r="D1809" s="12">
        <v>40</v>
      </c>
      <c r="E1809" s="13">
        <v>35316</v>
      </c>
      <c r="F1809" s="13">
        <v>36176</v>
      </c>
      <c r="G1809" s="13">
        <v>71492</v>
      </c>
      <c r="H1809" s="13">
        <v>0</v>
      </c>
      <c r="I1809" s="13">
        <v>0</v>
      </c>
      <c r="J1809" s="13">
        <v>0</v>
      </c>
      <c r="K1809" s="15">
        <f t="shared" si="110"/>
        <v>35316</v>
      </c>
      <c r="L1809" s="15">
        <f t="shared" si="111"/>
        <v>36176</v>
      </c>
      <c r="M1809" s="15">
        <f t="shared" si="112"/>
        <v>71492</v>
      </c>
      <c r="O1809" s="13"/>
      <c r="P1809" s="13"/>
    </row>
    <row r="1810" spans="1:16" ht="12.75" customHeight="1" x14ac:dyDescent="0.2">
      <c r="A1810" s="11" t="str">
        <f t="shared" si="109"/>
        <v>KINGSCOTE2002</v>
      </c>
      <c r="B1810" s="3" t="s">
        <v>64</v>
      </c>
      <c r="C1810" s="12">
        <v>2002</v>
      </c>
      <c r="D1810" s="12">
        <v>40</v>
      </c>
      <c r="E1810" s="13">
        <v>32341</v>
      </c>
      <c r="F1810" s="13">
        <v>32221</v>
      </c>
      <c r="G1810" s="13">
        <v>64562</v>
      </c>
      <c r="H1810" s="13">
        <v>0</v>
      </c>
      <c r="I1810" s="13">
        <v>0</v>
      </c>
      <c r="J1810" s="13">
        <v>0</v>
      </c>
      <c r="K1810" s="15">
        <f t="shared" si="110"/>
        <v>32341</v>
      </c>
      <c r="L1810" s="15">
        <f t="shared" si="111"/>
        <v>32221</v>
      </c>
      <c r="M1810" s="15">
        <f t="shared" si="112"/>
        <v>64562</v>
      </c>
      <c r="O1810" s="13"/>
      <c r="P1810" s="13"/>
    </row>
    <row r="1811" spans="1:16" ht="12.75" customHeight="1" x14ac:dyDescent="0.2">
      <c r="A1811" s="11" t="str">
        <f t="shared" si="109"/>
        <v>KINGSCOTE2003</v>
      </c>
      <c r="B1811" s="3" t="s">
        <v>64</v>
      </c>
      <c r="C1811" s="12">
        <v>2003</v>
      </c>
      <c r="D1811" s="12">
        <v>43</v>
      </c>
      <c r="E1811" s="13">
        <v>29382</v>
      </c>
      <c r="F1811" s="13">
        <v>31302</v>
      </c>
      <c r="G1811" s="13">
        <v>60684</v>
      </c>
      <c r="H1811" s="13">
        <v>0</v>
      </c>
      <c r="I1811" s="13">
        <v>0</v>
      </c>
      <c r="J1811" s="13">
        <v>0</v>
      </c>
      <c r="K1811" s="15">
        <f t="shared" si="110"/>
        <v>29382</v>
      </c>
      <c r="L1811" s="15">
        <f t="shared" si="111"/>
        <v>31302</v>
      </c>
      <c r="M1811" s="15">
        <f t="shared" si="112"/>
        <v>60684</v>
      </c>
      <c r="O1811" s="13"/>
      <c r="P1811" s="13"/>
    </row>
    <row r="1812" spans="1:16" ht="12.75" customHeight="1" x14ac:dyDescent="0.2">
      <c r="A1812" s="11" t="str">
        <f t="shared" si="109"/>
        <v>KINGSCOTE2004</v>
      </c>
      <c r="B1812" s="96" t="s">
        <v>64</v>
      </c>
      <c r="C1812" s="89">
        <v>2004</v>
      </c>
      <c r="D1812" s="90">
        <v>45</v>
      </c>
      <c r="E1812" s="15">
        <v>32350</v>
      </c>
      <c r="F1812" s="15">
        <v>33774</v>
      </c>
      <c r="G1812" s="15">
        <v>66124</v>
      </c>
      <c r="H1812" s="91">
        <v>0</v>
      </c>
      <c r="I1812" s="91">
        <v>0</v>
      </c>
      <c r="J1812" s="15">
        <v>0</v>
      </c>
      <c r="K1812" s="15">
        <f t="shared" si="110"/>
        <v>32350</v>
      </c>
      <c r="L1812" s="15">
        <f t="shared" si="111"/>
        <v>33774</v>
      </c>
      <c r="M1812" s="15">
        <f t="shared" si="112"/>
        <v>66124</v>
      </c>
      <c r="O1812" s="13"/>
      <c r="P1812" s="13"/>
    </row>
    <row r="1813" spans="1:16" ht="12.75" customHeight="1" x14ac:dyDescent="0.2">
      <c r="A1813" s="11" t="str">
        <f t="shared" si="109"/>
        <v>KINGSCOTE2005</v>
      </c>
      <c r="B1813" s="3" t="s">
        <v>64</v>
      </c>
      <c r="C1813" s="12">
        <v>2005</v>
      </c>
      <c r="D1813" s="12">
        <v>49</v>
      </c>
      <c r="E1813" s="13">
        <v>30270</v>
      </c>
      <c r="F1813" s="13">
        <v>31886</v>
      </c>
      <c r="G1813" s="13">
        <v>62156</v>
      </c>
      <c r="H1813" s="13">
        <v>0</v>
      </c>
      <c r="I1813" s="13">
        <v>0</v>
      </c>
      <c r="J1813" s="13">
        <v>0</v>
      </c>
      <c r="K1813" s="15">
        <f t="shared" si="110"/>
        <v>30270</v>
      </c>
      <c r="L1813" s="15">
        <f t="shared" si="111"/>
        <v>31886</v>
      </c>
      <c r="M1813" s="15">
        <f t="shared" si="112"/>
        <v>62156</v>
      </c>
      <c r="O1813" s="13"/>
      <c r="P1813" s="13"/>
    </row>
    <row r="1814" spans="1:16" ht="12.75" customHeight="1" x14ac:dyDescent="0.2">
      <c r="A1814" s="11" t="str">
        <f t="shared" si="109"/>
        <v>KINGSCOTE2006</v>
      </c>
      <c r="B1814" s="96" t="s">
        <v>64</v>
      </c>
      <c r="C1814" s="89">
        <v>2006</v>
      </c>
      <c r="D1814" s="90">
        <v>53</v>
      </c>
      <c r="E1814" s="15">
        <v>27853</v>
      </c>
      <c r="F1814" s="15">
        <v>30246</v>
      </c>
      <c r="G1814" s="15">
        <v>58099</v>
      </c>
      <c r="H1814" s="91">
        <v>0</v>
      </c>
      <c r="I1814" s="91">
        <v>0</v>
      </c>
      <c r="J1814" s="15">
        <v>0</v>
      </c>
      <c r="K1814" s="15">
        <f t="shared" si="110"/>
        <v>27853</v>
      </c>
      <c r="L1814" s="15">
        <f t="shared" si="111"/>
        <v>30246</v>
      </c>
      <c r="M1814" s="15">
        <f t="shared" si="112"/>
        <v>58099</v>
      </c>
      <c r="O1814" s="13"/>
      <c r="P1814" s="13"/>
    </row>
    <row r="1815" spans="1:16" ht="12.75" customHeight="1" x14ac:dyDescent="0.2">
      <c r="A1815" s="11" t="str">
        <f t="shared" si="109"/>
        <v>KINGSCOTE2007</v>
      </c>
      <c r="B1815" s="92" t="s">
        <v>64</v>
      </c>
      <c r="C1815" s="16">
        <v>2007</v>
      </c>
      <c r="D1815" s="17">
        <v>54</v>
      </c>
      <c r="E1815" s="93">
        <v>30283</v>
      </c>
      <c r="F1815" s="93">
        <v>33024</v>
      </c>
      <c r="G1815" s="93">
        <v>63307</v>
      </c>
      <c r="H1815" s="93">
        <v>0</v>
      </c>
      <c r="I1815" s="93">
        <v>0</v>
      </c>
      <c r="J1815" s="93">
        <v>0</v>
      </c>
      <c r="K1815" s="15">
        <f t="shared" si="110"/>
        <v>30283</v>
      </c>
      <c r="L1815" s="15">
        <f t="shared" si="111"/>
        <v>33024</v>
      </c>
      <c r="M1815" s="15">
        <f t="shared" si="112"/>
        <v>63307</v>
      </c>
      <c r="O1815" s="13"/>
      <c r="P1815" s="13"/>
    </row>
    <row r="1816" spans="1:16" ht="12.75" customHeight="1" x14ac:dyDescent="0.2">
      <c r="A1816" s="11" t="str">
        <f t="shared" si="109"/>
        <v>KINGSCOTE2008</v>
      </c>
      <c r="B1816" s="3" t="s">
        <v>64</v>
      </c>
      <c r="C1816" s="12">
        <v>2008</v>
      </c>
      <c r="D1816" s="12">
        <v>54</v>
      </c>
      <c r="E1816" s="13">
        <v>29957</v>
      </c>
      <c r="F1816" s="13">
        <v>32065</v>
      </c>
      <c r="G1816" s="13">
        <v>62022</v>
      </c>
      <c r="H1816" s="13">
        <v>0</v>
      </c>
      <c r="I1816" s="13">
        <v>0</v>
      </c>
      <c r="J1816" s="13">
        <v>0</v>
      </c>
      <c r="K1816" s="15">
        <f t="shared" si="110"/>
        <v>29957</v>
      </c>
      <c r="L1816" s="15">
        <f t="shared" si="111"/>
        <v>32065</v>
      </c>
      <c r="M1816" s="15">
        <f t="shared" si="112"/>
        <v>62022</v>
      </c>
      <c r="O1816" s="13"/>
      <c r="P1816" s="13"/>
    </row>
    <row r="1817" spans="1:16" ht="12.75" customHeight="1" x14ac:dyDescent="0.2">
      <c r="A1817" s="11" t="str">
        <f t="shared" si="109"/>
        <v>KINGSCOTE2009</v>
      </c>
      <c r="B1817" s="96" t="s">
        <v>64</v>
      </c>
      <c r="C1817" s="89">
        <v>2009</v>
      </c>
      <c r="D1817" s="90">
        <v>55</v>
      </c>
      <c r="E1817" s="15">
        <v>27489</v>
      </c>
      <c r="F1817" s="15">
        <v>29069</v>
      </c>
      <c r="G1817" s="15">
        <v>56558</v>
      </c>
      <c r="H1817" s="91">
        <v>0</v>
      </c>
      <c r="I1817" s="91">
        <v>0</v>
      </c>
      <c r="J1817" s="15">
        <v>0</v>
      </c>
      <c r="K1817" s="15">
        <f t="shared" si="110"/>
        <v>27489</v>
      </c>
      <c r="L1817" s="15">
        <f t="shared" si="111"/>
        <v>29069</v>
      </c>
      <c r="M1817" s="15">
        <f t="shared" si="112"/>
        <v>56558</v>
      </c>
      <c r="O1817" s="13"/>
      <c r="P1817" s="13"/>
    </row>
    <row r="1818" spans="1:16" ht="12.75" customHeight="1" x14ac:dyDescent="0.2">
      <c r="A1818" s="11" t="str">
        <f t="shared" si="109"/>
        <v>KINGSCOTE2010</v>
      </c>
      <c r="B1818" s="96" t="s">
        <v>64</v>
      </c>
      <c r="C1818" s="89">
        <v>2010</v>
      </c>
      <c r="D1818" s="90">
        <v>57</v>
      </c>
      <c r="E1818" s="15">
        <v>25153</v>
      </c>
      <c r="F1818" s="15">
        <v>27399</v>
      </c>
      <c r="G1818" s="15">
        <v>52552</v>
      </c>
      <c r="H1818" s="91">
        <v>0</v>
      </c>
      <c r="I1818" s="91">
        <v>0</v>
      </c>
      <c r="J1818" s="15">
        <v>0</v>
      </c>
      <c r="K1818" s="15">
        <f t="shared" si="110"/>
        <v>25153</v>
      </c>
      <c r="L1818" s="15">
        <f t="shared" si="111"/>
        <v>27399</v>
      </c>
      <c r="M1818" s="15">
        <f t="shared" si="112"/>
        <v>52552</v>
      </c>
      <c r="O1818" s="13"/>
      <c r="P1818" s="13"/>
    </row>
    <row r="1819" spans="1:16" ht="12.75" customHeight="1" x14ac:dyDescent="0.2">
      <c r="A1819" s="11" t="str">
        <f t="shared" si="109"/>
        <v>KINGSCOTE2011</v>
      </c>
      <c r="B1819" s="94" t="s">
        <v>64</v>
      </c>
      <c r="C1819" s="89">
        <v>2011</v>
      </c>
      <c r="D1819" s="90" t="s">
        <v>101</v>
      </c>
      <c r="E1819" s="15">
        <v>21628</v>
      </c>
      <c r="F1819" s="15">
        <v>23988</v>
      </c>
      <c r="G1819" s="15">
        <v>45616</v>
      </c>
      <c r="H1819" s="15">
        <v>0</v>
      </c>
      <c r="I1819" s="15">
        <v>0</v>
      </c>
      <c r="J1819" s="15">
        <v>0</v>
      </c>
      <c r="K1819" s="15">
        <f t="shared" si="110"/>
        <v>21628</v>
      </c>
      <c r="L1819" s="15">
        <f t="shared" si="111"/>
        <v>23988</v>
      </c>
      <c r="M1819" s="15">
        <f t="shared" si="112"/>
        <v>45616</v>
      </c>
      <c r="O1819" s="13"/>
      <c r="P1819" s="13"/>
    </row>
    <row r="1820" spans="1:16" ht="12.75" customHeight="1" x14ac:dyDescent="0.2">
      <c r="A1820" s="11" t="str">
        <f t="shared" si="109"/>
        <v>KINGSCOTE2012</v>
      </c>
      <c r="B1820" s="96" t="s">
        <v>64</v>
      </c>
      <c r="C1820" s="89">
        <v>2012</v>
      </c>
      <c r="D1820" s="90" t="s">
        <v>101</v>
      </c>
      <c r="E1820" s="15">
        <v>19113</v>
      </c>
      <c r="F1820" s="15">
        <v>20389</v>
      </c>
      <c r="G1820" s="15">
        <v>39502</v>
      </c>
      <c r="H1820" s="91">
        <v>0</v>
      </c>
      <c r="I1820" s="91">
        <v>0</v>
      </c>
      <c r="J1820" s="15">
        <v>0</v>
      </c>
      <c r="K1820" s="15">
        <f t="shared" si="110"/>
        <v>19113</v>
      </c>
      <c r="L1820" s="15">
        <f t="shared" si="111"/>
        <v>20389</v>
      </c>
      <c r="M1820" s="15">
        <f t="shared" si="112"/>
        <v>39502</v>
      </c>
      <c r="O1820" s="13"/>
      <c r="P1820" s="13"/>
    </row>
    <row r="1821" spans="1:16" ht="12.75" customHeight="1" x14ac:dyDescent="0.2">
      <c r="A1821" s="11" t="str">
        <f t="shared" si="109"/>
        <v>KINGSCOTE2013</v>
      </c>
      <c r="B1821" s="92" t="s">
        <v>64</v>
      </c>
      <c r="C1821" s="89">
        <v>2013</v>
      </c>
      <c r="D1821" s="90" t="s">
        <v>101</v>
      </c>
      <c r="E1821" s="15">
        <v>18126</v>
      </c>
      <c r="F1821" s="15">
        <v>20244</v>
      </c>
      <c r="G1821" s="15">
        <v>38370</v>
      </c>
      <c r="H1821" s="15">
        <v>0</v>
      </c>
      <c r="I1821" s="15">
        <v>0</v>
      </c>
      <c r="J1821" s="15">
        <v>0</v>
      </c>
      <c r="K1821" s="15">
        <f t="shared" si="110"/>
        <v>18126</v>
      </c>
      <c r="L1821" s="15">
        <f t="shared" si="111"/>
        <v>20244</v>
      </c>
      <c r="M1821" s="15">
        <f t="shared" si="112"/>
        <v>38370</v>
      </c>
      <c r="O1821" s="13"/>
      <c r="P1821" s="13"/>
    </row>
    <row r="1822" spans="1:16" ht="12.75" customHeight="1" x14ac:dyDescent="0.2">
      <c r="A1822" s="11" t="str">
        <f t="shared" si="109"/>
        <v>KINGSCOTE2014</v>
      </c>
      <c r="B1822" s="3" t="s">
        <v>64</v>
      </c>
      <c r="C1822" s="12">
        <v>2014</v>
      </c>
      <c r="D1822" s="12" t="s">
        <v>101</v>
      </c>
      <c r="E1822" s="13">
        <v>17591</v>
      </c>
      <c r="F1822" s="13">
        <v>19262</v>
      </c>
      <c r="G1822" s="13">
        <v>36853</v>
      </c>
      <c r="H1822" s="13">
        <v>0</v>
      </c>
      <c r="I1822" s="13">
        <v>0</v>
      </c>
      <c r="J1822" s="13">
        <v>0</v>
      </c>
      <c r="K1822" s="15">
        <f t="shared" si="110"/>
        <v>17591</v>
      </c>
      <c r="L1822" s="15">
        <f t="shared" si="111"/>
        <v>19262</v>
      </c>
      <c r="M1822" s="15">
        <f t="shared" si="112"/>
        <v>36853</v>
      </c>
      <c r="O1822" s="13"/>
      <c r="P1822" s="13"/>
    </row>
    <row r="1823" spans="1:16" ht="12.75" customHeight="1" x14ac:dyDescent="0.2">
      <c r="A1823" s="11" t="str">
        <f t="shared" si="109"/>
        <v>KINGSCOTE2015</v>
      </c>
      <c r="B1823" s="3" t="s">
        <v>64</v>
      </c>
      <c r="C1823" s="12">
        <v>2015</v>
      </c>
      <c r="D1823" s="12" t="s">
        <v>101</v>
      </c>
      <c r="E1823" s="13">
        <v>16705</v>
      </c>
      <c r="F1823" s="13">
        <v>18297</v>
      </c>
      <c r="G1823" s="13">
        <v>35002</v>
      </c>
      <c r="H1823" s="13">
        <v>0</v>
      </c>
      <c r="I1823" s="13">
        <v>0</v>
      </c>
      <c r="J1823" s="13">
        <v>0</v>
      </c>
      <c r="K1823" s="15">
        <f t="shared" si="110"/>
        <v>16705</v>
      </c>
      <c r="L1823" s="15">
        <f t="shared" si="111"/>
        <v>18297</v>
      </c>
      <c r="M1823" s="15">
        <f t="shared" si="112"/>
        <v>35002</v>
      </c>
      <c r="O1823" s="13"/>
      <c r="P1823" s="13"/>
    </row>
    <row r="1824" spans="1:16" ht="12.75" customHeight="1" x14ac:dyDescent="0.2">
      <c r="A1824" s="11" t="str">
        <f t="shared" si="109"/>
        <v>KINGSCOTE2016</v>
      </c>
      <c r="B1824" s="3" t="s">
        <v>64</v>
      </c>
      <c r="C1824" s="12">
        <v>2016</v>
      </c>
      <c r="D1824" s="12" t="s">
        <v>101</v>
      </c>
      <c r="E1824" s="13">
        <v>18142</v>
      </c>
      <c r="F1824" s="13">
        <v>20043</v>
      </c>
      <c r="G1824" s="13">
        <v>38185</v>
      </c>
      <c r="H1824" s="13">
        <v>0</v>
      </c>
      <c r="I1824" s="13">
        <v>0</v>
      </c>
      <c r="J1824" s="13">
        <v>0</v>
      </c>
      <c r="K1824" s="15">
        <f t="shared" si="110"/>
        <v>18142</v>
      </c>
      <c r="L1824" s="15">
        <f t="shared" si="111"/>
        <v>20043</v>
      </c>
      <c r="M1824" s="15">
        <f t="shared" si="112"/>
        <v>38185</v>
      </c>
      <c r="O1824" s="13"/>
      <c r="P1824" s="13"/>
    </row>
    <row r="1825" spans="1:16" ht="12.75" customHeight="1" x14ac:dyDescent="0.2">
      <c r="A1825" s="11" t="str">
        <f t="shared" si="109"/>
        <v>KINGSCOTE2017</v>
      </c>
      <c r="B1825" s="94" t="s">
        <v>64</v>
      </c>
      <c r="C1825" s="89">
        <v>2017</v>
      </c>
      <c r="D1825" s="90" t="s">
        <v>101</v>
      </c>
      <c r="E1825" s="15">
        <v>18292</v>
      </c>
      <c r="F1825" s="15">
        <v>20071</v>
      </c>
      <c r="G1825" s="15">
        <v>38363</v>
      </c>
      <c r="H1825" s="15">
        <v>0</v>
      </c>
      <c r="I1825" s="15">
        <v>0</v>
      </c>
      <c r="J1825" s="15">
        <v>0</v>
      </c>
      <c r="K1825" s="15">
        <f t="shared" si="110"/>
        <v>18292</v>
      </c>
      <c r="L1825" s="15">
        <f t="shared" si="111"/>
        <v>20071</v>
      </c>
      <c r="M1825" s="15">
        <f t="shared" si="112"/>
        <v>38363</v>
      </c>
      <c r="O1825" s="13"/>
      <c r="P1825" s="13"/>
    </row>
    <row r="1826" spans="1:16" ht="12.75" customHeight="1" x14ac:dyDescent="0.2">
      <c r="A1826" s="11" t="str">
        <f t="shared" si="109"/>
        <v>KINGSCOTE2018</v>
      </c>
      <c r="B1826" s="3" t="s">
        <v>64</v>
      </c>
      <c r="C1826" s="12">
        <v>2018</v>
      </c>
      <c r="D1826" s="12" t="s">
        <v>101</v>
      </c>
      <c r="E1826" s="13">
        <v>21379</v>
      </c>
      <c r="F1826" s="13">
        <v>23444</v>
      </c>
      <c r="G1826" s="13">
        <v>44823</v>
      </c>
      <c r="H1826" s="13">
        <v>0</v>
      </c>
      <c r="I1826" s="13">
        <v>0</v>
      </c>
      <c r="J1826" s="13">
        <v>0</v>
      </c>
      <c r="K1826" s="15">
        <f t="shared" si="110"/>
        <v>21379</v>
      </c>
      <c r="L1826" s="15">
        <f t="shared" si="111"/>
        <v>23444</v>
      </c>
      <c r="M1826" s="15">
        <f t="shared" si="112"/>
        <v>44823</v>
      </c>
      <c r="O1826" s="13"/>
      <c r="P1826" s="13"/>
    </row>
    <row r="1827" spans="1:16" ht="12.75" customHeight="1" x14ac:dyDescent="0.2">
      <c r="A1827" s="11" t="str">
        <f t="shared" si="109"/>
        <v>KINGSCOTE2019</v>
      </c>
      <c r="B1827" s="3" t="s">
        <v>64</v>
      </c>
      <c r="C1827" s="12">
        <v>2019</v>
      </c>
      <c r="D1827" s="12" t="s">
        <v>101</v>
      </c>
      <c r="E1827" s="13">
        <v>20661</v>
      </c>
      <c r="F1827" s="13">
        <v>22382</v>
      </c>
      <c r="G1827" s="13">
        <v>43043</v>
      </c>
      <c r="H1827" s="13">
        <v>0</v>
      </c>
      <c r="I1827" s="13">
        <v>0</v>
      </c>
      <c r="J1827" s="13">
        <v>0</v>
      </c>
      <c r="K1827" s="15">
        <f t="shared" si="110"/>
        <v>20661</v>
      </c>
      <c r="L1827" s="15">
        <f t="shared" si="111"/>
        <v>22382</v>
      </c>
      <c r="M1827" s="15">
        <f t="shared" si="112"/>
        <v>43043</v>
      </c>
      <c r="O1827" s="13"/>
      <c r="P1827" s="13"/>
    </row>
    <row r="1828" spans="1:16" ht="12.75" customHeight="1" x14ac:dyDescent="0.2">
      <c r="A1828" s="11" t="str">
        <f t="shared" si="109"/>
        <v>KOWANYAMA1985</v>
      </c>
      <c r="B1828" s="96" t="s">
        <v>158</v>
      </c>
      <c r="C1828" s="89">
        <v>1985</v>
      </c>
      <c r="D1828" s="90" t="s">
        <v>101</v>
      </c>
      <c r="E1828" s="15">
        <v>1346</v>
      </c>
      <c r="F1828" s="15">
        <v>1288</v>
      </c>
      <c r="G1828" s="15">
        <v>2634</v>
      </c>
      <c r="H1828" s="91">
        <v>0</v>
      </c>
      <c r="I1828" s="91">
        <v>0</v>
      </c>
      <c r="J1828" s="15">
        <v>0</v>
      </c>
      <c r="K1828" s="15">
        <f t="shared" si="110"/>
        <v>1346</v>
      </c>
      <c r="L1828" s="15">
        <f t="shared" si="111"/>
        <v>1288</v>
      </c>
      <c r="M1828" s="15">
        <f t="shared" si="112"/>
        <v>2634</v>
      </c>
      <c r="O1828" s="13"/>
      <c r="P1828" s="13"/>
    </row>
    <row r="1829" spans="1:16" ht="12.75" customHeight="1" x14ac:dyDescent="0.2">
      <c r="A1829" s="11" t="str">
        <f t="shared" si="109"/>
        <v>KOWANYAMA1986</v>
      </c>
      <c r="B1829" s="3" t="s">
        <v>158</v>
      </c>
      <c r="C1829" s="12">
        <v>1986</v>
      </c>
      <c r="D1829" s="12" t="s">
        <v>101</v>
      </c>
      <c r="E1829" s="13">
        <v>1312</v>
      </c>
      <c r="F1829" s="13">
        <v>1274</v>
      </c>
      <c r="G1829" s="13">
        <v>2586</v>
      </c>
      <c r="H1829" s="13">
        <v>0</v>
      </c>
      <c r="I1829" s="13">
        <v>0</v>
      </c>
      <c r="J1829" s="13">
        <v>0</v>
      </c>
      <c r="K1829" s="15">
        <f t="shared" si="110"/>
        <v>1312</v>
      </c>
      <c r="L1829" s="15">
        <f t="shared" si="111"/>
        <v>1274</v>
      </c>
      <c r="M1829" s="15">
        <f t="shared" si="112"/>
        <v>2586</v>
      </c>
      <c r="O1829" s="13"/>
      <c r="P1829" s="13"/>
    </row>
    <row r="1830" spans="1:16" ht="12.75" customHeight="1" x14ac:dyDescent="0.2">
      <c r="A1830" s="11" t="str">
        <f t="shared" si="109"/>
        <v>KOWANYAMA1987</v>
      </c>
      <c r="B1830" s="3" t="s">
        <v>158</v>
      </c>
      <c r="C1830" s="12">
        <v>1987</v>
      </c>
      <c r="D1830" s="12" t="s">
        <v>101</v>
      </c>
      <c r="E1830" s="13">
        <v>1126</v>
      </c>
      <c r="F1830" s="13">
        <v>1086</v>
      </c>
      <c r="G1830" s="13">
        <v>2212</v>
      </c>
      <c r="H1830" s="13">
        <v>0</v>
      </c>
      <c r="I1830" s="13">
        <v>0</v>
      </c>
      <c r="J1830" s="13">
        <v>0</v>
      </c>
      <c r="K1830" s="15">
        <f t="shared" si="110"/>
        <v>1126</v>
      </c>
      <c r="L1830" s="15">
        <f t="shared" si="111"/>
        <v>1086</v>
      </c>
      <c r="M1830" s="15">
        <f t="shared" si="112"/>
        <v>2212</v>
      </c>
      <c r="O1830" s="13"/>
      <c r="P1830" s="13"/>
    </row>
    <row r="1831" spans="1:16" ht="12.75" customHeight="1" x14ac:dyDescent="0.2">
      <c r="A1831" s="11" t="str">
        <f t="shared" ref="A1831:A1894" si="113">CONCATENATE(B1831,C1831)</f>
        <v>KOWANYAMA1988</v>
      </c>
      <c r="B1831" s="3" t="s">
        <v>158</v>
      </c>
      <c r="C1831" s="12">
        <v>1988</v>
      </c>
      <c r="D1831" s="12" t="s">
        <v>101</v>
      </c>
      <c r="E1831" s="13">
        <v>0</v>
      </c>
      <c r="F1831" s="13">
        <v>0</v>
      </c>
      <c r="G1831" s="13">
        <v>0</v>
      </c>
      <c r="H1831" s="13">
        <v>0</v>
      </c>
      <c r="I1831" s="13">
        <v>0</v>
      </c>
      <c r="J1831" s="13">
        <v>0</v>
      </c>
      <c r="K1831" s="15">
        <f t="shared" si="110"/>
        <v>0</v>
      </c>
      <c r="L1831" s="15">
        <f t="shared" si="111"/>
        <v>0</v>
      </c>
      <c r="M1831" s="15">
        <f t="shared" si="112"/>
        <v>0</v>
      </c>
      <c r="O1831" s="13"/>
      <c r="P1831" s="13"/>
    </row>
    <row r="1832" spans="1:16" ht="12.75" customHeight="1" x14ac:dyDescent="0.2">
      <c r="A1832" s="11" t="str">
        <f t="shared" si="113"/>
        <v>KOWANYAMA1989</v>
      </c>
      <c r="B1832" s="3" t="s">
        <v>158</v>
      </c>
      <c r="C1832" s="12">
        <v>1989</v>
      </c>
      <c r="D1832" s="12" t="s">
        <v>101</v>
      </c>
      <c r="E1832" s="13">
        <v>0</v>
      </c>
      <c r="F1832" s="13">
        <v>0</v>
      </c>
      <c r="G1832" s="13">
        <v>0</v>
      </c>
      <c r="H1832" s="13">
        <v>0</v>
      </c>
      <c r="I1832" s="13">
        <v>0</v>
      </c>
      <c r="J1832" s="13">
        <v>0</v>
      </c>
      <c r="K1832" s="15">
        <f t="shared" si="110"/>
        <v>0</v>
      </c>
      <c r="L1832" s="15">
        <f t="shared" si="111"/>
        <v>0</v>
      </c>
      <c r="M1832" s="15">
        <f t="shared" si="112"/>
        <v>0</v>
      </c>
      <c r="O1832" s="13"/>
      <c r="P1832" s="13"/>
    </row>
    <row r="1833" spans="1:16" ht="12.75" customHeight="1" x14ac:dyDescent="0.2">
      <c r="A1833" s="11" t="str">
        <f t="shared" si="113"/>
        <v>KOWANYAMA1990</v>
      </c>
      <c r="B1833" s="94" t="s">
        <v>158</v>
      </c>
      <c r="C1833" s="89">
        <v>1990</v>
      </c>
      <c r="D1833" s="90" t="s">
        <v>101</v>
      </c>
      <c r="E1833" s="15">
        <v>144</v>
      </c>
      <c r="F1833" s="15">
        <v>219</v>
      </c>
      <c r="G1833" s="15">
        <v>363</v>
      </c>
      <c r="H1833" s="15">
        <v>0</v>
      </c>
      <c r="I1833" s="15">
        <v>0</v>
      </c>
      <c r="J1833" s="15">
        <v>0</v>
      </c>
      <c r="K1833" s="15">
        <f t="shared" si="110"/>
        <v>144</v>
      </c>
      <c r="L1833" s="15">
        <f t="shared" si="111"/>
        <v>219</v>
      </c>
      <c r="M1833" s="15">
        <f t="shared" si="112"/>
        <v>363</v>
      </c>
      <c r="O1833" s="13"/>
      <c r="P1833" s="13"/>
    </row>
    <row r="1834" spans="1:16" ht="12.75" customHeight="1" x14ac:dyDescent="0.2">
      <c r="A1834" s="11" t="str">
        <f t="shared" si="113"/>
        <v>KOWANYAMA1991</v>
      </c>
      <c r="B1834" s="92" t="s">
        <v>158</v>
      </c>
      <c r="C1834" s="16">
        <v>1991</v>
      </c>
      <c r="D1834" s="90" t="s">
        <v>101</v>
      </c>
      <c r="E1834" s="93">
        <v>1214</v>
      </c>
      <c r="F1834" s="93">
        <v>1110</v>
      </c>
      <c r="G1834" s="93">
        <v>2324</v>
      </c>
      <c r="H1834" s="93">
        <v>0</v>
      </c>
      <c r="I1834" s="93">
        <v>0</v>
      </c>
      <c r="J1834" s="93">
        <v>0</v>
      </c>
      <c r="K1834" s="15">
        <f t="shared" si="110"/>
        <v>1214</v>
      </c>
      <c r="L1834" s="15">
        <f t="shared" si="111"/>
        <v>1110</v>
      </c>
      <c r="M1834" s="15">
        <f t="shared" si="112"/>
        <v>2324</v>
      </c>
      <c r="O1834" s="13"/>
      <c r="P1834" s="13"/>
    </row>
    <row r="1835" spans="1:16" ht="12.75" customHeight="1" x14ac:dyDescent="0.2">
      <c r="A1835" s="11" t="str">
        <f t="shared" si="113"/>
        <v>KOWANYAMA1992</v>
      </c>
      <c r="B1835" s="96" t="s">
        <v>158</v>
      </c>
      <c r="C1835" s="89">
        <v>1992</v>
      </c>
      <c r="D1835" s="90" t="s">
        <v>101</v>
      </c>
      <c r="E1835" s="15">
        <v>1243</v>
      </c>
      <c r="F1835" s="15">
        <v>1018</v>
      </c>
      <c r="G1835" s="15">
        <v>2261</v>
      </c>
      <c r="H1835" s="91">
        <v>0</v>
      </c>
      <c r="I1835" s="91">
        <v>0</v>
      </c>
      <c r="J1835" s="15">
        <v>0</v>
      </c>
      <c r="K1835" s="15">
        <f t="shared" ref="K1835:K1898" si="114">E1835+H1835</f>
        <v>1243</v>
      </c>
      <c r="L1835" s="15">
        <f t="shared" ref="L1835:L1898" si="115">F1835+I1835</f>
        <v>1018</v>
      </c>
      <c r="M1835" s="15">
        <f t="shared" ref="M1835:M1898" si="116">G1835+J1835</f>
        <v>2261</v>
      </c>
      <c r="O1835" s="13"/>
      <c r="P1835" s="13"/>
    </row>
    <row r="1836" spans="1:16" ht="12.75" customHeight="1" x14ac:dyDescent="0.2">
      <c r="A1836" s="11" t="str">
        <f t="shared" si="113"/>
        <v>KOWANYAMA1993</v>
      </c>
      <c r="B1836" s="3" t="s">
        <v>158</v>
      </c>
      <c r="C1836" s="12">
        <v>1993</v>
      </c>
      <c r="D1836" s="12" t="s">
        <v>101</v>
      </c>
      <c r="E1836" s="13">
        <v>1361</v>
      </c>
      <c r="F1836" s="13">
        <v>1201</v>
      </c>
      <c r="G1836" s="13">
        <v>2562</v>
      </c>
      <c r="H1836" s="13">
        <v>0</v>
      </c>
      <c r="I1836" s="13">
        <v>0</v>
      </c>
      <c r="J1836" s="13">
        <v>0</v>
      </c>
      <c r="K1836" s="15">
        <f t="shared" si="114"/>
        <v>1361</v>
      </c>
      <c r="L1836" s="15">
        <f t="shared" si="115"/>
        <v>1201</v>
      </c>
      <c r="M1836" s="15">
        <f t="shared" si="116"/>
        <v>2562</v>
      </c>
      <c r="O1836" s="13"/>
      <c r="P1836" s="13"/>
    </row>
    <row r="1837" spans="1:16" ht="12.75" customHeight="1" x14ac:dyDescent="0.2">
      <c r="A1837" s="11" t="str">
        <f t="shared" si="113"/>
        <v>KOWANYAMA1994</v>
      </c>
      <c r="B1837" s="96" t="s">
        <v>158</v>
      </c>
      <c r="C1837" s="89">
        <v>1994</v>
      </c>
      <c r="D1837" s="90" t="s">
        <v>101</v>
      </c>
      <c r="E1837" s="15">
        <v>1257</v>
      </c>
      <c r="F1837" s="15">
        <v>1231</v>
      </c>
      <c r="G1837" s="15">
        <v>2488</v>
      </c>
      <c r="H1837" s="91">
        <v>0</v>
      </c>
      <c r="I1837" s="91">
        <v>0</v>
      </c>
      <c r="J1837" s="15">
        <v>0</v>
      </c>
      <c r="K1837" s="15">
        <f t="shared" si="114"/>
        <v>1257</v>
      </c>
      <c r="L1837" s="15">
        <f t="shared" si="115"/>
        <v>1231</v>
      </c>
      <c r="M1837" s="15">
        <f t="shared" si="116"/>
        <v>2488</v>
      </c>
      <c r="O1837" s="13"/>
      <c r="P1837" s="13"/>
    </row>
    <row r="1838" spans="1:16" ht="12.75" customHeight="1" x14ac:dyDescent="0.2">
      <c r="A1838" s="11" t="str">
        <f t="shared" si="113"/>
        <v>KOWANYAMA1995</v>
      </c>
      <c r="B1838" s="3" t="s">
        <v>158</v>
      </c>
      <c r="C1838" s="12">
        <v>1995</v>
      </c>
      <c r="D1838" s="12" t="s">
        <v>101</v>
      </c>
      <c r="E1838" s="13">
        <v>1388</v>
      </c>
      <c r="F1838" s="13">
        <v>1279</v>
      </c>
      <c r="G1838" s="13">
        <v>2667</v>
      </c>
      <c r="H1838" s="13">
        <v>0</v>
      </c>
      <c r="I1838" s="13">
        <v>0</v>
      </c>
      <c r="J1838" s="13">
        <v>0</v>
      </c>
      <c r="K1838" s="15">
        <f t="shared" si="114"/>
        <v>1388</v>
      </c>
      <c r="L1838" s="15">
        <f t="shared" si="115"/>
        <v>1279</v>
      </c>
      <c r="M1838" s="15">
        <f t="shared" si="116"/>
        <v>2667</v>
      </c>
      <c r="O1838" s="13"/>
      <c r="P1838" s="13"/>
    </row>
    <row r="1839" spans="1:16" ht="12.75" customHeight="1" x14ac:dyDescent="0.2">
      <c r="A1839" s="11" t="str">
        <f t="shared" si="113"/>
        <v>KOWANYAMA1996</v>
      </c>
      <c r="B1839" s="3" t="s">
        <v>158</v>
      </c>
      <c r="C1839" s="12">
        <v>1996</v>
      </c>
      <c r="D1839" s="12" t="s">
        <v>101</v>
      </c>
      <c r="E1839" s="13">
        <v>1256</v>
      </c>
      <c r="F1839" s="13">
        <v>1197</v>
      </c>
      <c r="G1839" s="13">
        <v>2453</v>
      </c>
      <c r="H1839" s="13">
        <v>0</v>
      </c>
      <c r="I1839" s="13">
        <v>0</v>
      </c>
      <c r="J1839" s="13">
        <v>0</v>
      </c>
      <c r="K1839" s="15">
        <f t="shared" si="114"/>
        <v>1256</v>
      </c>
      <c r="L1839" s="15">
        <f t="shared" si="115"/>
        <v>1197</v>
      </c>
      <c r="M1839" s="15">
        <f t="shared" si="116"/>
        <v>2453</v>
      </c>
      <c r="O1839" s="13"/>
      <c r="P1839" s="13"/>
    </row>
    <row r="1840" spans="1:16" ht="12.75" customHeight="1" x14ac:dyDescent="0.2">
      <c r="A1840" s="11" t="str">
        <f t="shared" si="113"/>
        <v>KOWANYAMA1997</v>
      </c>
      <c r="B1840" s="94" t="s">
        <v>158</v>
      </c>
      <c r="C1840" s="89">
        <v>1997</v>
      </c>
      <c r="D1840" s="90" t="s">
        <v>101</v>
      </c>
      <c r="E1840" s="15">
        <v>1332</v>
      </c>
      <c r="F1840" s="15">
        <v>1246</v>
      </c>
      <c r="G1840" s="15">
        <v>2578</v>
      </c>
      <c r="H1840" s="15">
        <v>0</v>
      </c>
      <c r="I1840" s="15">
        <v>0</v>
      </c>
      <c r="J1840" s="15">
        <v>0</v>
      </c>
      <c r="K1840" s="15">
        <f t="shared" si="114"/>
        <v>1332</v>
      </c>
      <c r="L1840" s="15">
        <f t="shared" si="115"/>
        <v>1246</v>
      </c>
      <c r="M1840" s="15">
        <f t="shared" si="116"/>
        <v>2578</v>
      </c>
      <c r="O1840" s="13"/>
      <c r="P1840" s="13"/>
    </row>
    <row r="1841" spans="1:16" ht="12.75" customHeight="1" x14ac:dyDescent="0.2">
      <c r="A1841" s="11" t="str">
        <f t="shared" si="113"/>
        <v>KOWANYAMA1998</v>
      </c>
      <c r="B1841" s="3" t="s">
        <v>158</v>
      </c>
      <c r="C1841" s="12">
        <v>1998</v>
      </c>
      <c r="D1841" s="12" t="s">
        <v>101</v>
      </c>
      <c r="E1841" s="13">
        <v>1339</v>
      </c>
      <c r="F1841" s="13">
        <v>1263</v>
      </c>
      <c r="G1841" s="13">
        <v>2602</v>
      </c>
      <c r="H1841" s="13">
        <v>0</v>
      </c>
      <c r="I1841" s="13">
        <v>0</v>
      </c>
      <c r="J1841" s="13">
        <v>0</v>
      </c>
      <c r="K1841" s="15">
        <f t="shared" si="114"/>
        <v>1339</v>
      </c>
      <c r="L1841" s="15">
        <f t="shared" si="115"/>
        <v>1263</v>
      </c>
      <c r="M1841" s="15">
        <f t="shared" si="116"/>
        <v>2602</v>
      </c>
      <c r="O1841" s="13"/>
      <c r="P1841" s="13"/>
    </row>
    <row r="1842" spans="1:16" ht="12.75" customHeight="1" x14ac:dyDescent="0.2">
      <c r="A1842" s="11" t="str">
        <f t="shared" si="113"/>
        <v>KOWANYAMA1999</v>
      </c>
      <c r="B1842" s="3" t="s">
        <v>158</v>
      </c>
      <c r="C1842" s="12">
        <v>1999</v>
      </c>
      <c r="D1842" s="12" t="s">
        <v>101</v>
      </c>
      <c r="E1842" s="13">
        <v>1377</v>
      </c>
      <c r="F1842" s="13">
        <v>1284</v>
      </c>
      <c r="G1842" s="13">
        <v>2661</v>
      </c>
      <c r="H1842" s="13">
        <v>0</v>
      </c>
      <c r="I1842" s="13">
        <v>0</v>
      </c>
      <c r="J1842" s="13">
        <v>0</v>
      </c>
      <c r="K1842" s="15">
        <f t="shared" si="114"/>
        <v>1377</v>
      </c>
      <c r="L1842" s="15">
        <f t="shared" si="115"/>
        <v>1284</v>
      </c>
      <c r="M1842" s="15">
        <f t="shared" si="116"/>
        <v>2661</v>
      </c>
      <c r="O1842" s="13"/>
      <c r="P1842" s="13"/>
    </row>
    <row r="1843" spans="1:16" ht="12.75" customHeight="1" x14ac:dyDescent="0.2">
      <c r="A1843" s="11" t="str">
        <f t="shared" si="113"/>
        <v>KOWANYAMA2000</v>
      </c>
      <c r="B1843" s="96" t="s">
        <v>158</v>
      </c>
      <c r="C1843" s="89">
        <v>2000</v>
      </c>
      <c r="D1843" s="90" t="s">
        <v>101</v>
      </c>
      <c r="E1843" s="15">
        <v>1408</v>
      </c>
      <c r="F1843" s="15">
        <v>1293</v>
      </c>
      <c r="G1843" s="15">
        <v>2701</v>
      </c>
      <c r="H1843" s="91">
        <v>0</v>
      </c>
      <c r="I1843" s="91">
        <v>0</v>
      </c>
      <c r="J1843" s="15">
        <v>0</v>
      </c>
      <c r="K1843" s="15">
        <f t="shared" si="114"/>
        <v>1408</v>
      </c>
      <c r="L1843" s="15">
        <f t="shared" si="115"/>
        <v>1293</v>
      </c>
      <c r="M1843" s="15">
        <f t="shared" si="116"/>
        <v>2701</v>
      </c>
      <c r="O1843" s="13"/>
      <c r="P1843" s="13"/>
    </row>
    <row r="1844" spans="1:16" ht="12.75" customHeight="1" x14ac:dyDescent="0.2">
      <c r="A1844" s="11" t="str">
        <f t="shared" si="113"/>
        <v>KOWANYAMA2001</v>
      </c>
      <c r="B1844" s="96" t="s">
        <v>158</v>
      </c>
      <c r="C1844" s="89">
        <v>2001</v>
      </c>
      <c r="D1844" s="90" t="s">
        <v>101</v>
      </c>
      <c r="E1844" s="15">
        <v>1407</v>
      </c>
      <c r="F1844" s="15">
        <v>1349</v>
      </c>
      <c r="G1844" s="15">
        <v>2756</v>
      </c>
      <c r="H1844" s="91">
        <v>0</v>
      </c>
      <c r="I1844" s="91">
        <v>0</v>
      </c>
      <c r="J1844" s="15">
        <v>0</v>
      </c>
      <c r="K1844" s="15">
        <f t="shared" si="114"/>
        <v>1407</v>
      </c>
      <c r="L1844" s="15">
        <f t="shared" si="115"/>
        <v>1349</v>
      </c>
      <c r="M1844" s="15">
        <f t="shared" si="116"/>
        <v>2756</v>
      </c>
      <c r="O1844" s="13"/>
      <c r="P1844" s="13"/>
    </row>
    <row r="1845" spans="1:16" ht="12.75" customHeight="1" x14ac:dyDescent="0.2">
      <c r="A1845" s="11" t="str">
        <f t="shared" si="113"/>
        <v>KOWANYAMA2002</v>
      </c>
      <c r="B1845" s="3" t="s">
        <v>158</v>
      </c>
      <c r="C1845" s="12">
        <v>2002</v>
      </c>
      <c r="D1845" s="12" t="s">
        <v>101</v>
      </c>
      <c r="E1845" s="13">
        <v>1295</v>
      </c>
      <c r="F1845" s="13">
        <v>1408</v>
      </c>
      <c r="G1845" s="13">
        <v>2703</v>
      </c>
      <c r="H1845" s="13">
        <v>0</v>
      </c>
      <c r="I1845" s="13">
        <v>0</v>
      </c>
      <c r="J1845" s="13">
        <v>0</v>
      </c>
      <c r="K1845" s="15">
        <f t="shared" si="114"/>
        <v>1295</v>
      </c>
      <c r="L1845" s="15">
        <f t="shared" si="115"/>
        <v>1408</v>
      </c>
      <c r="M1845" s="15">
        <f t="shared" si="116"/>
        <v>2703</v>
      </c>
      <c r="O1845" s="13"/>
      <c r="P1845" s="13"/>
    </row>
    <row r="1846" spans="1:16" ht="12.75" customHeight="1" x14ac:dyDescent="0.2">
      <c r="A1846" s="11" t="str">
        <f t="shared" si="113"/>
        <v>KOWANYAMA2003</v>
      </c>
      <c r="B1846" s="3" t="s">
        <v>158</v>
      </c>
      <c r="C1846" s="12">
        <v>2003</v>
      </c>
      <c r="D1846" s="12" t="s">
        <v>101</v>
      </c>
      <c r="E1846" s="13">
        <v>1489</v>
      </c>
      <c r="F1846" s="13">
        <v>1502</v>
      </c>
      <c r="G1846" s="13">
        <v>2991</v>
      </c>
      <c r="H1846" s="13">
        <v>0</v>
      </c>
      <c r="I1846" s="13">
        <v>0</v>
      </c>
      <c r="J1846" s="13">
        <v>0</v>
      </c>
      <c r="K1846" s="15">
        <f t="shared" si="114"/>
        <v>1489</v>
      </c>
      <c r="L1846" s="15">
        <f t="shared" si="115"/>
        <v>1502</v>
      </c>
      <c r="M1846" s="15">
        <f t="shared" si="116"/>
        <v>2991</v>
      </c>
      <c r="O1846" s="13"/>
      <c r="P1846" s="13"/>
    </row>
    <row r="1847" spans="1:16" ht="12.75" customHeight="1" x14ac:dyDescent="0.2">
      <c r="A1847" s="11" t="str">
        <f t="shared" si="113"/>
        <v>KOWANYAMA2004</v>
      </c>
      <c r="B1847" s="3" t="s">
        <v>158</v>
      </c>
      <c r="C1847" s="12">
        <v>2004</v>
      </c>
      <c r="D1847" s="12" t="s">
        <v>101</v>
      </c>
      <c r="E1847" s="13">
        <v>1695</v>
      </c>
      <c r="F1847" s="13">
        <v>1697</v>
      </c>
      <c r="G1847" s="13">
        <v>3392</v>
      </c>
      <c r="H1847" s="13">
        <v>0</v>
      </c>
      <c r="I1847" s="13">
        <v>0</v>
      </c>
      <c r="J1847" s="13">
        <v>0</v>
      </c>
      <c r="K1847" s="15">
        <f t="shared" si="114"/>
        <v>1695</v>
      </c>
      <c r="L1847" s="15">
        <f t="shared" si="115"/>
        <v>1697</v>
      </c>
      <c r="M1847" s="15">
        <f t="shared" si="116"/>
        <v>3392</v>
      </c>
      <c r="O1847" s="13"/>
      <c r="P1847" s="13"/>
    </row>
    <row r="1848" spans="1:16" ht="12.75" customHeight="1" x14ac:dyDescent="0.2">
      <c r="A1848" s="11" t="str">
        <f t="shared" si="113"/>
        <v>KOWANYAMA2005</v>
      </c>
      <c r="B1848" s="94" t="s">
        <v>158</v>
      </c>
      <c r="C1848" s="89">
        <v>2005</v>
      </c>
      <c r="D1848" s="90" t="s">
        <v>101</v>
      </c>
      <c r="E1848" s="15">
        <v>1765</v>
      </c>
      <c r="F1848" s="15">
        <v>1766</v>
      </c>
      <c r="G1848" s="15">
        <v>3531</v>
      </c>
      <c r="H1848" s="15">
        <v>0</v>
      </c>
      <c r="I1848" s="15">
        <v>0</v>
      </c>
      <c r="J1848" s="15">
        <v>0</v>
      </c>
      <c r="K1848" s="15">
        <f t="shared" si="114"/>
        <v>1765</v>
      </c>
      <c r="L1848" s="15">
        <f t="shared" si="115"/>
        <v>1766</v>
      </c>
      <c r="M1848" s="15">
        <f t="shared" si="116"/>
        <v>3531</v>
      </c>
      <c r="O1848" s="13"/>
      <c r="P1848" s="13"/>
    </row>
    <row r="1849" spans="1:16" ht="12.75" customHeight="1" x14ac:dyDescent="0.2">
      <c r="A1849" s="11" t="str">
        <f t="shared" si="113"/>
        <v>KOWANYAMA2006</v>
      </c>
      <c r="B1849" s="3" t="s">
        <v>158</v>
      </c>
      <c r="C1849" s="12">
        <v>2006</v>
      </c>
      <c r="D1849" s="12" t="s">
        <v>101</v>
      </c>
      <c r="E1849" s="13">
        <v>1791</v>
      </c>
      <c r="F1849" s="13">
        <v>1793</v>
      </c>
      <c r="G1849" s="13">
        <v>3584</v>
      </c>
      <c r="H1849" s="13">
        <v>0</v>
      </c>
      <c r="I1849" s="13">
        <v>0</v>
      </c>
      <c r="J1849" s="13">
        <v>0</v>
      </c>
      <c r="K1849" s="15">
        <f t="shared" si="114"/>
        <v>1791</v>
      </c>
      <c r="L1849" s="15">
        <f t="shared" si="115"/>
        <v>1793</v>
      </c>
      <c r="M1849" s="15">
        <f t="shared" si="116"/>
        <v>3584</v>
      </c>
      <c r="O1849" s="13"/>
      <c r="P1849" s="13"/>
    </row>
    <row r="1850" spans="1:16" ht="12.75" customHeight="1" x14ac:dyDescent="0.2">
      <c r="A1850" s="11" t="str">
        <f t="shared" si="113"/>
        <v>KOWANYAMA2007</v>
      </c>
      <c r="B1850" s="94" t="s">
        <v>158</v>
      </c>
      <c r="C1850" s="89">
        <v>2007</v>
      </c>
      <c r="D1850" s="90" t="s">
        <v>101</v>
      </c>
      <c r="E1850" s="15">
        <v>1936</v>
      </c>
      <c r="F1850" s="15">
        <v>1874</v>
      </c>
      <c r="G1850" s="15">
        <v>3810</v>
      </c>
      <c r="H1850" s="15">
        <v>0</v>
      </c>
      <c r="I1850" s="15">
        <v>0</v>
      </c>
      <c r="J1850" s="15">
        <v>0</v>
      </c>
      <c r="K1850" s="15">
        <f t="shared" si="114"/>
        <v>1936</v>
      </c>
      <c r="L1850" s="15">
        <f t="shared" si="115"/>
        <v>1874</v>
      </c>
      <c r="M1850" s="15">
        <f t="shared" si="116"/>
        <v>3810</v>
      </c>
      <c r="O1850" s="13"/>
      <c r="P1850" s="13"/>
    </row>
    <row r="1851" spans="1:16" ht="12.75" customHeight="1" x14ac:dyDescent="0.2">
      <c r="A1851" s="11" t="str">
        <f t="shared" si="113"/>
        <v>KOWANYAMA2008</v>
      </c>
      <c r="B1851" s="96" t="s">
        <v>158</v>
      </c>
      <c r="C1851" s="89">
        <v>2008</v>
      </c>
      <c r="D1851" s="90" t="s">
        <v>101</v>
      </c>
      <c r="E1851" s="15">
        <v>2151</v>
      </c>
      <c r="F1851" s="15">
        <v>1978</v>
      </c>
      <c r="G1851" s="15">
        <v>4129</v>
      </c>
      <c r="H1851" s="91">
        <v>0</v>
      </c>
      <c r="I1851" s="91">
        <v>0</v>
      </c>
      <c r="J1851" s="15">
        <v>0</v>
      </c>
      <c r="K1851" s="15">
        <f t="shared" si="114"/>
        <v>2151</v>
      </c>
      <c r="L1851" s="15">
        <f t="shared" si="115"/>
        <v>1978</v>
      </c>
      <c r="M1851" s="15">
        <f t="shared" si="116"/>
        <v>4129</v>
      </c>
      <c r="O1851" s="13"/>
      <c r="P1851" s="13"/>
    </row>
    <row r="1852" spans="1:16" ht="12.75" customHeight="1" x14ac:dyDescent="0.2">
      <c r="A1852" s="11" t="str">
        <f t="shared" si="113"/>
        <v>KOWANYAMA2009</v>
      </c>
      <c r="B1852" s="94" t="s">
        <v>158</v>
      </c>
      <c r="C1852" s="89">
        <v>2009</v>
      </c>
      <c r="D1852" s="90" t="s">
        <v>101</v>
      </c>
      <c r="E1852" s="15">
        <v>3660</v>
      </c>
      <c r="F1852" s="15">
        <v>3623</v>
      </c>
      <c r="G1852" s="15">
        <v>7283</v>
      </c>
      <c r="H1852" s="15">
        <v>0</v>
      </c>
      <c r="I1852" s="15">
        <v>0</v>
      </c>
      <c r="J1852" s="15">
        <v>0</v>
      </c>
      <c r="K1852" s="15">
        <f t="shared" si="114"/>
        <v>3660</v>
      </c>
      <c r="L1852" s="15">
        <f t="shared" si="115"/>
        <v>3623</v>
      </c>
      <c r="M1852" s="15">
        <f t="shared" si="116"/>
        <v>7283</v>
      </c>
      <c r="O1852" s="13"/>
      <c r="P1852" s="13"/>
    </row>
    <row r="1853" spans="1:16" ht="12.75" customHeight="1" x14ac:dyDescent="0.2">
      <c r="A1853" s="11" t="str">
        <f t="shared" si="113"/>
        <v>KOWANYAMA2010</v>
      </c>
      <c r="B1853" s="3" t="s">
        <v>158</v>
      </c>
      <c r="C1853" s="12">
        <v>2010</v>
      </c>
      <c r="D1853" s="12" t="s">
        <v>101</v>
      </c>
      <c r="E1853" s="13">
        <v>3515</v>
      </c>
      <c r="F1853" s="13">
        <v>3888</v>
      </c>
      <c r="G1853" s="13">
        <v>7403</v>
      </c>
      <c r="H1853" s="13">
        <v>0</v>
      </c>
      <c r="I1853" s="13">
        <v>0</v>
      </c>
      <c r="J1853" s="13">
        <v>0</v>
      </c>
      <c r="K1853" s="15">
        <f t="shared" si="114"/>
        <v>3515</v>
      </c>
      <c r="L1853" s="15">
        <f t="shared" si="115"/>
        <v>3888</v>
      </c>
      <c r="M1853" s="15">
        <f t="shared" si="116"/>
        <v>7403</v>
      </c>
      <c r="O1853" s="13"/>
      <c r="P1853" s="13"/>
    </row>
    <row r="1854" spans="1:16" ht="12.75" customHeight="1" x14ac:dyDescent="0.2">
      <c r="A1854" s="11" t="str">
        <f t="shared" si="113"/>
        <v>KOWANYAMA2011</v>
      </c>
      <c r="B1854" s="3" t="s">
        <v>158</v>
      </c>
      <c r="C1854" s="12">
        <v>2011</v>
      </c>
      <c r="D1854" s="12" t="s">
        <v>101</v>
      </c>
      <c r="E1854" s="13">
        <v>2673</v>
      </c>
      <c r="F1854" s="13">
        <v>2648</v>
      </c>
      <c r="G1854" s="13">
        <v>5321</v>
      </c>
      <c r="H1854" s="13">
        <v>0</v>
      </c>
      <c r="I1854" s="13">
        <v>0</v>
      </c>
      <c r="J1854" s="13">
        <v>0</v>
      </c>
      <c r="K1854" s="15">
        <f t="shared" si="114"/>
        <v>2673</v>
      </c>
      <c r="L1854" s="15">
        <f t="shared" si="115"/>
        <v>2648</v>
      </c>
      <c r="M1854" s="15">
        <f t="shared" si="116"/>
        <v>5321</v>
      </c>
      <c r="O1854" s="13"/>
      <c r="P1854" s="13"/>
    </row>
    <row r="1855" spans="1:16" ht="12.75" customHeight="1" x14ac:dyDescent="0.2">
      <c r="A1855" s="11" t="str">
        <f t="shared" si="113"/>
        <v>KOWANYAMA2012</v>
      </c>
      <c r="B1855" s="3" t="s">
        <v>158</v>
      </c>
      <c r="C1855" s="12">
        <v>2012</v>
      </c>
      <c r="D1855" s="12" t="s">
        <v>101</v>
      </c>
      <c r="E1855" s="13">
        <v>2571</v>
      </c>
      <c r="F1855" s="13">
        <v>2486</v>
      </c>
      <c r="G1855" s="13">
        <v>5057</v>
      </c>
      <c r="H1855" s="13">
        <v>0</v>
      </c>
      <c r="I1855" s="13">
        <v>0</v>
      </c>
      <c r="J1855" s="13">
        <v>0</v>
      </c>
      <c r="K1855" s="15">
        <f t="shared" si="114"/>
        <v>2571</v>
      </c>
      <c r="L1855" s="15">
        <f t="shared" si="115"/>
        <v>2486</v>
      </c>
      <c r="M1855" s="15">
        <f t="shared" si="116"/>
        <v>5057</v>
      </c>
      <c r="O1855" s="13"/>
      <c r="P1855" s="13"/>
    </row>
    <row r="1856" spans="1:16" ht="12.75" customHeight="1" x14ac:dyDescent="0.2">
      <c r="A1856" s="11" t="str">
        <f t="shared" si="113"/>
        <v>KOWANYAMA2013</v>
      </c>
      <c r="B1856" s="96" t="s">
        <v>158</v>
      </c>
      <c r="C1856" s="89">
        <v>2013</v>
      </c>
      <c r="D1856" s="90" t="s">
        <v>101</v>
      </c>
      <c r="E1856" s="15">
        <v>2349</v>
      </c>
      <c r="F1856" s="15">
        <v>2293</v>
      </c>
      <c r="G1856" s="15">
        <v>4642</v>
      </c>
      <c r="H1856" s="91">
        <v>0</v>
      </c>
      <c r="I1856" s="91">
        <v>0</v>
      </c>
      <c r="J1856" s="15">
        <v>0</v>
      </c>
      <c r="K1856" s="15">
        <f t="shared" si="114"/>
        <v>2349</v>
      </c>
      <c r="L1856" s="15">
        <f t="shared" si="115"/>
        <v>2293</v>
      </c>
      <c r="M1856" s="15">
        <f t="shared" si="116"/>
        <v>4642</v>
      </c>
      <c r="O1856" s="13"/>
      <c r="P1856" s="13"/>
    </row>
    <row r="1857" spans="1:16" ht="12.75" customHeight="1" x14ac:dyDescent="0.2">
      <c r="A1857" s="11" t="str">
        <f t="shared" si="113"/>
        <v>KOWANYAMA2014</v>
      </c>
      <c r="B1857" s="94" t="s">
        <v>158</v>
      </c>
      <c r="C1857" s="89">
        <v>2014</v>
      </c>
      <c r="D1857" s="90" t="s">
        <v>101</v>
      </c>
      <c r="E1857" s="15">
        <v>2337</v>
      </c>
      <c r="F1857" s="15">
        <v>2256</v>
      </c>
      <c r="G1857" s="15">
        <v>4593</v>
      </c>
      <c r="H1857" s="15">
        <v>0</v>
      </c>
      <c r="I1857" s="15">
        <v>0</v>
      </c>
      <c r="J1857" s="15">
        <v>0</v>
      </c>
      <c r="K1857" s="15">
        <f t="shared" si="114"/>
        <v>2337</v>
      </c>
      <c r="L1857" s="15">
        <f t="shared" si="115"/>
        <v>2256</v>
      </c>
      <c r="M1857" s="15">
        <f t="shared" si="116"/>
        <v>4593</v>
      </c>
      <c r="O1857" s="13"/>
      <c r="P1857" s="13"/>
    </row>
    <row r="1858" spans="1:16" ht="12.75" customHeight="1" x14ac:dyDescent="0.2">
      <c r="A1858" s="11" t="str">
        <f t="shared" si="113"/>
        <v>KOWANYAMA2015</v>
      </c>
      <c r="B1858" s="96" t="s">
        <v>158</v>
      </c>
      <c r="C1858" s="89">
        <v>2015</v>
      </c>
      <c r="D1858" s="90" t="s">
        <v>101</v>
      </c>
      <c r="E1858" s="15">
        <v>1866</v>
      </c>
      <c r="F1858" s="15">
        <v>2127</v>
      </c>
      <c r="G1858" s="15">
        <v>3993</v>
      </c>
      <c r="H1858" s="91">
        <v>0</v>
      </c>
      <c r="I1858" s="91">
        <v>0</v>
      </c>
      <c r="J1858" s="15">
        <v>0</v>
      </c>
      <c r="K1858" s="15">
        <f t="shared" si="114"/>
        <v>1866</v>
      </c>
      <c r="L1858" s="15">
        <f t="shared" si="115"/>
        <v>2127</v>
      </c>
      <c r="M1858" s="15">
        <f t="shared" si="116"/>
        <v>3993</v>
      </c>
      <c r="O1858" s="13"/>
      <c r="P1858" s="13"/>
    </row>
    <row r="1859" spans="1:16" ht="12.75" customHeight="1" x14ac:dyDescent="0.2">
      <c r="A1859" s="11" t="str">
        <f t="shared" si="113"/>
        <v>KOWANYAMA2016</v>
      </c>
      <c r="B1859" s="3" t="s">
        <v>158</v>
      </c>
      <c r="C1859" s="12">
        <v>2016</v>
      </c>
      <c r="D1859" s="12" t="s">
        <v>101</v>
      </c>
      <c r="E1859" s="13">
        <v>2992</v>
      </c>
      <c r="F1859" s="13">
        <v>3203</v>
      </c>
      <c r="G1859" s="13">
        <v>6195</v>
      </c>
      <c r="H1859" s="13">
        <v>0</v>
      </c>
      <c r="I1859" s="13">
        <v>0</v>
      </c>
      <c r="J1859" s="13">
        <v>0</v>
      </c>
      <c r="K1859" s="15">
        <f t="shared" si="114"/>
        <v>2992</v>
      </c>
      <c r="L1859" s="15">
        <f t="shared" si="115"/>
        <v>3203</v>
      </c>
      <c r="M1859" s="15">
        <f t="shared" si="116"/>
        <v>6195</v>
      </c>
      <c r="O1859" s="13"/>
      <c r="P1859" s="13"/>
    </row>
    <row r="1860" spans="1:16" ht="12.75" customHeight="1" x14ac:dyDescent="0.2">
      <c r="A1860" s="11" t="str">
        <f t="shared" si="113"/>
        <v>KOWANYAMA2017</v>
      </c>
      <c r="B1860" s="3" t="s">
        <v>158</v>
      </c>
      <c r="C1860" s="12">
        <v>2017</v>
      </c>
      <c r="D1860" s="12" t="s">
        <v>101</v>
      </c>
      <c r="E1860" s="13">
        <v>4620</v>
      </c>
      <c r="F1860" s="13">
        <v>4576</v>
      </c>
      <c r="G1860" s="13">
        <v>9196</v>
      </c>
      <c r="H1860" s="13">
        <v>0</v>
      </c>
      <c r="I1860" s="13">
        <v>0</v>
      </c>
      <c r="J1860" s="13">
        <v>0</v>
      </c>
      <c r="K1860" s="15">
        <f t="shared" si="114"/>
        <v>4620</v>
      </c>
      <c r="L1860" s="15">
        <f t="shared" si="115"/>
        <v>4576</v>
      </c>
      <c r="M1860" s="15">
        <f t="shared" si="116"/>
        <v>9196</v>
      </c>
      <c r="O1860" s="13"/>
      <c r="P1860" s="13"/>
    </row>
    <row r="1861" spans="1:16" ht="12.75" customHeight="1" x14ac:dyDescent="0.2">
      <c r="A1861" s="11" t="str">
        <f t="shared" si="113"/>
        <v>KOWANYAMA2018</v>
      </c>
      <c r="B1861" s="94" t="s">
        <v>158</v>
      </c>
      <c r="C1861" s="89">
        <v>2018</v>
      </c>
      <c r="D1861" s="90" t="s">
        <v>101</v>
      </c>
      <c r="E1861" s="15">
        <v>6273</v>
      </c>
      <c r="F1861" s="15">
        <v>6130</v>
      </c>
      <c r="G1861" s="15">
        <v>12403</v>
      </c>
      <c r="H1861" s="15">
        <v>0</v>
      </c>
      <c r="I1861" s="15">
        <v>0</v>
      </c>
      <c r="J1861" s="15">
        <v>0</v>
      </c>
      <c r="K1861" s="15">
        <f t="shared" si="114"/>
        <v>6273</v>
      </c>
      <c r="L1861" s="15">
        <f t="shared" si="115"/>
        <v>6130</v>
      </c>
      <c r="M1861" s="15">
        <f t="shared" si="116"/>
        <v>12403</v>
      </c>
      <c r="O1861" s="13"/>
      <c r="P1861" s="13"/>
    </row>
    <row r="1862" spans="1:16" ht="12.75" customHeight="1" x14ac:dyDescent="0.2">
      <c r="A1862" s="11" t="str">
        <f t="shared" si="113"/>
        <v>KOWANYAMA2019</v>
      </c>
      <c r="B1862" s="3" t="s">
        <v>158</v>
      </c>
      <c r="C1862" s="12">
        <v>2019</v>
      </c>
      <c r="D1862" s="12" t="s">
        <v>101</v>
      </c>
      <c r="E1862" s="13">
        <v>6367</v>
      </c>
      <c r="F1862" s="13">
        <v>6468</v>
      </c>
      <c r="G1862" s="13">
        <v>12835</v>
      </c>
      <c r="H1862" s="13">
        <v>0</v>
      </c>
      <c r="I1862" s="13">
        <v>0</v>
      </c>
      <c r="J1862" s="13">
        <v>0</v>
      </c>
      <c r="K1862" s="15">
        <f t="shared" si="114"/>
        <v>6367</v>
      </c>
      <c r="L1862" s="15">
        <f t="shared" si="115"/>
        <v>6468</v>
      </c>
      <c r="M1862" s="15">
        <f t="shared" si="116"/>
        <v>12835</v>
      </c>
      <c r="O1862" s="13"/>
      <c r="P1862" s="13"/>
    </row>
    <row r="1863" spans="1:16" ht="12.75" customHeight="1" x14ac:dyDescent="0.2">
      <c r="A1863" s="11" t="str">
        <f t="shared" si="113"/>
        <v>KUBIN ISLAND1985</v>
      </c>
      <c r="B1863" s="3" t="s">
        <v>167</v>
      </c>
      <c r="C1863" s="12">
        <v>1985</v>
      </c>
      <c r="D1863" s="12" t="s">
        <v>101</v>
      </c>
      <c r="E1863" s="13">
        <v>0</v>
      </c>
      <c r="F1863" s="13">
        <v>0</v>
      </c>
      <c r="G1863" s="13">
        <v>0</v>
      </c>
      <c r="H1863" s="13">
        <v>0</v>
      </c>
      <c r="I1863" s="13">
        <v>0</v>
      </c>
      <c r="J1863" s="13">
        <v>0</v>
      </c>
      <c r="K1863" s="15">
        <f t="shared" si="114"/>
        <v>0</v>
      </c>
      <c r="L1863" s="15">
        <f t="shared" si="115"/>
        <v>0</v>
      </c>
      <c r="M1863" s="15">
        <f t="shared" si="116"/>
        <v>0</v>
      </c>
      <c r="O1863" s="13"/>
      <c r="P1863" s="13"/>
    </row>
    <row r="1864" spans="1:16" ht="12.75" customHeight="1" x14ac:dyDescent="0.2">
      <c r="A1864" s="11" t="str">
        <f t="shared" si="113"/>
        <v>KUBIN ISLAND1986</v>
      </c>
      <c r="B1864" s="94" t="s">
        <v>167</v>
      </c>
      <c r="C1864" s="12">
        <v>1986</v>
      </c>
      <c r="D1864" s="90" t="s">
        <v>101</v>
      </c>
      <c r="E1864" s="95">
        <v>0</v>
      </c>
      <c r="F1864" s="95">
        <v>0</v>
      </c>
      <c r="G1864" s="95">
        <v>0</v>
      </c>
      <c r="H1864" s="95">
        <v>0</v>
      </c>
      <c r="I1864" s="95">
        <v>0</v>
      </c>
      <c r="J1864" s="95">
        <v>0</v>
      </c>
      <c r="K1864" s="15">
        <f t="shared" si="114"/>
        <v>0</v>
      </c>
      <c r="L1864" s="15">
        <f t="shared" si="115"/>
        <v>0</v>
      </c>
      <c r="M1864" s="15">
        <f t="shared" si="116"/>
        <v>0</v>
      </c>
      <c r="O1864" s="13"/>
      <c r="P1864" s="13"/>
    </row>
    <row r="1865" spans="1:16" ht="12.75" customHeight="1" x14ac:dyDescent="0.2">
      <c r="A1865" s="11" t="str">
        <f t="shared" si="113"/>
        <v>KUBIN ISLAND1987</v>
      </c>
      <c r="B1865" s="96" t="s">
        <v>167</v>
      </c>
      <c r="C1865" s="89">
        <v>1987</v>
      </c>
      <c r="D1865" s="90" t="s">
        <v>101</v>
      </c>
      <c r="E1865" s="15">
        <v>94</v>
      </c>
      <c r="F1865" s="15">
        <v>93</v>
      </c>
      <c r="G1865" s="15">
        <v>187</v>
      </c>
      <c r="H1865" s="91">
        <v>0</v>
      </c>
      <c r="I1865" s="91">
        <v>0</v>
      </c>
      <c r="J1865" s="15">
        <v>0</v>
      </c>
      <c r="K1865" s="15">
        <f t="shared" si="114"/>
        <v>94</v>
      </c>
      <c r="L1865" s="15">
        <f t="shared" si="115"/>
        <v>93</v>
      </c>
      <c r="M1865" s="15">
        <f t="shared" si="116"/>
        <v>187</v>
      </c>
      <c r="O1865" s="13"/>
      <c r="P1865" s="13"/>
    </row>
    <row r="1866" spans="1:16" ht="12.75" customHeight="1" x14ac:dyDescent="0.2">
      <c r="A1866" s="11" t="str">
        <f t="shared" si="113"/>
        <v>KUBIN ISLAND1988</v>
      </c>
      <c r="B1866" s="94" t="s">
        <v>167</v>
      </c>
      <c r="C1866" s="89">
        <v>1988</v>
      </c>
      <c r="D1866" s="90" t="s">
        <v>101</v>
      </c>
      <c r="E1866" s="15">
        <v>516</v>
      </c>
      <c r="F1866" s="15">
        <v>625</v>
      </c>
      <c r="G1866" s="15">
        <v>1141</v>
      </c>
      <c r="H1866" s="15">
        <v>0</v>
      </c>
      <c r="I1866" s="15">
        <v>0</v>
      </c>
      <c r="J1866" s="15">
        <v>0</v>
      </c>
      <c r="K1866" s="15">
        <f t="shared" si="114"/>
        <v>516</v>
      </c>
      <c r="L1866" s="15">
        <f t="shared" si="115"/>
        <v>625</v>
      </c>
      <c r="M1866" s="15">
        <f t="shared" si="116"/>
        <v>1141</v>
      </c>
      <c r="O1866" s="13"/>
      <c r="P1866" s="13"/>
    </row>
    <row r="1867" spans="1:16" ht="12.75" customHeight="1" x14ac:dyDescent="0.2">
      <c r="A1867" s="11" t="str">
        <f t="shared" si="113"/>
        <v>KUBIN ISLAND1989</v>
      </c>
      <c r="B1867" s="94" t="s">
        <v>167</v>
      </c>
      <c r="C1867" s="89">
        <v>1989</v>
      </c>
      <c r="D1867" s="90" t="s">
        <v>101</v>
      </c>
      <c r="E1867" s="15">
        <v>709</v>
      </c>
      <c r="F1867" s="15">
        <v>599</v>
      </c>
      <c r="G1867" s="15">
        <v>1308</v>
      </c>
      <c r="H1867" s="15">
        <v>0</v>
      </c>
      <c r="I1867" s="15">
        <v>0</v>
      </c>
      <c r="J1867" s="15">
        <v>0</v>
      </c>
      <c r="K1867" s="15">
        <f t="shared" si="114"/>
        <v>709</v>
      </c>
      <c r="L1867" s="15">
        <f t="shared" si="115"/>
        <v>599</v>
      </c>
      <c r="M1867" s="15">
        <f t="shared" si="116"/>
        <v>1308</v>
      </c>
      <c r="O1867" s="13"/>
      <c r="P1867" s="13"/>
    </row>
    <row r="1868" spans="1:16" ht="12.75" customHeight="1" x14ac:dyDescent="0.2">
      <c r="A1868" s="11" t="str">
        <f t="shared" si="113"/>
        <v>KUBIN ISLAND1990</v>
      </c>
      <c r="B1868" s="3" t="s">
        <v>167</v>
      </c>
      <c r="C1868" s="12">
        <v>1990</v>
      </c>
      <c r="D1868" s="12" t="s">
        <v>101</v>
      </c>
      <c r="E1868" s="13">
        <v>122</v>
      </c>
      <c r="F1868" s="13">
        <v>131</v>
      </c>
      <c r="G1868" s="13">
        <v>253</v>
      </c>
      <c r="H1868" s="13">
        <v>0</v>
      </c>
      <c r="I1868" s="13">
        <v>0</v>
      </c>
      <c r="J1868" s="13">
        <v>0</v>
      </c>
      <c r="K1868" s="15">
        <f t="shared" si="114"/>
        <v>122</v>
      </c>
      <c r="L1868" s="15">
        <f t="shared" si="115"/>
        <v>131</v>
      </c>
      <c r="M1868" s="15">
        <f t="shared" si="116"/>
        <v>253</v>
      </c>
      <c r="O1868" s="13"/>
      <c r="P1868" s="13"/>
    </row>
    <row r="1869" spans="1:16" ht="12.75" customHeight="1" x14ac:dyDescent="0.2">
      <c r="A1869" s="11" t="str">
        <f t="shared" si="113"/>
        <v>KUBIN ISLAND1991</v>
      </c>
      <c r="B1869" s="96" t="s">
        <v>167</v>
      </c>
      <c r="C1869" s="89">
        <v>1991</v>
      </c>
      <c r="D1869" s="12" t="s">
        <v>101</v>
      </c>
      <c r="E1869" s="15">
        <v>687</v>
      </c>
      <c r="F1869" s="15">
        <v>658</v>
      </c>
      <c r="G1869" s="15">
        <v>1345</v>
      </c>
      <c r="H1869" s="91">
        <v>0</v>
      </c>
      <c r="I1869" s="91">
        <v>0</v>
      </c>
      <c r="J1869" s="15">
        <v>0</v>
      </c>
      <c r="K1869" s="15">
        <f t="shared" si="114"/>
        <v>687</v>
      </c>
      <c r="L1869" s="15">
        <f t="shared" si="115"/>
        <v>658</v>
      </c>
      <c r="M1869" s="15">
        <f t="shared" si="116"/>
        <v>1345</v>
      </c>
      <c r="O1869" s="13"/>
      <c r="P1869" s="13"/>
    </row>
    <row r="1870" spans="1:16" ht="12.75" customHeight="1" x14ac:dyDescent="0.2">
      <c r="A1870" s="11" t="str">
        <f t="shared" si="113"/>
        <v>KUBIN ISLAND1992</v>
      </c>
      <c r="B1870" s="94" t="s">
        <v>167</v>
      </c>
      <c r="C1870" s="89">
        <v>1992</v>
      </c>
      <c r="D1870" s="90" t="s">
        <v>101</v>
      </c>
      <c r="E1870" s="15">
        <v>1206</v>
      </c>
      <c r="F1870" s="15">
        <v>1124</v>
      </c>
      <c r="G1870" s="15">
        <v>2330</v>
      </c>
      <c r="H1870" s="15">
        <v>0</v>
      </c>
      <c r="I1870" s="15">
        <v>0</v>
      </c>
      <c r="J1870" s="15">
        <v>0</v>
      </c>
      <c r="K1870" s="15">
        <f t="shared" si="114"/>
        <v>1206</v>
      </c>
      <c r="L1870" s="15">
        <f t="shared" si="115"/>
        <v>1124</v>
      </c>
      <c r="M1870" s="15">
        <f t="shared" si="116"/>
        <v>2330</v>
      </c>
      <c r="O1870" s="13"/>
      <c r="P1870" s="13"/>
    </row>
    <row r="1871" spans="1:16" ht="12.75" customHeight="1" x14ac:dyDescent="0.2">
      <c r="A1871" s="11" t="str">
        <f t="shared" si="113"/>
        <v>KUBIN ISLAND1993</v>
      </c>
      <c r="B1871" s="3" t="s">
        <v>167</v>
      </c>
      <c r="C1871" s="12">
        <v>1993</v>
      </c>
      <c r="D1871" s="12" t="s">
        <v>101</v>
      </c>
      <c r="E1871" s="13">
        <v>623</v>
      </c>
      <c r="F1871" s="13">
        <v>652</v>
      </c>
      <c r="G1871" s="13">
        <v>1275</v>
      </c>
      <c r="H1871" s="13">
        <v>0</v>
      </c>
      <c r="I1871" s="13">
        <v>0</v>
      </c>
      <c r="J1871" s="13">
        <v>0</v>
      </c>
      <c r="K1871" s="15">
        <f t="shared" si="114"/>
        <v>623</v>
      </c>
      <c r="L1871" s="15">
        <f t="shared" si="115"/>
        <v>652</v>
      </c>
      <c r="M1871" s="15">
        <f t="shared" si="116"/>
        <v>1275</v>
      </c>
      <c r="O1871" s="13"/>
      <c r="P1871" s="13"/>
    </row>
    <row r="1872" spans="1:16" ht="12.75" customHeight="1" x14ac:dyDescent="0.2">
      <c r="A1872" s="11" t="str">
        <f t="shared" si="113"/>
        <v>KUBIN ISLAND1994</v>
      </c>
      <c r="B1872" s="3" t="s">
        <v>167</v>
      </c>
      <c r="C1872" s="12">
        <v>1994</v>
      </c>
      <c r="D1872" s="12" t="s">
        <v>101</v>
      </c>
      <c r="E1872" s="13">
        <v>136</v>
      </c>
      <c r="F1872" s="13">
        <v>136</v>
      </c>
      <c r="G1872" s="13">
        <v>272</v>
      </c>
      <c r="H1872" s="13">
        <v>0</v>
      </c>
      <c r="I1872" s="13">
        <v>0</v>
      </c>
      <c r="J1872" s="13">
        <v>0</v>
      </c>
      <c r="K1872" s="15">
        <f t="shared" si="114"/>
        <v>136</v>
      </c>
      <c r="L1872" s="15">
        <f t="shared" si="115"/>
        <v>136</v>
      </c>
      <c r="M1872" s="15">
        <f t="shared" si="116"/>
        <v>272</v>
      </c>
      <c r="O1872" s="13"/>
      <c r="P1872" s="13"/>
    </row>
    <row r="1873" spans="1:16" ht="12.75" customHeight="1" x14ac:dyDescent="0.2">
      <c r="A1873" s="11" t="str">
        <f t="shared" si="113"/>
        <v>KUBIN ISLAND1995</v>
      </c>
      <c r="B1873" s="96" t="s">
        <v>167</v>
      </c>
      <c r="C1873" s="89">
        <v>1995</v>
      </c>
      <c r="D1873" s="17" t="s">
        <v>101</v>
      </c>
      <c r="E1873" s="15">
        <v>0</v>
      </c>
      <c r="F1873" s="15">
        <v>0</v>
      </c>
      <c r="G1873" s="15">
        <v>0</v>
      </c>
      <c r="H1873" s="91">
        <v>0</v>
      </c>
      <c r="I1873" s="91">
        <v>0</v>
      </c>
      <c r="J1873" s="15">
        <v>0</v>
      </c>
      <c r="K1873" s="15">
        <f t="shared" si="114"/>
        <v>0</v>
      </c>
      <c r="L1873" s="15">
        <f t="shared" si="115"/>
        <v>0</v>
      </c>
      <c r="M1873" s="15">
        <f t="shared" si="116"/>
        <v>0</v>
      </c>
      <c r="O1873" s="13"/>
      <c r="P1873" s="13"/>
    </row>
    <row r="1874" spans="1:16" ht="12.75" customHeight="1" x14ac:dyDescent="0.2">
      <c r="A1874" s="11" t="str">
        <f t="shared" si="113"/>
        <v>KUBIN ISLAND1996</v>
      </c>
      <c r="B1874" s="3" t="s">
        <v>167</v>
      </c>
      <c r="C1874" s="12">
        <v>1996</v>
      </c>
      <c r="D1874" s="12" t="s">
        <v>101</v>
      </c>
      <c r="E1874" s="13">
        <v>0</v>
      </c>
      <c r="F1874" s="13">
        <v>0</v>
      </c>
      <c r="G1874" s="13">
        <v>0</v>
      </c>
      <c r="H1874" s="13">
        <v>0</v>
      </c>
      <c r="I1874" s="13">
        <v>0</v>
      </c>
      <c r="J1874" s="13">
        <v>0</v>
      </c>
      <c r="K1874" s="15">
        <f t="shared" si="114"/>
        <v>0</v>
      </c>
      <c r="L1874" s="15">
        <f t="shared" si="115"/>
        <v>0</v>
      </c>
      <c r="M1874" s="15">
        <f t="shared" si="116"/>
        <v>0</v>
      </c>
      <c r="O1874" s="13"/>
      <c r="P1874" s="13"/>
    </row>
    <row r="1875" spans="1:16" ht="12.75" customHeight="1" x14ac:dyDescent="0.2">
      <c r="A1875" s="11" t="str">
        <f t="shared" si="113"/>
        <v>KUBIN ISLAND1997</v>
      </c>
      <c r="B1875" s="3" t="s">
        <v>167</v>
      </c>
      <c r="C1875" s="12">
        <v>1997</v>
      </c>
      <c r="D1875" s="12" t="s">
        <v>101</v>
      </c>
      <c r="E1875" s="13">
        <v>0</v>
      </c>
      <c r="F1875" s="13">
        <v>0</v>
      </c>
      <c r="G1875" s="13">
        <v>0</v>
      </c>
      <c r="H1875" s="13">
        <v>0</v>
      </c>
      <c r="I1875" s="13">
        <v>0</v>
      </c>
      <c r="J1875" s="13">
        <v>0</v>
      </c>
      <c r="K1875" s="15">
        <f t="shared" si="114"/>
        <v>0</v>
      </c>
      <c r="L1875" s="15">
        <f t="shared" si="115"/>
        <v>0</v>
      </c>
      <c r="M1875" s="15">
        <f t="shared" si="116"/>
        <v>0</v>
      </c>
      <c r="O1875" s="13"/>
      <c r="P1875" s="13"/>
    </row>
    <row r="1876" spans="1:16" ht="12.75" customHeight="1" x14ac:dyDescent="0.2">
      <c r="A1876" s="11" t="str">
        <f t="shared" si="113"/>
        <v>KUBIN ISLAND1998</v>
      </c>
      <c r="B1876" s="3" t="s">
        <v>167</v>
      </c>
      <c r="C1876" s="12">
        <v>1998</v>
      </c>
      <c r="D1876" s="12" t="s">
        <v>101</v>
      </c>
      <c r="E1876" s="13">
        <v>0</v>
      </c>
      <c r="F1876" s="13">
        <v>0</v>
      </c>
      <c r="G1876" s="13">
        <v>0</v>
      </c>
      <c r="H1876" s="13">
        <v>0</v>
      </c>
      <c r="I1876" s="13">
        <v>0</v>
      </c>
      <c r="J1876" s="13">
        <v>0</v>
      </c>
      <c r="K1876" s="15">
        <f t="shared" si="114"/>
        <v>0</v>
      </c>
      <c r="L1876" s="15">
        <f t="shared" si="115"/>
        <v>0</v>
      </c>
      <c r="M1876" s="15">
        <f t="shared" si="116"/>
        <v>0</v>
      </c>
      <c r="O1876" s="13"/>
      <c r="P1876" s="13"/>
    </row>
    <row r="1877" spans="1:16" ht="12.75" customHeight="1" x14ac:dyDescent="0.2">
      <c r="A1877" s="11" t="str">
        <f t="shared" si="113"/>
        <v>KUBIN ISLAND1999</v>
      </c>
      <c r="B1877" s="96" t="s">
        <v>167</v>
      </c>
      <c r="C1877" s="89">
        <v>1999</v>
      </c>
      <c r="D1877" s="12" t="s">
        <v>101</v>
      </c>
      <c r="E1877" s="15">
        <v>0</v>
      </c>
      <c r="F1877" s="15">
        <v>0</v>
      </c>
      <c r="G1877" s="15">
        <v>0</v>
      </c>
      <c r="H1877" s="91">
        <v>0</v>
      </c>
      <c r="I1877" s="91">
        <v>0</v>
      </c>
      <c r="J1877" s="15">
        <v>0</v>
      </c>
      <c r="K1877" s="15">
        <f t="shared" si="114"/>
        <v>0</v>
      </c>
      <c r="L1877" s="15">
        <f t="shared" si="115"/>
        <v>0</v>
      </c>
      <c r="M1877" s="15">
        <f t="shared" si="116"/>
        <v>0</v>
      </c>
      <c r="O1877" s="13"/>
      <c r="P1877" s="13"/>
    </row>
    <row r="1878" spans="1:16" ht="12.75" customHeight="1" x14ac:dyDescent="0.2">
      <c r="A1878" s="11" t="str">
        <f t="shared" si="113"/>
        <v>KUBIN ISLAND2000</v>
      </c>
      <c r="B1878" s="94" t="s">
        <v>167</v>
      </c>
      <c r="C1878" s="89">
        <v>2000</v>
      </c>
      <c r="D1878" s="90" t="s">
        <v>101</v>
      </c>
      <c r="E1878" s="15">
        <v>0</v>
      </c>
      <c r="F1878" s="15">
        <v>0</v>
      </c>
      <c r="G1878" s="15">
        <v>0</v>
      </c>
      <c r="H1878" s="15">
        <v>0</v>
      </c>
      <c r="I1878" s="15">
        <v>0</v>
      </c>
      <c r="J1878" s="15">
        <v>0</v>
      </c>
      <c r="K1878" s="15">
        <f t="shared" si="114"/>
        <v>0</v>
      </c>
      <c r="L1878" s="15">
        <f t="shared" si="115"/>
        <v>0</v>
      </c>
      <c r="M1878" s="15">
        <f t="shared" si="116"/>
        <v>0</v>
      </c>
      <c r="O1878" s="13"/>
      <c r="P1878" s="13"/>
    </row>
    <row r="1879" spans="1:16" ht="12.75" customHeight="1" x14ac:dyDescent="0.2">
      <c r="A1879" s="11" t="str">
        <f t="shared" si="113"/>
        <v>KUBIN ISLAND2001</v>
      </c>
      <c r="B1879" s="3" t="s">
        <v>167</v>
      </c>
      <c r="C1879" s="12">
        <v>2001</v>
      </c>
      <c r="D1879" s="12" t="s">
        <v>101</v>
      </c>
      <c r="E1879" s="13">
        <v>0</v>
      </c>
      <c r="F1879" s="13">
        <v>0</v>
      </c>
      <c r="G1879" s="13">
        <v>0</v>
      </c>
      <c r="H1879" s="13">
        <v>0</v>
      </c>
      <c r="I1879" s="13">
        <v>0</v>
      </c>
      <c r="J1879" s="13">
        <v>0</v>
      </c>
      <c r="K1879" s="15">
        <f t="shared" si="114"/>
        <v>0</v>
      </c>
      <c r="L1879" s="15">
        <f t="shared" si="115"/>
        <v>0</v>
      </c>
      <c r="M1879" s="15">
        <f t="shared" si="116"/>
        <v>0</v>
      </c>
      <c r="O1879" s="13"/>
      <c r="P1879" s="13"/>
    </row>
    <row r="1880" spans="1:16" ht="12.75" customHeight="1" x14ac:dyDescent="0.2">
      <c r="A1880" s="11" t="str">
        <f t="shared" si="113"/>
        <v>KUBIN ISLAND2002</v>
      </c>
      <c r="B1880" s="94" t="s">
        <v>167</v>
      </c>
      <c r="C1880" s="89">
        <v>2002</v>
      </c>
      <c r="D1880" s="17" t="s">
        <v>101</v>
      </c>
      <c r="E1880" s="15">
        <v>0</v>
      </c>
      <c r="F1880" s="15">
        <v>0</v>
      </c>
      <c r="G1880" s="15">
        <v>0</v>
      </c>
      <c r="H1880" s="15">
        <v>0</v>
      </c>
      <c r="I1880" s="15">
        <v>0</v>
      </c>
      <c r="J1880" s="15">
        <v>0</v>
      </c>
      <c r="K1880" s="15">
        <f t="shared" si="114"/>
        <v>0</v>
      </c>
      <c r="L1880" s="15">
        <f t="shared" si="115"/>
        <v>0</v>
      </c>
      <c r="M1880" s="15">
        <f t="shared" si="116"/>
        <v>0</v>
      </c>
      <c r="O1880" s="13"/>
      <c r="P1880" s="13"/>
    </row>
    <row r="1881" spans="1:16" ht="12.75" customHeight="1" x14ac:dyDescent="0.2">
      <c r="A1881" s="11" t="str">
        <f t="shared" si="113"/>
        <v>KUBIN ISLAND2003</v>
      </c>
      <c r="B1881" s="96" t="s">
        <v>167</v>
      </c>
      <c r="C1881" s="89">
        <v>2003</v>
      </c>
      <c r="D1881" s="90" t="s">
        <v>101</v>
      </c>
      <c r="E1881" s="15">
        <v>0</v>
      </c>
      <c r="F1881" s="15">
        <v>0</v>
      </c>
      <c r="G1881" s="15">
        <v>0</v>
      </c>
      <c r="H1881" s="91">
        <v>0</v>
      </c>
      <c r="I1881" s="91">
        <v>0</v>
      </c>
      <c r="J1881" s="15">
        <v>0</v>
      </c>
      <c r="K1881" s="15">
        <f t="shared" si="114"/>
        <v>0</v>
      </c>
      <c r="L1881" s="15">
        <f t="shared" si="115"/>
        <v>0</v>
      </c>
      <c r="M1881" s="15">
        <f t="shared" si="116"/>
        <v>0</v>
      </c>
      <c r="O1881" s="13"/>
      <c r="P1881" s="13"/>
    </row>
    <row r="1882" spans="1:16" ht="12.75" customHeight="1" x14ac:dyDescent="0.2">
      <c r="A1882" s="11" t="str">
        <f t="shared" si="113"/>
        <v>KUBIN ISLAND2004</v>
      </c>
      <c r="B1882" s="3" t="s">
        <v>167</v>
      </c>
      <c r="C1882" s="12">
        <v>2004</v>
      </c>
      <c r="D1882" s="12" t="s">
        <v>101</v>
      </c>
      <c r="E1882" s="13">
        <v>0</v>
      </c>
      <c r="F1882" s="13">
        <v>0</v>
      </c>
      <c r="G1882" s="13">
        <v>0</v>
      </c>
      <c r="H1882" s="13">
        <v>0</v>
      </c>
      <c r="I1882" s="13">
        <v>0</v>
      </c>
      <c r="J1882" s="13">
        <v>0</v>
      </c>
      <c r="K1882" s="15">
        <f t="shared" si="114"/>
        <v>0</v>
      </c>
      <c r="L1882" s="15">
        <f t="shared" si="115"/>
        <v>0</v>
      </c>
      <c r="M1882" s="15">
        <f t="shared" si="116"/>
        <v>0</v>
      </c>
      <c r="O1882" s="13"/>
      <c r="P1882" s="13"/>
    </row>
    <row r="1883" spans="1:16" ht="12.75" customHeight="1" x14ac:dyDescent="0.2">
      <c r="A1883" s="11" t="str">
        <f t="shared" si="113"/>
        <v>KUBIN ISLAND2005</v>
      </c>
      <c r="B1883" s="96" t="s">
        <v>167</v>
      </c>
      <c r="C1883" s="89">
        <v>2005</v>
      </c>
      <c r="D1883" s="90" t="s">
        <v>101</v>
      </c>
      <c r="E1883" s="15">
        <v>0</v>
      </c>
      <c r="F1883" s="15">
        <v>0</v>
      </c>
      <c r="G1883" s="15">
        <v>0</v>
      </c>
      <c r="H1883" s="91">
        <v>0</v>
      </c>
      <c r="I1883" s="91">
        <v>0</v>
      </c>
      <c r="J1883" s="15">
        <v>0</v>
      </c>
      <c r="K1883" s="15">
        <f t="shared" si="114"/>
        <v>0</v>
      </c>
      <c r="L1883" s="15">
        <f t="shared" si="115"/>
        <v>0</v>
      </c>
      <c r="M1883" s="15">
        <f t="shared" si="116"/>
        <v>0</v>
      </c>
      <c r="O1883" s="13"/>
      <c r="P1883" s="13"/>
    </row>
    <row r="1884" spans="1:16" ht="12.75" customHeight="1" x14ac:dyDescent="0.2">
      <c r="A1884" s="11" t="str">
        <f t="shared" si="113"/>
        <v>KUBIN ISLAND2006</v>
      </c>
      <c r="B1884" s="94" t="s">
        <v>167</v>
      </c>
      <c r="C1884" s="89">
        <v>2006</v>
      </c>
      <c r="D1884" s="90" t="s">
        <v>101</v>
      </c>
      <c r="E1884" s="15">
        <v>0</v>
      </c>
      <c r="F1884" s="15">
        <v>0</v>
      </c>
      <c r="G1884" s="15">
        <v>0</v>
      </c>
      <c r="H1884" s="15">
        <v>0</v>
      </c>
      <c r="I1884" s="15">
        <v>0</v>
      </c>
      <c r="J1884" s="15">
        <v>0</v>
      </c>
      <c r="K1884" s="15">
        <f t="shared" si="114"/>
        <v>0</v>
      </c>
      <c r="L1884" s="15">
        <f t="shared" si="115"/>
        <v>0</v>
      </c>
      <c r="M1884" s="15">
        <f t="shared" si="116"/>
        <v>0</v>
      </c>
      <c r="O1884" s="13"/>
      <c r="P1884" s="13"/>
    </row>
    <row r="1885" spans="1:16" ht="12.75" customHeight="1" x14ac:dyDescent="0.2">
      <c r="A1885" s="11" t="str">
        <f t="shared" si="113"/>
        <v>KUBIN ISLAND2007</v>
      </c>
      <c r="B1885" s="3" t="s">
        <v>167</v>
      </c>
      <c r="C1885" s="12">
        <v>2007</v>
      </c>
      <c r="D1885" s="12" t="s">
        <v>101</v>
      </c>
      <c r="E1885" s="13">
        <v>0</v>
      </c>
      <c r="F1885" s="13">
        <v>0</v>
      </c>
      <c r="G1885" s="13">
        <v>0</v>
      </c>
      <c r="H1885" s="13">
        <v>0</v>
      </c>
      <c r="I1885" s="13">
        <v>0</v>
      </c>
      <c r="J1885" s="13">
        <v>0</v>
      </c>
      <c r="K1885" s="15">
        <f t="shared" si="114"/>
        <v>0</v>
      </c>
      <c r="L1885" s="15">
        <f t="shared" si="115"/>
        <v>0</v>
      </c>
      <c r="M1885" s="15">
        <f t="shared" si="116"/>
        <v>0</v>
      </c>
      <c r="O1885" s="13"/>
      <c r="P1885" s="13"/>
    </row>
    <row r="1886" spans="1:16" ht="12.75" customHeight="1" x14ac:dyDescent="0.2">
      <c r="A1886" s="11" t="str">
        <f t="shared" si="113"/>
        <v>KUBIN ISLAND2008</v>
      </c>
      <c r="B1886" s="96" t="s">
        <v>167</v>
      </c>
      <c r="C1886" s="89">
        <v>2008</v>
      </c>
      <c r="D1886" s="90" t="s">
        <v>101</v>
      </c>
      <c r="E1886" s="15">
        <v>0</v>
      </c>
      <c r="F1886" s="15">
        <v>0</v>
      </c>
      <c r="G1886" s="15">
        <v>0</v>
      </c>
      <c r="H1886" s="91">
        <v>0</v>
      </c>
      <c r="I1886" s="91">
        <v>0</v>
      </c>
      <c r="J1886" s="15">
        <v>0</v>
      </c>
      <c r="K1886" s="15">
        <f t="shared" si="114"/>
        <v>0</v>
      </c>
      <c r="L1886" s="15">
        <f t="shared" si="115"/>
        <v>0</v>
      </c>
      <c r="M1886" s="15">
        <f t="shared" si="116"/>
        <v>0</v>
      </c>
      <c r="O1886" s="13"/>
      <c r="P1886" s="13"/>
    </row>
    <row r="1887" spans="1:16" ht="12.75" customHeight="1" x14ac:dyDescent="0.2">
      <c r="A1887" s="11" t="str">
        <f t="shared" si="113"/>
        <v>KUBIN ISLAND2009</v>
      </c>
      <c r="B1887" s="3" t="s">
        <v>167</v>
      </c>
      <c r="C1887" s="12">
        <v>2009</v>
      </c>
      <c r="D1887" s="12" t="s">
        <v>101</v>
      </c>
      <c r="E1887" s="13">
        <v>685</v>
      </c>
      <c r="F1887" s="13">
        <v>741</v>
      </c>
      <c r="G1887" s="13">
        <v>1426</v>
      </c>
      <c r="H1887" s="13">
        <v>0</v>
      </c>
      <c r="I1887" s="13">
        <v>0</v>
      </c>
      <c r="J1887" s="13">
        <v>0</v>
      </c>
      <c r="K1887" s="15">
        <f t="shared" si="114"/>
        <v>685</v>
      </c>
      <c r="L1887" s="15">
        <f t="shared" si="115"/>
        <v>741</v>
      </c>
      <c r="M1887" s="15">
        <f t="shared" si="116"/>
        <v>1426</v>
      </c>
      <c r="O1887" s="13"/>
      <c r="P1887" s="13"/>
    </row>
    <row r="1888" spans="1:16" ht="12.75" customHeight="1" x14ac:dyDescent="0.2">
      <c r="A1888" s="11" t="str">
        <f t="shared" si="113"/>
        <v>KUBIN ISLAND2010</v>
      </c>
      <c r="B1888" s="96" t="s">
        <v>167</v>
      </c>
      <c r="C1888" s="89">
        <v>2010</v>
      </c>
      <c r="D1888" s="90" t="s">
        <v>101</v>
      </c>
      <c r="E1888" s="15">
        <v>1212</v>
      </c>
      <c r="F1888" s="15">
        <v>1291</v>
      </c>
      <c r="G1888" s="15">
        <v>2503</v>
      </c>
      <c r="H1888" s="91">
        <v>0</v>
      </c>
      <c r="I1888" s="91">
        <v>0</v>
      </c>
      <c r="J1888" s="15">
        <v>0</v>
      </c>
      <c r="K1888" s="15">
        <f t="shared" si="114"/>
        <v>1212</v>
      </c>
      <c r="L1888" s="15">
        <f t="shared" si="115"/>
        <v>1291</v>
      </c>
      <c r="M1888" s="15">
        <f t="shared" si="116"/>
        <v>2503</v>
      </c>
      <c r="O1888" s="13"/>
      <c r="P1888" s="13"/>
    </row>
    <row r="1889" spans="1:16" ht="12.75" customHeight="1" x14ac:dyDescent="0.2">
      <c r="A1889" s="11" t="str">
        <f t="shared" si="113"/>
        <v>KUBIN ISLAND2011</v>
      </c>
      <c r="B1889" s="96" t="s">
        <v>167</v>
      </c>
      <c r="C1889" s="89">
        <v>2011</v>
      </c>
      <c r="D1889" s="90" t="s">
        <v>101</v>
      </c>
      <c r="E1889" s="15">
        <v>1610</v>
      </c>
      <c r="F1889" s="15">
        <v>1637</v>
      </c>
      <c r="G1889" s="15">
        <v>3247</v>
      </c>
      <c r="H1889" s="91">
        <v>0</v>
      </c>
      <c r="I1889" s="91">
        <v>0</v>
      </c>
      <c r="J1889" s="15">
        <v>0</v>
      </c>
      <c r="K1889" s="15">
        <f t="shared" si="114"/>
        <v>1610</v>
      </c>
      <c r="L1889" s="15">
        <f t="shared" si="115"/>
        <v>1637</v>
      </c>
      <c r="M1889" s="15">
        <f t="shared" si="116"/>
        <v>3247</v>
      </c>
      <c r="O1889" s="13"/>
      <c r="P1889" s="13"/>
    </row>
    <row r="1890" spans="1:16" ht="12.75" customHeight="1" x14ac:dyDescent="0.2">
      <c r="A1890" s="11" t="str">
        <f t="shared" si="113"/>
        <v>KUBIN ISLAND2012</v>
      </c>
      <c r="B1890" s="94" t="s">
        <v>167</v>
      </c>
      <c r="C1890" s="89">
        <v>2012</v>
      </c>
      <c r="D1890" s="90" t="s">
        <v>101</v>
      </c>
      <c r="E1890" s="15">
        <v>1458</v>
      </c>
      <c r="F1890" s="15">
        <v>1496</v>
      </c>
      <c r="G1890" s="15">
        <v>2954</v>
      </c>
      <c r="H1890" s="15">
        <v>0</v>
      </c>
      <c r="I1890" s="15">
        <v>0</v>
      </c>
      <c r="J1890" s="15">
        <v>0</v>
      </c>
      <c r="K1890" s="15">
        <f t="shared" si="114"/>
        <v>1458</v>
      </c>
      <c r="L1890" s="15">
        <f t="shared" si="115"/>
        <v>1496</v>
      </c>
      <c r="M1890" s="15">
        <f t="shared" si="116"/>
        <v>2954</v>
      </c>
      <c r="O1890" s="13"/>
      <c r="P1890" s="13"/>
    </row>
    <row r="1891" spans="1:16" ht="12.75" customHeight="1" x14ac:dyDescent="0.2">
      <c r="A1891" s="11" t="str">
        <f t="shared" si="113"/>
        <v>KUBIN ISLAND2013</v>
      </c>
      <c r="B1891" s="3" t="s">
        <v>167</v>
      </c>
      <c r="C1891" s="12">
        <v>2013</v>
      </c>
      <c r="D1891" s="12" t="s">
        <v>101</v>
      </c>
      <c r="E1891" s="13">
        <v>1276</v>
      </c>
      <c r="F1891" s="13">
        <v>1201</v>
      </c>
      <c r="G1891" s="13">
        <v>2477</v>
      </c>
      <c r="H1891" s="13">
        <v>0</v>
      </c>
      <c r="I1891" s="13">
        <v>0</v>
      </c>
      <c r="J1891" s="13">
        <v>0</v>
      </c>
      <c r="K1891" s="15">
        <f t="shared" si="114"/>
        <v>1276</v>
      </c>
      <c r="L1891" s="15">
        <f t="shared" si="115"/>
        <v>1201</v>
      </c>
      <c r="M1891" s="15">
        <f t="shared" si="116"/>
        <v>2477</v>
      </c>
      <c r="O1891" s="13"/>
      <c r="P1891" s="13"/>
    </row>
    <row r="1892" spans="1:16" ht="12.75" customHeight="1" x14ac:dyDescent="0.2">
      <c r="A1892" s="11" t="str">
        <f t="shared" si="113"/>
        <v>KUBIN ISLAND2014</v>
      </c>
      <c r="B1892" s="3" t="s">
        <v>167</v>
      </c>
      <c r="C1892" s="12">
        <v>2014</v>
      </c>
      <c r="D1892" s="12" t="s">
        <v>101</v>
      </c>
      <c r="E1892" s="13">
        <v>891</v>
      </c>
      <c r="F1892" s="13">
        <v>872</v>
      </c>
      <c r="G1892" s="13">
        <v>1763</v>
      </c>
      <c r="H1892" s="13">
        <v>0</v>
      </c>
      <c r="I1892" s="13">
        <v>0</v>
      </c>
      <c r="J1892" s="13">
        <v>0</v>
      </c>
      <c r="K1892" s="15">
        <f t="shared" si="114"/>
        <v>891</v>
      </c>
      <c r="L1892" s="15">
        <f t="shared" si="115"/>
        <v>872</v>
      </c>
      <c r="M1892" s="15">
        <f t="shared" si="116"/>
        <v>1763</v>
      </c>
      <c r="O1892" s="13"/>
      <c r="P1892" s="13"/>
    </row>
    <row r="1893" spans="1:16" ht="12.75" customHeight="1" x14ac:dyDescent="0.2">
      <c r="A1893" s="11" t="str">
        <f t="shared" si="113"/>
        <v>KUBIN ISLAND2015</v>
      </c>
      <c r="B1893" s="94" t="s">
        <v>167</v>
      </c>
      <c r="C1893" s="89">
        <v>2015</v>
      </c>
      <c r="D1893" s="90" t="s">
        <v>101</v>
      </c>
      <c r="E1893" s="15">
        <v>771</v>
      </c>
      <c r="F1893" s="15">
        <v>773</v>
      </c>
      <c r="G1893" s="15">
        <v>1544</v>
      </c>
      <c r="H1893" s="15">
        <v>0</v>
      </c>
      <c r="I1893" s="15">
        <v>0</v>
      </c>
      <c r="J1893" s="15">
        <v>0</v>
      </c>
      <c r="K1893" s="15">
        <f t="shared" si="114"/>
        <v>771</v>
      </c>
      <c r="L1893" s="15">
        <f t="shared" si="115"/>
        <v>773</v>
      </c>
      <c r="M1893" s="15">
        <f t="shared" si="116"/>
        <v>1544</v>
      </c>
      <c r="O1893" s="13"/>
      <c r="P1893" s="13"/>
    </row>
    <row r="1894" spans="1:16" ht="12.75" customHeight="1" x14ac:dyDescent="0.2">
      <c r="A1894" s="11" t="str">
        <f t="shared" si="113"/>
        <v>KUBIN ISLAND2016</v>
      </c>
      <c r="B1894" s="96" t="s">
        <v>167</v>
      </c>
      <c r="C1894" s="89">
        <v>2016</v>
      </c>
      <c r="D1894" s="90" t="s">
        <v>101</v>
      </c>
      <c r="E1894" s="15">
        <v>1057</v>
      </c>
      <c r="F1894" s="15">
        <v>1121</v>
      </c>
      <c r="G1894" s="15">
        <v>2178</v>
      </c>
      <c r="H1894" s="15">
        <v>0</v>
      </c>
      <c r="I1894" s="15">
        <v>0</v>
      </c>
      <c r="J1894" s="15">
        <v>0</v>
      </c>
      <c r="K1894" s="15">
        <f t="shared" si="114"/>
        <v>1057</v>
      </c>
      <c r="L1894" s="15">
        <f t="shared" si="115"/>
        <v>1121</v>
      </c>
      <c r="M1894" s="15">
        <f t="shared" si="116"/>
        <v>2178</v>
      </c>
      <c r="O1894" s="13"/>
      <c r="P1894" s="13"/>
    </row>
    <row r="1895" spans="1:16" ht="12.75" customHeight="1" x14ac:dyDescent="0.2">
      <c r="A1895" s="11" t="str">
        <f t="shared" ref="A1895:A1958" si="117">CONCATENATE(B1895,C1895)</f>
        <v>KUBIN ISLAND2017</v>
      </c>
      <c r="B1895" s="94" t="s">
        <v>167</v>
      </c>
      <c r="C1895" s="89">
        <v>2017</v>
      </c>
      <c r="D1895" s="90" t="s">
        <v>101</v>
      </c>
      <c r="E1895" s="15">
        <v>2816</v>
      </c>
      <c r="F1895" s="15">
        <v>2754</v>
      </c>
      <c r="G1895" s="15">
        <v>5570</v>
      </c>
      <c r="H1895" s="15">
        <v>0</v>
      </c>
      <c r="I1895" s="15">
        <v>0</v>
      </c>
      <c r="J1895" s="15">
        <v>0</v>
      </c>
      <c r="K1895" s="15">
        <f t="shared" si="114"/>
        <v>2816</v>
      </c>
      <c r="L1895" s="15">
        <f t="shared" si="115"/>
        <v>2754</v>
      </c>
      <c r="M1895" s="15">
        <f t="shared" si="116"/>
        <v>5570</v>
      </c>
      <c r="O1895" s="13"/>
      <c r="P1895" s="13"/>
    </row>
    <row r="1896" spans="1:16" ht="12.75" customHeight="1" x14ac:dyDescent="0.2">
      <c r="A1896" s="11" t="str">
        <f t="shared" si="117"/>
        <v>KUBIN ISLAND2018</v>
      </c>
      <c r="B1896" s="3" t="s">
        <v>167</v>
      </c>
      <c r="C1896" s="12">
        <v>2018</v>
      </c>
      <c r="D1896" s="12" t="s">
        <v>101</v>
      </c>
      <c r="E1896" s="13">
        <v>4105</v>
      </c>
      <c r="F1896" s="13">
        <v>4058</v>
      </c>
      <c r="G1896" s="13">
        <v>8163</v>
      </c>
      <c r="H1896" s="13">
        <v>0</v>
      </c>
      <c r="I1896" s="13">
        <v>0</v>
      </c>
      <c r="J1896" s="13">
        <v>0</v>
      </c>
      <c r="K1896" s="15">
        <f t="shared" si="114"/>
        <v>4105</v>
      </c>
      <c r="L1896" s="15">
        <f t="shared" si="115"/>
        <v>4058</v>
      </c>
      <c r="M1896" s="15">
        <f t="shared" si="116"/>
        <v>8163</v>
      </c>
      <c r="O1896" s="13"/>
      <c r="P1896" s="13"/>
    </row>
    <row r="1897" spans="1:16" ht="12.75" customHeight="1" x14ac:dyDescent="0.2">
      <c r="A1897" s="11" t="str">
        <f t="shared" si="117"/>
        <v>KUBIN ISLAND2019</v>
      </c>
      <c r="B1897" s="3" t="s">
        <v>167</v>
      </c>
      <c r="C1897" s="12">
        <v>2019</v>
      </c>
      <c r="D1897" s="12" t="s">
        <v>101</v>
      </c>
      <c r="E1897" s="13">
        <v>3664</v>
      </c>
      <c r="F1897" s="13">
        <v>3632</v>
      </c>
      <c r="G1897" s="13">
        <v>7296</v>
      </c>
      <c r="H1897" s="13">
        <v>0</v>
      </c>
      <c r="I1897" s="13">
        <v>0</v>
      </c>
      <c r="J1897" s="13">
        <v>0</v>
      </c>
      <c r="K1897" s="15">
        <f t="shared" si="114"/>
        <v>3664</v>
      </c>
      <c r="L1897" s="15">
        <f t="shared" si="115"/>
        <v>3632</v>
      </c>
      <c r="M1897" s="15">
        <f t="shared" si="116"/>
        <v>7296</v>
      </c>
      <c r="O1897" s="13"/>
      <c r="P1897" s="13"/>
    </row>
    <row r="1898" spans="1:16" ht="12.75" customHeight="1" x14ac:dyDescent="0.2">
      <c r="A1898" s="11" t="str">
        <f t="shared" si="117"/>
        <v>KUNUNURRA1985</v>
      </c>
      <c r="B1898" s="3" t="s">
        <v>63</v>
      </c>
      <c r="C1898" s="12">
        <v>1985</v>
      </c>
      <c r="D1898" s="12">
        <v>32</v>
      </c>
      <c r="E1898" s="13">
        <v>37929</v>
      </c>
      <c r="F1898" s="13">
        <v>38247</v>
      </c>
      <c r="G1898" s="13">
        <v>76176</v>
      </c>
      <c r="H1898" s="13">
        <v>0</v>
      </c>
      <c r="I1898" s="13">
        <v>0</v>
      </c>
      <c r="J1898" s="13">
        <v>0</v>
      </c>
      <c r="K1898" s="15">
        <f t="shared" si="114"/>
        <v>37929</v>
      </c>
      <c r="L1898" s="15">
        <f t="shared" si="115"/>
        <v>38247</v>
      </c>
      <c r="M1898" s="15">
        <f t="shared" si="116"/>
        <v>76176</v>
      </c>
      <c r="O1898" s="13"/>
      <c r="P1898" s="13"/>
    </row>
    <row r="1899" spans="1:16" ht="12.75" customHeight="1" x14ac:dyDescent="0.2">
      <c r="A1899" s="11" t="str">
        <f t="shared" si="117"/>
        <v>KUNUNURRA1986</v>
      </c>
      <c r="B1899" s="3" t="s">
        <v>63</v>
      </c>
      <c r="C1899" s="12">
        <v>1986</v>
      </c>
      <c r="D1899" s="90">
        <v>38</v>
      </c>
      <c r="E1899" s="13">
        <v>35691</v>
      </c>
      <c r="F1899" s="13">
        <v>35622</v>
      </c>
      <c r="G1899" s="13">
        <v>71313</v>
      </c>
      <c r="H1899" s="13">
        <v>0</v>
      </c>
      <c r="I1899" s="13">
        <v>0</v>
      </c>
      <c r="J1899" s="13">
        <v>0</v>
      </c>
      <c r="K1899" s="15">
        <f t="shared" ref="K1899:K1962" si="118">E1899+H1899</f>
        <v>35691</v>
      </c>
      <c r="L1899" s="15">
        <f t="shared" ref="L1899:L1962" si="119">F1899+I1899</f>
        <v>35622</v>
      </c>
      <c r="M1899" s="15">
        <f t="shared" ref="M1899:M1962" si="120">G1899+J1899</f>
        <v>71313</v>
      </c>
      <c r="O1899" s="13"/>
      <c r="P1899" s="13"/>
    </row>
    <row r="1900" spans="1:16" ht="12.75" customHeight="1" x14ac:dyDescent="0.2">
      <c r="A1900" s="11" t="str">
        <f t="shared" si="117"/>
        <v>KUNUNURRA1987</v>
      </c>
      <c r="B1900" s="3" t="s">
        <v>63</v>
      </c>
      <c r="C1900" s="12">
        <v>1987</v>
      </c>
      <c r="D1900" s="12">
        <v>32</v>
      </c>
      <c r="E1900" s="13">
        <v>41031</v>
      </c>
      <c r="F1900" s="13">
        <v>41409</v>
      </c>
      <c r="G1900" s="13">
        <v>82440</v>
      </c>
      <c r="H1900" s="13">
        <v>0</v>
      </c>
      <c r="I1900" s="13">
        <v>0</v>
      </c>
      <c r="J1900" s="13">
        <v>0</v>
      </c>
      <c r="K1900" s="15">
        <f t="shared" si="118"/>
        <v>41031</v>
      </c>
      <c r="L1900" s="15">
        <f t="shared" si="119"/>
        <v>41409</v>
      </c>
      <c r="M1900" s="15">
        <f t="shared" si="120"/>
        <v>82440</v>
      </c>
      <c r="O1900" s="13"/>
      <c r="P1900" s="13"/>
    </row>
    <row r="1901" spans="1:16" ht="12.75" customHeight="1" x14ac:dyDescent="0.2">
      <c r="A1901" s="11" t="str">
        <f t="shared" si="117"/>
        <v>KUNUNURRA1988</v>
      </c>
      <c r="B1901" s="94" t="s">
        <v>63</v>
      </c>
      <c r="C1901" s="89">
        <v>1988</v>
      </c>
      <c r="D1901" s="12">
        <v>28</v>
      </c>
      <c r="E1901" s="15">
        <v>45480</v>
      </c>
      <c r="F1901" s="15">
        <v>45632</v>
      </c>
      <c r="G1901" s="15">
        <v>91112</v>
      </c>
      <c r="H1901" s="15">
        <v>0</v>
      </c>
      <c r="I1901" s="15">
        <v>0</v>
      </c>
      <c r="J1901" s="15">
        <v>0</v>
      </c>
      <c r="K1901" s="15">
        <f t="shared" si="118"/>
        <v>45480</v>
      </c>
      <c r="L1901" s="15">
        <f t="shared" si="119"/>
        <v>45632</v>
      </c>
      <c r="M1901" s="15">
        <f t="shared" si="120"/>
        <v>91112</v>
      </c>
      <c r="O1901" s="13"/>
      <c r="P1901" s="13"/>
    </row>
    <row r="1902" spans="1:16" ht="12.75" customHeight="1" x14ac:dyDescent="0.2">
      <c r="A1902" s="11" t="str">
        <f t="shared" si="117"/>
        <v>KUNUNURRA1989</v>
      </c>
      <c r="B1902" s="96" t="s">
        <v>63</v>
      </c>
      <c r="C1902" s="89">
        <v>1989</v>
      </c>
      <c r="D1902" s="90">
        <v>29</v>
      </c>
      <c r="E1902" s="15">
        <v>36647</v>
      </c>
      <c r="F1902" s="15">
        <v>36876</v>
      </c>
      <c r="G1902" s="15">
        <v>73523</v>
      </c>
      <c r="H1902" s="91">
        <v>0</v>
      </c>
      <c r="I1902" s="91">
        <v>0</v>
      </c>
      <c r="J1902" s="15">
        <v>0</v>
      </c>
      <c r="K1902" s="15">
        <f t="shared" si="118"/>
        <v>36647</v>
      </c>
      <c r="L1902" s="15">
        <f t="shared" si="119"/>
        <v>36876</v>
      </c>
      <c r="M1902" s="15">
        <f t="shared" si="120"/>
        <v>73523</v>
      </c>
      <c r="O1902" s="13"/>
      <c r="P1902" s="13"/>
    </row>
    <row r="1903" spans="1:16" ht="12.75" customHeight="1" x14ac:dyDescent="0.2">
      <c r="A1903" s="11" t="str">
        <f t="shared" si="117"/>
        <v>KUNUNURRA1990</v>
      </c>
      <c r="B1903" s="94" t="s">
        <v>63</v>
      </c>
      <c r="C1903" s="89">
        <v>1990</v>
      </c>
      <c r="D1903" s="90">
        <v>22</v>
      </c>
      <c r="E1903" s="15">
        <v>47646</v>
      </c>
      <c r="F1903" s="15">
        <v>48184</v>
      </c>
      <c r="G1903" s="15">
        <v>95830</v>
      </c>
      <c r="H1903" s="15">
        <v>0</v>
      </c>
      <c r="I1903" s="15">
        <v>0</v>
      </c>
      <c r="J1903" s="15">
        <v>0</v>
      </c>
      <c r="K1903" s="15">
        <f t="shared" si="118"/>
        <v>47646</v>
      </c>
      <c r="L1903" s="15">
        <f t="shared" si="119"/>
        <v>48184</v>
      </c>
      <c r="M1903" s="15">
        <f t="shared" si="120"/>
        <v>95830</v>
      </c>
      <c r="O1903" s="13"/>
      <c r="P1903" s="13"/>
    </row>
    <row r="1904" spans="1:16" ht="12.75" customHeight="1" x14ac:dyDescent="0.2">
      <c r="A1904" s="11" t="str">
        <f t="shared" si="117"/>
        <v>KUNUNURRA1991</v>
      </c>
      <c r="B1904" s="96" t="s">
        <v>63</v>
      </c>
      <c r="C1904" s="89">
        <v>1991</v>
      </c>
      <c r="D1904" s="90">
        <v>28</v>
      </c>
      <c r="E1904" s="15">
        <v>46878</v>
      </c>
      <c r="F1904" s="15">
        <v>47556</v>
      </c>
      <c r="G1904" s="15">
        <v>94434</v>
      </c>
      <c r="H1904" s="91">
        <v>0</v>
      </c>
      <c r="I1904" s="91">
        <v>0</v>
      </c>
      <c r="J1904" s="15">
        <v>0</v>
      </c>
      <c r="K1904" s="15">
        <f t="shared" si="118"/>
        <v>46878</v>
      </c>
      <c r="L1904" s="15">
        <f t="shared" si="119"/>
        <v>47556</v>
      </c>
      <c r="M1904" s="15">
        <f t="shared" si="120"/>
        <v>94434</v>
      </c>
      <c r="O1904" s="13"/>
      <c r="P1904" s="13"/>
    </row>
    <row r="1905" spans="1:16" ht="12.75" customHeight="1" x14ac:dyDescent="0.2">
      <c r="A1905" s="11" t="str">
        <f t="shared" si="117"/>
        <v>KUNUNURRA1992</v>
      </c>
      <c r="B1905" s="3" t="s">
        <v>63</v>
      </c>
      <c r="C1905" s="12">
        <v>1992</v>
      </c>
      <c r="D1905" s="12">
        <v>26</v>
      </c>
      <c r="E1905" s="13">
        <v>50062</v>
      </c>
      <c r="F1905" s="13">
        <v>50543</v>
      </c>
      <c r="G1905" s="13">
        <v>100605</v>
      </c>
      <c r="H1905" s="13">
        <v>0</v>
      </c>
      <c r="I1905" s="13">
        <v>0</v>
      </c>
      <c r="J1905" s="13">
        <v>0</v>
      </c>
      <c r="K1905" s="15">
        <f t="shared" si="118"/>
        <v>50062</v>
      </c>
      <c r="L1905" s="15">
        <f t="shared" si="119"/>
        <v>50543</v>
      </c>
      <c r="M1905" s="15">
        <f t="shared" si="120"/>
        <v>100605</v>
      </c>
      <c r="O1905" s="13"/>
      <c r="P1905" s="13"/>
    </row>
    <row r="1906" spans="1:16" ht="12.75" customHeight="1" x14ac:dyDescent="0.2">
      <c r="A1906" s="11" t="str">
        <f t="shared" si="117"/>
        <v>KUNUNURRA1993</v>
      </c>
      <c r="B1906" s="3" t="s">
        <v>63</v>
      </c>
      <c r="C1906" s="12">
        <v>1993</v>
      </c>
      <c r="D1906" s="12">
        <v>26</v>
      </c>
      <c r="E1906" s="13">
        <v>55924</v>
      </c>
      <c r="F1906" s="13">
        <v>56333</v>
      </c>
      <c r="G1906" s="13">
        <v>112257</v>
      </c>
      <c r="H1906" s="13">
        <v>0</v>
      </c>
      <c r="I1906" s="13">
        <v>0</v>
      </c>
      <c r="J1906" s="13">
        <v>0</v>
      </c>
      <c r="K1906" s="15">
        <f t="shared" si="118"/>
        <v>55924</v>
      </c>
      <c r="L1906" s="15">
        <f t="shared" si="119"/>
        <v>56333</v>
      </c>
      <c r="M1906" s="15">
        <f t="shared" si="120"/>
        <v>112257</v>
      </c>
      <c r="O1906" s="13"/>
      <c r="P1906" s="13"/>
    </row>
    <row r="1907" spans="1:16" ht="12.75" customHeight="1" x14ac:dyDescent="0.2">
      <c r="A1907" s="11" t="str">
        <f t="shared" si="117"/>
        <v>KUNUNURRA1994</v>
      </c>
      <c r="B1907" s="94" t="s">
        <v>63</v>
      </c>
      <c r="C1907" s="89">
        <v>1994</v>
      </c>
      <c r="D1907" s="90">
        <v>24</v>
      </c>
      <c r="E1907" s="15">
        <v>65925</v>
      </c>
      <c r="F1907" s="15">
        <v>65186</v>
      </c>
      <c r="G1907" s="15">
        <v>131111</v>
      </c>
      <c r="H1907" s="15">
        <v>0</v>
      </c>
      <c r="I1907" s="15">
        <v>0</v>
      </c>
      <c r="J1907" s="15">
        <v>0</v>
      </c>
      <c r="K1907" s="15">
        <f t="shared" si="118"/>
        <v>65925</v>
      </c>
      <c r="L1907" s="15">
        <f t="shared" si="119"/>
        <v>65186</v>
      </c>
      <c r="M1907" s="15">
        <f t="shared" si="120"/>
        <v>131111</v>
      </c>
      <c r="O1907" s="13"/>
      <c r="P1907" s="13"/>
    </row>
    <row r="1908" spans="1:16" ht="12.75" customHeight="1" x14ac:dyDescent="0.2">
      <c r="A1908" s="11" t="str">
        <f t="shared" si="117"/>
        <v>KUNUNURRA1995</v>
      </c>
      <c r="B1908" s="3" t="s">
        <v>63</v>
      </c>
      <c r="C1908" s="12">
        <v>1995</v>
      </c>
      <c r="D1908" s="12">
        <v>26</v>
      </c>
      <c r="E1908" s="13">
        <v>61435</v>
      </c>
      <c r="F1908" s="13">
        <v>61555</v>
      </c>
      <c r="G1908" s="13">
        <v>122990</v>
      </c>
      <c r="H1908" s="13">
        <v>0</v>
      </c>
      <c r="I1908" s="13">
        <v>0</v>
      </c>
      <c r="J1908" s="13">
        <v>0</v>
      </c>
      <c r="K1908" s="15">
        <f t="shared" si="118"/>
        <v>61435</v>
      </c>
      <c r="L1908" s="15">
        <f t="shared" si="119"/>
        <v>61555</v>
      </c>
      <c r="M1908" s="15">
        <f t="shared" si="120"/>
        <v>122990</v>
      </c>
      <c r="O1908" s="13"/>
      <c r="P1908" s="13"/>
    </row>
    <row r="1909" spans="1:16" ht="12.75" customHeight="1" x14ac:dyDescent="0.2">
      <c r="A1909" s="11" t="str">
        <f t="shared" si="117"/>
        <v>KUNUNURRA1996</v>
      </c>
      <c r="B1909" s="96" t="s">
        <v>63</v>
      </c>
      <c r="C1909" s="89">
        <v>1996</v>
      </c>
      <c r="D1909" s="90">
        <v>30</v>
      </c>
      <c r="E1909" s="15">
        <v>53576</v>
      </c>
      <c r="F1909" s="15">
        <v>54323</v>
      </c>
      <c r="G1909" s="15">
        <v>107899</v>
      </c>
      <c r="H1909" s="91">
        <v>0</v>
      </c>
      <c r="I1909" s="91">
        <v>0</v>
      </c>
      <c r="J1909" s="15">
        <v>0</v>
      </c>
      <c r="K1909" s="15">
        <f t="shared" si="118"/>
        <v>53576</v>
      </c>
      <c r="L1909" s="15">
        <f t="shared" si="119"/>
        <v>54323</v>
      </c>
      <c r="M1909" s="15">
        <f t="shared" si="120"/>
        <v>107899</v>
      </c>
      <c r="O1909" s="13"/>
      <c r="P1909" s="13"/>
    </row>
    <row r="1910" spans="1:16" ht="12.75" customHeight="1" x14ac:dyDescent="0.2">
      <c r="A1910" s="11" t="str">
        <f t="shared" si="117"/>
        <v>KUNUNURRA1997</v>
      </c>
      <c r="B1910" s="3" t="s">
        <v>63</v>
      </c>
      <c r="C1910" s="12">
        <v>1997</v>
      </c>
      <c r="D1910" s="12">
        <v>36</v>
      </c>
      <c r="E1910" s="13">
        <v>45305</v>
      </c>
      <c r="F1910" s="13">
        <v>45627</v>
      </c>
      <c r="G1910" s="13">
        <v>90932</v>
      </c>
      <c r="H1910" s="13">
        <v>0</v>
      </c>
      <c r="I1910" s="13">
        <v>0</v>
      </c>
      <c r="J1910" s="13">
        <v>0</v>
      </c>
      <c r="K1910" s="15">
        <f t="shared" si="118"/>
        <v>45305</v>
      </c>
      <c r="L1910" s="15">
        <f t="shared" si="119"/>
        <v>45627</v>
      </c>
      <c r="M1910" s="15">
        <f t="shared" si="120"/>
        <v>90932</v>
      </c>
      <c r="O1910" s="13"/>
      <c r="P1910" s="13"/>
    </row>
    <row r="1911" spans="1:16" ht="12.75" customHeight="1" x14ac:dyDescent="0.2">
      <c r="A1911" s="11" t="str">
        <f t="shared" si="117"/>
        <v>KUNUNURRA1998</v>
      </c>
      <c r="B1911" s="3" t="s">
        <v>63</v>
      </c>
      <c r="C1911" s="12">
        <v>1998</v>
      </c>
      <c r="D1911" s="12">
        <v>38</v>
      </c>
      <c r="E1911" s="13">
        <v>43836</v>
      </c>
      <c r="F1911" s="13">
        <v>44010</v>
      </c>
      <c r="G1911" s="13">
        <v>87846</v>
      </c>
      <c r="H1911" s="13">
        <v>0</v>
      </c>
      <c r="I1911" s="13">
        <v>0</v>
      </c>
      <c r="J1911" s="13">
        <v>0</v>
      </c>
      <c r="K1911" s="15">
        <f t="shared" si="118"/>
        <v>43836</v>
      </c>
      <c r="L1911" s="15">
        <f t="shared" si="119"/>
        <v>44010</v>
      </c>
      <c r="M1911" s="15">
        <f t="shared" si="120"/>
        <v>87846</v>
      </c>
      <c r="O1911" s="13"/>
      <c r="P1911" s="13"/>
    </row>
    <row r="1912" spans="1:16" ht="12.75" customHeight="1" x14ac:dyDescent="0.2">
      <c r="A1912" s="11" t="str">
        <f t="shared" si="117"/>
        <v>KUNUNURRA1999</v>
      </c>
      <c r="B1912" s="3" t="s">
        <v>63</v>
      </c>
      <c r="C1912" s="12">
        <v>1999</v>
      </c>
      <c r="D1912" s="12">
        <v>42</v>
      </c>
      <c r="E1912" s="13">
        <v>36970</v>
      </c>
      <c r="F1912" s="13">
        <v>37408</v>
      </c>
      <c r="G1912" s="13">
        <v>74378</v>
      </c>
      <c r="H1912" s="13">
        <v>0</v>
      </c>
      <c r="I1912" s="13">
        <v>0</v>
      </c>
      <c r="J1912" s="13">
        <v>0</v>
      </c>
      <c r="K1912" s="15">
        <f t="shared" si="118"/>
        <v>36970</v>
      </c>
      <c r="L1912" s="15">
        <f t="shared" si="119"/>
        <v>37408</v>
      </c>
      <c r="M1912" s="15">
        <f t="shared" si="120"/>
        <v>74378</v>
      </c>
      <c r="O1912" s="13"/>
      <c r="P1912" s="13"/>
    </row>
    <row r="1913" spans="1:16" ht="12.75" customHeight="1" x14ac:dyDescent="0.2">
      <c r="A1913" s="11" t="str">
        <f t="shared" si="117"/>
        <v>KUNUNURRA2000</v>
      </c>
      <c r="B1913" s="94" t="s">
        <v>63</v>
      </c>
      <c r="C1913" s="12">
        <v>2000</v>
      </c>
      <c r="D1913" s="90">
        <v>45</v>
      </c>
      <c r="E1913" s="95">
        <v>29412</v>
      </c>
      <c r="F1913" s="95">
        <v>27901</v>
      </c>
      <c r="G1913" s="95">
        <v>57313</v>
      </c>
      <c r="H1913" s="95">
        <v>0</v>
      </c>
      <c r="I1913" s="95">
        <v>0</v>
      </c>
      <c r="J1913" s="95">
        <v>0</v>
      </c>
      <c r="K1913" s="15">
        <f t="shared" si="118"/>
        <v>29412</v>
      </c>
      <c r="L1913" s="15">
        <f t="shared" si="119"/>
        <v>27901</v>
      </c>
      <c r="M1913" s="15">
        <f t="shared" si="120"/>
        <v>57313</v>
      </c>
      <c r="O1913" s="13"/>
      <c r="P1913" s="13"/>
    </row>
    <row r="1914" spans="1:16" ht="12.75" customHeight="1" x14ac:dyDescent="0.2">
      <c r="A1914" s="11" t="str">
        <f t="shared" si="117"/>
        <v>KUNUNURRA2001</v>
      </c>
      <c r="B1914" s="3" t="s">
        <v>63</v>
      </c>
      <c r="C1914" s="12">
        <v>2001</v>
      </c>
      <c r="D1914" s="12">
        <v>45</v>
      </c>
      <c r="E1914" s="13">
        <v>25322</v>
      </c>
      <c r="F1914" s="13">
        <v>25649</v>
      </c>
      <c r="G1914" s="13">
        <v>50971</v>
      </c>
      <c r="H1914" s="13">
        <v>0</v>
      </c>
      <c r="I1914" s="13">
        <v>0</v>
      </c>
      <c r="J1914" s="13">
        <v>0</v>
      </c>
      <c r="K1914" s="15">
        <f t="shared" si="118"/>
        <v>25322</v>
      </c>
      <c r="L1914" s="15">
        <f t="shared" si="119"/>
        <v>25649</v>
      </c>
      <c r="M1914" s="15">
        <f t="shared" si="120"/>
        <v>50971</v>
      </c>
      <c r="O1914" s="13"/>
      <c r="P1914" s="13"/>
    </row>
    <row r="1915" spans="1:16" ht="12.75" customHeight="1" x14ac:dyDescent="0.2">
      <c r="A1915" s="11" t="str">
        <f t="shared" si="117"/>
        <v>KUNUNURRA2002</v>
      </c>
      <c r="B1915" s="94" t="s">
        <v>63</v>
      </c>
      <c r="C1915" s="89">
        <v>2002</v>
      </c>
      <c r="D1915" s="90" t="s">
        <v>101</v>
      </c>
      <c r="E1915" s="15">
        <v>17601</v>
      </c>
      <c r="F1915" s="15">
        <v>18316</v>
      </c>
      <c r="G1915" s="15">
        <v>35917</v>
      </c>
      <c r="H1915" s="15">
        <v>0</v>
      </c>
      <c r="I1915" s="15">
        <v>0</v>
      </c>
      <c r="J1915" s="15">
        <v>0</v>
      </c>
      <c r="K1915" s="15">
        <f t="shared" si="118"/>
        <v>17601</v>
      </c>
      <c r="L1915" s="15">
        <f t="shared" si="119"/>
        <v>18316</v>
      </c>
      <c r="M1915" s="15">
        <f t="shared" si="120"/>
        <v>35917</v>
      </c>
      <c r="O1915" s="13"/>
      <c r="P1915" s="13"/>
    </row>
    <row r="1916" spans="1:16" ht="12.75" customHeight="1" x14ac:dyDescent="0.2">
      <c r="A1916" s="11" t="str">
        <f t="shared" si="117"/>
        <v>KUNUNURRA2003</v>
      </c>
      <c r="B1916" s="3" t="s">
        <v>63</v>
      </c>
      <c r="C1916" s="12">
        <v>2003</v>
      </c>
      <c r="D1916" s="12" t="s">
        <v>101</v>
      </c>
      <c r="E1916" s="13">
        <v>18173</v>
      </c>
      <c r="F1916" s="13">
        <v>18855</v>
      </c>
      <c r="G1916" s="13">
        <v>37028</v>
      </c>
      <c r="H1916" s="13">
        <v>0</v>
      </c>
      <c r="I1916" s="13">
        <v>0</v>
      </c>
      <c r="J1916" s="13">
        <v>0</v>
      </c>
      <c r="K1916" s="15">
        <f t="shared" si="118"/>
        <v>18173</v>
      </c>
      <c r="L1916" s="15">
        <f t="shared" si="119"/>
        <v>18855</v>
      </c>
      <c r="M1916" s="15">
        <f t="shared" si="120"/>
        <v>37028</v>
      </c>
      <c r="O1916" s="13"/>
      <c r="P1916" s="13"/>
    </row>
    <row r="1917" spans="1:16" ht="12.75" customHeight="1" x14ac:dyDescent="0.2">
      <c r="A1917" s="11" t="str">
        <f t="shared" si="117"/>
        <v>KUNUNURRA2004</v>
      </c>
      <c r="B1917" s="3" t="s">
        <v>63</v>
      </c>
      <c r="C1917" s="12">
        <v>2004</v>
      </c>
      <c r="D1917" s="12" t="s">
        <v>101</v>
      </c>
      <c r="E1917" s="13">
        <v>22282</v>
      </c>
      <c r="F1917" s="13">
        <v>23567</v>
      </c>
      <c r="G1917" s="13">
        <v>45849</v>
      </c>
      <c r="H1917" s="13">
        <v>0</v>
      </c>
      <c r="I1917" s="13">
        <v>0</v>
      </c>
      <c r="J1917" s="13">
        <v>0</v>
      </c>
      <c r="K1917" s="15">
        <f t="shared" si="118"/>
        <v>22282</v>
      </c>
      <c r="L1917" s="15">
        <f t="shared" si="119"/>
        <v>23567</v>
      </c>
      <c r="M1917" s="15">
        <f t="shared" si="120"/>
        <v>45849</v>
      </c>
      <c r="O1917" s="13"/>
      <c r="P1917" s="13"/>
    </row>
    <row r="1918" spans="1:16" ht="12.75" customHeight="1" x14ac:dyDescent="0.2">
      <c r="A1918" s="11" t="str">
        <f t="shared" si="117"/>
        <v>KUNUNURRA2005</v>
      </c>
      <c r="B1918" s="3" t="s">
        <v>63</v>
      </c>
      <c r="C1918" s="12">
        <v>2005</v>
      </c>
      <c r="D1918" s="12" t="s">
        <v>101</v>
      </c>
      <c r="E1918" s="13">
        <v>23362</v>
      </c>
      <c r="F1918" s="13">
        <v>23757</v>
      </c>
      <c r="G1918" s="13">
        <v>47119</v>
      </c>
      <c r="H1918" s="13">
        <v>0</v>
      </c>
      <c r="I1918" s="13">
        <v>0</v>
      </c>
      <c r="J1918" s="13">
        <v>0</v>
      </c>
      <c r="K1918" s="15">
        <f t="shared" si="118"/>
        <v>23362</v>
      </c>
      <c r="L1918" s="15">
        <f t="shared" si="119"/>
        <v>23757</v>
      </c>
      <c r="M1918" s="15">
        <f t="shared" si="120"/>
        <v>47119</v>
      </c>
      <c r="O1918" s="13"/>
      <c r="P1918" s="13"/>
    </row>
    <row r="1919" spans="1:16" ht="12.75" customHeight="1" x14ac:dyDescent="0.2">
      <c r="A1919" s="11" t="str">
        <f t="shared" si="117"/>
        <v>KUNUNURRA2006</v>
      </c>
      <c r="B1919" s="3" t="s">
        <v>63</v>
      </c>
      <c r="C1919" s="12">
        <v>2006</v>
      </c>
      <c r="D1919" s="12">
        <v>52</v>
      </c>
      <c r="E1919" s="13">
        <v>28975</v>
      </c>
      <c r="F1919" s="13">
        <v>29962</v>
      </c>
      <c r="G1919" s="13">
        <v>58937</v>
      </c>
      <c r="H1919" s="13">
        <v>0</v>
      </c>
      <c r="I1919" s="13">
        <v>0</v>
      </c>
      <c r="J1919" s="13">
        <v>0</v>
      </c>
      <c r="K1919" s="15">
        <f t="shared" si="118"/>
        <v>28975</v>
      </c>
      <c r="L1919" s="15">
        <f t="shared" si="119"/>
        <v>29962</v>
      </c>
      <c r="M1919" s="15">
        <f t="shared" si="120"/>
        <v>58937</v>
      </c>
      <c r="O1919" s="13"/>
      <c r="P1919" s="13"/>
    </row>
    <row r="1920" spans="1:16" ht="12.75" customHeight="1" x14ac:dyDescent="0.2">
      <c r="A1920" s="11" t="str">
        <f t="shared" si="117"/>
        <v>KUNUNURRA2007</v>
      </c>
      <c r="B1920" s="94" t="s">
        <v>63</v>
      </c>
      <c r="C1920" s="89">
        <v>2007</v>
      </c>
      <c r="D1920" s="90">
        <v>52</v>
      </c>
      <c r="E1920" s="15">
        <v>31503</v>
      </c>
      <c r="F1920" s="15">
        <v>32189</v>
      </c>
      <c r="G1920" s="15">
        <v>63692</v>
      </c>
      <c r="H1920" s="15">
        <v>0</v>
      </c>
      <c r="I1920" s="15">
        <v>0</v>
      </c>
      <c r="J1920" s="15">
        <v>0</v>
      </c>
      <c r="K1920" s="15">
        <f t="shared" si="118"/>
        <v>31503</v>
      </c>
      <c r="L1920" s="15">
        <f t="shared" si="119"/>
        <v>32189</v>
      </c>
      <c r="M1920" s="15">
        <f t="shared" si="120"/>
        <v>63692</v>
      </c>
      <c r="O1920" s="13"/>
      <c r="P1920" s="13"/>
    </row>
    <row r="1921" spans="1:16" ht="12.75" customHeight="1" x14ac:dyDescent="0.2">
      <c r="A1921" s="11" t="str">
        <f t="shared" si="117"/>
        <v>KUNUNURRA2008</v>
      </c>
      <c r="B1921" s="3" t="s">
        <v>63</v>
      </c>
      <c r="C1921" s="12">
        <v>2008</v>
      </c>
      <c r="D1921" s="12">
        <v>49</v>
      </c>
      <c r="E1921" s="13">
        <v>35990</v>
      </c>
      <c r="F1921" s="13">
        <v>36559</v>
      </c>
      <c r="G1921" s="13">
        <v>72549</v>
      </c>
      <c r="H1921" s="13">
        <v>0</v>
      </c>
      <c r="I1921" s="13">
        <v>0</v>
      </c>
      <c r="J1921" s="13">
        <v>0</v>
      </c>
      <c r="K1921" s="15">
        <f t="shared" si="118"/>
        <v>35990</v>
      </c>
      <c r="L1921" s="15">
        <f t="shared" si="119"/>
        <v>36559</v>
      </c>
      <c r="M1921" s="15">
        <f t="shared" si="120"/>
        <v>72549</v>
      </c>
      <c r="O1921" s="13"/>
      <c r="P1921" s="13"/>
    </row>
    <row r="1922" spans="1:16" ht="12.75" customHeight="1" x14ac:dyDescent="0.2">
      <c r="A1922" s="11" t="str">
        <f t="shared" si="117"/>
        <v>KUNUNURRA2009</v>
      </c>
      <c r="B1922" s="3" t="s">
        <v>63</v>
      </c>
      <c r="C1922" s="12">
        <v>2009</v>
      </c>
      <c r="D1922" s="12">
        <v>47</v>
      </c>
      <c r="E1922" s="13">
        <v>39119</v>
      </c>
      <c r="F1922" s="13">
        <v>40077</v>
      </c>
      <c r="G1922" s="13">
        <v>79196</v>
      </c>
      <c r="H1922" s="13">
        <v>0</v>
      </c>
      <c r="I1922" s="13">
        <v>0</v>
      </c>
      <c r="J1922" s="13">
        <v>0</v>
      </c>
      <c r="K1922" s="15">
        <f t="shared" si="118"/>
        <v>39119</v>
      </c>
      <c r="L1922" s="15">
        <f t="shared" si="119"/>
        <v>40077</v>
      </c>
      <c r="M1922" s="15">
        <f t="shared" si="120"/>
        <v>79196</v>
      </c>
      <c r="O1922" s="13"/>
      <c r="P1922" s="13"/>
    </row>
    <row r="1923" spans="1:16" ht="12.75" customHeight="1" x14ac:dyDescent="0.2">
      <c r="A1923" s="11" t="str">
        <f t="shared" si="117"/>
        <v>KUNUNURRA2010</v>
      </c>
      <c r="B1923" s="96" t="s">
        <v>63</v>
      </c>
      <c r="C1923" s="89">
        <v>2010</v>
      </c>
      <c r="D1923" s="90">
        <v>46</v>
      </c>
      <c r="E1923" s="15">
        <v>42047</v>
      </c>
      <c r="F1923" s="15">
        <v>42873</v>
      </c>
      <c r="G1923" s="15">
        <v>84920</v>
      </c>
      <c r="H1923" s="91">
        <v>0</v>
      </c>
      <c r="I1923" s="91">
        <v>0</v>
      </c>
      <c r="J1923" s="15">
        <v>0</v>
      </c>
      <c r="K1923" s="15">
        <f t="shared" si="118"/>
        <v>42047</v>
      </c>
      <c r="L1923" s="15">
        <f t="shared" si="119"/>
        <v>42873</v>
      </c>
      <c r="M1923" s="15">
        <f t="shared" si="120"/>
        <v>84920</v>
      </c>
      <c r="O1923" s="13"/>
      <c r="P1923" s="13"/>
    </row>
    <row r="1924" spans="1:16" ht="12.75" customHeight="1" x14ac:dyDescent="0.2">
      <c r="A1924" s="11" t="str">
        <f t="shared" si="117"/>
        <v>KUNUNURRA2011</v>
      </c>
      <c r="B1924" s="96" t="s">
        <v>63</v>
      </c>
      <c r="C1924" s="89">
        <v>2011</v>
      </c>
      <c r="D1924" s="90">
        <v>46</v>
      </c>
      <c r="E1924" s="15">
        <v>44095</v>
      </c>
      <c r="F1924" s="15">
        <v>45135</v>
      </c>
      <c r="G1924" s="15">
        <v>89230</v>
      </c>
      <c r="H1924" s="91">
        <v>0</v>
      </c>
      <c r="I1924" s="91">
        <v>0</v>
      </c>
      <c r="J1924" s="15">
        <v>0</v>
      </c>
      <c r="K1924" s="15">
        <f t="shared" si="118"/>
        <v>44095</v>
      </c>
      <c r="L1924" s="15">
        <f t="shared" si="119"/>
        <v>45135</v>
      </c>
      <c r="M1924" s="15">
        <f t="shared" si="120"/>
        <v>89230</v>
      </c>
      <c r="O1924" s="13"/>
      <c r="P1924" s="13"/>
    </row>
    <row r="1925" spans="1:16" ht="12.75" customHeight="1" x14ac:dyDescent="0.2">
      <c r="A1925" s="11" t="str">
        <f t="shared" si="117"/>
        <v>KUNUNURRA2012</v>
      </c>
      <c r="B1925" s="3" t="s">
        <v>63</v>
      </c>
      <c r="C1925" s="12">
        <v>2012</v>
      </c>
      <c r="D1925" s="12">
        <v>50</v>
      </c>
      <c r="E1925" s="13">
        <v>46106</v>
      </c>
      <c r="F1925" s="13">
        <v>46097</v>
      </c>
      <c r="G1925" s="13">
        <v>92203</v>
      </c>
      <c r="H1925" s="13">
        <v>0</v>
      </c>
      <c r="I1925" s="13">
        <v>0</v>
      </c>
      <c r="J1925" s="13">
        <v>0</v>
      </c>
      <c r="K1925" s="15">
        <f t="shared" si="118"/>
        <v>46106</v>
      </c>
      <c r="L1925" s="15">
        <f t="shared" si="119"/>
        <v>46097</v>
      </c>
      <c r="M1925" s="15">
        <f t="shared" si="120"/>
        <v>92203</v>
      </c>
      <c r="O1925" s="13"/>
      <c r="P1925" s="13"/>
    </row>
    <row r="1926" spans="1:16" ht="12.75" customHeight="1" x14ac:dyDescent="0.2">
      <c r="A1926" s="11" t="str">
        <f t="shared" si="117"/>
        <v>KUNUNURRA2013</v>
      </c>
      <c r="B1926" s="3" t="s">
        <v>63</v>
      </c>
      <c r="C1926" s="12">
        <v>2013</v>
      </c>
      <c r="D1926" s="12">
        <v>49</v>
      </c>
      <c r="E1926" s="13">
        <v>45230</v>
      </c>
      <c r="F1926" s="13">
        <v>45834</v>
      </c>
      <c r="G1926" s="13">
        <v>91064</v>
      </c>
      <c r="H1926" s="13">
        <v>0</v>
      </c>
      <c r="I1926" s="13">
        <v>0</v>
      </c>
      <c r="J1926" s="13">
        <v>0</v>
      </c>
      <c r="K1926" s="15">
        <f t="shared" si="118"/>
        <v>45230</v>
      </c>
      <c r="L1926" s="15">
        <f t="shared" si="119"/>
        <v>45834</v>
      </c>
      <c r="M1926" s="15">
        <f t="shared" si="120"/>
        <v>91064</v>
      </c>
      <c r="O1926" s="13"/>
      <c r="P1926" s="13"/>
    </row>
    <row r="1927" spans="1:16" ht="12.75" customHeight="1" x14ac:dyDescent="0.2">
      <c r="A1927" s="11" t="str">
        <f t="shared" si="117"/>
        <v>KUNUNURRA2014</v>
      </c>
      <c r="B1927" s="96" t="s">
        <v>63</v>
      </c>
      <c r="C1927" s="89">
        <v>2014</v>
      </c>
      <c r="D1927" s="90">
        <v>49</v>
      </c>
      <c r="E1927" s="15">
        <v>39862</v>
      </c>
      <c r="F1927" s="15">
        <v>39972</v>
      </c>
      <c r="G1927" s="15">
        <v>79834</v>
      </c>
      <c r="H1927" s="91">
        <v>0</v>
      </c>
      <c r="I1927" s="91">
        <v>0</v>
      </c>
      <c r="J1927" s="15">
        <v>0</v>
      </c>
      <c r="K1927" s="15">
        <f t="shared" si="118"/>
        <v>39862</v>
      </c>
      <c r="L1927" s="15">
        <f t="shared" si="119"/>
        <v>39972</v>
      </c>
      <c r="M1927" s="15">
        <f t="shared" si="120"/>
        <v>79834</v>
      </c>
      <c r="O1927" s="13"/>
      <c r="P1927" s="13"/>
    </row>
    <row r="1928" spans="1:16" ht="12.75" customHeight="1" x14ac:dyDescent="0.2">
      <c r="A1928" s="11" t="str">
        <f t="shared" si="117"/>
        <v>KUNUNURRA2015</v>
      </c>
      <c r="B1928" s="94" t="s">
        <v>63</v>
      </c>
      <c r="C1928" s="89">
        <v>2015</v>
      </c>
      <c r="D1928" s="90">
        <v>49</v>
      </c>
      <c r="E1928" s="15">
        <v>36840</v>
      </c>
      <c r="F1928" s="15">
        <v>37252</v>
      </c>
      <c r="G1928" s="15">
        <v>74092</v>
      </c>
      <c r="H1928" s="15">
        <v>0</v>
      </c>
      <c r="I1928" s="15">
        <v>0</v>
      </c>
      <c r="J1928" s="15">
        <v>0</v>
      </c>
      <c r="K1928" s="15">
        <f t="shared" si="118"/>
        <v>36840</v>
      </c>
      <c r="L1928" s="15">
        <f t="shared" si="119"/>
        <v>37252</v>
      </c>
      <c r="M1928" s="15">
        <f t="shared" si="120"/>
        <v>74092</v>
      </c>
      <c r="O1928" s="13"/>
      <c r="P1928" s="13"/>
    </row>
    <row r="1929" spans="1:16" ht="12.75" customHeight="1" x14ac:dyDescent="0.2">
      <c r="A1929" s="11" t="str">
        <f t="shared" si="117"/>
        <v>KUNUNURRA2016</v>
      </c>
      <c r="B1929" s="3" t="s">
        <v>63</v>
      </c>
      <c r="C1929" s="12">
        <v>2016</v>
      </c>
      <c r="D1929" s="12">
        <v>50</v>
      </c>
      <c r="E1929" s="13">
        <v>36072</v>
      </c>
      <c r="F1929" s="13">
        <v>36871</v>
      </c>
      <c r="G1929" s="13">
        <v>72943</v>
      </c>
      <c r="H1929" s="13">
        <v>0</v>
      </c>
      <c r="I1929" s="13">
        <v>0</v>
      </c>
      <c r="J1929" s="13">
        <v>0</v>
      </c>
      <c r="K1929" s="15">
        <f t="shared" si="118"/>
        <v>36072</v>
      </c>
      <c r="L1929" s="15">
        <f t="shared" si="119"/>
        <v>36871</v>
      </c>
      <c r="M1929" s="15">
        <f t="shared" si="120"/>
        <v>72943</v>
      </c>
      <c r="O1929" s="13"/>
      <c r="P1929" s="13"/>
    </row>
    <row r="1930" spans="1:16" ht="12.75" customHeight="1" x14ac:dyDescent="0.2">
      <c r="A1930" s="11" t="str">
        <f t="shared" si="117"/>
        <v>KUNUNURRA2017</v>
      </c>
      <c r="B1930" s="3" t="s">
        <v>63</v>
      </c>
      <c r="C1930" s="12">
        <v>2017</v>
      </c>
      <c r="D1930" s="12">
        <v>51</v>
      </c>
      <c r="E1930" s="13">
        <v>34612</v>
      </c>
      <c r="F1930" s="13">
        <v>35325</v>
      </c>
      <c r="G1930" s="13">
        <v>69937</v>
      </c>
      <c r="H1930" s="13">
        <v>0</v>
      </c>
      <c r="I1930" s="13">
        <v>0</v>
      </c>
      <c r="J1930" s="13">
        <v>0</v>
      </c>
      <c r="K1930" s="15">
        <f t="shared" si="118"/>
        <v>34612</v>
      </c>
      <c r="L1930" s="15">
        <f t="shared" si="119"/>
        <v>35325</v>
      </c>
      <c r="M1930" s="15">
        <f t="shared" si="120"/>
        <v>69937</v>
      </c>
      <c r="O1930" s="13"/>
      <c r="P1930" s="13"/>
    </row>
    <row r="1931" spans="1:16" ht="12.75" customHeight="1" x14ac:dyDescent="0.2">
      <c r="A1931" s="11" t="str">
        <f t="shared" si="117"/>
        <v>KUNUNURRA2018</v>
      </c>
      <c r="B1931" s="3" t="s">
        <v>63</v>
      </c>
      <c r="C1931" s="12">
        <v>2018</v>
      </c>
      <c r="D1931" s="12">
        <v>54</v>
      </c>
      <c r="E1931" s="13">
        <v>36945</v>
      </c>
      <c r="F1931" s="13">
        <v>37278</v>
      </c>
      <c r="G1931" s="13">
        <v>74223</v>
      </c>
      <c r="H1931" s="13">
        <v>0</v>
      </c>
      <c r="I1931" s="13">
        <v>0</v>
      </c>
      <c r="J1931" s="13">
        <v>0</v>
      </c>
      <c r="K1931" s="15">
        <f t="shared" si="118"/>
        <v>36945</v>
      </c>
      <c r="L1931" s="15">
        <f t="shared" si="119"/>
        <v>37278</v>
      </c>
      <c r="M1931" s="15">
        <f t="shared" si="120"/>
        <v>74223</v>
      </c>
      <c r="O1931" s="13"/>
      <c r="P1931" s="13"/>
    </row>
    <row r="1932" spans="1:16" ht="12.75" customHeight="1" x14ac:dyDescent="0.2">
      <c r="A1932" s="11" t="str">
        <f t="shared" si="117"/>
        <v>KUNUNURRA2019</v>
      </c>
      <c r="B1932" s="3" t="s">
        <v>63</v>
      </c>
      <c r="C1932" s="12">
        <v>2019</v>
      </c>
      <c r="D1932" s="12">
        <v>51</v>
      </c>
      <c r="E1932" s="13">
        <v>39710</v>
      </c>
      <c r="F1932" s="13">
        <v>40220</v>
      </c>
      <c r="G1932" s="13">
        <v>79930</v>
      </c>
      <c r="H1932" s="13">
        <v>0</v>
      </c>
      <c r="I1932" s="13">
        <v>0</v>
      </c>
      <c r="J1932" s="13">
        <v>0</v>
      </c>
      <c r="K1932" s="15">
        <f t="shared" si="118"/>
        <v>39710</v>
      </c>
      <c r="L1932" s="15">
        <f t="shared" si="119"/>
        <v>40220</v>
      </c>
      <c r="M1932" s="15">
        <f t="shared" si="120"/>
        <v>79930</v>
      </c>
      <c r="O1932" s="13"/>
      <c r="P1932" s="13"/>
    </row>
    <row r="1933" spans="1:16" ht="12.75" customHeight="1" x14ac:dyDescent="0.2">
      <c r="A1933" s="11" t="str">
        <f t="shared" si="117"/>
        <v>LAUNCESTON1985</v>
      </c>
      <c r="B1933" s="3" t="s">
        <v>52</v>
      </c>
      <c r="C1933" s="12">
        <v>1985</v>
      </c>
      <c r="D1933" s="12">
        <v>9</v>
      </c>
      <c r="E1933" s="13">
        <v>298602</v>
      </c>
      <c r="F1933" s="13">
        <v>298479</v>
      </c>
      <c r="G1933" s="13">
        <v>597081</v>
      </c>
      <c r="H1933" s="13">
        <v>0</v>
      </c>
      <c r="I1933" s="13">
        <v>0</v>
      </c>
      <c r="J1933" s="13">
        <v>0</v>
      </c>
      <c r="K1933" s="15">
        <f t="shared" si="118"/>
        <v>298602</v>
      </c>
      <c r="L1933" s="15">
        <f t="shared" si="119"/>
        <v>298479</v>
      </c>
      <c r="M1933" s="15">
        <f t="shared" si="120"/>
        <v>597081</v>
      </c>
      <c r="O1933" s="13"/>
      <c r="P1933" s="13"/>
    </row>
    <row r="1934" spans="1:16" ht="12.75" customHeight="1" x14ac:dyDescent="0.2">
      <c r="A1934" s="11" t="str">
        <f t="shared" si="117"/>
        <v>LAUNCESTON1986</v>
      </c>
      <c r="B1934" s="94" t="s">
        <v>52</v>
      </c>
      <c r="C1934" s="89">
        <v>1986</v>
      </c>
      <c r="D1934" s="90">
        <v>11</v>
      </c>
      <c r="E1934" s="15">
        <v>291209</v>
      </c>
      <c r="F1934" s="15">
        <v>291361</v>
      </c>
      <c r="G1934" s="15">
        <v>582570</v>
      </c>
      <c r="H1934" s="15">
        <v>0</v>
      </c>
      <c r="I1934" s="15">
        <v>0</v>
      </c>
      <c r="J1934" s="15">
        <v>0</v>
      </c>
      <c r="K1934" s="15">
        <f t="shared" si="118"/>
        <v>291209</v>
      </c>
      <c r="L1934" s="15">
        <f t="shared" si="119"/>
        <v>291361</v>
      </c>
      <c r="M1934" s="15">
        <f t="shared" si="120"/>
        <v>582570</v>
      </c>
      <c r="O1934" s="13"/>
      <c r="P1934" s="13"/>
    </row>
    <row r="1935" spans="1:16" ht="12.75" customHeight="1" x14ac:dyDescent="0.2">
      <c r="A1935" s="11" t="str">
        <f t="shared" si="117"/>
        <v>LAUNCESTON1987</v>
      </c>
      <c r="B1935" s="94" t="s">
        <v>52</v>
      </c>
      <c r="C1935" s="89">
        <v>1987</v>
      </c>
      <c r="D1935" s="90">
        <v>11</v>
      </c>
      <c r="E1935" s="15">
        <v>298724</v>
      </c>
      <c r="F1935" s="15">
        <v>301477</v>
      </c>
      <c r="G1935" s="15">
        <v>600201</v>
      </c>
      <c r="H1935" s="15">
        <v>0</v>
      </c>
      <c r="I1935" s="15">
        <v>0</v>
      </c>
      <c r="J1935" s="15">
        <v>0</v>
      </c>
      <c r="K1935" s="15">
        <f t="shared" si="118"/>
        <v>298724</v>
      </c>
      <c r="L1935" s="15">
        <f t="shared" si="119"/>
        <v>301477</v>
      </c>
      <c r="M1935" s="15">
        <f t="shared" si="120"/>
        <v>600201</v>
      </c>
      <c r="O1935" s="13"/>
      <c r="P1935" s="13"/>
    </row>
    <row r="1936" spans="1:16" ht="12.75" customHeight="1" x14ac:dyDescent="0.2">
      <c r="A1936" s="11" t="str">
        <f t="shared" si="117"/>
        <v>LAUNCESTON1988</v>
      </c>
      <c r="B1936" s="94" t="s">
        <v>52</v>
      </c>
      <c r="C1936" s="89">
        <v>1988</v>
      </c>
      <c r="D1936" s="90">
        <v>11</v>
      </c>
      <c r="E1936" s="15">
        <v>310634</v>
      </c>
      <c r="F1936" s="15">
        <v>311595</v>
      </c>
      <c r="G1936" s="15">
        <v>622229</v>
      </c>
      <c r="H1936" s="15">
        <v>0</v>
      </c>
      <c r="I1936" s="15">
        <v>0</v>
      </c>
      <c r="J1936" s="15">
        <v>0</v>
      </c>
      <c r="K1936" s="15">
        <f t="shared" si="118"/>
        <v>310634</v>
      </c>
      <c r="L1936" s="15">
        <f t="shared" si="119"/>
        <v>311595</v>
      </c>
      <c r="M1936" s="15">
        <f t="shared" si="120"/>
        <v>622229</v>
      </c>
      <c r="O1936" s="13"/>
      <c r="P1936" s="13"/>
    </row>
    <row r="1937" spans="1:16" ht="12.75" customHeight="1" x14ac:dyDescent="0.2">
      <c r="A1937" s="11" t="str">
        <f t="shared" si="117"/>
        <v>LAUNCESTON1989</v>
      </c>
      <c r="B1937" s="3" t="s">
        <v>52</v>
      </c>
      <c r="C1937" s="12">
        <v>1989</v>
      </c>
      <c r="D1937" s="12">
        <v>13</v>
      </c>
      <c r="E1937" s="13">
        <v>193195</v>
      </c>
      <c r="F1937" s="13">
        <v>197873</v>
      </c>
      <c r="G1937" s="13">
        <v>391068</v>
      </c>
      <c r="H1937" s="13">
        <v>0</v>
      </c>
      <c r="I1937" s="13">
        <v>0</v>
      </c>
      <c r="J1937" s="13">
        <v>0</v>
      </c>
      <c r="K1937" s="15">
        <f t="shared" si="118"/>
        <v>193195</v>
      </c>
      <c r="L1937" s="15">
        <f t="shared" si="119"/>
        <v>197873</v>
      </c>
      <c r="M1937" s="15">
        <f t="shared" si="120"/>
        <v>391068</v>
      </c>
      <c r="O1937" s="13"/>
      <c r="P1937" s="13"/>
    </row>
    <row r="1938" spans="1:16" ht="12.75" customHeight="1" x14ac:dyDescent="0.2">
      <c r="A1938" s="11" t="str">
        <f t="shared" si="117"/>
        <v>LAUNCESTON1990</v>
      </c>
      <c r="B1938" s="94" t="s">
        <v>52</v>
      </c>
      <c r="C1938" s="89">
        <v>1990</v>
      </c>
      <c r="D1938" s="90">
        <v>13</v>
      </c>
      <c r="E1938" s="15">
        <v>195054</v>
      </c>
      <c r="F1938" s="15">
        <v>194801</v>
      </c>
      <c r="G1938" s="15">
        <v>389855</v>
      </c>
      <c r="H1938" s="15">
        <v>0</v>
      </c>
      <c r="I1938" s="15">
        <v>0</v>
      </c>
      <c r="J1938" s="15">
        <v>0</v>
      </c>
      <c r="K1938" s="15">
        <f t="shared" si="118"/>
        <v>195054</v>
      </c>
      <c r="L1938" s="15">
        <f t="shared" si="119"/>
        <v>194801</v>
      </c>
      <c r="M1938" s="15">
        <f t="shared" si="120"/>
        <v>389855</v>
      </c>
      <c r="O1938" s="13"/>
      <c r="P1938" s="13"/>
    </row>
    <row r="1939" spans="1:16" ht="12.75" customHeight="1" x14ac:dyDescent="0.2">
      <c r="A1939" s="11" t="str">
        <f t="shared" si="117"/>
        <v>LAUNCESTON1991</v>
      </c>
      <c r="B1939" s="3" t="s">
        <v>52</v>
      </c>
      <c r="C1939" s="12">
        <v>1991</v>
      </c>
      <c r="D1939" s="12">
        <v>13</v>
      </c>
      <c r="E1939" s="13">
        <v>213836</v>
      </c>
      <c r="F1939" s="13">
        <v>217316</v>
      </c>
      <c r="G1939" s="13">
        <v>431152</v>
      </c>
      <c r="H1939" s="13">
        <v>0</v>
      </c>
      <c r="I1939" s="13">
        <v>0</v>
      </c>
      <c r="J1939" s="13">
        <v>0</v>
      </c>
      <c r="K1939" s="15">
        <f t="shared" si="118"/>
        <v>213836</v>
      </c>
      <c r="L1939" s="15">
        <f t="shared" si="119"/>
        <v>217316</v>
      </c>
      <c r="M1939" s="15">
        <f t="shared" si="120"/>
        <v>431152</v>
      </c>
      <c r="O1939" s="13"/>
      <c r="P1939" s="13"/>
    </row>
    <row r="1940" spans="1:16" ht="12.75" customHeight="1" x14ac:dyDescent="0.2">
      <c r="A1940" s="11" t="str">
        <f t="shared" si="117"/>
        <v>LAUNCESTON1992</v>
      </c>
      <c r="B1940" s="3" t="s">
        <v>52</v>
      </c>
      <c r="C1940" s="12">
        <v>1992</v>
      </c>
      <c r="D1940" s="12">
        <v>13</v>
      </c>
      <c r="E1940" s="13">
        <v>227168</v>
      </c>
      <c r="F1940" s="13">
        <v>229515</v>
      </c>
      <c r="G1940" s="13">
        <v>456683</v>
      </c>
      <c r="H1940" s="13">
        <v>0</v>
      </c>
      <c r="I1940" s="13">
        <v>0</v>
      </c>
      <c r="J1940" s="13">
        <v>0</v>
      </c>
      <c r="K1940" s="15">
        <f t="shared" si="118"/>
        <v>227168</v>
      </c>
      <c r="L1940" s="15">
        <f t="shared" si="119"/>
        <v>229515</v>
      </c>
      <c r="M1940" s="15">
        <f t="shared" si="120"/>
        <v>456683</v>
      </c>
      <c r="O1940" s="13"/>
      <c r="P1940" s="13"/>
    </row>
    <row r="1941" spans="1:16" ht="12.75" customHeight="1" x14ac:dyDescent="0.2">
      <c r="A1941" s="11" t="str">
        <f t="shared" si="117"/>
        <v>LAUNCESTON1993</v>
      </c>
      <c r="B1941" s="96" t="s">
        <v>52</v>
      </c>
      <c r="C1941" s="89">
        <v>1993</v>
      </c>
      <c r="D1941" s="90">
        <v>13</v>
      </c>
      <c r="E1941" s="15">
        <v>243562</v>
      </c>
      <c r="F1941" s="15">
        <v>243332</v>
      </c>
      <c r="G1941" s="15">
        <v>486894</v>
      </c>
      <c r="H1941" s="91">
        <v>0</v>
      </c>
      <c r="I1941" s="91">
        <v>0</v>
      </c>
      <c r="J1941" s="15">
        <v>0</v>
      </c>
      <c r="K1941" s="15">
        <f t="shared" si="118"/>
        <v>243562</v>
      </c>
      <c r="L1941" s="15">
        <f t="shared" si="119"/>
        <v>243332</v>
      </c>
      <c r="M1941" s="15">
        <f t="shared" si="120"/>
        <v>486894</v>
      </c>
      <c r="O1941" s="13"/>
      <c r="P1941" s="13"/>
    </row>
    <row r="1942" spans="1:16" ht="12.75" customHeight="1" x14ac:dyDescent="0.2">
      <c r="A1942" s="11" t="str">
        <f t="shared" si="117"/>
        <v>LAUNCESTON1994</v>
      </c>
      <c r="B1942" s="96" t="s">
        <v>52</v>
      </c>
      <c r="C1942" s="89">
        <v>1994</v>
      </c>
      <c r="D1942" s="90">
        <v>13</v>
      </c>
      <c r="E1942" s="15">
        <v>268891</v>
      </c>
      <c r="F1942" s="15">
        <v>270489</v>
      </c>
      <c r="G1942" s="15">
        <v>539380</v>
      </c>
      <c r="H1942" s="91">
        <v>0</v>
      </c>
      <c r="I1942" s="91">
        <v>0</v>
      </c>
      <c r="J1942" s="15">
        <v>0</v>
      </c>
      <c r="K1942" s="15">
        <f t="shared" si="118"/>
        <v>268891</v>
      </c>
      <c r="L1942" s="15">
        <f t="shared" si="119"/>
        <v>270489</v>
      </c>
      <c r="M1942" s="15">
        <f t="shared" si="120"/>
        <v>539380</v>
      </c>
      <c r="O1942" s="13"/>
      <c r="P1942" s="13"/>
    </row>
    <row r="1943" spans="1:16" ht="12.75" customHeight="1" x14ac:dyDescent="0.2">
      <c r="A1943" s="11" t="str">
        <f t="shared" si="117"/>
        <v>LAUNCESTON1995</v>
      </c>
      <c r="B1943" s="3" t="s">
        <v>52</v>
      </c>
      <c r="C1943" s="12">
        <v>1995</v>
      </c>
      <c r="D1943" s="12">
        <v>13</v>
      </c>
      <c r="E1943" s="13">
        <v>285723</v>
      </c>
      <c r="F1943" s="13">
        <v>287395</v>
      </c>
      <c r="G1943" s="13">
        <v>573118</v>
      </c>
      <c r="H1943" s="13">
        <v>0</v>
      </c>
      <c r="I1943" s="13">
        <v>0</v>
      </c>
      <c r="J1943" s="13">
        <v>0</v>
      </c>
      <c r="K1943" s="15">
        <f t="shared" si="118"/>
        <v>285723</v>
      </c>
      <c r="L1943" s="15">
        <f t="shared" si="119"/>
        <v>287395</v>
      </c>
      <c r="M1943" s="15">
        <f t="shared" si="120"/>
        <v>573118</v>
      </c>
      <c r="O1943" s="13"/>
      <c r="P1943" s="13"/>
    </row>
    <row r="1944" spans="1:16" ht="12.75" customHeight="1" x14ac:dyDescent="0.2">
      <c r="A1944" s="11" t="str">
        <f t="shared" si="117"/>
        <v>LAUNCESTON1996</v>
      </c>
      <c r="B1944" s="94" t="s">
        <v>52</v>
      </c>
      <c r="C1944" s="89">
        <v>1996</v>
      </c>
      <c r="D1944" s="90">
        <v>13</v>
      </c>
      <c r="E1944" s="15">
        <v>294240</v>
      </c>
      <c r="F1944" s="15">
        <v>297377</v>
      </c>
      <c r="G1944" s="15">
        <v>591617</v>
      </c>
      <c r="H1944" s="15">
        <v>0</v>
      </c>
      <c r="I1944" s="15">
        <v>0</v>
      </c>
      <c r="J1944" s="15">
        <v>0</v>
      </c>
      <c r="K1944" s="15">
        <f t="shared" si="118"/>
        <v>294240</v>
      </c>
      <c r="L1944" s="15">
        <f t="shared" si="119"/>
        <v>297377</v>
      </c>
      <c r="M1944" s="15">
        <f t="shared" si="120"/>
        <v>591617</v>
      </c>
      <c r="O1944" s="13"/>
      <c r="P1944" s="13"/>
    </row>
    <row r="1945" spans="1:16" ht="12.75" customHeight="1" x14ac:dyDescent="0.2">
      <c r="A1945" s="11" t="str">
        <f t="shared" si="117"/>
        <v>LAUNCESTON1997</v>
      </c>
      <c r="B1945" s="92" t="s">
        <v>52</v>
      </c>
      <c r="C1945" s="89">
        <v>1997</v>
      </c>
      <c r="D1945" s="90">
        <v>13</v>
      </c>
      <c r="E1945" s="15">
        <v>277665</v>
      </c>
      <c r="F1945" s="15">
        <v>281172</v>
      </c>
      <c r="G1945" s="15">
        <v>558837</v>
      </c>
      <c r="H1945" s="15">
        <v>0</v>
      </c>
      <c r="I1945" s="15">
        <v>0</v>
      </c>
      <c r="J1945" s="15">
        <v>0</v>
      </c>
      <c r="K1945" s="15">
        <f t="shared" si="118"/>
        <v>277665</v>
      </c>
      <c r="L1945" s="15">
        <f t="shared" si="119"/>
        <v>281172</v>
      </c>
      <c r="M1945" s="15">
        <f t="shared" si="120"/>
        <v>558837</v>
      </c>
      <c r="O1945" s="13"/>
      <c r="P1945" s="13"/>
    </row>
    <row r="1946" spans="1:16" ht="12.75" customHeight="1" x14ac:dyDescent="0.2">
      <c r="A1946" s="11" t="str">
        <f t="shared" si="117"/>
        <v>LAUNCESTON1998</v>
      </c>
      <c r="B1946" s="3" t="s">
        <v>52</v>
      </c>
      <c r="C1946" s="12">
        <v>1998</v>
      </c>
      <c r="D1946" s="12">
        <v>13</v>
      </c>
      <c r="E1946" s="13">
        <v>266959</v>
      </c>
      <c r="F1946" s="13">
        <v>268985</v>
      </c>
      <c r="G1946" s="13">
        <v>535944</v>
      </c>
      <c r="H1946" s="13">
        <v>0</v>
      </c>
      <c r="I1946" s="13">
        <v>0</v>
      </c>
      <c r="J1946" s="13">
        <v>0</v>
      </c>
      <c r="K1946" s="15">
        <f t="shared" si="118"/>
        <v>266959</v>
      </c>
      <c r="L1946" s="15">
        <f t="shared" si="119"/>
        <v>268985</v>
      </c>
      <c r="M1946" s="15">
        <f t="shared" si="120"/>
        <v>535944</v>
      </c>
      <c r="O1946" s="13"/>
      <c r="P1946" s="13"/>
    </row>
    <row r="1947" spans="1:16" ht="12.75" customHeight="1" x14ac:dyDescent="0.2">
      <c r="A1947" s="11" t="str">
        <f t="shared" si="117"/>
        <v>LAUNCESTON1999</v>
      </c>
      <c r="B1947" s="94" t="s">
        <v>52</v>
      </c>
      <c r="C1947" s="89">
        <v>1999</v>
      </c>
      <c r="D1947" s="90">
        <v>13</v>
      </c>
      <c r="E1947" s="15">
        <v>270833</v>
      </c>
      <c r="F1947" s="15">
        <v>273131</v>
      </c>
      <c r="G1947" s="15">
        <v>543964</v>
      </c>
      <c r="H1947" s="15">
        <v>0</v>
      </c>
      <c r="I1947" s="15">
        <v>0</v>
      </c>
      <c r="J1947" s="15">
        <v>0</v>
      </c>
      <c r="K1947" s="15">
        <f t="shared" si="118"/>
        <v>270833</v>
      </c>
      <c r="L1947" s="15">
        <f t="shared" si="119"/>
        <v>273131</v>
      </c>
      <c r="M1947" s="15">
        <f t="shared" si="120"/>
        <v>543964</v>
      </c>
      <c r="O1947" s="13"/>
      <c r="P1947" s="13"/>
    </row>
    <row r="1948" spans="1:16" ht="12.75" customHeight="1" x14ac:dyDescent="0.2">
      <c r="A1948" s="11" t="str">
        <f t="shared" si="117"/>
        <v>LAUNCESTON2000</v>
      </c>
      <c r="B1948" s="94" t="s">
        <v>52</v>
      </c>
      <c r="C1948" s="89">
        <v>2000</v>
      </c>
      <c r="D1948" s="17">
        <v>13</v>
      </c>
      <c r="E1948" s="15">
        <v>263006</v>
      </c>
      <c r="F1948" s="15">
        <v>266852</v>
      </c>
      <c r="G1948" s="15">
        <v>529858</v>
      </c>
      <c r="H1948" s="15">
        <v>0</v>
      </c>
      <c r="I1948" s="15">
        <v>0</v>
      </c>
      <c r="J1948" s="15">
        <v>0</v>
      </c>
      <c r="K1948" s="15">
        <f t="shared" si="118"/>
        <v>263006</v>
      </c>
      <c r="L1948" s="15">
        <f t="shared" si="119"/>
        <v>266852</v>
      </c>
      <c r="M1948" s="15">
        <f t="shared" si="120"/>
        <v>529858</v>
      </c>
      <c r="O1948" s="13"/>
      <c r="P1948" s="13"/>
    </row>
    <row r="1949" spans="1:16" ht="12.75" customHeight="1" x14ac:dyDescent="0.2">
      <c r="A1949" s="11" t="str">
        <f t="shared" si="117"/>
        <v>LAUNCESTON2001</v>
      </c>
      <c r="B1949" s="3" t="s">
        <v>52</v>
      </c>
      <c r="C1949" s="12">
        <v>2001</v>
      </c>
      <c r="D1949" s="12">
        <v>13</v>
      </c>
      <c r="E1949" s="13">
        <v>253621</v>
      </c>
      <c r="F1949" s="13">
        <v>255391</v>
      </c>
      <c r="G1949" s="13">
        <v>509012</v>
      </c>
      <c r="H1949" s="13">
        <v>0</v>
      </c>
      <c r="I1949" s="13">
        <v>0</v>
      </c>
      <c r="J1949" s="13">
        <v>0</v>
      </c>
      <c r="K1949" s="15">
        <f t="shared" si="118"/>
        <v>253621</v>
      </c>
      <c r="L1949" s="15">
        <f t="shared" si="119"/>
        <v>255391</v>
      </c>
      <c r="M1949" s="15">
        <f t="shared" si="120"/>
        <v>509012</v>
      </c>
      <c r="O1949" s="13"/>
      <c r="P1949" s="13"/>
    </row>
    <row r="1950" spans="1:16" ht="12.75" customHeight="1" x14ac:dyDescent="0.2">
      <c r="A1950" s="11" t="str">
        <f t="shared" si="117"/>
        <v>LAUNCESTON2002</v>
      </c>
      <c r="B1950" s="96" t="s">
        <v>52</v>
      </c>
      <c r="C1950" s="89">
        <v>2002</v>
      </c>
      <c r="D1950" s="90">
        <v>12</v>
      </c>
      <c r="E1950" s="15">
        <v>283450</v>
      </c>
      <c r="F1950" s="15">
        <v>286958</v>
      </c>
      <c r="G1950" s="15">
        <v>570408</v>
      </c>
      <c r="H1950" s="91">
        <v>0</v>
      </c>
      <c r="I1950" s="91">
        <v>0</v>
      </c>
      <c r="J1950" s="15">
        <v>0</v>
      </c>
      <c r="K1950" s="15">
        <f t="shared" si="118"/>
        <v>283450</v>
      </c>
      <c r="L1950" s="15">
        <f t="shared" si="119"/>
        <v>286958</v>
      </c>
      <c r="M1950" s="15">
        <f t="shared" si="120"/>
        <v>570408</v>
      </c>
      <c r="O1950" s="13"/>
      <c r="P1950" s="13"/>
    </row>
    <row r="1951" spans="1:16" ht="12.75" customHeight="1" x14ac:dyDescent="0.2">
      <c r="A1951" s="11" t="str">
        <f t="shared" si="117"/>
        <v>LAUNCESTON2003</v>
      </c>
      <c r="B1951" s="94" t="s">
        <v>52</v>
      </c>
      <c r="C1951" s="89">
        <v>2003</v>
      </c>
      <c r="D1951" s="90">
        <v>12</v>
      </c>
      <c r="E1951" s="15">
        <v>302799</v>
      </c>
      <c r="F1951" s="15">
        <v>305118</v>
      </c>
      <c r="G1951" s="15">
        <v>607917</v>
      </c>
      <c r="H1951" s="15">
        <v>0</v>
      </c>
      <c r="I1951" s="15">
        <v>0</v>
      </c>
      <c r="J1951" s="15">
        <v>0</v>
      </c>
      <c r="K1951" s="15">
        <f t="shared" si="118"/>
        <v>302799</v>
      </c>
      <c r="L1951" s="15">
        <f t="shared" si="119"/>
        <v>305118</v>
      </c>
      <c r="M1951" s="15">
        <f t="shared" si="120"/>
        <v>607917</v>
      </c>
      <c r="O1951" s="13"/>
      <c r="P1951" s="13"/>
    </row>
    <row r="1952" spans="1:16" ht="12.75" customHeight="1" x14ac:dyDescent="0.2">
      <c r="A1952" s="11" t="str">
        <f t="shared" si="117"/>
        <v>LAUNCESTON2004</v>
      </c>
      <c r="B1952" s="94" t="s">
        <v>52</v>
      </c>
      <c r="C1952" s="89">
        <v>2004</v>
      </c>
      <c r="D1952" s="90">
        <v>12</v>
      </c>
      <c r="E1952" s="15">
        <v>374048</v>
      </c>
      <c r="F1952" s="15">
        <v>376414</v>
      </c>
      <c r="G1952" s="15">
        <v>750462</v>
      </c>
      <c r="H1952" s="15">
        <v>0</v>
      </c>
      <c r="I1952" s="15">
        <v>0</v>
      </c>
      <c r="J1952" s="15">
        <v>0</v>
      </c>
      <c r="K1952" s="15">
        <f t="shared" si="118"/>
        <v>374048</v>
      </c>
      <c r="L1952" s="15">
        <f t="shared" si="119"/>
        <v>376414</v>
      </c>
      <c r="M1952" s="15">
        <f t="shared" si="120"/>
        <v>750462</v>
      </c>
      <c r="O1952" s="13"/>
      <c r="P1952" s="13"/>
    </row>
    <row r="1953" spans="1:16" ht="12.75" customHeight="1" x14ac:dyDescent="0.2">
      <c r="A1953" s="11" t="str">
        <f t="shared" si="117"/>
        <v>LAUNCESTON2005</v>
      </c>
      <c r="B1953" s="94" t="s">
        <v>52</v>
      </c>
      <c r="C1953" s="89">
        <v>2005</v>
      </c>
      <c r="D1953" s="90">
        <v>12</v>
      </c>
      <c r="E1953" s="15">
        <v>440829</v>
      </c>
      <c r="F1953" s="15">
        <v>446275</v>
      </c>
      <c r="G1953" s="15">
        <v>887104</v>
      </c>
      <c r="H1953" s="15">
        <v>0</v>
      </c>
      <c r="I1953" s="15">
        <v>0</v>
      </c>
      <c r="J1953" s="15">
        <v>0</v>
      </c>
      <c r="K1953" s="15">
        <f t="shared" si="118"/>
        <v>440829</v>
      </c>
      <c r="L1953" s="15">
        <f t="shared" si="119"/>
        <v>446275</v>
      </c>
      <c r="M1953" s="15">
        <f t="shared" si="120"/>
        <v>887104</v>
      </c>
      <c r="O1953" s="13"/>
      <c r="P1953" s="13"/>
    </row>
    <row r="1954" spans="1:16" ht="12.75" customHeight="1" x14ac:dyDescent="0.2">
      <c r="A1954" s="11" t="str">
        <f t="shared" si="117"/>
        <v>LAUNCESTON2006</v>
      </c>
      <c r="B1954" s="96" t="s">
        <v>52</v>
      </c>
      <c r="C1954" s="89">
        <v>2006</v>
      </c>
      <c r="D1954" s="90">
        <v>12</v>
      </c>
      <c r="E1954" s="15">
        <v>479463</v>
      </c>
      <c r="F1954" s="15">
        <v>483870</v>
      </c>
      <c r="G1954" s="15">
        <v>963333</v>
      </c>
      <c r="H1954" s="91">
        <v>0</v>
      </c>
      <c r="I1954" s="91">
        <v>0</v>
      </c>
      <c r="J1954" s="15">
        <v>0</v>
      </c>
      <c r="K1954" s="15">
        <f t="shared" si="118"/>
        <v>479463</v>
      </c>
      <c r="L1954" s="15">
        <f t="shared" si="119"/>
        <v>483870</v>
      </c>
      <c r="M1954" s="15">
        <f t="shared" si="120"/>
        <v>963333</v>
      </c>
      <c r="O1954" s="13"/>
      <c r="P1954" s="13"/>
    </row>
    <row r="1955" spans="1:16" ht="12.75" customHeight="1" x14ac:dyDescent="0.2">
      <c r="A1955" s="11" t="str">
        <f t="shared" si="117"/>
        <v>LAUNCESTON2007</v>
      </c>
      <c r="B1955" s="96" t="s">
        <v>52</v>
      </c>
      <c r="C1955" s="89">
        <v>2007</v>
      </c>
      <c r="D1955" s="90">
        <v>12</v>
      </c>
      <c r="E1955" s="15">
        <v>521353</v>
      </c>
      <c r="F1955" s="15">
        <v>518085</v>
      </c>
      <c r="G1955" s="15">
        <v>1039438</v>
      </c>
      <c r="H1955" s="15">
        <v>0</v>
      </c>
      <c r="I1955" s="15">
        <v>0</v>
      </c>
      <c r="J1955" s="15">
        <v>0</v>
      </c>
      <c r="K1955" s="15">
        <f t="shared" si="118"/>
        <v>521353</v>
      </c>
      <c r="L1955" s="15">
        <f t="shared" si="119"/>
        <v>518085</v>
      </c>
      <c r="M1955" s="15">
        <f t="shared" si="120"/>
        <v>1039438</v>
      </c>
      <c r="O1955" s="13"/>
      <c r="P1955" s="13"/>
    </row>
    <row r="1956" spans="1:16" ht="12.75" customHeight="1" x14ac:dyDescent="0.2">
      <c r="A1956" s="11" t="str">
        <f t="shared" si="117"/>
        <v>LAUNCESTON2008</v>
      </c>
      <c r="B1956" s="3" t="s">
        <v>52</v>
      </c>
      <c r="C1956" s="12">
        <v>2008</v>
      </c>
      <c r="D1956" s="12">
        <v>13</v>
      </c>
      <c r="E1956" s="13">
        <v>565122</v>
      </c>
      <c r="F1956" s="13">
        <v>562365</v>
      </c>
      <c r="G1956" s="13">
        <v>1127487</v>
      </c>
      <c r="H1956" s="13">
        <v>0</v>
      </c>
      <c r="I1956" s="13">
        <v>0</v>
      </c>
      <c r="J1956" s="13">
        <v>0</v>
      </c>
      <c r="K1956" s="15">
        <f t="shared" si="118"/>
        <v>565122</v>
      </c>
      <c r="L1956" s="15">
        <f t="shared" si="119"/>
        <v>562365</v>
      </c>
      <c r="M1956" s="15">
        <f t="shared" si="120"/>
        <v>1127487</v>
      </c>
      <c r="O1956" s="13"/>
      <c r="P1956" s="13"/>
    </row>
    <row r="1957" spans="1:16" ht="12.75" customHeight="1" x14ac:dyDescent="0.2">
      <c r="A1957" s="11" t="str">
        <f t="shared" si="117"/>
        <v>LAUNCESTON2009</v>
      </c>
      <c r="B1957" s="3" t="s">
        <v>52</v>
      </c>
      <c r="C1957" s="12">
        <v>2009</v>
      </c>
      <c r="D1957" s="12">
        <v>13</v>
      </c>
      <c r="E1957" s="13">
        <v>568639</v>
      </c>
      <c r="F1957" s="13">
        <v>567735</v>
      </c>
      <c r="G1957" s="13">
        <v>1136374</v>
      </c>
      <c r="H1957" s="13">
        <v>0</v>
      </c>
      <c r="I1957" s="13">
        <v>0</v>
      </c>
      <c r="J1957" s="13">
        <v>0</v>
      </c>
      <c r="K1957" s="15">
        <f t="shared" si="118"/>
        <v>568639</v>
      </c>
      <c r="L1957" s="15">
        <f t="shared" si="119"/>
        <v>567735</v>
      </c>
      <c r="M1957" s="15">
        <f t="shared" si="120"/>
        <v>1136374</v>
      </c>
      <c r="O1957" s="13"/>
      <c r="P1957" s="13"/>
    </row>
    <row r="1958" spans="1:16" ht="12.75" customHeight="1" x14ac:dyDescent="0.2">
      <c r="A1958" s="11" t="str">
        <f t="shared" si="117"/>
        <v>LAUNCESTON2010</v>
      </c>
      <c r="B1958" s="94" t="s">
        <v>52</v>
      </c>
      <c r="C1958" s="89">
        <v>2010</v>
      </c>
      <c r="D1958" s="90">
        <v>13</v>
      </c>
      <c r="E1958" s="15">
        <v>579966</v>
      </c>
      <c r="F1958" s="15">
        <v>578001</v>
      </c>
      <c r="G1958" s="15">
        <v>1157967</v>
      </c>
      <c r="H1958" s="15">
        <v>0</v>
      </c>
      <c r="I1958" s="15">
        <v>0</v>
      </c>
      <c r="J1958" s="15">
        <v>0</v>
      </c>
      <c r="K1958" s="15">
        <f t="shared" si="118"/>
        <v>579966</v>
      </c>
      <c r="L1958" s="15">
        <f t="shared" si="119"/>
        <v>578001</v>
      </c>
      <c r="M1958" s="15">
        <f t="shared" si="120"/>
        <v>1157967</v>
      </c>
      <c r="O1958" s="13"/>
      <c r="P1958" s="13"/>
    </row>
    <row r="1959" spans="1:16" ht="12.75" customHeight="1" x14ac:dyDescent="0.2">
      <c r="A1959" s="11" t="str">
        <f t="shared" ref="A1959:A2022" si="121">CONCATENATE(B1959,C1959)</f>
        <v>LAUNCESTON2011</v>
      </c>
      <c r="B1959" s="96" t="s">
        <v>52</v>
      </c>
      <c r="C1959" s="89">
        <v>2011</v>
      </c>
      <c r="D1959" s="90">
        <v>13</v>
      </c>
      <c r="E1959" s="15">
        <v>563246</v>
      </c>
      <c r="F1959" s="15">
        <v>562368</v>
      </c>
      <c r="G1959" s="15">
        <v>1125614</v>
      </c>
      <c r="H1959" s="91">
        <v>0</v>
      </c>
      <c r="I1959" s="91">
        <v>0</v>
      </c>
      <c r="J1959" s="15">
        <v>0</v>
      </c>
      <c r="K1959" s="15">
        <f t="shared" si="118"/>
        <v>563246</v>
      </c>
      <c r="L1959" s="15">
        <f t="shared" si="119"/>
        <v>562368</v>
      </c>
      <c r="M1959" s="15">
        <f t="shared" si="120"/>
        <v>1125614</v>
      </c>
      <c r="O1959" s="13"/>
      <c r="P1959" s="13"/>
    </row>
    <row r="1960" spans="1:16" ht="12.75" customHeight="1" x14ac:dyDescent="0.2">
      <c r="A1960" s="11" t="str">
        <f t="shared" si="121"/>
        <v>LAUNCESTON2012</v>
      </c>
      <c r="B1960" s="3" t="s">
        <v>52</v>
      </c>
      <c r="C1960" s="12">
        <v>2012</v>
      </c>
      <c r="D1960" s="12">
        <v>13</v>
      </c>
      <c r="E1960" s="13">
        <v>585854</v>
      </c>
      <c r="F1960" s="13">
        <v>586419</v>
      </c>
      <c r="G1960" s="13">
        <v>1172273</v>
      </c>
      <c r="H1960" s="13">
        <v>0</v>
      </c>
      <c r="I1960" s="13">
        <v>0</v>
      </c>
      <c r="J1960" s="13">
        <v>0</v>
      </c>
      <c r="K1960" s="15">
        <f t="shared" si="118"/>
        <v>585854</v>
      </c>
      <c r="L1960" s="15">
        <f t="shared" si="119"/>
        <v>586419</v>
      </c>
      <c r="M1960" s="15">
        <f t="shared" si="120"/>
        <v>1172273</v>
      </c>
      <c r="O1960" s="13"/>
      <c r="P1960" s="13"/>
    </row>
    <row r="1961" spans="1:16" ht="12.75" customHeight="1" x14ac:dyDescent="0.2">
      <c r="A1961" s="11" t="str">
        <f t="shared" si="121"/>
        <v>LAUNCESTON2013</v>
      </c>
      <c r="B1961" s="3" t="s">
        <v>52</v>
      </c>
      <c r="C1961" s="12">
        <v>2013</v>
      </c>
      <c r="D1961" s="12">
        <v>12</v>
      </c>
      <c r="E1961" s="13">
        <v>628995</v>
      </c>
      <c r="F1961" s="13">
        <v>628150</v>
      </c>
      <c r="G1961" s="13">
        <v>1257145</v>
      </c>
      <c r="H1961" s="13">
        <v>0</v>
      </c>
      <c r="I1961" s="13">
        <v>0</v>
      </c>
      <c r="J1961" s="13">
        <v>0</v>
      </c>
      <c r="K1961" s="15">
        <f t="shared" si="118"/>
        <v>628995</v>
      </c>
      <c r="L1961" s="15">
        <f t="shared" si="119"/>
        <v>628150</v>
      </c>
      <c r="M1961" s="15">
        <f t="shared" si="120"/>
        <v>1257145</v>
      </c>
      <c r="O1961" s="13"/>
      <c r="P1961" s="13"/>
    </row>
    <row r="1962" spans="1:16" ht="12.75" customHeight="1" x14ac:dyDescent="0.2">
      <c r="A1962" s="11" t="str">
        <f t="shared" si="121"/>
        <v>LAUNCESTON2014</v>
      </c>
      <c r="B1962" s="92" t="s">
        <v>52</v>
      </c>
      <c r="C1962" s="16">
        <v>2014</v>
      </c>
      <c r="D1962" s="90">
        <v>12</v>
      </c>
      <c r="E1962" s="93">
        <v>644117</v>
      </c>
      <c r="F1962" s="93">
        <v>645065</v>
      </c>
      <c r="G1962" s="93">
        <v>1289182</v>
      </c>
      <c r="H1962" s="93">
        <v>0</v>
      </c>
      <c r="I1962" s="93">
        <v>0</v>
      </c>
      <c r="J1962" s="93">
        <v>0</v>
      </c>
      <c r="K1962" s="15">
        <f t="shared" si="118"/>
        <v>644117</v>
      </c>
      <c r="L1962" s="15">
        <f t="shared" si="119"/>
        <v>645065</v>
      </c>
      <c r="M1962" s="15">
        <f t="shared" si="120"/>
        <v>1289182</v>
      </c>
      <c r="O1962" s="13"/>
      <c r="P1962" s="13"/>
    </row>
    <row r="1963" spans="1:16" ht="12.75" customHeight="1" x14ac:dyDescent="0.2">
      <c r="A1963" s="11" t="str">
        <f t="shared" si="121"/>
        <v>LAUNCESTON2015</v>
      </c>
      <c r="B1963" s="3" t="s">
        <v>52</v>
      </c>
      <c r="C1963" s="12">
        <v>2015</v>
      </c>
      <c r="D1963" s="12">
        <v>12</v>
      </c>
      <c r="E1963" s="13">
        <v>642642</v>
      </c>
      <c r="F1963" s="13">
        <v>643766</v>
      </c>
      <c r="G1963" s="13">
        <v>1286408</v>
      </c>
      <c r="H1963" s="13">
        <v>0</v>
      </c>
      <c r="I1963" s="13">
        <v>0</v>
      </c>
      <c r="J1963" s="13">
        <v>0</v>
      </c>
      <c r="K1963" s="15">
        <f t="shared" ref="K1963:K2026" si="122">E1963+H1963</f>
        <v>642642</v>
      </c>
      <c r="L1963" s="15">
        <f t="shared" ref="L1963:L2026" si="123">F1963+I1963</f>
        <v>643766</v>
      </c>
      <c r="M1963" s="15">
        <f t="shared" ref="M1963:M2026" si="124">G1963+J1963</f>
        <v>1286408</v>
      </c>
      <c r="O1963" s="13"/>
      <c r="P1963" s="13"/>
    </row>
    <row r="1964" spans="1:16" ht="12.75" customHeight="1" x14ac:dyDescent="0.2">
      <c r="A1964" s="11" t="str">
        <f t="shared" si="121"/>
        <v>LAUNCESTON2016</v>
      </c>
      <c r="B1964" s="94" t="s">
        <v>52</v>
      </c>
      <c r="C1964" s="89">
        <v>2016</v>
      </c>
      <c r="D1964" s="90">
        <v>12</v>
      </c>
      <c r="E1964" s="15">
        <v>665543</v>
      </c>
      <c r="F1964" s="15">
        <v>665482</v>
      </c>
      <c r="G1964" s="15">
        <v>1331025</v>
      </c>
      <c r="H1964" s="15">
        <v>0</v>
      </c>
      <c r="I1964" s="15">
        <v>0</v>
      </c>
      <c r="J1964" s="15">
        <v>0</v>
      </c>
      <c r="K1964" s="15">
        <f t="shared" si="122"/>
        <v>665543</v>
      </c>
      <c r="L1964" s="15">
        <f t="shared" si="123"/>
        <v>665482</v>
      </c>
      <c r="M1964" s="15">
        <f t="shared" si="124"/>
        <v>1331025</v>
      </c>
      <c r="O1964" s="13"/>
      <c r="P1964" s="13"/>
    </row>
    <row r="1965" spans="1:16" ht="12.75" customHeight="1" x14ac:dyDescent="0.2">
      <c r="A1965" s="11" t="str">
        <f t="shared" si="121"/>
        <v>LAUNCESTON2017</v>
      </c>
      <c r="B1965" s="96" t="s">
        <v>52</v>
      </c>
      <c r="C1965" s="89">
        <v>2017</v>
      </c>
      <c r="D1965" s="90">
        <v>12</v>
      </c>
      <c r="E1965" s="15">
        <v>670236</v>
      </c>
      <c r="F1965" s="15">
        <v>670986</v>
      </c>
      <c r="G1965" s="15">
        <v>1341222</v>
      </c>
      <c r="H1965" s="91">
        <v>0</v>
      </c>
      <c r="I1965" s="91">
        <v>0</v>
      </c>
      <c r="J1965" s="15">
        <v>0</v>
      </c>
      <c r="K1965" s="15">
        <f t="shared" si="122"/>
        <v>670236</v>
      </c>
      <c r="L1965" s="15">
        <f t="shared" si="123"/>
        <v>670986</v>
      </c>
      <c r="M1965" s="15">
        <f t="shared" si="124"/>
        <v>1341222</v>
      </c>
      <c r="O1965" s="13"/>
      <c r="P1965" s="13"/>
    </row>
    <row r="1966" spans="1:16" ht="12.75" customHeight="1" x14ac:dyDescent="0.2">
      <c r="A1966" s="11" t="str">
        <f t="shared" si="121"/>
        <v>LAUNCESTON2018</v>
      </c>
      <c r="B1966" s="94" t="s">
        <v>52</v>
      </c>
      <c r="C1966" s="89">
        <v>2018</v>
      </c>
      <c r="D1966" s="90">
        <v>12</v>
      </c>
      <c r="E1966" s="15">
        <v>689056</v>
      </c>
      <c r="F1966" s="15">
        <v>692685</v>
      </c>
      <c r="G1966" s="15">
        <v>1381741</v>
      </c>
      <c r="H1966" s="15">
        <v>0</v>
      </c>
      <c r="I1966" s="15">
        <v>0</v>
      </c>
      <c r="J1966" s="15">
        <v>0</v>
      </c>
      <c r="K1966" s="15">
        <f t="shared" si="122"/>
        <v>689056</v>
      </c>
      <c r="L1966" s="15">
        <f t="shared" si="123"/>
        <v>692685</v>
      </c>
      <c r="M1966" s="15">
        <f t="shared" si="124"/>
        <v>1381741</v>
      </c>
      <c r="O1966" s="13"/>
      <c r="P1966" s="13"/>
    </row>
    <row r="1967" spans="1:16" ht="12.75" customHeight="1" x14ac:dyDescent="0.2">
      <c r="A1967" s="11" t="str">
        <f t="shared" si="121"/>
        <v>LAUNCESTON2019</v>
      </c>
      <c r="B1967" s="3" t="s">
        <v>52</v>
      </c>
      <c r="C1967" s="12">
        <v>2019</v>
      </c>
      <c r="D1967" s="12">
        <v>12</v>
      </c>
      <c r="E1967" s="13">
        <v>695915</v>
      </c>
      <c r="F1967" s="13">
        <v>699389</v>
      </c>
      <c r="G1967" s="13">
        <v>1395304</v>
      </c>
      <c r="H1967" s="13">
        <v>0</v>
      </c>
      <c r="I1967" s="13">
        <v>0</v>
      </c>
      <c r="J1967" s="13">
        <v>0</v>
      </c>
      <c r="K1967" s="15">
        <f t="shared" si="122"/>
        <v>695915</v>
      </c>
      <c r="L1967" s="15">
        <f t="shared" si="123"/>
        <v>699389</v>
      </c>
      <c r="M1967" s="15">
        <f t="shared" si="124"/>
        <v>1395304</v>
      </c>
      <c r="O1967" s="13"/>
      <c r="P1967" s="13"/>
    </row>
    <row r="1968" spans="1:16" ht="12.75" customHeight="1" x14ac:dyDescent="0.2">
      <c r="A1968" s="11" t="str">
        <f t="shared" si="121"/>
        <v>LEARMONTH1985</v>
      </c>
      <c r="B1968" s="96" t="s">
        <v>51</v>
      </c>
      <c r="C1968" s="89">
        <v>1985</v>
      </c>
      <c r="D1968" s="90" t="s">
        <v>101</v>
      </c>
      <c r="E1968" s="15">
        <v>11576</v>
      </c>
      <c r="F1968" s="15">
        <v>11559</v>
      </c>
      <c r="G1968" s="15">
        <v>23135</v>
      </c>
      <c r="H1968" s="91">
        <v>0</v>
      </c>
      <c r="I1968" s="91">
        <v>0</v>
      </c>
      <c r="J1968" s="15">
        <v>0</v>
      </c>
      <c r="K1968" s="15">
        <f t="shared" si="122"/>
        <v>11576</v>
      </c>
      <c r="L1968" s="15">
        <f t="shared" si="123"/>
        <v>11559</v>
      </c>
      <c r="M1968" s="15">
        <f t="shared" si="124"/>
        <v>23135</v>
      </c>
      <c r="O1968" s="13"/>
      <c r="P1968" s="13"/>
    </row>
    <row r="1969" spans="1:16" ht="12.75" customHeight="1" x14ac:dyDescent="0.2">
      <c r="A1969" s="11" t="str">
        <f t="shared" si="121"/>
        <v>LEARMONTH1986</v>
      </c>
      <c r="B1969" s="3" t="s">
        <v>51</v>
      </c>
      <c r="C1969" s="12">
        <v>1986</v>
      </c>
      <c r="D1969" s="12" t="s">
        <v>101</v>
      </c>
      <c r="E1969" s="13">
        <v>12028</v>
      </c>
      <c r="F1969" s="13">
        <v>12104</v>
      </c>
      <c r="G1969" s="13">
        <v>24132</v>
      </c>
      <c r="H1969" s="13">
        <v>0</v>
      </c>
      <c r="I1969" s="13">
        <v>0</v>
      </c>
      <c r="J1969" s="13">
        <v>0</v>
      </c>
      <c r="K1969" s="15">
        <f t="shared" si="122"/>
        <v>12028</v>
      </c>
      <c r="L1969" s="15">
        <f t="shared" si="123"/>
        <v>12104</v>
      </c>
      <c r="M1969" s="15">
        <f t="shared" si="124"/>
        <v>24132</v>
      </c>
      <c r="O1969" s="13"/>
      <c r="P1969" s="13"/>
    </row>
    <row r="1970" spans="1:16" ht="12.75" customHeight="1" x14ac:dyDescent="0.2">
      <c r="A1970" s="11" t="str">
        <f t="shared" si="121"/>
        <v>LEARMONTH1987</v>
      </c>
      <c r="B1970" s="3" t="s">
        <v>51</v>
      </c>
      <c r="C1970" s="12">
        <v>1987</v>
      </c>
      <c r="D1970" s="12" t="s">
        <v>101</v>
      </c>
      <c r="E1970" s="13">
        <v>11086</v>
      </c>
      <c r="F1970" s="13">
        <v>11155</v>
      </c>
      <c r="G1970" s="13">
        <v>22241</v>
      </c>
      <c r="H1970" s="13">
        <v>0</v>
      </c>
      <c r="I1970" s="13">
        <v>0</v>
      </c>
      <c r="J1970" s="13">
        <v>0</v>
      </c>
      <c r="K1970" s="15">
        <f t="shared" si="122"/>
        <v>11086</v>
      </c>
      <c r="L1970" s="15">
        <f t="shared" si="123"/>
        <v>11155</v>
      </c>
      <c r="M1970" s="15">
        <f t="shared" si="124"/>
        <v>22241</v>
      </c>
      <c r="O1970" s="13"/>
      <c r="P1970" s="13"/>
    </row>
    <row r="1971" spans="1:16" ht="12.75" customHeight="1" x14ac:dyDescent="0.2">
      <c r="A1971" s="11" t="str">
        <f t="shared" si="121"/>
        <v>LEARMONTH1988</v>
      </c>
      <c r="B1971" s="3" t="s">
        <v>51</v>
      </c>
      <c r="C1971" s="12">
        <v>1988</v>
      </c>
      <c r="D1971" s="12" t="s">
        <v>101</v>
      </c>
      <c r="E1971" s="13">
        <v>10560</v>
      </c>
      <c r="F1971" s="13">
        <v>10609</v>
      </c>
      <c r="G1971" s="13">
        <v>21169</v>
      </c>
      <c r="H1971" s="13">
        <v>0</v>
      </c>
      <c r="I1971" s="13">
        <v>0</v>
      </c>
      <c r="J1971" s="13">
        <v>0</v>
      </c>
      <c r="K1971" s="15">
        <f t="shared" si="122"/>
        <v>10560</v>
      </c>
      <c r="L1971" s="15">
        <f t="shared" si="123"/>
        <v>10609</v>
      </c>
      <c r="M1971" s="15">
        <f t="shared" si="124"/>
        <v>21169</v>
      </c>
      <c r="O1971" s="13"/>
      <c r="P1971" s="13"/>
    </row>
    <row r="1972" spans="1:16" ht="12.75" customHeight="1" x14ac:dyDescent="0.2">
      <c r="A1972" s="11" t="str">
        <f t="shared" si="121"/>
        <v>LEARMONTH1989</v>
      </c>
      <c r="B1972" s="96" t="s">
        <v>51</v>
      </c>
      <c r="C1972" s="89">
        <v>1989</v>
      </c>
      <c r="D1972" s="90" t="s">
        <v>101</v>
      </c>
      <c r="E1972" s="15">
        <v>8587</v>
      </c>
      <c r="F1972" s="15">
        <v>8607</v>
      </c>
      <c r="G1972" s="15">
        <v>17194</v>
      </c>
      <c r="H1972" s="15">
        <v>0</v>
      </c>
      <c r="I1972" s="15">
        <v>0</v>
      </c>
      <c r="J1972" s="15">
        <v>0</v>
      </c>
      <c r="K1972" s="15">
        <f t="shared" si="122"/>
        <v>8587</v>
      </c>
      <c r="L1972" s="15">
        <f t="shared" si="123"/>
        <v>8607</v>
      </c>
      <c r="M1972" s="15">
        <f t="shared" si="124"/>
        <v>17194</v>
      </c>
      <c r="O1972" s="13"/>
      <c r="P1972" s="13"/>
    </row>
    <row r="1973" spans="1:16" ht="12.75" customHeight="1" x14ac:dyDescent="0.2">
      <c r="A1973" s="11" t="str">
        <f t="shared" si="121"/>
        <v>LEARMONTH1990</v>
      </c>
      <c r="B1973" s="3" t="s">
        <v>51</v>
      </c>
      <c r="C1973" s="12">
        <v>1990</v>
      </c>
      <c r="D1973" s="12" t="s">
        <v>101</v>
      </c>
      <c r="E1973" s="13">
        <v>10351</v>
      </c>
      <c r="F1973" s="13">
        <v>10361</v>
      </c>
      <c r="G1973" s="13">
        <v>20712</v>
      </c>
      <c r="H1973" s="13">
        <v>0</v>
      </c>
      <c r="I1973" s="13">
        <v>0</v>
      </c>
      <c r="J1973" s="13">
        <v>0</v>
      </c>
      <c r="K1973" s="15">
        <f t="shared" si="122"/>
        <v>10351</v>
      </c>
      <c r="L1973" s="15">
        <f t="shared" si="123"/>
        <v>10361</v>
      </c>
      <c r="M1973" s="15">
        <f t="shared" si="124"/>
        <v>20712</v>
      </c>
      <c r="O1973" s="13"/>
      <c r="P1973" s="13"/>
    </row>
    <row r="1974" spans="1:16" ht="12.75" customHeight="1" x14ac:dyDescent="0.2">
      <c r="A1974" s="11" t="str">
        <f t="shared" si="121"/>
        <v>LEARMONTH1991</v>
      </c>
      <c r="B1974" s="92" t="s">
        <v>51</v>
      </c>
      <c r="C1974" s="16">
        <v>1991</v>
      </c>
      <c r="D1974" s="90" t="s">
        <v>101</v>
      </c>
      <c r="E1974" s="93">
        <v>9229</v>
      </c>
      <c r="F1974" s="93">
        <v>9458</v>
      </c>
      <c r="G1974" s="93">
        <v>18687</v>
      </c>
      <c r="H1974" s="93">
        <v>0</v>
      </c>
      <c r="I1974" s="93">
        <v>0</v>
      </c>
      <c r="J1974" s="93">
        <v>0</v>
      </c>
      <c r="K1974" s="15">
        <f t="shared" si="122"/>
        <v>9229</v>
      </c>
      <c r="L1974" s="15">
        <f t="shared" si="123"/>
        <v>9458</v>
      </c>
      <c r="M1974" s="15">
        <f t="shared" si="124"/>
        <v>18687</v>
      </c>
      <c r="O1974" s="13"/>
      <c r="P1974" s="13"/>
    </row>
    <row r="1975" spans="1:16" ht="12.75" customHeight="1" x14ac:dyDescent="0.2">
      <c r="A1975" s="11" t="str">
        <f t="shared" si="121"/>
        <v>LEARMONTH1992</v>
      </c>
      <c r="B1975" s="3" t="s">
        <v>51</v>
      </c>
      <c r="C1975" s="12">
        <v>1992</v>
      </c>
      <c r="D1975" s="12" t="s">
        <v>101</v>
      </c>
      <c r="E1975" s="13">
        <v>10369</v>
      </c>
      <c r="F1975" s="13">
        <v>10843</v>
      </c>
      <c r="G1975" s="13">
        <v>21212</v>
      </c>
      <c r="H1975" s="13">
        <v>0</v>
      </c>
      <c r="I1975" s="13">
        <v>0</v>
      </c>
      <c r="J1975" s="13">
        <v>0</v>
      </c>
      <c r="K1975" s="15">
        <f t="shared" si="122"/>
        <v>10369</v>
      </c>
      <c r="L1975" s="15">
        <f t="shared" si="123"/>
        <v>10843</v>
      </c>
      <c r="M1975" s="15">
        <f t="shared" si="124"/>
        <v>21212</v>
      </c>
      <c r="O1975" s="13"/>
      <c r="P1975" s="13"/>
    </row>
    <row r="1976" spans="1:16" ht="12.75" customHeight="1" x14ac:dyDescent="0.2">
      <c r="A1976" s="11" t="str">
        <f t="shared" si="121"/>
        <v>LEARMONTH1993</v>
      </c>
      <c r="B1976" s="94" t="s">
        <v>51</v>
      </c>
      <c r="C1976" s="89">
        <v>1993</v>
      </c>
      <c r="D1976" s="90" t="s">
        <v>101</v>
      </c>
      <c r="E1976" s="15">
        <v>13616</v>
      </c>
      <c r="F1976" s="15">
        <v>13841</v>
      </c>
      <c r="G1976" s="15">
        <v>27457</v>
      </c>
      <c r="H1976" s="15">
        <v>0</v>
      </c>
      <c r="I1976" s="15">
        <v>0</v>
      </c>
      <c r="J1976" s="15">
        <v>0</v>
      </c>
      <c r="K1976" s="15">
        <f t="shared" si="122"/>
        <v>13616</v>
      </c>
      <c r="L1976" s="15">
        <f t="shared" si="123"/>
        <v>13841</v>
      </c>
      <c r="M1976" s="15">
        <f t="shared" si="124"/>
        <v>27457</v>
      </c>
      <c r="O1976" s="13"/>
      <c r="P1976" s="13"/>
    </row>
    <row r="1977" spans="1:16" ht="12.75" customHeight="1" x14ac:dyDescent="0.2">
      <c r="A1977" s="11" t="str">
        <f t="shared" si="121"/>
        <v>LEARMONTH1994</v>
      </c>
      <c r="B1977" s="3" t="s">
        <v>51</v>
      </c>
      <c r="C1977" s="12">
        <v>1994</v>
      </c>
      <c r="D1977" s="12" t="s">
        <v>101</v>
      </c>
      <c r="E1977" s="13">
        <v>18017</v>
      </c>
      <c r="F1977" s="13">
        <v>18336</v>
      </c>
      <c r="G1977" s="13">
        <v>36353</v>
      </c>
      <c r="H1977" s="13">
        <v>0</v>
      </c>
      <c r="I1977" s="13">
        <v>0</v>
      </c>
      <c r="J1977" s="13">
        <v>0</v>
      </c>
      <c r="K1977" s="15">
        <f t="shared" si="122"/>
        <v>18017</v>
      </c>
      <c r="L1977" s="15">
        <f t="shared" si="123"/>
        <v>18336</v>
      </c>
      <c r="M1977" s="15">
        <f t="shared" si="124"/>
        <v>36353</v>
      </c>
      <c r="O1977" s="13"/>
      <c r="P1977" s="13"/>
    </row>
    <row r="1978" spans="1:16" ht="12.75" customHeight="1" x14ac:dyDescent="0.2">
      <c r="A1978" s="11" t="str">
        <f t="shared" si="121"/>
        <v>LEARMONTH1995</v>
      </c>
      <c r="B1978" s="3" t="s">
        <v>51</v>
      </c>
      <c r="C1978" s="12">
        <v>1995</v>
      </c>
      <c r="D1978" s="12" t="s">
        <v>101</v>
      </c>
      <c r="E1978" s="13">
        <v>13624</v>
      </c>
      <c r="F1978" s="13">
        <v>14102</v>
      </c>
      <c r="G1978" s="13">
        <v>27726</v>
      </c>
      <c r="H1978" s="13">
        <v>0</v>
      </c>
      <c r="I1978" s="13">
        <v>0</v>
      </c>
      <c r="J1978" s="13">
        <v>0</v>
      </c>
      <c r="K1978" s="15">
        <f t="shared" si="122"/>
        <v>13624</v>
      </c>
      <c r="L1978" s="15">
        <f t="shared" si="123"/>
        <v>14102</v>
      </c>
      <c r="M1978" s="15">
        <f t="shared" si="124"/>
        <v>27726</v>
      </c>
      <c r="O1978" s="13"/>
      <c r="P1978" s="13"/>
    </row>
    <row r="1979" spans="1:16" ht="12.75" customHeight="1" x14ac:dyDescent="0.2">
      <c r="A1979" s="11" t="str">
        <f t="shared" si="121"/>
        <v>LEARMONTH1996</v>
      </c>
      <c r="B1979" s="94" t="s">
        <v>51</v>
      </c>
      <c r="C1979" s="89">
        <v>1996</v>
      </c>
      <c r="D1979" s="90" t="s">
        <v>101</v>
      </c>
      <c r="E1979" s="15">
        <v>14138</v>
      </c>
      <c r="F1979" s="15">
        <v>14062</v>
      </c>
      <c r="G1979" s="15">
        <v>28200</v>
      </c>
      <c r="H1979" s="15">
        <v>0</v>
      </c>
      <c r="I1979" s="15">
        <v>0</v>
      </c>
      <c r="J1979" s="15">
        <v>0</v>
      </c>
      <c r="K1979" s="15">
        <f t="shared" si="122"/>
        <v>14138</v>
      </c>
      <c r="L1979" s="15">
        <f t="shared" si="123"/>
        <v>14062</v>
      </c>
      <c r="M1979" s="15">
        <f t="shared" si="124"/>
        <v>28200</v>
      </c>
      <c r="O1979" s="13"/>
      <c r="P1979" s="13"/>
    </row>
    <row r="1980" spans="1:16" ht="12.75" customHeight="1" x14ac:dyDescent="0.2">
      <c r="A1980" s="11" t="str">
        <f t="shared" si="121"/>
        <v>LEARMONTH1997</v>
      </c>
      <c r="B1980" s="3" t="s">
        <v>51</v>
      </c>
      <c r="C1980" s="12">
        <v>1997</v>
      </c>
      <c r="D1980" s="12" t="s">
        <v>101</v>
      </c>
      <c r="E1980" s="13">
        <v>14270</v>
      </c>
      <c r="F1980" s="13">
        <v>14472</v>
      </c>
      <c r="G1980" s="13">
        <v>28742</v>
      </c>
      <c r="H1980" s="13">
        <v>0</v>
      </c>
      <c r="I1980" s="13">
        <v>0</v>
      </c>
      <c r="J1980" s="13">
        <v>0</v>
      </c>
      <c r="K1980" s="15">
        <f t="shared" si="122"/>
        <v>14270</v>
      </c>
      <c r="L1980" s="15">
        <f t="shared" si="123"/>
        <v>14472</v>
      </c>
      <c r="M1980" s="15">
        <f t="shared" si="124"/>
        <v>28742</v>
      </c>
      <c r="O1980" s="13"/>
      <c r="P1980" s="13"/>
    </row>
    <row r="1981" spans="1:16" ht="12.75" customHeight="1" x14ac:dyDescent="0.2">
      <c r="A1981" s="11" t="str">
        <f t="shared" si="121"/>
        <v>LEARMONTH1998</v>
      </c>
      <c r="B1981" s="3" t="s">
        <v>51</v>
      </c>
      <c r="C1981" s="12">
        <v>1998</v>
      </c>
      <c r="D1981" s="12" t="s">
        <v>101</v>
      </c>
      <c r="E1981" s="13">
        <v>9420</v>
      </c>
      <c r="F1981" s="13">
        <v>9742</v>
      </c>
      <c r="G1981" s="13">
        <v>19162</v>
      </c>
      <c r="H1981" s="13">
        <v>0</v>
      </c>
      <c r="I1981" s="13">
        <v>0</v>
      </c>
      <c r="J1981" s="13">
        <v>0</v>
      </c>
      <c r="K1981" s="15">
        <f t="shared" si="122"/>
        <v>9420</v>
      </c>
      <c r="L1981" s="15">
        <f t="shared" si="123"/>
        <v>9742</v>
      </c>
      <c r="M1981" s="15">
        <f t="shared" si="124"/>
        <v>19162</v>
      </c>
      <c r="O1981" s="13"/>
      <c r="P1981" s="13"/>
    </row>
    <row r="1982" spans="1:16" ht="12.75" customHeight="1" x14ac:dyDescent="0.2">
      <c r="A1982" s="11" t="str">
        <f t="shared" si="121"/>
        <v>LEARMONTH1999</v>
      </c>
      <c r="B1982" s="3" t="s">
        <v>51</v>
      </c>
      <c r="C1982" s="12">
        <v>1999</v>
      </c>
      <c r="D1982" s="12" t="s">
        <v>101</v>
      </c>
      <c r="E1982" s="13">
        <v>9022</v>
      </c>
      <c r="F1982" s="13">
        <v>9400</v>
      </c>
      <c r="G1982" s="13">
        <v>18422</v>
      </c>
      <c r="H1982" s="13">
        <v>0</v>
      </c>
      <c r="I1982" s="13">
        <v>0</v>
      </c>
      <c r="J1982" s="13">
        <v>0</v>
      </c>
      <c r="K1982" s="15">
        <f t="shared" si="122"/>
        <v>9022</v>
      </c>
      <c r="L1982" s="15">
        <f t="shared" si="123"/>
        <v>9400</v>
      </c>
      <c r="M1982" s="15">
        <f t="shared" si="124"/>
        <v>18422</v>
      </c>
      <c r="O1982" s="13"/>
      <c r="P1982" s="13"/>
    </row>
    <row r="1983" spans="1:16" ht="12.75" customHeight="1" x14ac:dyDescent="0.2">
      <c r="A1983" s="11" t="str">
        <f t="shared" si="121"/>
        <v>LEARMONTH2000</v>
      </c>
      <c r="B1983" s="94" t="s">
        <v>51</v>
      </c>
      <c r="C1983" s="89">
        <v>2000</v>
      </c>
      <c r="D1983" s="90" t="s">
        <v>101</v>
      </c>
      <c r="E1983" s="15">
        <v>8393</v>
      </c>
      <c r="F1983" s="15">
        <v>8624</v>
      </c>
      <c r="G1983" s="15">
        <v>17017</v>
      </c>
      <c r="H1983" s="15">
        <v>0</v>
      </c>
      <c r="I1983" s="15">
        <v>0</v>
      </c>
      <c r="J1983" s="15">
        <v>0</v>
      </c>
      <c r="K1983" s="15">
        <f t="shared" si="122"/>
        <v>8393</v>
      </c>
      <c r="L1983" s="15">
        <f t="shared" si="123"/>
        <v>8624</v>
      </c>
      <c r="M1983" s="15">
        <f t="shared" si="124"/>
        <v>17017</v>
      </c>
      <c r="O1983" s="13"/>
      <c r="P1983" s="13"/>
    </row>
    <row r="1984" spans="1:16" ht="12.75" customHeight="1" x14ac:dyDescent="0.2">
      <c r="A1984" s="11" t="str">
        <f t="shared" si="121"/>
        <v>LEARMONTH2001</v>
      </c>
      <c r="B1984" s="3" t="s">
        <v>51</v>
      </c>
      <c r="C1984" s="12">
        <v>2001</v>
      </c>
      <c r="D1984" s="12" t="s">
        <v>101</v>
      </c>
      <c r="E1984" s="13">
        <v>6722</v>
      </c>
      <c r="F1984" s="13">
        <v>7040</v>
      </c>
      <c r="G1984" s="13">
        <v>13762</v>
      </c>
      <c r="H1984" s="13">
        <v>0</v>
      </c>
      <c r="I1984" s="13">
        <v>0</v>
      </c>
      <c r="J1984" s="13">
        <v>0</v>
      </c>
      <c r="K1984" s="15">
        <f t="shared" si="122"/>
        <v>6722</v>
      </c>
      <c r="L1984" s="15">
        <f t="shared" si="123"/>
        <v>7040</v>
      </c>
      <c r="M1984" s="15">
        <f t="shared" si="124"/>
        <v>13762</v>
      </c>
      <c r="O1984" s="13"/>
      <c r="P1984" s="13"/>
    </row>
    <row r="1985" spans="1:16" ht="12.75" customHeight="1" x14ac:dyDescent="0.2">
      <c r="A1985" s="11" t="str">
        <f t="shared" si="121"/>
        <v>LEARMONTH2002</v>
      </c>
      <c r="B1985" s="3" t="s">
        <v>51</v>
      </c>
      <c r="C1985" s="12">
        <v>2002</v>
      </c>
      <c r="D1985" s="12" t="s">
        <v>101</v>
      </c>
      <c r="E1985" s="13">
        <v>8020</v>
      </c>
      <c r="F1985" s="13">
        <v>8160</v>
      </c>
      <c r="G1985" s="13">
        <v>16180</v>
      </c>
      <c r="H1985" s="13">
        <v>0</v>
      </c>
      <c r="I1985" s="13">
        <v>0</v>
      </c>
      <c r="J1985" s="13">
        <v>0</v>
      </c>
      <c r="K1985" s="15">
        <f t="shared" si="122"/>
        <v>8020</v>
      </c>
      <c r="L1985" s="15">
        <f t="shared" si="123"/>
        <v>8160</v>
      </c>
      <c r="M1985" s="15">
        <f t="shared" si="124"/>
        <v>16180</v>
      </c>
      <c r="O1985" s="13"/>
      <c r="P1985" s="13"/>
    </row>
    <row r="1986" spans="1:16" ht="12.75" customHeight="1" x14ac:dyDescent="0.2">
      <c r="A1986" s="11" t="str">
        <f t="shared" si="121"/>
        <v>LEARMONTH2003</v>
      </c>
      <c r="B1986" s="3" t="s">
        <v>51</v>
      </c>
      <c r="C1986" s="12">
        <v>2003</v>
      </c>
      <c r="D1986" s="12" t="s">
        <v>101</v>
      </c>
      <c r="E1986" s="13">
        <v>8417</v>
      </c>
      <c r="F1986" s="13">
        <v>8587</v>
      </c>
      <c r="G1986" s="13">
        <v>17004</v>
      </c>
      <c r="H1986" s="13">
        <v>0</v>
      </c>
      <c r="I1986" s="13">
        <v>0</v>
      </c>
      <c r="J1986" s="13">
        <v>0</v>
      </c>
      <c r="K1986" s="15">
        <f t="shared" si="122"/>
        <v>8417</v>
      </c>
      <c r="L1986" s="15">
        <f t="shared" si="123"/>
        <v>8587</v>
      </c>
      <c r="M1986" s="15">
        <f t="shared" si="124"/>
        <v>17004</v>
      </c>
      <c r="O1986" s="13"/>
      <c r="P1986" s="13"/>
    </row>
    <row r="1987" spans="1:16" ht="12.75" customHeight="1" x14ac:dyDescent="0.2">
      <c r="A1987" s="11" t="str">
        <f t="shared" si="121"/>
        <v>LEARMONTH2004</v>
      </c>
      <c r="B1987" s="3" t="s">
        <v>51</v>
      </c>
      <c r="C1987" s="12">
        <v>2004</v>
      </c>
      <c r="D1987" s="12" t="s">
        <v>101</v>
      </c>
      <c r="E1987" s="13">
        <v>10718</v>
      </c>
      <c r="F1987" s="13">
        <v>11181</v>
      </c>
      <c r="G1987" s="13">
        <v>21899</v>
      </c>
      <c r="H1987" s="13">
        <v>0</v>
      </c>
      <c r="I1987" s="13">
        <v>0</v>
      </c>
      <c r="J1987" s="13">
        <v>0</v>
      </c>
      <c r="K1987" s="15">
        <f t="shared" si="122"/>
        <v>10718</v>
      </c>
      <c r="L1987" s="15">
        <f t="shared" si="123"/>
        <v>11181</v>
      </c>
      <c r="M1987" s="15">
        <f t="shared" si="124"/>
        <v>21899</v>
      </c>
      <c r="O1987" s="13"/>
      <c r="P1987" s="13"/>
    </row>
    <row r="1988" spans="1:16" ht="12.75" customHeight="1" x14ac:dyDescent="0.2">
      <c r="A1988" s="11" t="str">
        <f t="shared" si="121"/>
        <v>LEARMONTH2005</v>
      </c>
      <c r="B1988" s="3" t="s">
        <v>51</v>
      </c>
      <c r="C1988" s="12">
        <v>2005</v>
      </c>
      <c r="D1988" s="12" t="s">
        <v>101</v>
      </c>
      <c r="E1988" s="13">
        <v>13956</v>
      </c>
      <c r="F1988" s="13">
        <v>14502</v>
      </c>
      <c r="G1988" s="13">
        <v>28458</v>
      </c>
      <c r="H1988" s="13">
        <v>0</v>
      </c>
      <c r="I1988" s="13">
        <v>0</v>
      </c>
      <c r="J1988" s="13">
        <v>0</v>
      </c>
      <c r="K1988" s="15">
        <f t="shared" si="122"/>
        <v>13956</v>
      </c>
      <c r="L1988" s="15">
        <f t="shared" si="123"/>
        <v>14502</v>
      </c>
      <c r="M1988" s="15">
        <f t="shared" si="124"/>
        <v>28458</v>
      </c>
      <c r="O1988" s="13"/>
      <c r="P1988" s="13"/>
    </row>
    <row r="1989" spans="1:16" ht="12.75" customHeight="1" x14ac:dyDescent="0.2">
      <c r="A1989" s="11" t="str">
        <f t="shared" si="121"/>
        <v>LEARMONTH2006</v>
      </c>
      <c r="B1989" s="96" t="s">
        <v>51</v>
      </c>
      <c r="C1989" s="89">
        <v>2006</v>
      </c>
      <c r="D1989" s="90" t="s">
        <v>101</v>
      </c>
      <c r="E1989" s="15">
        <v>16238</v>
      </c>
      <c r="F1989" s="15">
        <v>16869</v>
      </c>
      <c r="G1989" s="15">
        <v>33107</v>
      </c>
      <c r="H1989" s="91">
        <v>0</v>
      </c>
      <c r="I1989" s="91">
        <v>0</v>
      </c>
      <c r="J1989" s="15">
        <v>0</v>
      </c>
      <c r="K1989" s="15">
        <f t="shared" si="122"/>
        <v>16238</v>
      </c>
      <c r="L1989" s="15">
        <f t="shared" si="123"/>
        <v>16869</v>
      </c>
      <c r="M1989" s="15">
        <f t="shared" si="124"/>
        <v>33107</v>
      </c>
      <c r="O1989" s="13"/>
      <c r="P1989" s="13"/>
    </row>
    <row r="1990" spans="1:16" ht="12.75" customHeight="1" x14ac:dyDescent="0.2">
      <c r="A1990" s="11" t="str">
        <f t="shared" si="121"/>
        <v>LEARMONTH2007</v>
      </c>
      <c r="B1990" s="3" t="s">
        <v>51</v>
      </c>
      <c r="C1990" s="12">
        <v>2007</v>
      </c>
      <c r="D1990" s="12" t="s">
        <v>101</v>
      </c>
      <c r="E1990" s="13">
        <v>19832</v>
      </c>
      <c r="F1990" s="13">
        <v>20935</v>
      </c>
      <c r="G1990" s="13">
        <v>40767</v>
      </c>
      <c r="H1990" s="13">
        <v>0</v>
      </c>
      <c r="I1990" s="13">
        <v>0</v>
      </c>
      <c r="J1990" s="13">
        <v>0</v>
      </c>
      <c r="K1990" s="15">
        <f t="shared" si="122"/>
        <v>19832</v>
      </c>
      <c r="L1990" s="15">
        <f t="shared" si="123"/>
        <v>20935</v>
      </c>
      <c r="M1990" s="15">
        <f t="shared" si="124"/>
        <v>40767</v>
      </c>
      <c r="O1990" s="13"/>
      <c r="P1990" s="13"/>
    </row>
    <row r="1991" spans="1:16" ht="12.75" customHeight="1" x14ac:dyDescent="0.2">
      <c r="A1991" s="11" t="str">
        <f t="shared" si="121"/>
        <v>LEARMONTH2008</v>
      </c>
      <c r="B1991" s="96" t="s">
        <v>51</v>
      </c>
      <c r="C1991" s="89">
        <v>2008</v>
      </c>
      <c r="D1991" s="90" t="s">
        <v>101</v>
      </c>
      <c r="E1991" s="15">
        <v>22457</v>
      </c>
      <c r="F1991" s="15">
        <v>23119</v>
      </c>
      <c r="G1991" s="15">
        <v>45576</v>
      </c>
      <c r="H1991" s="91">
        <v>0</v>
      </c>
      <c r="I1991" s="91">
        <v>0</v>
      </c>
      <c r="J1991" s="15">
        <v>0</v>
      </c>
      <c r="K1991" s="15">
        <f t="shared" si="122"/>
        <v>22457</v>
      </c>
      <c r="L1991" s="15">
        <f t="shared" si="123"/>
        <v>23119</v>
      </c>
      <c r="M1991" s="15">
        <f t="shared" si="124"/>
        <v>45576</v>
      </c>
      <c r="O1991" s="13"/>
      <c r="P1991" s="13"/>
    </row>
    <row r="1992" spans="1:16" ht="12.75" customHeight="1" x14ac:dyDescent="0.2">
      <c r="A1992" s="11" t="str">
        <f t="shared" si="121"/>
        <v>LEARMONTH2009</v>
      </c>
      <c r="B1992" s="94" t="s">
        <v>51</v>
      </c>
      <c r="C1992" s="89">
        <v>2009</v>
      </c>
      <c r="D1992" s="90" t="s">
        <v>101</v>
      </c>
      <c r="E1992" s="15">
        <v>20727</v>
      </c>
      <c r="F1992" s="15">
        <v>21687</v>
      </c>
      <c r="G1992" s="15">
        <v>42414</v>
      </c>
      <c r="H1992" s="15">
        <v>0</v>
      </c>
      <c r="I1992" s="15">
        <v>0</v>
      </c>
      <c r="J1992" s="15">
        <v>0</v>
      </c>
      <c r="K1992" s="15">
        <f t="shared" si="122"/>
        <v>20727</v>
      </c>
      <c r="L1992" s="15">
        <f t="shared" si="123"/>
        <v>21687</v>
      </c>
      <c r="M1992" s="15">
        <f t="shared" si="124"/>
        <v>42414</v>
      </c>
      <c r="O1992" s="13"/>
      <c r="P1992" s="13"/>
    </row>
    <row r="1993" spans="1:16" ht="12.75" customHeight="1" x14ac:dyDescent="0.2">
      <c r="A1993" s="11" t="str">
        <f t="shared" si="121"/>
        <v>LEARMONTH2010</v>
      </c>
      <c r="B1993" s="94" t="s">
        <v>51</v>
      </c>
      <c r="C1993" s="89">
        <v>2010</v>
      </c>
      <c r="D1993" s="90">
        <v>61</v>
      </c>
      <c r="E1993" s="15">
        <v>24562</v>
      </c>
      <c r="F1993" s="15">
        <v>25804</v>
      </c>
      <c r="G1993" s="15">
        <v>50366</v>
      </c>
      <c r="H1993" s="15">
        <v>0</v>
      </c>
      <c r="I1993" s="15">
        <v>0</v>
      </c>
      <c r="J1993" s="15">
        <v>0</v>
      </c>
      <c r="K1993" s="15">
        <f t="shared" si="122"/>
        <v>24562</v>
      </c>
      <c r="L1993" s="15">
        <f t="shared" si="123"/>
        <v>25804</v>
      </c>
      <c r="M1993" s="15">
        <f t="shared" si="124"/>
        <v>50366</v>
      </c>
      <c r="O1993" s="13"/>
      <c r="P1993" s="13"/>
    </row>
    <row r="1994" spans="1:16" ht="12.75" customHeight="1" x14ac:dyDescent="0.2">
      <c r="A1994" s="11" t="str">
        <f t="shared" si="121"/>
        <v>LEARMONTH2011</v>
      </c>
      <c r="B1994" s="96" t="s">
        <v>51</v>
      </c>
      <c r="C1994" s="89">
        <v>2011</v>
      </c>
      <c r="D1994" s="90">
        <v>51</v>
      </c>
      <c r="E1994" s="15">
        <v>33803</v>
      </c>
      <c r="F1994" s="15">
        <v>34867</v>
      </c>
      <c r="G1994" s="15">
        <v>68670</v>
      </c>
      <c r="H1994" s="91">
        <v>0</v>
      </c>
      <c r="I1994" s="91">
        <v>0</v>
      </c>
      <c r="J1994" s="15">
        <v>0</v>
      </c>
      <c r="K1994" s="15">
        <f t="shared" si="122"/>
        <v>33803</v>
      </c>
      <c r="L1994" s="15">
        <f t="shared" si="123"/>
        <v>34867</v>
      </c>
      <c r="M1994" s="15">
        <f t="shared" si="124"/>
        <v>68670</v>
      </c>
      <c r="O1994" s="13"/>
      <c r="P1994" s="13"/>
    </row>
    <row r="1995" spans="1:16" ht="12.75" customHeight="1" x14ac:dyDescent="0.2">
      <c r="A1995" s="11" t="str">
        <f t="shared" si="121"/>
        <v>LEARMONTH2012</v>
      </c>
      <c r="B1995" s="3" t="s">
        <v>51</v>
      </c>
      <c r="C1995" s="12">
        <v>2012</v>
      </c>
      <c r="D1995" s="12">
        <v>49</v>
      </c>
      <c r="E1995" s="13">
        <v>45474</v>
      </c>
      <c r="F1995" s="13">
        <v>46930</v>
      </c>
      <c r="G1995" s="13">
        <v>92404</v>
      </c>
      <c r="H1995" s="13">
        <v>0</v>
      </c>
      <c r="I1995" s="13">
        <v>0</v>
      </c>
      <c r="J1995" s="13">
        <v>0</v>
      </c>
      <c r="K1995" s="15">
        <f t="shared" si="122"/>
        <v>45474</v>
      </c>
      <c r="L1995" s="15">
        <f t="shared" si="123"/>
        <v>46930</v>
      </c>
      <c r="M1995" s="15">
        <f t="shared" si="124"/>
        <v>92404</v>
      </c>
      <c r="O1995" s="13"/>
      <c r="P1995" s="13"/>
    </row>
    <row r="1996" spans="1:16" ht="12.75" customHeight="1" x14ac:dyDescent="0.2">
      <c r="A1996" s="11" t="str">
        <f t="shared" si="121"/>
        <v>LEARMONTH2013</v>
      </c>
      <c r="B1996" s="3" t="s">
        <v>51</v>
      </c>
      <c r="C1996" s="12">
        <v>2013</v>
      </c>
      <c r="D1996" s="12">
        <v>48</v>
      </c>
      <c r="E1996" s="13">
        <v>44876</v>
      </c>
      <c r="F1996" s="13">
        <v>46867</v>
      </c>
      <c r="G1996" s="13">
        <v>91743</v>
      </c>
      <c r="H1996" s="13">
        <v>0</v>
      </c>
      <c r="I1996" s="13">
        <v>0</v>
      </c>
      <c r="J1996" s="13">
        <v>0</v>
      </c>
      <c r="K1996" s="15">
        <f t="shared" si="122"/>
        <v>44876</v>
      </c>
      <c r="L1996" s="15">
        <f t="shared" si="123"/>
        <v>46867</v>
      </c>
      <c r="M1996" s="15">
        <f t="shared" si="124"/>
        <v>91743</v>
      </c>
      <c r="O1996" s="13"/>
      <c r="P1996" s="13"/>
    </row>
    <row r="1997" spans="1:16" ht="12.75" customHeight="1" x14ac:dyDescent="0.2">
      <c r="A1997" s="11" t="str">
        <f t="shared" si="121"/>
        <v>LEARMONTH2014</v>
      </c>
      <c r="B1997" s="3" t="s">
        <v>51</v>
      </c>
      <c r="C1997" s="12">
        <v>2014</v>
      </c>
      <c r="D1997" s="12">
        <v>46</v>
      </c>
      <c r="E1997" s="13">
        <v>43788</v>
      </c>
      <c r="F1997" s="13">
        <v>44394</v>
      </c>
      <c r="G1997" s="13">
        <v>88182</v>
      </c>
      <c r="H1997" s="13">
        <v>0</v>
      </c>
      <c r="I1997" s="13">
        <v>0</v>
      </c>
      <c r="J1997" s="13">
        <v>0</v>
      </c>
      <c r="K1997" s="15">
        <f t="shared" si="122"/>
        <v>43788</v>
      </c>
      <c r="L1997" s="15">
        <f t="shared" si="123"/>
        <v>44394</v>
      </c>
      <c r="M1997" s="15">
        <f t="shared" si="124"/>
        <v>88182</v>
      </c>
      <c r="O1997" s="13"/>
      <c r="P1997" s="13"/>
    </row>
    <row r="1998" spans="1:16" ht="12.75" customHeight="1" x14ac:dyDescent="0.2">
      <c r="A1998" s="11" t="str">
        <f t="shared" si="121"/>
        <v>LEARMONTH2015</v>
      </c>
      <c r="B1998" s="3" t="s">
        <v>51</v>
      </c>
      <c r="C1998" s="12">
        <v>2015</v>
      </c>
      <c r="D1998" s="90">
        <v>47</v>
      </c>
      <c r="E1998" s="13">
        <v>42055</v>
      </c>
      <c r="F1998" s="13">
        <v>43362</v>
      </c>
      <c r="G1998" s="13">
        <v>85417</v>
      </c>
      <c r="H1998" s="13">
        <v>0</v>
      </c>
      <c r="I1998" s="13">
        <v>0</v>
      </c>
      <c r="J1998" s="13">
        <v>0</v>
      </c>
      <c r="K1998" s="15">
        <f t="shared" si="122"/>
        <v>42055</v>
      </c>
      <c r="L1998" s="15">
        <f t="shared" si="123"/>
        <v>43362</v>
      </c>
      <c r="M1998" s="15">
        <f t="shared" si="124"/>
        <v>85417</v>
      </c>
      <c r="O1998" s="13"/>
      <c r="P1998" s="13"/>
    </row>
    <row r="1999" spans="1:16" ht="12.75" customHeight="1" x14ac:dyDescent="0.2">
      <c r="A1999" s="11" t="str">
        <f t="shared" si="121"/>
        <v>LEARMONTH2016</v>
      </c>
      <c r="B1999" s="3" t="s">
        <v>51</v>
      </c>
      <c r="C1999" s="12">
        <v>2016</v>
      </c>
      <c r="D1999" s="12">
        <v>47</v>
      </c>
      <c r="E1999" s="13">
        <v>41716</v>
      </c>
      <c r="F1999" s="13">
        <v>42922</v>
      </c>
      <c r="G1999" s="13">
        <v>84638</v>
      </c>
      <c r="H1999" s="13">
        <v>0</v>
      </c>
      <c r="I1999" s="13">
        <v>0</v>
      </c>
      <c r="J1999" s="13">
        <v>0</v>
      </c>
      <c r="K1999" s="15">
        <f t="shared" si="122"/>
        <v>41716</v>
      </c>
      <c r="L1999" s="15">
        <f t="shared" si="123"/>
        <v>42922</v>
      </c>
      <c r="M1999" s="15">
        <f t="shared" si="124"/>
        <v>84638</v>
      </c>
      <c r="O1999" s="13"/>
      <c r="P1999" s="13"/>
    </row>
    <row r="2000" spans="1:16" ht="12.75" customHeight="1" x14ac:dyDescent="0.2">
      <c r="A2000" s="11" t="str">
        <f t="shared" si="121"/>
        <v>LEARMONTH2017</v>
      </c>
      <c r="B2000" s="3" t="s">
        <v>51</v>
      </c>
      <c r="C2000" s="12">
        <v>2017</v>
      </c>
      <c r="D2000" s="12">
        <v>47</v>
      </c>
      <c r="E2000" s="13">
        <v>40598</v>
      </c>
      <c r="F2000" s="13">
        <v>41988</v>
      </c>
      <c r="G2000" s="13">
        <v>82586</v>
      </c>
      <c r="H2000" s="13">
        <v>0</v>
      </c>
      <c r="I2000" s="13">
        <v>0</v>
      </c>
      <c r="J2000" s="13">
        <v>0</v>
      </c>
      <c r="K2000" s="15">
        <f t="shared" si="122"/>
        <v>40598</v>
      </c>
      <c r="L2000" s="15">
        <f t="shared" si="123"/>
        <v>41988</v>
      </c>
      <c r="M2000" s="15">
        <f t="shared" si="124"/>
        <v>82586</v>
      </c>
      <c r="O2000" s="13"/>
      <c r="P2000" s="13"/>
    </row>
    <row r="2001" spans="1:16" ht="12.75" customHeight="1" x14ac:dyDescent="0.2">
      <c r="A2001" s="11" t="str">
        <f t="shared" si="121"/>
        <v>LEARMONTH2018</v>
      </c>
      <c r="B2001" s="3" t="s">
        <v>51</v>
      </c>
      <c r="C2001" s="12">
        <v>2018</v>
      </c>
      <c r="D2001" s="12">
        <v>47</v>
      </c>
      <c r="E2001" s="13">
        <v>43477</v>
      </c>
      <c r="F2001" s="13">
        <v>44832</v>
      </c>
      <c r="G2001" s="13">
        <v>88309</v>
      </c>
      <c r="H2001" s="13">
        <v>0</v>
      </c>
      <c r="I2001" s="13">
        <v>0</v>
      </c>
      <c r="J2001" s="13">
        <v>0</v>
      </c>
      <c r="K2001" s="15">
        <f t="shared" si="122"/>
        <v>43477</v>
      </c>
      <c r="L2001" s="15">
        <f t="shared" si="123"/>
        <v>44832</v>
      </c>
      <c r="M2001" s="15">
        <f t="shared" si="124"/>
        <v>88309</v>
      </c>
      <c r="O2001" s="13"/>
      <c r="P2001" s="13"/>
    </row>
    <row r="2002" spans="1:16" ht="12.75" customHeight="1" x14ac:dyDescent="0.2">
      <c r="A2002" s="11" t="str">
        <f t="shared" si="121"/>
        <v>LEARMONTH2019</v>
      </c>
      <c r="B2002" s="3" t="s">
        <v>51</v>
      </c>
      <c r="C2002" s="12">
        <v>2019</v>
      </c>
      <c r="D2002" s="12">
        <v>49</v>
      </c>
      <c r="E2002" s="13">
        <v>41571</v>
      </c>
      <c r="F2002" s="13">
        <v>43114</v>
      </c>
      <c r="G2002" s="13">
        <v>84685</v>
      </c>
      <c r="H2002" s="13">
        <v>0</v>
      </c>
      <c r="I2002" s="13">
        <v>0</v>
      </c>
      <c r="J2002" s="13">
        <v>0</v>
      </c>
      <c r="K2002" s="15">
        <f t="shared" si="122"/>
        <v>41571</v>
      </c>
      <c r="L2002" s="15">
        <f t="shared" si="123"/>
        <v>43114</v>
      </c>
      <c r="M2002" s="15">
        <f t="shared" si="124"/>
        <v>84685</v>
      </c>
      <c r="O2002" s="13"/>
      <c r="P2002" s="13"/>
    </row>
    <row r="2003" spans="1:16" ht="12.75" customHeight="1" x14ac:dyDescent="0.2">
      <c r="A2003" s="11" t="str">
        <f t="shared" si="121"/>
        <v>LISMORE1985</v>
      </c>
      <c r="B2003" s="3" t="s">
        <v>50</v>
      </c>
      <c r="C2003" s="12">
        <v>1985</v>
      </c>
      <c r="D2003" s="12" t="s">
        <v>101</v>
      </c>
      <c r="E2003" s="13">
        <v>2772</v>
      </c>
      <c r="F2003" s="13">
        <v>2867</v>
      </c>
      <c r="G2003" s="13">
        <v>5639</v>
      </c>
      <c r="H2003" s="13">
        <v>0</v>
      </c>
      <c r="I2003" s="13">
        <v>0</v>
      </c>
      <c r="J2003" s="13">
        <v>0</v>
      </c>
      <c r="K2003" s="15">
        <f t="shared" si="122"/>
        <v>2772</v>
      </c>
      <c r="L2003" s="15">
        <f t="shared" si="123"/>
        <v>2867</v>
      </c>
      <c r="M2003" s="15">
        <f t="shared" si="124"/>
        <v>5639</v>
      </c>
      <c r="O2003" s="13"/>
      <c r="P2003" s="13"/>
    </row>
    <row r="2004" spans="1:16" ht="12.75" customHeight="1" x14ac:dyDescent="0.2">
      <c r="A2004" s="11" t="str">
        <f t="shared" si="121"/>
        <v>LISMORE1986</v>
      </c>
      <c r="B2004" s="3" t="s">
        <v>50</v>
      </c>
      <c r="C2004" s="12">
        <v>1986</v>
      </c>
      <c r="D2004" s="12" t="s">
        <v>101</v>
      </c>
      <c r="E2004" s="13">
        <v>2668</v>
      </c>
      <c r="F2004" s="13">
        <v>2742</v>
      </c>
      <c r="G2004" s="13">
        <v>5410</v>
      </c>
      <c r="H2004" s="13">
        <v>0</v>
      </c>
      <c r="I2004" s="13">
        <v>0</v>
      </c>
      <c r="J2004" s="13">
        <v>0</v>
      </c>
      <c r="K2004" s="15">
        <f t="shared" si="122"/>
        <v>2668</v>
      </c>
      <c r="L2004" s="15">
        <f t="shared" si="123"/>
        <v>2742</v>
      </c>
      <c r="M2004" s="15">
        <f t="shared" si="124"/>
        <v>5410</v>
      </c>
      <c r="O2004" s="13"/>
      <c r="P2004" s="13"/>
    </row>
    <row r="2005" spans="1:16" ht="12.75" customHeight="1" x14ac:dyDescent="0.2">
      <c r="A2005" s="11" t="str">
        <f t="shared" si="121"/>
        <v>LISMORE1987</v>
      </c>
      <c r="B2005" s="3" t="s">
        <v>50</v>
      </c>
      <c r="C2005" s="12">
        <v>1987</v>
      </c>
      <c r="D2005" s="12" t="s">
        <v>101</v>
      </c>
      <c r="E2005" s="13">
        <v>2558</v>
      </c>
      <c r="F2005" s="13">
        <v>2471</v>
      </c>
      <c r="G2005" s="13">
        <v>5029</v>
      </c>
      <c r="H2005" s="13">
        <v>0</v>
      </c>
      <c r="I2005" s="13">
        <v>0</v>
      </c>
      <c r="J2005" s="13">
        <v>0</v>
      </c>
      <c r="K2005" s="15">
        <f t="shared" si="122"/>
        <v>2558</v>
      </c>
      <c r="L2005" s="15">
        <f t="shared" si="123"/>
        <v>2471</v>
      </c>
      <c r="M2005" s="15">
        <f t="shared" si="124"/>
        <v>5029</v>
      </c>
      <c r="O2005" s="13"/>
      <c r="P2005" s="13"/>
    </row>
    <row r="2006" spans="1:16" ht="12.75" customHeight="1" x14ac:dyDescent="0.2">
      <c r="A2006" s="11" t="str">
        <f t="shared" si="121"/>
        <v>LISMORE1988</v>
      </c>
      <c r="B2006" s="3" t="s">
        <v>50</v>
      </c>
      <c r="C2006" s="12">
        <v>1988</v>
      </c>
      <c r="D2006" s="12" t="s">
        <v>101</v>
      </c>
      <c r="E2006" s="13">
        <v>2467</v>
      </c>
      <c r="F2006" s="13">
        <v>2533</v>
      </c>
      <c r="G2006" s="13">
        <v>5000</v>
      </c>
      <c r="H2006" s="13">
        <v>0</v>
      </c>
      <c r="I2006" s="13">
        <v>0</v>
      </c>
      <c r="J2006" s="13">
        <v>0</v>
      </c>
      <c r="K2006" s="15">
        <f t="shared" si="122"/>
        <v>2467</v>
      </c>
      <c r="L2006" s="15">
        <f t="shared" si="123"/>
        <v>2533</v>
      </c>
      <c r="M2006" s="15">
        <f t="shared" si="124"/>
        <v>5000</v>
      </c>
      <c r="O2006" s="13"/>
      <c r="P2006" s="13"/>
    </row>
    <row r="2007" spans="1:16" ht="12.75" customHeight="1" x14ac:dyDescent="0.2">
      <c r="A2007" s="11" t="str">
        <f t="shared" si="121"/>
        <v>LISMORE1989</v>
      </c>
      <c r="B2007" s="3" t="s">
        <v>50</v>
      </c>
      <c r="C2007" s="12">
        <v>1989</v>
      </c>
      <c r="D2007" s="12" t="s">
        <v>101</v>
      </c>
      <c r="E2007" s="13">
        <v>1916</v>
      </c>
      <c r="F2007" s="13">
        <v>1911</v>
      </c>
      <c r="G2007" s="13">
        <v>3827</v>
      </c>
      <c r="H2007" s="13">
        <v>0</v>
      </c>
      <c r="I2007" s="13">
        <v>0</v>
      </c>
      <c r="J2007" s="13">
        <v>0</v>
      </c>
      <c r="K2007" s="15">
        <f t="shared" si="122"/>
        <v>1916</v>
      </c>
      <c r="L2007" s="15">
        <f t="shared" si="123"/>
        <v>1911</v>
      </c>
      <c r="M2007" s="15">
        <f t="shared" si="124"/>
        <v>3827</v>
      </c>
      <c r="O2007" s="13"/>
      <c r="P2007" s="13"/>
    </row>
    <row r="2008" spans="1:16" ht="12.75" customHeight="1" x14ac:dyDescent="0.2">
      <c r="A2008" s="11" t="str">
        <f t="shared" si="121"/>
        <v>LISMORE1990</v>
      </c>
      <c r="B2008" s="3" t="s">
        <v>50</v>
      </c>
      <c r="C2008" s="12">
        <v>1990</v>
      </c>
      <c r="D2008" s="12" t="s">
        <v>101</v>
      </c>
      <c r="E2008" s="13">
        <v>2095</v>
      </c>
      <c r="F2008" s="13">
        <v>2146</v>
      </c>
      <c r="G2008" s="13">
        <v>4241</v>
      </c>
      <c r="H2008" s="13">
        <v>0</v>
      </c>
      <c r="I2008" s="13">
        <v>0</v>
      </c>
      <c r="J2008" s="13">
        <v>0</v>
      </c>
      <c r="K2008" s="15">
        <f t="shared" si="122"/>
        <v>2095</v>
      </c>
      <c r="L2008" s="15">
        <f t="shared" si="123"/>
        <v>2146</v>
      </c>
      <c r="M2008" s="15">
        <f t="shared" si="124"/>
        <v>4241</v>
      </c>
      <c r="O2008" s="13"/>
      <c r="P2008" s="13"/>
    </row>
    <row r="2009" spans="1:16" ht="12.75" customHeight="1" x14ac:dyDescent="0.2">
      <c r="A2009" s="11" t="str">
        <f t="shared" si="121"/>
        <v>LISMORE1991</v>
      </c>
      <c r="B2009" s="3" t="s">
        <v>50</v>
      </c>
      <c r="C2009" s="12">
        <v>1991</v>
      </c>
      <c r="D2009" s="12" t="s">
        <v>101</v>
      </c>
      <c r="E2009" s="13">
        <v>11339</v>
      </c>
      <c r="F2009" s="13">
        <v>10843</v>
      </c>
      <c r="G2009" s="13">
        <v>22182</v>
      </c>
      <c r="H2009" s="13">
        <v>0</v>
      </c>
      <c r="I2009" s="13">
        <v>0</v>
      </c>
      <c r="J2009" s="13">
        <v>0</v>
      </c>
      <c r="K2009" s="15">
        <f t="shared" si="122"/>
        <v>11339</v>
      </c>
      <c r="L2009" s="15">
        <f t="shared" si="123"/>
        <v>10843</v>
      </c>
      <c r="M2009" s="15">
        <f t="shared" si="124"/>
        <v>22182</v>
      </c>
      <c r="O2009" s="13"/>
      <c r="P2009" s="13"/>
    </row>
    <row r="2010" spans="1:16" ht="12.75" customHeight="1" x14ac:dyDescent="0.2">
      <c r="A2010" s="11" t="str">
        <f t="shared" si="121"/>
        <v>LISMORE1992</v>
      </c>
      <c r="B2010" s="3" t="s">
        <v>50</v>
      </c>
      <c r="C2010" s="12">
        <v>1992</v>
      </c>
      <c r="D2010" s="12" t="s">
        <v>101</v>
      </c>
      <c r="E2010" s="13">
        <v>15146</v>
      </c>
      <c r="F2010" s="13">
        <v>14488</v>
      </c>
      <c r="G2010" s="13">
        <v>29634</v>
      </c>
      <c r="H2010" s="13">
        <v>0</v>
      </c>
      <c r="I2010" s="13">
        <v>0</v>
      </c>
      <c r="J2010" s="13">
        <v>0</v>
      </c>
      <c r="K2010" s="15">
        <f t="shared" si="122"/>
        <v>15146</v>
      </c>
      <c r="L2010" s="15">
        <f t="shared" si="123"/>
        <v>14488</v>
      </c>
      <c r="M2010" s="15">
        <f t="shared" si="124"/>
        <v>29634</v>
      </c>
      <c r="O2010" s="13"/>
      <c r="P2010" s="13"/>
    </row>
    <row r="2011" spans="1:16" ht="12.75" customHeight="1" x14ac:dyDescent="0.2">
      <c r="A2011" s="11" t="str">
        <f t="shared" si="121"/>
        <v>LISMORE1993</v>
      </c>
      <c r="B2011" s="3" t="s">
        <v>50</v>
      </c>
      <c r="C2011" s="12">
        <v>1993</v>
      </c>
      <c r="D2011" s="12" t="s">
        <v>101</v>
      </c>
      <c r="E2011" s="13">
        <v>18367</v>
      </c>
      <c r="F2011" s="13">
        <v>18978</v>
      </c>
      <c r="G2011" s="13">
        <v>37345</v>
      </c>
      <c r="H2011" s="13">
        <v>0</v>
      </c>
      <c r="I2011" s="13">
        <v>0</v>
      </c>
      <c r="J2011" s="13">
        <v>0</v>
      </c>
      <c r="K2011" s="15">
        <f t="shared" si="122"/>
        <v>18367</v>
      </c>
      <c r="L2011" s="15">
        <f t="shared" si="123"/>
        <v>18978</v>
      </c>
      <c r="M2011" s="15">
        <f t="shared" si="124"/>
        <v>37345</v>
      </c>
      <c r="O2011" s="13"/>
      <c r="P2011" s="13"/>
    </row>
    <row r="2012" spans="1:16" ht="12.75" customHeight="1" x14ac:dyDescent="0.2">
      <c r="A2012" s="11" t="str">
        <f t="shared" si="121"/>
        <v>LISMORE1994</v>
      </c>
      <c r="B2012" s="3" t="s">
        <v>50</v>
      </c>
      <c r="C2012" s="12">
        <v>1994</v>
      </c>
      <c r="D2012" s="12" t="s">
        <v>101</v>
      </c>
      <c r="E2012" s="13">
        <v>24367</v>
      </c>
      <c r="F2012" s="13">
        <v>24522</v>
      </c>
      <c r="G2012" s="13">
        <v>48889</v>
      </c>
      <c r="H2012" s="13">
        <v>0</v>
      </c>
      <c r="I2012" s="13">
        <v>0</v>
      </c>
      <c r="J2012" s="13">
        <v>0</v>
      </c>
      <c r="K2012" s="15">
        <f t="shared" si="122"/>
        <v>24367</v>
      </c>
      <c r="L2012" s="15">
        <f t="shared" si="123"/>
        <v>24522</v>
      </c>
      <c r="M2012" s="15">
        <f t="shared" si="124"/>
        <v>48889</v>
      </c>
      <c r="O2012" s="13"/>
      <c r="P2012" s="13"/>
    </row>
    <row r="2013" spans="1:16" ht="12.75" customHeight="1" x14ac:dyDescent="0.2">
      <c r="A2013" s="11" t="str">
        <f t="shared" si="121"/>
        <v>LISMORE1995</v>
      </c>
      <c r="B2013" s="94" t="s">
        <v>50</v>
      </c>
      <c r="C2013" s="89">
        <v>1995</v>
      </c>
      <c r="D2013" s="90">
        <v>48</v>
      </c>
      <c r="E2013" s="15">
        <v>25743</v>
      </c>
      <c r="F2013" s="15">
        <v>26243</v>
      </c>
      <c r="G2013" s="15">
        <v>51986</v>
      </c>
      <c r="H2013" s="15">
        <v>0</v>
      </c>
      <c r="I2013" s="15">
        <v>0</v>
      </c>
      <c r="J2013" s="15">
        <v>0</v>
      </c>
      <c r="K2013" s="15">
        <f t="shared" si="122"/>
        <v>25743</v>
      </c>
      <c r="L2013" s="15">
        <f t="shared" si="123"/>
        <v>26243</v>
      </c>
      <c r="M2013" s="15">
        <f t="shared" si="124"/>
        <v>51986</v>
      </c>
      <c r="O2013" s="13"/>
      <c r="P2013" s="13"/>
    </row>
    <row r="2014" spans="1:16" ht="12.75" customHeight="1" x14ac:dyDescent="0.2">
      <c r="A2014" s="11" t="str">
        <f t="shared" si="121"/>
        <v>LISMORE1996</v>
      </c>
      <c r="B2014" s="96" t="s">
        <v>50</v>
      </c>
      <c r="C2014" s="89">
        <v>1996</v>
      </c>
      <c r="D2014" s="90">
        <v>46</v>
      </c>
      <c r="E2014" s="15">
        <v>25733</v>
      </c>
      <c r="F2014" s="15">
        <v>25667</v>
      </c>
      <c r="G2014" s="15">
        <v>51400</v>
      </c>
      <c r="H2014" s="91">
        <v>0</v>
      </c>
      <c r="I2014" s="91">
        <v>0</v>
      </c>
      <c r="J2014" s="15">
        <v>0</v>
      </c>
      <c r="K2014" s="15">
        <f t="shared" si="122"/>
        <v>25733</v>
      </c>
      <c r="L2014" s="15">
        <f t="shared" si="123"/>
        <v>25667</v>
      </c>
      <c r="M2014" s="15">
        <f t="shared" si="124"/>
        <v>51400</v>
      </c>
      <c r="O2014" s="13"/>
      <c r="P2014" s="13"/>
    </row>
    <row r="2015" spans="1:16" ht="12.75" customHeight="1" x14ac:dyDescent="0.2">
      <c r="A2015" s="11" t="str">
        <f t="shared" si="121"/>
        <v>LISMORE1997</v>
      </c>
      <c r="B2015" s="3" t="s">
        <v>50</v>
      </c>
      <c r="C2015" s="12">
        <v>1997</v>
      </c>
      <c r="D2015" s="12">
        <v>46</v>
      </c>
      <c r="E2015" s="13">
        <v>25326</v>
      </c>
      <c r="F2015" s="13">
        <v>25797</v>
      </c>
      <c r="G2015" s="13">
        <v>51123</v>
      </c>
      <c r="H2015" s="13">
        <v>0</v>
      </c>
      <c r="I2015" s="13">
        <v>0</v>
      </c>
      <c r="J2015" s="13">
        <v>0</v>
      </c>
      <c r="K2015" s="15">
        <f t="shared" si="122"/>
        <v>25326</v>
      </c>
      <c r="L2015" s="15">
        <f t="shared" si="123"/>
        <v>25797</v>
      </c>
      <c r="M2015" s="15">
        <f t="shared" si="124"/>
        <v>51123</v>
      </c>
      <c r="O2015" s="13"/>
      <c r="P2015" s="13"/>
    </row>
    <row r="2016" spans="1:16" ht="12.75" customHeight="1" x14ac:dyDescent="0.2">
      <c r="A2016" s="11" t="str">
        <f t="shared" si="121"/>
        <v>LISMORE1998</v>
      </c>
      <c r="B2016" s="96" t="s">
        <v>50</v>
      </c>
      <c r="C2016" s="89">
        <v>1998</v>
      </c>
      <c r="D2016" s="90" t="s">
        <v>101</v>
      </c>
      <c r="E2016" s="15">
        <v>23987</v>
      </c>
      <c r="F2016" s="15">
        <v>24494</v>
      </c>
      <c r="G2016" s="15">
        <v>48481</v>
      </c>
      <c r="H2016" s="91">
        <v>0</v>
      </c>
      <c r="I2016" s="91">
        <v>0</v>
      </c>
      <c r="J2016" s="15">
        <v>0</v>
      </c>
      <c r="K2016" s="15">
        <f t="shared" si="122"/>
        <v>23987</v>
      </c>
      <c r="L2016" s="15">
        <f t="shared" si="123"/>
        <v>24494</v>
      </c>
      <c r="M2016" s="15">
        <f t="shared" si="124"/>
        <v>48481</v>
      </c>
      <c r="O2016" s="13"/>
      <c r="P2016" s="13"/>
    </row>
    <row r="2017" spans="1:16" ht="12.75" customHeight="1" x14ac:dyDescent="0.2">
      <c r="A2017" s="11" t="str">
        <f t="shared" si="121"/>
        <v>LISMORE1999</v>
      </c>
      <c r="B2017" s="3" t="s">
        <v>50</v>
      </c>
      <c r="C2017" s="12">
        <v>1999</v>
      </c>
      <c r="D2017" s="12" t="s">
        <v>101</v>
      </c>
      <c r="E2017" s="13">
        <v>23531</v>
      </c>
      <c r="F2017" s="13">
        <v>23800</v>
      </c>
      <c r="G2017" s="13">
        <v>47331</v>
      </c>
      <c r="H2017" s="13">
        <v>0</v>
      </c>
      <c r="I2017" s="13">
        <v>0</v>
      </c>
      <c r="J2017" s="13">
        <v>0</v>
      </c>
      <c r="K2017" s="15">
        <f t="shared" si="122"/>
        <v>23531</v>
      </c>
      <c r="L2017" s="15">
        <f t="shared" si="123"/>
        <v>23800</v>
      </c>
      <c r="M2017" s="15">
        <f t="shared" si="124"/>
        <v>47331</v>
      </c>
      <c r="O2017" s="13"/>
      <c r="P2017" s="13"/>
    </row>
    <row r="2018" spans="1:16" ht="12.75" customHeight="1" x14ac:dyDescent="0.2">
      <c r="A2018" s="11" t="str">
        <f t="shared" si="121"/>
        <v>LISMORE2000</v>
      </c>
      <c r="B2018" s="96" t="s">
        <v>50</v>
      </c>
      <c r="C2018" s="89">
        <v>2000</v>
      </c>
      <c r="D2018" s="90" t="s">
        <v>101</v>
      </c>
      <c r="E2018" s="15">
        <v>22691</v>
      </c>
      <c r="F2018" s="15">
        <v>23189</v>
      </c>
      <c r="G2018" s="15">
        <v>45880</v>
      </c>
      <c r="H2018" s="91">
        <v>0</v>
      </c>
      <c r="I2018" s="91">
        <v>0</v>
      </c>
      <c r="J2018" s="15">
        <v>0</v>
      </c>
      <c r="K2018" s="15">
        <f t="shared" si="122"/>
        <v>22691</v>
      </c>
      <c r="L2018" s="15">
        <f t="shared" si="123"/>
        <v>23189</v>
      </c>
      <c r="M2018" s="15">
        <f t="shared" si="124"/>
        <v>45880</v>
      </c>
      <c r="O2018" s="13"/>
      <c r="P2018" s="13"/>
    </row>
    <row r="2019" spans="1:16" ht="12.75" customHeight="1" x14ac:dyDescent="0.2">
      <c r="A2019" s="11" t="str">
        <f t="shared" si="121"/>
        <v>LISMORE2001</v>
      </c>
      <c r="B2019" s="96" t="s">
        <v>50</v>
      </c>
      <c r="C2019" s="89">
        <v>2001</v>
      </c>
      <c r="D2019" s="90" t="s">
        <v>101</v>
      </c>
      <c r="E2019" s="15">
        <v>18085</v>
      </c>
      <c r="F2019" s="15">
        <v>18659</v>
      </c>
      <c r="G2019" s="15">
        <v>36744</v>
      </c>
      <c r="H2019" s="91">
        <v>0</v>
      </c>
      <c r="I2019" s="91">
        <v>0</v>
      </c>
      <c r="J2019" s="15">
        <v>0</v>
      </c>
      <c r="K2019" s="15">
        <f t="shared" si="122"/>
        <v>18085</v>
      </c>
      <c r="L2019" s="15">
        <f t="shared" si="123"/>
        <v>18659</v>
      </c>
      <c r="M2019" s="15">
        <f t="shared" si="124"/>
        <v>36744</v>
      </c>
      <c r="O2019" s="13"/>
      <c r="P2019" s="13"/>
    </row>
    <row r="2020" spans="1:16" ht="12.75" customHeight="1" x14ac:dyDescent="0.2">
      <c r="A2020" s="11" t="str">
        <f t="shared" si="121"/>
        <v>LISMORE2002</v>
      </c>
      <c r="B2020" s="94" t="s">
        <v>50</v>
      </c>
      <c r="C2020" s="12">
        <v>2002</v>
      </c>
      <c r="D2020" s="90" t="s">
        <v>101</v>
      </c>
      <c r="E2020" s="95">
        <v>16832</v>
      </c>
      <c r="F2020" s="95">
        <v>17446</v>
      </c>
      <c r="G2020" s="95">
        <v>34278</v>
      </c>
      <c r="H2020" s="95">
        <v>0</v>
      </c>
      <c r="I2020" s="95">
        <v>0</v>
      </c>
      <c r="J2020" s="95">
        <v>0</v>
      </c>
      <c r="K2020" s="15">
        <f t="shared" si="122"/>
        <v>16832</v>
      </c>
      <c r="L2020" s="15">
        <f t="shared" si="123"/>
        <v>17446</v>
      </c>
      <c r="M2020" s="15">
        <f t="shared" si="124"/>
        <v>34278</v>
      </c>
      <c r="O2020" s="13"/>
      <c r="P2020" s="13"/>
    </row>
    <row r="2021" spans="1:16" ht="12.75" customHeight="1" x14ac:dyDescent="0.2">
      <c r="A2021" s="11" t="str">
        <f t="shared" si="121"/>
        <v>LISMORE2003</v>
      </c>
      <c r="B2021" s="94" t="s">
        <v>50</v>
      </c>
      <c r="C2021" s="89">
        <v>2003</v>
      </c>
      <c r="D2021" s="90" t="s">
        <v>101</v>
      </c>
      <c r="E2021" s="15">
        <v>21642</v>
      </c>
      <c r="F2021" s="15">
        <v>21907</v>
      </c>
      <c r="G2021" s="15">
        <v>43549</v>
      </c>
      <c r="H2021" s="15">
        <v>0</v>
      </c>
      <c r="I2021" s="15">
        <v>0</v>
      </c>
      <c r="J2021" s="15">
        <v>0</v>
      </c>
      <c r="K2021" s="15">
        <f t="shared" si="122"/>
        <v>21642</v>
      </c>
      <c r="L2021" s="15">
        <f t="shared" si="123"/>
        <v>21907</v>
      </c>
      <c r="M2021" s="15">
        <f t="shared" si="124"/>
        <v>43549</v>
      </c>
      <c r="O2021" s="13"/>
      <c r="P2021" s="13"/>
    </row>
    <row r="2022" spans="1:16" ht="12.75" customHeight="1" x14ac:dyDescent="0.2">
      <c r="A2022" s="11" t="str">
        <f t="shared" si="121"/>
        <v>LISMORE2004</v>
      </c>
      <c r="B2022" s="92" t="s">
        <v>50</v>
      </c>
      <c r="C2022" s="16">
        <v>2004</v>
      </c>
      <c r="D2022" s="90">
        <v>46</v>
      </c>
      <c r="E2022" s="93">
        <v>33010</v>
      </c>
      <c r="F2022" s="93">
        <v>33091</v>
      </c>
      <c r="G2022" s="93">
        <v>66101</v>
      </c>
      <c r="H2022" s="93">
        <v>0</v>
      </c>
      <c r="I2022" s="93">
        <v>0</v>
      </c>
      <c r="J2022" s="93">
        <v>0</v>
      </c>
      <c r="K2022" s="15">
        <f t="shared" si="122"/>
        <v>33010</v>
      </c>
      <c r="L2022" s="15">
        <f t="shared" si="123"/>
        <v>33091</v>
      </c>
      <c r="M2022" s="15">
        <f t="shared" si="124"/>
        <v>66101</v>
      </c>
      <c r="O2022" s="13"/>
      <c r="P2022" s="13"/>
    </row>
    <row r="2023" spans="1:16" ht="12.75" customHeight="1" x14ac:dyDescent="0.2">
      <c r="A2023" s="11" t="str">
        <f t="shared" ref="A2023:A2057" si="125">CONCATENATE(B2023,C2023)</f>
        <v>LISMORE2005</v>
      </c>
      <c r="B2023" s="94" t="s">
        <v>50</v>
      </c>
      <c r="C2023" s="89">
        <v>2005</v>
      </c>
      <c r="D2023" s="90">
        <v>47</v>
      </c>
      <c r="E2023" s="15">
        <v>33128</v>
      </c>
      <c r="F2023" s="15">
        <v>32630</v>
      </c>
      <c r="G2023" s="15">
        <v>65758</v>
      </c>
      <c r="H2023" s="15">
        <v>0</v>
      </c>
      <c r="I2023" s="15">
        <v>0</v>
      </c>
      <c r="J2023" s="15">
        <v>0</v>
      </c>
      <c r="K2023" s="15">
        <f t="shared" si="122"/>
        <v>33128</v>
      </c>
      <c r="L2023" s="15">
        <f t="shared" si="123"/>
        <v>32630</v>
      </c>
      <c r="M2023" s="15">
        <f t="shared" si="124"/>
        <v>65758</v>
      </c>
      <c r="O2023" s="13"/>
      <c r="P2023" s="13"/>
    </row>
    <row r="2024" spans="1:16" ht="12.75" customHeight="1" x14ac:dyDescent="0.2">
      <c r="A2024" s="11" t="str">
        <f t="shared" si="125"/>
        <v>LISMORE2006</v>
      </c>
      <c r="B2024" s="94" t="s">
        <v>50</v>
      </c>
      <c r="C2024" s="89">
        <v>2006</v>
      </c>
      <c r="D2024" s="90">
        <v>49</v>
      </c>
      <c r="E2024" s="15">
        <v>32639</v>
      </c>
      <c r="F2024" s="15">
        <v>32528</v>
      </c>
      <c r="G2024" s="15">
        <v>65167</v>
      </c>
      <c r="H2024" s="15">
        <v>0</v>
      </c>
      <c r="I2024" s="15">
        <v>0</v>
      </c>
      <c r="J2024" s="15">
        <v>0</v>
      </c>
      <c r="K2024" s="15">
        <f t="shared" si="122"/>
        <v>32639</v>
      </c>
      <c r="L2024" s="15">
        <f t="shared" si="123"/>
        <v>32528</v>
      </c>
      <c r="M2024" s="15">
        <f t="shared" si="124"/>
        <v>65167</v>
      </c>
      <c r="O2024" s="13"/>
      <c r="P2024" s="13"/>
    </row>
    <row r="2025" spans="1:16" ht="12.75" customHeight="1" x14ac:dyDescent="0.2">
      <c r="A2025" s="11" t="str">
        <f t="shared" si="125"/>
        <v>LISMORE2007</v>
      </c>
      <c r="B2025" s="96" t="s">
        <v>50</v>
      </c>
      <c r="C2025" s="89">
        <v>2007</v>
      </c>
      <c r="D2025" s="90">
        <v>50</v>
      </c>
      <c r="E2025" s="15">
        <v>34757</v>
      </c>
      <c r="F2025" s="15">
        <v>34447</v>
      </c>
      <c r="G2025" s="15">
        <v>69204</v>
      </c>
      <c r="H2025" s="15">
        <v>0</v>
      </c>
      <c r="I2025" s="15">
        <v>0</v>
      </c>
      <c r="J2025" s="15">
        <v>0</v>
      </c>
      <c r="K2025" s="15">
        <f t="shared" si="122"/>
        <v>34757</v>
      </c>
      <c r="L2025" s="15">
        <f t="shared" si="123"/>
        <v>34447</v>
      </c>
      <c r="M2025" s="15">
        <f t="shared" si="124"/>
        <v>69204</v>
      </c>
      <c r="O2025" s="13"/>
      <c r="P2025" s="13"/>
    </row>
    <row r="2026" spans="1:16" ht="12.75" customHeight="1" x14ac:dyDescent="0.2">
      <c r="A2026" s="11" t="str">
        <f t="shared" si="125"/>
        <v>LISMORE2008</v>
      </c>
      <c r="B2026" s="3" t="s">
        <v>50</v>
      </c>
      <c r="C2026" s="12">
        <v>2008</v>
      </c>
      <c r="D2026" s="12">
        <v>53</v>
      </c>
      <c r="E2026" s="13">
        <v>32932</v>
      </c>
      <c r="F2026" s="13">
        <v>32823</v>
      </c>
      <c r="G2026" s="13">
        <v>65755</v>
      </c>
      <c r="H2026" s="13">
        <v>0</v>
      </c>
      <c r="I2026" s="13">
        <v>0</v>
      </c>
      <c r="J2026" s="13">
        <v>0</v>
      </c>
      <c r="K2026" s="15">
        <f t="shared" si="122"/>
        <v>32932</v>
      </c>
      <c r="L2026" s="15">
        <f t="shared" si="123"/>
        <v>32823</v>
      </c>
      <c r="M2026" s="15">
        <f t="shared" si="124"/>
        <v>65755</v>
      </c>
      <c r="O2026" s="13"/>
      <c r="P2026" s="13"/>
    </row>
    <row r="2027" spans="1:16" ht="12.75" customHeight="1" x14ac:dyDescent="0.2">
      <c r="A2027" s="11" t="str">
        <f t="shared" si="125"/>
        <v>LISMORE2009</v>
      </c>
      <c r="B2027" s="94" t="s">
        <v>50</v>
      </c>
      <c r="C2027" s="89">
        <v>2009</v>
      </c>
      <c r="D2027" s="90">
        <v>54</v>
      </c>
      <c r="E2027" s="15">
        <v>28550</v>
      </c>
      <c r="F2027" s="15">
        <v>28465</v>
      </c>
      <c r="G2027" s="15">
        <v>57015</v>
      </c>
      <c r="H2027" s="15">
        <v>0</v>
      </c>
      <c r="I2027" s="15">
        <v>0</v>
      </c>
      <c r="J2027" s="15">
        <v>0</v>
      </c>
      <c r="K2027" s="15">
        <f t="shared" ref="K2027:K2090" si="126">E2027+H2027</f>
        <v>28550</v>
      </c>
      <c r="L2027" s="15">
        <f t="shared" ref="L2027:L2090" si="127">F2027+I2027</f>
        <v>28465</v>
      </c>
      <c r="M2027" s="15">
        <f t="shared" ref="M2027:M2090" si="128">G2027+J2027</f>
        <v>57015</v>
      </c>
      <c r="O2027" s="13"/>
      <c r="P2027" s="13"/>
    </row>
    <row r="2028" spans="1:16" ht="12.75" customHeight="1" x14ac:dyDescent="0.2">
      <c r="A2028" s="11" t="str">
        <f t="shared" si="125"/>
        <v>LISMORE2010</v>
      </c>
      <c r="B2028" s="3" t="s">
        <v>50</v>
      </c>
      <c r="C2028" s="12">
        <v>2010</v>
      </c>
      <c r="D2028" s="12">
        <v>58</v>
      </c>
      <c r="E2028" s="13">
        <v>26080</v>
      </c>
      <c r="F2028" s="13">
        <v>26239</v>
      </c>
      <c r="G2028" s="13">
        <v>52319</v>
      </c>
      <c r="H2028" s="13">
        <v>0</v>
      </c>
      <c r="I2028" s="13">
        <v>0</v>
      </c>
      <c r="J2028" s="13">
        <v>0</v>
      </c>
      <c r="K2028" s="15">
        <f t="shared" si="126"/>
        <v>26080</v>
      </c>
      <c r="L2028" s="15">
        <f t="shared" si="127"/>
        <v>26239</v>
      </c>
      <c r="M2028" s="15">
        <f t="shared" si="128"/>
        <v>52319</v>
      </c>
      <c r="O2028" s="13"/>
      <c r="P2028" s="13"/>
    </row>
    <row r="2029" spans="1:16" ht="12.75" customHeight="1" x14ac:dyDescent="0.2">
      <c r="A2029" s="11" t="str">
        <f t="shared" si="125"/>
        <v>LISMORE2011</v>
      </c>
      <c r="B2029" s="3" t="s">
        <v>50</v>
      </c>
      <c r="C2029" s="12">
        <v>2011</v>
      </c>
      <c r="D2029" s="12" t="s">
        <v>101</v>
      </c>
      <c r="E2029" s="13">
        <v>23375</v>
      </c>
      <c r="F2029" s="13">
        <v>23437</v>
      </c>
      <c r="G2029" s="13">
        <v>46812</v>
      </c>
      <c r="H2029" s="13">
        <v>0</v>
      </c>
      <c r="I2029" s="13">
        <v>0</v>
      </c>
      <c r="J2029" s="13">
        <v>0</v>
      </c>
      <c r="K2029" s="15">
        <f t="shared" si="126"/>
        <v>23375</v>
      </c>
      <c r="L2029" s="15">
        <f t="shared" si="127"/>
        <v>23437</v>
      </c>
      <c r="M2029" s="15">
        <f t="shared" si="128"/>
        <v>46812</v>
      </c>
      <c r="O2029" s="13"/>
      <c r="P2029" s="13"/>
    </row>
    <row r="2030" spans="1:16" ht="12.75" customHeight="1" x14ac:dyDescent="0.2">
      <c r="A2030" s="11" t="str">
        <f t="shared" si="125"/>
        <v>LISMORE2012</v>
      </c>
      <c r="B2030" s="3" t="s">
        <v>50</v>
      </c>
      <c r="C2030" s="12">
        <v>2012</v>
      </c>
      <c r="D2030" s="12" t="s">
        <v>101</v>
      </c>
      <c r="E2030" s="13">
        <v>19746</v>
      </c>
      <c r="F2030" s="13">
        <v>19802</v>
      </c>
      <c r="G2030" s="13">
        <v>39548</v>
      </c>
      <c r="H2030" s="13">
        <v>0</v>
      </c>
      <c r="I2030" s="13">
        <v>0</v>
      </c>
      <c r="J2030" s="13">
        <v>0</v>
      </c>
      <c r="K2030" s="15">
        <f t="shared" si="126"/>
        <v>19746</v>
      </c>
      <c r="L2030" s="15">
        <f t="shared" si="127"/>
        <v>19802</v>
      </c>
      <c r="M2030" s="15">
        <f t="shared" si="128"/>
        <v>39548</v>
      </c>
      <c r="O2030" s="13"/>
      <c r="P2030" s="13"/>
    </row>
    <row r="2031" spans="1:16" ht="12.75" customHeight="1" x14ac:dyDescent="0.2">
      <c r="A2031" s="11" t="str">
        <f t="shared" si="125"/>
        <v>LISMORE2013</v>
      </c>
      <c r="B2031" s="92" t="s">
        <v>50</v>
      </c>
      <c r="C2031" s="89">
        <v>2013</v>
      </c>
      <c r="D2031" s="90" t="s">
        <v>101</v>
      </c>
      <c r="E2031" s="15">
        <v>16690</v>
      </c>
      <c r="F2031" s="15">
        <v>16336</v>
      </c>
      <c r="G2031" s="15">
        <v>33026</v>
      </c>
      <c r="H2031" s="15">
        <v>0</v>
      </c>
      <c r="I2031" s="15">
        <v>0</v>
      </c>
      <c r="J2031" s="15">
        <v>0</v>
      </c>
      <c r="K2031" s="15">
        <f t="shared" si="126"/>
        <v>16690</v>
      </c>
      <c r="L2031" s="15">
        <f t="shared" si="127"/>
        <v>16336</v>
      </c>
      <c r="M2031" s="15">
        <f t="shared" si="128"/>
        <v>33026</v>
      </c>
      <c r="O2031" s="13"/>
      <c r="P2031" s="13"/>
    </row>
    <row r="2032" spans="1:16" ht="12.75" customHeight="1" x14ac:dyDescent="0.2">
      <c r="A2032" s="11" t="str">
        <f t="shared" si="125"/>
        <v>LISMORE2014</v>
      </c>
      <c r="B2032" s="3" t="s">
        <v>50</v>
      </c>
      <c r="C2032" s="12">
        <v>2014</v>
      </c>
      <c r="D2032" s="12" t="s">
        <v>101</v>
      </c>
      <c r="E2032" s="13">
        <v>15373</v>
      </c>
      <c r="F2032" s="13">
        <v>15129</v>
      </c>
      <c r="G2032" s="13">
        <v>30502</v>
      </c>
      <c r="H2032" s="13">
        <v>0</v>
      </c>
      <c r="I2032" s="13">
        <v>0</v>
      </c>
      <c r="J2032" s="13">
        <v>0</v>
      </c>
      <c r="K2032" s="15">
        <f t="shared" si="126"/>
        <v>15373</v>
      </c>
      <c r="L2032" s="15">
        <f t="shared" si="127"/>
        <v>15129</v>
      </c>
      <c r="M2032" s="15">
        <f t="shared" si="128"/>
        <v>30502</v>
      </c>
      <c r="O2032" s="13"/>
      <c r="P2032" s="13"/>
    </row>
    <row r="2033" spans="1:16" ht="12.75" customHeight="1" x14ac:dyDescent="0.2">
      <c r="A2033" s="11" t="str">
        <f t="shared" si="125"/>
        <v>LISMORE2015</v>
      </c>
      <c r="B2033" s="3" t="s">
        <v>50</v>
      </c>
      <c r="C2033" s="12">
        <v>2015</v>
      </c>
      <c r="D2033" s="12" t="s">
        <v>101</v>
      </c>
      <c r="E2033" s="13">
        <v>11345</v>
      </c>
      <c r="F2033" s="13">
        <v>11083</v>
      </c>
      <c r="G2033" s="13">
        <v>22428</v>
      </c>
      <c r="H2033" s="13">
        <v>0</v>
      </c>
      <c r="I2033" s="13">
        <v>0</v>
      </c>
      <c r="J2033" s="13">
        <v>0</v>
      </c>
      <c r="K2033" s="15">
        <f t="shared" si="126"/>
        <v>11345</v>
      </c>
      <c r="L2033" s="15">
        <f t="shared" si="127"/>
        <v>11083</v>
      </c>
      <c r="M2033" s="15">
        <f t="shared" si="128"/>
        <v>22428</v>
      </c>
      <c r="O2033" s="13"/>
      <c r="P2033" s="13"/>
    </row>
    <row r="2034" spans="1:16" ht="12.75" customHeight="1" x14ac:dyDescent="0.2">
      <c r="A2034" s="11" t="str">
        <f t="shared" si="125"/>
        <v>LISMORE2016</v>
      </c>
      <c r="B2034" s="3" t="s">
        <v>50</v>
      </c>
      <c r="C2034" s="12">
        <v>2016</v>
      </c>
      <c r="D2034" s="12" t="s">
        <v>101</v>
      </c>
      <c r="E2034" s="13">
        <v>10447</v>
      </c>
      <c r="F2034" s="13">
        <v>10161</v>
      </c>
      <c r="G2034" s="13">
        <v>20608</v>
      </c>
      <c r="H2034" s="13">
        <v>0</v>
      </c>
      <c r="I2034" s="13">
        <v>0</v>
      </c>
      <c r="J2034" s="13">
        <v>0</v>
      </c>
      <c r="K2034" s="15">
        <f t="shared" si="126"/>
        <v>10447</v>
      </c>
      <c r="L2034" s="15">
        <f t="shared" si="127"/>
        <v>10161</v>
      </c>
      <c r="M2034" s="15">
        <f t="shared" si="128"/>
        <v>20608</v>
      </c>
      <c r="O2034" s="13"/>
      <c r="P2034" s="13"/>
    </row>
    <row r="2035" spans="1:16" ht="12.75" customHeight="1" x14ac:dyDescent="0.2">
      <c r="A2035" s="11" t="str">
        <f t="shared" si="125"/>
        <v>LISMORE2017</v>
      </c>
      <c r="B2035" s="3" t="s">
        <v>50</v>
      </c>
      <c r="C2035" s="12">
        <v>2017</v>
      </c>
      <c r="D2035" s="12" t="s">
        <v>101</v>
      </c>
      <c r="E2035" s="13">
        <v>8361</v>
      </c>
      <c r="F2035" s="13">
        <v>7905</v>
      </c>
      <c r="G2035" s="13">
        <v>16266</v>
      </c>
      <c r="H2035" s="13">
        <v>0</v>
      </c>
      <c r="I2035" s="13">
        <v>0</v>
      </c>
      <c r="J2035" s="13">
        <v>0</v>
      </c>
      <c r="K2035" s="15">
        <f t="shared" si="126"/>
        <v>8361</v>
      </c>
      <c r="L2035" s="15">
        <f t="shared" si="127"/>
        <v>7905</v>
      </c>
      <c r="M2035" s="15">
        <f t="shared" si="128"/>
        <v>16266</v>
      </c>
      <c r="O2035" s="13"/>
      <c r="P2035" s="13"/>
    </row>
    <row r="2036" spans="1:16" ht="12.75" customHeight="1" x14ac:dyDescent="0.2">
      <c r="A2036" s="11" t="str">
        <f t="shared" si="125"/>
        <v>LISMORE2018</v>
      </c>
      <c r="B2036" s="3" t="s">
        <v>50</v>
      </c>
      <c r="C2036" s="12">
        <v>2018</v>
      </c>
      <c r="D2036" s="12" t="s">
        <v>101</v>
      </c>
      <c r="E2036" s="13">
        <v>6632</v>
      </c>
      <c r="F2036" s="13">
        <v>6171</v>
      </c>
      <c r="G2036" s="13">
        <v>12803</v>
      </c>
      <c r="H2036" s="13">
        <v>0</v>
      </c>
      <c r="I2036" s="13">
        <v>0</v>
      </c>
      <c r="J2036" s="13">
        <v>0</v>
      </c>
      <c r="K2036" s="15">
        <f t="shared" si="126"/>
        <v>6632</v>
      </c>
      <c r="L2036" s="15">
        <f t="shared" si="127"/>
        <v>6171</v>
      </c>
      <c r="M2036" s="15">
        <f t="shared" si="128"/>
        <v>12803</v>
      </c>
      <c r="O2036" s="13"/>
      <c r="P2036" s="13"/>
    </row>
    <row r="2037" spans="1:16" ht="12.75" customHeight="1" x14ac:dyDescent="0.2">
      <c r="A2037" s="11" t="str">
        <f t="shared" si="125"/>
        <v>LISMORE2019</v>
      </c>
      <c r="B2037" s="3" t="s">
        <v>50</v>
      </c>
      <c r="C2037" s="12">
        <v>2019</v>
      </c>
      <c r="D2037" s="12" t="s">
        <v>101</v>
      </c>
      <c r="E2037" s="13">
        <v>6232</v>
      </c>
      <c r="F2037" s="13">
        <v>5842</v>
      </c>
      <c r="G2037" s="13">
        <v>12074</v>
      </c>
      <c r="H2037" s="13">
        <v>0</v>
      </c>
      <c r="I2037" s="13">
        <v>0</v>
      </c>
      <c r="J2037" s="13">
        <v>0</v>
      </c>
      <c r="K2037" s="15">
        <f t="shared" si="126"/>
        <v>6232</v>
      </c>
      <c r="L2037" s="15">
        <f t="shared" si="127"/>
        <v>5842</v>
      </c>
      <c r="M2037" s="15">
        <f t="shared" si="128"/>
        <v>12074</v>
      </c>
      <c r="O2037" s="13"/>
      <c r="P2037" s="13"/>
    </row>
    <row r="2038" spans="1:16" ht="12.75" customHeight="1" x14ac:dyDescent="0.2">
      <c r="A2038" s="11" t="str">
        <f t="shared" si="125"/>
        <v>LOCKHART RIVER1985</v>
      </c>
      <c r="B2038" s="3" t="s">
        <v>162</v>
      </c>
      <c r="C2038" s="12">
        <v>1985</v>
      </c>
      <c r="D2038" s="12" t="s">
        <v>101</v>
      </c>
      <c r="E2038" s="13">
        <v>1076</v>
      </c>
      <c r="F2038" s="13">
        <v>920</v>
      </c>
      <c r="G2038" s="13">
        <v>1996</v>
      </c>
      <c r="H2038" s="13">
        <v>0</v>
      </c>
      <c r="I2038" s="13">
        <v>0</v>
      </c>
      <c r="J2038" s="13">
        <v>0</v>
      </c>
      <c r="K2038" s="15">
        <f t="shared" si="126"/>
        <v>1076</v>
      </c>
      <c r="L2038" s="15">
        <f t="shared" si="127"/>
        <v>920</v>
      </c>
      <c r="M2038" s="15">
        <f t="shared" si="128"/>
        <v>1996</v>
      </c>
      <c r="O2038" s="13"/>
      <c r="P2038" s="13"/>
    </row>
    <row r="2039" spans="1:16" ht="12.75" customHeight="1" x14ac:dyDescent="0.2">
      <c r="A2039" s="11" t="str">
        <f t="shared" si="125"/>
        <v>LOCKHART RIVER1986</v>
      </c>
      <c r="B2039" s="3" t="s">
        <v>162</v>
      </c>
      <c r="C2039" s="12">
        <v>1986</v>
      </c>
      <c r="D2039" s="12" t="s">
        <v>101</v>
      </c>
      <c r="E2039" s="13">
        <v>2159</v>
      </c>
      <c r="F2039" s="13">
        <v>2232</v>
      </c>
      <c r="G2039" s="13">
        <v>4391</v>
      </c>
      <c r="H2039" s="13">
        <v>0</v>
      </c>
      <c r="I2039" s="13">
        <v>0</v>
      </c>
      <c r="J2039" s="13">
        <v>0</v>
      </c>
      <c r="K2039" s="15">
        <f t="shared" si="126"/>
        <v>2159</v>
      </c>
      <c r="L2039" s="15">
        <f t="shared" si="127"/>
        <v>2232</v>
      </c>
      <c r="M2039" s="15">
        <f t="shared" si="128"/>
        <v>4391</v>
      </c>
      <c r="O2039" s="13"/>
      <c r="P2039" s="13"/>
    </row>
    <row r="2040" spans="1:16" ht="12.75" customHeight="1" x14ac:dyDescent="0.2">
      <c r="A2040" s="11" t="str">
        <f t="shared" si="125"/>
        <v>LOCKHART RIVER1987</v>
      </c>
      <c r="B2040" s="94" t="s">
        <v>162</v>
      </c>
      <c r="C2040" s="89">
        <v>1987</v>
      </c>
      <c r="D2040" s="90" t="s">
        <v>101</v>
      </c>
      <c r="E2040" s="15">
        <v>6369</v>
      </c>
      <c r="F2040" s="15">
        <v>6500</v>
      </c>
      <c r="G2040" s="15">
        <v>12869</v>
      </c>
      <c r="H2040" s="15">
        <v>0</v>
      </c>
      <c r="I2040" s="15">
        <v>0</v>
      </c>
      <c r="J2040" s="15">
        <v>0</v>
      </c>
      <c r="K2040" s="15">
        <f t="shared" si="126"/>
        <v>6369</v>
      </c>
      <c r="L2040" s="15">
        <f t="shared" si="127"/>
        <v>6500</v>
      </c>
      <c r="M2040" s="15">
        <f t="shared" si="128"/>
        <v>12869</v>
      </c>
      <c r="O2040" s="13"/>
      <c r="P2040" s="13"/>
    </row>
    <row r="2041" spans="1:16" ht="12.75" customHeight="1" x14ac:dyDescent="0.2">
      <c r="A2041" s="11" t="str">
        <f t="shared" si="125"/>
        <v>LOCKHART RIVER1988</v>
      </c>
      <c r="B2041" s="3" t="s">
        <v>162</v>
      </c>
      <c r="C2041" s="12">
        <v>1988</v>
      </c>
      <c r="D2041" s="12" t="s">
        <v>101</v>
      </c>
      <c r="E2041" s="13">
        <v>1850</v>
      </c>
      <c r="F2041" s="13">
        <v>1852</v>
      </c>
      <c r="G2041" s="13">
        <v>3702</v>
      </c>
      <c r="H2041" s="13">
        <v>0</v>
      </c>
      <c r="I2041" s="13">
        <v>0</v>
      </c>
      <c r="J2041" s="13">
        <v>0</v>
      </c>
      <c r="K2041" s="15">
        <f t="shared" si="126"/>
        <v>1850</v>
      </c>
      <c r="L2041" s="15">
        <f t="shared" si="127"/>
        <v>1852</v>
      </c>
      <c r="M2041" s="15">
        <f t="shared" si="128"/>
        <v>3702</v>
      </c>
      <c r="O2041" s="13"/>
      <c r="P2041" s="13"/>
    </row>
    <row r="2042" spans="1:16" ht="12.75" customHeight="1" x14ac:dyDescent="0.2">
      <c r="A2042" s="11" t="str">
        <f t="shared" si="125"/>
        <v>LOCKHART RIVER1989</v>
      </c>
      <c r="B2042" s="3" t="s">
        <v>162</v>
      </c>
      <c r="C2042" s="12">
        <v>1989</v>
      </c>
      <c r="D2042" s="12" t="s">
        <v>101</v>
      </c>
      <c r="E2042" s="13">
        <v>250</v>
      </c>
      <c r="F2042" s="13">
        <v>305</v>
      </c>
      <c r="G2042" s="13">
        <v>555</v>
      </c>
      <c r="H2042" s="13">
        <v>0</v>
      </c>
      <c r="I2042" s="13">
        <v>0</v>
      </c>
      <c r="J2042" s="13">
        <v>0</v>
      </c>
      <c r="K2042" s="15">
        <f t="shared" si="126"/>
        <v>250</v>
      </c>
      <c r="L2042" s="15">
        <f t="shared" si="127"/>
        <v>305</v>
      </c>
      <c r="M2042" s="15">
        <f t="shared" si="128"/>
        <v>555</v>
      </c>
      <c r="O2042" s="13"/>
      <c r="P2042" s="13"/>
    </row>
    <row r="2043" spans="1:16" ht="12.75" customHeight="1" x14ac:dyDescent="0.2">
      <c r="A2043" s="11" t="str">
        <f t="shared" si="125"/>
        <v>LOCKHART RIVER1990</v>
      </c>
      <c r="B2043" s="3" t="s">
        <v>162</v>
      </c>
      <c r="C2043" s="12">
        <v>1990</v>
      </c>
      <c r="D2043" s="12" t="s">
        <v>101</v>
      </c>
      <c r="E2043" s="13">
        <v>487</v>
      </c>
      <c r="F2043" s="13">
        <v>539</v>
      </c>
      <c r="G2043" s="13">
        <v>1026</v>
      </c>
      <c r="H2043" s="13">
        <v>0</v>
      </c>
      <c r="I2043" s="13">
        <v>0</v>
      </c>
      <c r="J2043" s="13">
        <v>0</v>
      </c>
      <c r="K2043" s="15">
        <f t="shared" si="126"/>
        <v>487</v>
      </c>
      <c r="L2043" s="15">
        <f t="shared" si="127"/>
        <v>539</v>
      </c>
      <c r="M2043" s="15">
        <f t="shared" si="128"/>
        <v>1026</v>
      </c>
      <c r="O2043" s="13"/>
      <c r="P2043" s="13"/>
    </row>
    <row r="2044" spans="1:16" ht="12.75" customHeight="1" x14ac:dyDescent="0.2">
      <c r="A2044" s="11" t="str">
        <f t="shared" si="125"/>
        <v>LOCKHART RIVER1991</v>
      </c>
      <c r="B2044" s="3" t="s">
        <v>162</v>
      </c>
      <c r="C2044" s="12">
        <v>1991</v>
      </c>
      <c r="D2044" s="12" t="s">
        <v>101</v>
      </c>
      <c r="E2044" s="13">
        <v>1282</v>
      </c>
      <c r="F2044" s="13">
        <v>1340</v>
      </c>
      <c r="G2044" s="13">
        <v>2622</v>
      </c>
      <c r="H2044" s="13">
        <v>0</v>
      </c>
      <c r="I2044" s="13">
        <v>0</v>
      </c>
      <c r="J2044" s="13">
        <v>0</v>
      </c>
      <c r="K2044" s="15">
        <f t="shared" si="126"/>
        <v>1282</v>
      </c>
      <c r="L2044" s="15">
        <f t="shared" si="127"/>
        <v>1340</v>
      </c>
      <c r="M2044" s="15">
        <f t="shared" si="128"/>
        <v>2622</v>
      </c>
      <c r="O2044" s="13"/>
      <c r="P2044" s="13"/>
    </row>
    <row r="2045" spans="1:16" ht="12.75" customHeight="1" x14ac:dyDescent="0.2">
      <c r="A2045" s="11" t="str">
        <f t="shared" si="125"/>
        <v>LOCKHART RIVER1992</v>
      </c>
      <c r="B2045" s="96" t="s">
        <v>162</v>
      </c>
      <c r="C2045" s="89">
        <v>1992</v>
      </c>
      <c r="D2045" s="90" t="s">
        <v>101</v>
      </c>
      <c r="E2045" s="15">
        <v>1742</v>
      </c>
      <c r="F2045" s="15">
        <v>1888</v>
      </c>
      <c r="G2045" s="15">
        <v>3630</v>
      </c>
      <c r="H2045" s="91">
        <v>0</v>
      </c>
      <c r="I2045" s="91">
        <v>0</v>
      </c>
      <c r="J2045" s="15">
        <v>0</v>
      </c>
      <c r="K2045" s="15">
        <f t="shared" si="126"/>
        <v>1742</v>
      </c>
      <c r="L2045" s="15">
        <f t="shared" si="127"/>
        <v>1888</v>
      </c>
      <c r="M2045" s="15">
        <f t="shared" si="128"/>
        <v>3630</v>
      </c>
      <c r="O2045" s="13"/>
      <c r="P2045" s="13"/>
    </row>
    <row r="2046" spans="1:16" ht="12.75" customHeight="1" x14ac:dyDescent="0.2">
      <c r="A2046" s="11" t="str">
        <f t="shared" si="125"/>
        <v>LOCKHART RIVER1993</v>
      </c>
      <c r="B2046" s="94" t="s">
        <v>162</v>
      </c>
      <c r="C2046" s="12">
        <v>1993</v>
      </c>
      <c r="D2046" s="17" t="s">
        <v>101</v>
      </c>
      <c r="E2046" s="95">
        <v>1951</v>
      </c>
      <c r="F2046" s="95">
        <v>2048</v>
      </c>
      <c r="G2046" s="95">
        <v>3999</v>
      </c>
      <c r="H2046" s="95">
        <v>0</v>
      </c>
      <c r="I2046" s="95">
        <v>0</v>
      </c>
      <c r="J2046" s="95">
        <v>0</v>
      </c>
      <c r="K2046" s="15">
        <f t="shared" si="126"/>
        <v>1951</v>
      </c>
      <c r="L2046" s="15">
        <f t="shared" si="127"/>
        <v>2048</v>
      </c>
      <c r="M2046" s="15">
        <f t="shared" si="128"/>
        <v>3999</v>
      </c>
      <c r="O2046" s="13"/>
      <c r="P2046" s="13"/>
    </row>
    <row r="2047" spans="1:16" ht="12.75" customHeight="1" x14ac:dyDescent="0.2">
      <c r="A2047" s="11" t="str">
        <f t="shared" si="125"/>
        <v>LOCKHART RIVER1994</v>
      </c>
      <c r="B2047" s="96" t="s">
        <v>162</v>
      </c>
      <c r="C2047" s="89">
        <v>1994</v>
      </c>
      <c r="D2047" s="90" t="s">
        <v>101</v>
      </c>
      <c r="E2047" s="15">
        <v>1041</v>
      </c>
      <c r="F2047" s="15">
        <v>1156</v>
      </c>
      <c r="G2047" s="15">
        <v>2197</v>
      </c>
      <c r="H2047" s="91">
        <v>0</v>
      </c>
      <c r="I2047" s="91">
        <v>0</v>
      </c>
      <c r="J2047" s="15">
        <v>0</v>
      </c>
      <c r="K2047" s="15">
        <f t="shared" si="126"/>
        <v>1041</v>
      </c>
      <c r="L2047" s="15">
        <f t="shared" si="127"/>
        <v>1156</v>
      </c>
      <c r="M2047" s="15">
        <f t="shared" si="128"/>
        <v>2197</v>
      </c>
      <c r="O2047" s="13"/>
      <c r="P2047" s="13"/>
    </row>
    <row r="2048" spans="1:16" ht="12.75" customHeight="1" x14ac:dyDescent="0.2">
      <c r="A2048" s="11" t="str">
        <f t="shared" si="125"/>
        <v>LOCKHART RIVER1995</v>
      </c>
      <c r="B2048" s="94" t="s">
        <v>162</v>
      </c>
      <c r="C2048" s="89">
        <v>1995</v>
      </c>
      <c r="D2048" s="90" t="s">
        <v>101</v>
      </c>
      <c r="E2048" s="15">
        <v>0</v>
      </c>
      <c r="F2048" s="15">
        <v>0</v>
      </c>
      <c r="G2048" s="15">
        <v>0</v>
      </c>
      <c r="H2048" s="15">
        <v>0</v>
      </c>
      <c r="I2048" s="15">
        <v>0</v>
      </c>
      <c r="J2048" s="15">
        <v>0</v>
      </c>
      <c r="K2048" s="15">
        <f t="shared" si="126"/>
        <v>0</v>
      </c>
      <c r="L2048" s="15">
        <f t="shared" si="127"/>
        <v>0</v>
      </c>
      <c r="M2048" s="15">
        <f t="shared" si="128"/>
        <v>0</v>
      </c>
      <c r="O2048" s="13"/>
      <c r="P2048" s="13"/>
    </row>
    <row r="2049" spans="1:16" ht="12.75" customHeight="1" x14ac:dyDescent="0.2">
      <c r="A2049" s="11" t="str">
        <f t="shared" si="125"/>
        <v>LOCKHART RIVER1996</v>
      </c>
      <c r="B2049" s="3" t="s">
        <v>162</v>
      </c>
      <c r="C2049" s="12">
        <v>1996</v>
      </c>
      <c r="D2049" s="12" t="s">
        <v>101</v>
      </c>
      <c r="E2049" s="13">
        <v>545</v>
      </c>
      <c r="F2049" s="13">
        <v>545</v>
      </c>
      <c r="G2049" s="13">
        <v>1090</v>
      </c>
      <c r="H2049" s="13">
        <v>0</v>
      </c>
      <c r="I2049" s="13">
        <v>0</v>
      </c>
      <c r="J2049" s="13">
        <v>0</v>
      </c>
      <c r="K2049" s="15">
        <f t="shared" si="126"/>
        <v>545</v>
      </c>
      <c r="L2049" s="15">
        <f t="shared" si="127"/>
        <v>545</v>
      </c>
      <c r="M2049" s="15">
        <f t="shared" si="128"/>
        <v>1090</v>
      </c>
      <c r="O2049" s="13"/>
      <c r="P2049" s="13"/>
    </row>
    <row r="2050" spans="1:16" ht="12.75" customHeight="1" x14ac:dyDescent="0.2">
      <c r="A2050" s="11" t="str">
        <f t="shared" si="125"/>
        <v>LOCKHART RIVER1997</v>
      </c>
      <c r="B2050" s="96" t="s">
        <v>162</v>
      </c>
      <c r="C2050" s="89">
        <v>1997</v>
      </c>
      <c r="D2050" s="90" t="s">
        <v>101</v>
      </c>
      <c r="E2050" s="15">
        <v>1466</v>
      </c>
      <c r="F2050" s="15">
        <v>1293</v>
      </c>
      <c r="G2050" s="15">
        <v>2759</v>
      </c>
      <c r="H2050" s="91">
        <v>0</v>
      </c>
      <c r="I2050" s="91">
        <v>0</v>
      </c>
      <c r="J2050" s="15">
        <v>0</v>
      </c>
      <c r="K2050" s="15">
        <f t="shared" si="126"/>
        <v>1466</v>
      </c>
      <c r="L2050" s="15">
        <f t="shared" si="127"/>
        <v>1293</v>
      </c>
      <c r="M2050" s="15">
        <f t="shared" si="128"/>
        <v>2759</v>
      </c>
      <c r="O2050" s="13"/>
      <c r="P2050" s="13"/>
    </row>
    <row r="2051" spans="1:16" ht="12.75" customHeight="1" x14ac:dyDescent="0.2">
      <c r="A2051" s="11" t="str">
        <f t="shared" si="125"/>
        <v>LOCKHART RIVER1998</v>
      </c>
      <c r="B2051" s="96" t="s">
        <v>162</v>
      </c>
      <c r="C2051" s="89">
        <v>1998</v>
      </c>
      <c r="D2051" s="90" t="s">
        <v>101</v>
      </c>
      <c r="E2051" s="15">
        <v>1732</v>
      </c>
      <c r="F2051" s="15">
        <v>1411</v>
      </c>
      <c r="G2051" s="15">
        <v>3143</v>
      </c>
      <c r="H2051" s="91">
        <v>0</v>
      </c>
      <c r="I2051" s="91">
        <v>0</v>
      </c>
      <c r="J2051" s="15">
        <v>0</v>
      </c>
      <c r="K2051" s="15">
        <f t="shared" si="126"/>
        <v>1732</v>
      </c>
      <c r="L2051" s="15">
        <f t="shared" si="127"/>
        <v>1411</v>
      </c>
      <c r="M2051" s="15">
        <f t="shared" si="128"/>
        <v>3143</v>
      </c>
      <c r="O2051" s="13"/>
      <c r="P2051" s="13"/>
    </row>
    <row r="2052" spans="1:16" ht="12.75" customHeight="1" x14ac:dyDescent="0.2">
      <c r="A2052" s="11" t="str">
        <f t="shared" si="125"/>
        <v>LOCKHART RIVER1999</v>
      </c>
      <c r="B2052" s="3" t="s">
        <v>162</v>
      </c>
      <c r="C2052" s="12">
        <v>1999</v>
      </c>
      <c r="D2052" s="12" t="s">
        <v>101</v>
      </c>
      <c r="E2052" s="13">
        <v>1923</v>
      </c>
      <c r="F2052" s="13">
        <v>1719</v>
      </c>
      <c r="G2052" s="13">
        <v>3642</v>
      </c>
      <c r="H2052" s="13">
        <v>0</v>
      </c>
      <c r="I2052" s="13">
        <v>0</v>
      </c>
      <c r="J2052" s="13">
        <v>0</v>
      </c>
      <c r="K2052" s="15">
        <f t="shared" si="126"/>
        <v>1923</v>
      </c>
      <c r="L2052" s="15">
        <f t="shared" si="127"/>
        <v>1719</v>
      </c>
      <c r="M2052" s="15">
        <f t="shared" si="128"/>
        <v>3642</v>
      </c>
      <c r="O2052" s="13"/>
      <c r="P2052" s="13"/>
    </row>
    <row r="2053" spans="1:16" ht="12.75" customHeight="1" x14ac:dyDescent="0.2">
      <c r="A2053" s="11" t="str">
        <f t="shared" si="125"/>
        <v>LOCKHART RIVER2000</v>
      </c>
      <c r="B2053" s="94" t="s">
        <v>162</v>
      </c>
      <c r="C2053" s="89">
        <v>2000</v>
      </c>
      <c r="D2053" s="90" t="s">
        <v>101</v>
      </c>
      <c r="E2053" s="15">
        <v>1564</v>
      </c>
      <c r="F2053" s="15">
        <v>1623</v>
      </c>
      <c r="G2053" s="15">
        <v>3187</v>
      </c>
      <c r="H2053" s="15">
        <v>0</v>
      </c>
      <c r="I2053" s="15">
        <v>0</v>
      </c>
      <c r="J2053" s="15">
        <v>0</v>
      </c>
      <c r="K2053" s="15">
        <f t="shared" si="126"/>
        <v>1564</v>
      </c>
      <c r="L2053" s="15">
        <f t="shared" si="127"/>
        <v>1623</v>
      </c>
      <c r="M2053" s="15">
        <f t="shared" si="128"/>
        <v>3187</v>
      </c>
      <c r="O2053" s="13"/>
      <c r="P2053" s="13"/>
    </row>
    <row r="2054" spans="1:16" ht="12.75" customHeight="1" x14ac:dyDescent="0.2">
      <c r="A2054" s="11" t="str">
        <f t="shared" si="125"/>
        <v>LOCKHART RIVER2001</v>
      </c>
      <c r="B2054" s="3" t="s">
        <v>162</v>
      </c>
      <c r="C2054" s="12">
        <v>2001</v>
      </c>
      <c r="D2054" s="12" t="s">
        <v>101</v>
      </c>
      <c r="E2054" s="13">
        <v>1462</v>
      </c>
      <c r="F2054" s="13">
        <v>1533</v>
      </c>
      <c r="G2054" s="13">
        <v>2995</v>
      </c>
      <c r="H2054" s="13">
        <v>0</v>
      </c>
      <c r="I2054" s="13">
        <v>0</v>
      </c>
      <c r="J2054" s="13">
        <v>0</v>
      </c>
      <c r="K2054" s="15">
        <f t="shared" si="126"/>
        <v>1462</v>
      </c>
      <c r="L2054" s="15">
        <f t="shared" si="127"/>
        <v>1533</v>
      </c>
      <c r="M2054" s="15">
        <f t="shared" si="128"/>
        <v>2995</v>
      </c>
      <c r="O2054" s="13"/>
      <c r="P2054" s="13"/>
    </row>
    <row r="2055" spans="1:16" ht="12.75" customHeight="1" x14ac:dyDescent="0.2">
      <c r="A2055" s="11" t="str">
        <f t="shared" si="125"/>
        <v>LOCKHART RIVER2002</v>
      </c>
      <c r="B2055" s="94" t="s">
        <v>162</v>
      </c>
      <c r="C2055" s="89">
        <v>2002</v>
      </c>
      <c r="D2055" s="90" t="s">
        <v>101</v>
      </c>
      <c r="E2055" s="15">
        <v>1510</v>
      </c>
      <c r="F2055" s="15">
        <v>1599</v>
      </c>
      <c r="G2055" s="15">
        <v>3109</v>
      </c>
      <c r="H2055" s="15">
        <v>0</v>
      </c>
      <c r="I2055" s="15">
        <v>0</v>
      </c>
      <c r="J2055" s="15">
        <v>0</v>
      </c>
      <c r="K2055" s="15">
        <f t="shared" si="126"/>
        <v>1510</v>
      </c>
      <c r="L2055" s="15">
        <f t="shared" si="127"/>
        <v>1599</v>
      </c>
      <c r="M2055" s="15">
        <f t="shared" si="128"/>
        <v>3109</v>
      </c>
      <c r="O2055" s="13"/>
      <c r="P2055" s="13"/>
    </row>
    <row r="2056" spans="1:16" ht="12.75" customHeight="1" x14ac:dyDescent="0.2">
      <c r="A2056" s="11" t="str">
        <f t="shared" si="125"/>
        <v>LOCKHART RIVER2003</v>
      </c>
      <c r="B2056" s="94" t="s">
        <v>162</v>
      </c>
      <c r="C2056" s="89">
        <v>2003</v>
      </c>
      <c r="D2056" s="90" t="s">
        <v>101</v>
      </c>
      <c r="E2056" s="15">
        <v>1540</v>
      </c>
      <c r="F2056" s="15">
        <v>1461</v>
      </c>
      <c r="G2056" s="15">
        <v>3001</v>
      </c>
      <c r="H2056" s="15">
        <v>0</v>
      </c>
      <c r="I2056" s="15">
        <v>0</v>
      </c>
      <c r="J2056" s="15">
        <v>0</v>
      </c>
      <c r="K2056" s="15">
        <f t="shared" si="126"/>
        <v>1540</v>
      </c>
      <c r="L2056" s="15">
        <f t="shared" si="127"/>
        <v>1461</v>
      </c>
      <c r="M2056" s="15">
        <f t="shared" si="128"/>
        <v>3001</v>
      </c>
      <c r="O2056" s="13"/>
      <c r="P2056" s="13"/>
    </row>
    <row r="2057" spans="1:16" ht="12.75" customHeight="1" x14ac:dyDescent="0.2">
      <c r="A2057" s="11" t="str">
        <f t="shared" si="125"/>
        <v>LOCKHART RIVER2004</v>
      </c>
      <c r="B2057" s="3" t="s">
        <v>162</v>
      </c>
      <c r="C2057" s="12">
        <v>2004</v>
      </c>
      <c r="D2057" s="12" t="s">
        <v>101</v>
      </c>
      <c r="E2057" s="13">
        <v>1722</v>
      </c>
      <c r="F2057" s="13">
        <v>1740</v>
      </c>
      <c r="G2057" s="13">
        <v>3462</v>
      </c>
      <c r="H2057" s="13">
        <v>0</v>
      </c>
      <c r="I2057" s="13">
        <v>0</v>
      </c>
      <c r="J2057" s="13">
        <v>0</v>
      </c>
      <c r="K2057" s="15">
        <f t="shared" si="126"/>
        <v>1722</v>
      </c>
      <c r="L2057" s="15">
        <f t="shared" si="127"/>
        <v>1740</v>
      </c>
      <c r="M2057" s="15">
        <f t="shared" si="128"/>
        <v>3462</v>
      </c>
      <c r="O2057" s="13"/>
      <c r="P2057" s="13"/>
    </row>
    <row r="2058" spans="1:16" ht="12.75" customHeight="1" x14ac:dyDescent="0.2">
      <c r="A2058" s="11" t="str">
        <f t="shared" ref="A2058:A2121" si="129">CONCATENATE(B2058,C2058)</f>
        <v>LOCKHART RIVER2005</v>
      </c>
      <c r="B2058" s="3" t="s">
        <v>162</v>
      </c>
      <c r="C2058" s="12">
        <v>2005</v>
      </c>
      <c r="D2058" s="12" t="s">
        <v>101</v>
      </c>
      <c r="E2058" s="13">
        <v>1658</v>
      </c>
      <c r="F2058" s="13">
        <v>1664</v>
      </c>
      <c r="G2058" s="13">
        <v>3322</v>
      </c>
      <c r="H2058" s="13">
        <v>0</v>
      </c>
      <c r="I2058" s="13">
        <v>0</v>
      </c>
      <c r="J2058" s="13">
        <v>0</v>
      </c>
      <c r="K2058" s="15">
        <f t="shared" si="126"/>
        <v>1658</v>
      </c>
      <c r="L2058" s="15">
        <f t="shared" si="127"/>
        <v>1664</v>
      </c>
      <c r="M2058" s="15">
        <f t="shared" si="128"/>
        <v>3322</v>
      </c>
      <c r="O2058" s="13"/>
      <c r="P2058" s="13"/>
    </row>
    <row r="2059" spans="1:16" ht="12.75" customHeight="1" x14ac:dyDescent="0.2">
      <c r="A2059" s="11" t="str">
        <f t="shared" si="129"/>
        <v>LOCKHART RIVER2006</v>
      </c>
      <c r="B2059" s="94" t="s">
        <v>162</v>
      </c>
      <c r="C2059" s="89">
        <v>2006</v>
      </c>
      <c r="D2059" s="17" t="s">
        <v>101</v>
      </c>
      <c r="E2059" s="15">
        <v>1923</v>
      </c>
      <c r="F2059" s="15">
        <v>1850</v>
      </c>
      <c r="G2059" s="15">
        <v>3773</v>
      </c>
      <c r="H2059" s="15">
        <v>0</v>
      </c>
      <c r="I2059" s="15">
        <v>0</v>
      </c>
      <c r="J2059" s="15">
        <v>0</v>
      </c>
      <c r="K2059" s="15">
        <f t="shared" si="126"/>
        <v>1923</v>
      </c>
      <c r="L2059" s="15">
        <f t="shared" si="127"/>
        <v>1850</v>
      </c>
      <c r="M2059" s="15">
        <f t="shared" si="128"/>
        <v>3773</v>
      </c>
      <c r="O2059" s="13"/>
      <c r="P2059" s="13"/>
    </row>
    <row r="2060" spans="1:16" ht="12.75" customHeight="1" x14ac:dyDescent="0.2">
      <c r="A2060" s="11" t="str">
        <f t="shared" si="129"/>
        <v>LOCKHART RIVER2007</v>
      </c>
      <c r="B2060" s="3" t="s">
        <v>162</v>
      </c>
      <c r="C2060" s="12">
        <v>2007</v>
      </c>
      <c r="D2060" s="12" t="s">
        <v>101</v>
      </c>
      <c r="E2060" s="13">
        <v>1710</v>
      </c>
      <c r="F2060" s="13">
        <v>1749</v>
      </c>
      <c r="G2060" s="13">
        <v>3459</v>
      </c>
      <c r="H2060" s="13">
        <v>0</v>
      </c>
      <c r="I2060" s="13">
        <v>0</v>
      </c>
      <c r="J2060" s="13">
        <v>0</v>
      </c>
      <c r="K2060" s="15">
        <f t="shared" si="126"/>
        <v>1710</v>
      </c>
      <c r="L2060" s="15">
        <f t="shared" si="127"/>
        <v>1749</v>
      </c>
      <c r="M2060" s="15">
        <f t="shared" si="128"/>
        <v>3459</v>
      </c>
      <c r="O2060" s="13"/>
      <c r="P2060" s="13"/>
    </row>
    <row r="2061" spans="1:16" ht="12.75" customHeight="1" x14ac:dyDescent="0.2">
      <c r="A2061" s="11" t="str">
        <f t="shared" si="129"/>
        <v>LOCKHART RIVER2008</v>
      </c>
      <c r="B2061" s="92" t="s">
        <v>162</v>
      </c>
      <c r="C2061" s="16">
        <v>2008</v>
      </c>
      <c r="D2061" s="90" t="s">
        <v>101</v>
      </c>
      <c r="E2061" s="93">
        <v>3251</v>
      </c>
      <c r="F2061" s="93">
        <v>3210</v>
      </c>
      <c r="G2061" s="93">
        <v>6461</v>
      </c>
      <c r="H2061" s="93">
        <v>0</v>
      </c>
      <c r="I2061" s="93">
        <v>0</v>
      </c>
      <c r="J2061" s="93">
        <v>0</v>
      </c>
      <c r="K2061" s="15">
        <f t="shared" si="126"/>
        <v>3251</v>
      </c>
      <c r="L2061" s="15">
        <f t="shared" si="127"/>
        <v>3210</v>
      </c>
      <c r="M2061" s="15">
        <f t="shared" si="128"/>
        <v>6461</v>
      </c>
      <c r="O2061" s="13"/>
      <c r="P2061" s="13"/>
    </row>
    <row r="2062" spans="1:16" ht="12.75" customHeight="1" x14ac:dyDescent="0.2">
      <c r="A2062" s="11" t="str">
        <f t="shared" si="129"/>
        <v>LOCKHART RIVER2009</v>
      </c>
      <c r="B2062" s="96" t="s">
        <v>162</v>
      </c>
      <c r="C2062" s="89">
        <v>2009</v>
      </c>
      <c r="D2062" s="90" t="s">
        <v>101</v>
      </c>
      <c r="E2062" s="15">
        <v>4095</v>
      </c>
      <c r="F2062" s="15">
        <v>3996</v>
      </c>
      <c r="G2062" s="15">
        <v>8091</v>
      </c>
      <c r="H2062" s="15">
        <v>0</v>
      </c>
      <c r="I2062" s="15">
        <v>0</v>
      </c>
      <c r="J2062" s="15">
        <v>0</v>
      </c>
      <c r="K2062" s="15">
        <f t="shared" si="126"/>
        <v>4095</v>
      </c>
      <c r="L2062" s="15">
        <f t="shared" si="127"/>
        <v>3996</v>
      </c>
      <c r="M2062" s="15">
        <f t="shared" si="128"/>
        <v>8091</v>
      </c>
      <c r="O2062" s="13"/>
      <c r="P2062" s="13"/>
    </row>
    <row r="2063" spans="1:16" ht="12.75" customHeight="1" x14ac:dyDescent="0.2">
      <c r="A2063" s="11" t="str">
        <f t="shared" si="129"/>
        <v>LOCKHART RIVER2010</v>
      </c>
      <c r="B2063" s="3" t="s">
        <v>162</v>
      </c>
      <c r="C2063" s="12">
        <v>2010</v>
      </c>
      <c r="D2063" s="12" t="s">
        <v>101</v>
      </c>
      <c r="E2063" s="13">
        <v>4003</v>
      </c>
      <c r="F2063" s="13">
        <v>3890</v>
      </c>
      <c r="G2063" s="13">
        <v>7893</v>
      </c>
      <c r="H2063" s="13">
        <v>0</v>
      </c>
      <c r="I2063" s="13">
        <v>0</v>
      </c>
      <c r="J2063" s="13">
        <v>0</v>
      </c>
      <c r="K2063" s="15">
        <f t="shared" si="126"/>
        <v>4003</v>
      </c>
      <c r="L2063" s="15">
        <f t="shared" si="127"/>
        <v>3890</v>
      </c>
      <c r="M2063" s="15">
        <f t="shared" si="128"/>
        <v>7893</v>
      </c>
      <c r="O2063" s="13"/>
      <c r="P2063" s="13"/>
    </row>
    <row r="2064" spans="1:16" ht="12.75" customHeight="1" x14ac:dyDescent="0.2">
      <c r="A2064" s="11" t="str">
        <f t="shared" si="129"/>
        <v>LOCKHART RIVER2011</v>
      </c>
      <c r="B2064" s="96" t="s">
        <v>162</v>
      </c>
      <c r="C2064" s="89">
        <v>2011</v>
      </c>
      <c r="D2064" s="90" t="s">
        <v>101</v>
      </c>
      <c r="E2064" s="15">
        <v>2648</v>
      </c>
      <c r="F2064" s="15">
        <v>2649</v>
      </c>
      <c r="G2064" s="15">
        <v>5297</v>
      </c>
      <c r="H2064" s="15">
        <v>0</v>
      </c>
      <c r="I2064" s="15">
        <v>0</v>
      </c>
      <c r="J2064" s="15">
        <v>0</v>
      </c>
      <c r="K2064" s="15">
        <f t="shared" si="126"/>
        <v>2648</v>
      </c>
      <c r="L2064" s="15">
        <f t="shared" si="127"/>
        <v>2649</v>
      </c>
      <c r="M2064" s="15">
        <f t="shared" si="128"/>
        <v>5297</v>
      </c>
      <c r="O2064" s="13"/>
      <c r="P2064" s="13"/>
    </row>
    <row r="2065" spans="1:16" ht="12.75" customHeight="1" x14ac:dyDescent="0.2">
      <c r="A2065" s="11" t="str">
        <f t="shared" si="129"/>
        <v>LOCKHART RIVER2012</v>
      </c>
      <c r="B2065" s="3" t="s">
        <v>162</v>
      </c>
      <c r="C2065" s="12">
        <v>2012</v>
      </c>
      <c r="D2065" s="12" t="s">
        <v>101</v>
      </c>
      <c r="E2065" s="13">
        <v>2538</v>
      </c>
      <c r="F2065" s="13">
        <v>2586</v>
      </c>
      <c r="G2065" s="13">
        <v>5124</v>
      </c>
      <c r="H2065" s="13">
        <v>0</v>
      </c>
      <c r="I2065" s="13">
        <v>0</v>
      </c>
      <c r="J2065" s="13">
        <v>0</v>
      </c>
      <c r="K2065" s="15">
        <f t="shared" si="126"/>
        <v>2538</v>
      </c>
      <c r="L2065" s="15">
        <f t="shared" si="127"/>
        <v>2586</v>
      </c>
      <c r="M2065" s="15">
        <f t="shared" si="128"/>
        <v>5124</v>
      </c>
      <c r="O2065" s="13"/>
      <c r="P2065" s="13"/>
    </row>
    <row r="2066" spans="1:16" ht="12.75" customHeight="1" x14ac:dyDescent="0.2">
      <c r="A2066" s="11" t="str">
        <f t="shared" si="129"/>
        <v>LOCKHART RIVER2013</v>
      </c>
      <c r="B2066" s="94" t="s">
        <v>162</v>
      </c>
      <c r="C2066" s="89">
        <v>2013</v>
      </c>
      <c r="D2066" s="90" t="s">
        <v>101</v>
      </c>
      <c r="E2066" s="15">
        <v>2280</v>
      </c>
      <c r="F2066" s="15">
        <v>2319</v>
      </c>
      <c r="G2066" s="15">
        <v>4599</v>
      </c>
      <c r="H2066" s="15">
        <v>0</v>
      </c>
      <c r="I2066" s="15">
        <v>0</v>
      </c>
      <c r="J2066" s="15">
        <v>0</v>
      </c>
      <c r="K2066" s="15">
        <f t="shared" si="126"/>
        <v>2280</v>
      </c>
      <c r="L2066" s="15">
        <f t="shared" si="127"/>
        <v>2319</v>
      </c>
      <c r="M2066" s="15">
        <f t="shared" si="128"/>
        <v>4599</v>
      </c>
      <c r="O2066" s="13"/>
      <c r="P2066" s="13"/>
    </row>
    <row r="2067" spans="1:16" ht="12.75" customHeight="1" x14ac:dyDescent="0.2">
      <c r="A2067" s="11" t="str">
        <f t="shared" si="129"/>
        <v>LOCKHART RIVER2014</v>
      </c>
      <c r="B2067" s="96" t="s">
        <v>162</v>
      </c>
      <c r="C2067" s="89">
        <v>2014</v>
      </c>
      <c r="D2067" s="90" t="s">
        <v>101</v>
      </c>
      <c r="E2067" s="15">
        <v>2204</v>
      </c>
      <c r="F2067" s="15">
        <v>2265</v>
      </c>
      <c r="G2067" s="15">
        <v>4469</v>
      </c>
      <c r="H2067" s="91">
        <v>0</v>
      </c>
      <c r="I2067" s="91">
        <v>0</v>
      </c>
      <c r="J2067" s="15">
        <v>0</v>
      </c>
      <c r="K2067" s="15">
        <f t="shared" si="126"/>
        <v>2204</v>
      </c>
      <c r="L2067" s="15">
        <f t="shared" si="127"/>
        <v>2265</v>
      </c>
      <c r="M2067" s="15">
        <f t="shared" si="128"/>
        <v>4469</v>
      </c>
      <c r="O2067" s="13"/>
      <c r="P2067" s="13"/>
    </row>
    <row r="2068" spans="1:16" ht="12.75" customHeight="1" x14ac:dyDescent="0.2">
      <c r="A2068" s="11" t="str">
        <f t="shared" si="129"/>
        <v>LOCKHART RIVER2015</v>
      </c>
      <c r="B2068" s="3" t="s">
        <v>162</v>
      </c>
      <c r="C2068" s="12">
        <v>2015</v>
      </c>
      <c r="D2068" s="12" t="s">
        <v>101</v>
      </c>
      <c r="E2068" s="13">
        <v>1339</v>
      </c>
      <c r="F2068" s="13">
        <v>1370</v>
      </c>
      <c r="G2068" s="13">
        <v>2709</v>
      </c>
      <c r="H2068" s="13">
        <v>0</v>
      </c>
      <c r="I2068" s="13">
        <v>0</v>
      </c>
      <c r="J2068" s="13">
        <v>0</v>
      </c>
      <c r="K2068" s="15">
        <f t="shared" si="126"/>
        <v>1339</v>
      </c>
      <c r="L2068" s="15">
        <f t="shared" si="127"/>
        <v>1370</v>
      </c>
      <c r="M2068" s="15">
        <f t="shared" si="128"/>
        <v>2709</v>
      </c>
      <c r="O2068" s="13"/>
      <c r="P2068" s="13"/>
    </row>
    <row r="2069" spans="1:16" ht="12.75" customHeight="1" x14ac:dyDescent="0.2">
      <c r="A2069" s="11" t="str">
        <f t="shared" si="129"/>
        <v>LOCKHART RIVER2016</v>
      </c>
      <c r="B2069" s="3" t="s">
        <v>162</v>
      </c>
      <c r="C2069" s="12">
        <v>2016</v>
      </c>
      <c r="D2069" s="12" t="s">
        <v>101</v>
      </c>
      <c r="E2069" s="13">
        <v>1812</v>
      </c>
      <c r="F2069" s="13">
        <v>1799</v>
      </c>
      <c r="G2069" s="13">
        <v>3611</v>
      </c>
      <c r="H2069" s="13">
        <v>0</v>
      </c>
      <c r="I2069" s="13">
        <v>0</v>
      </c>
      <c r="J2069" s="13">
        <v>0</v>
      </c>
      <c r="K2069" s="15">
        <f t="shared" si="126"/>
        <v>1812</v>
      </c>
      <c r="L2069" s="15">
        <f t="shared" si="127"/>
        <v>1799</v>
      </c>
      <c r="M2069" s="15">
        <f t="shared" si="128"/>
        <v>3611</v>
      </c>
      <c r="O2069" s="13"/>
      <c r="P2069" s="13"/>
    </row>
    <row r="2070" spans="1:16" ht="12.75" customHeight="1" x14ac:dyDescent="0.2">
      <c r="A2070" s="11" t="str">
        <f t="shared" si="129"/>
        <v>LOCKHART RIVER2017</v>
      </c>
      <c r="B2070" s="3" t="s">
        <v>162</v>
      </c>
      <c r="C2070" s="12">
        <v>2017</v>
      </c>
      <c r="D2070" s="12" t="s">
        <v>101</v>
      </c>
      <c r="E2070" s="13">
        <v>5151</v>
      </c>
      <c r="F2070" s="13">
        <v>5246</v>
      </c>
      <c r="G2070" s="13">
        <v>10397</v>
      </c>
      <c r="H2070" s="13">
        <v>0</v>
      </c>
      <c r="I2070" s="13">
        <v>0</v>
      </c>
      <c r="J2070" s="13">
        <v>0</v>
      </c>
      <c r="K2070" s="15">
        <f t="shared" si="126"/>
        <v>5151</v>
      </c>
      <c r="L2070" s="15">
        <f t="shared" si="127"/>
        <v>5246</v>
      </c>
      <c r="M2070" s="15">
        <f t="shared" si="128"/>
        <v>10397</v>
      </c>
      <c r="O2070" s="13"/>
      <c r="P2070" s="13"/>
    </row>
    <row r="2071" spans="1:16" ht="12.75" customHeight="1" x14ac:dyDescent="0.2">
      <c r="A2071" s="11" t="str">
        <f t="shared" si="129"/>
        <v>LOCKHART RIVER2018</v>
      </c>
      <c r="B2071" s="92" t="s">
        <v>162</v>
      </c>
      <c r="C2071" s="16">
        <v>2018</v>
      </c>
      <c r="D2071" s="90" t="s">
        <v>101</v>
      </c>
      <c r="E2071" s="93">
        <v>7164</v>
      </c>
      <c r="F2071" s="93">
        <v>7144</v>
      </c>
      <c r="G2071" s="93">
        <v>14308</v>
      </c>
      <c r="H2071" s="93">
        <v>0</v>
      </c>
      <c r="I2071" s="93">
        <v>0</v>
      </c>
      <c r="J2071" s="93">
        <v>0</v>
      </c>
      <c r="K2071" s="15">
        <f t="shared" si="126"/>
        <v>7164</v>
      </c>
      <c r="L2071" s="15">
        <f t="shared" si="127"/>
        <v>7144</v>
      </c>
      <c r="M2071" s="15">
        <f t="shared" si="128"/>
        <v>14308</v>
      </c>
      <c r="O2071" s="13"/>
      <c r="P2071" s="13"/>
    </row>
    <row r="2072" spans="1:16" ht="12.75" customHeight="1" x14ac:dyDescent="0.2">
      <c r="A2072" s="11" t="str">
        <f t="shared" si="129"/>
        <v>LOCKHART RIVER2019</v>
      </c>
      <c r="B2072" s="3" t="s">
        <v>162</v>
      </c>
      <c r="C2072" s="12">
        <v>2019</v>
      </c>
      <c r="D2072" s="12" t="s">
        <v>101</v>
      </c>
      <c r="E2072" s="13">
        <v>6527</v>
      </c>
      <c r="F2072" s="13">
        <v>6593</v>
      </c>
      <c r="G2072" s="13">
        <v>13120</v>
      </c>
      <c r="H2072" s="13">
        <v>0</v>
      </c>
      <c r="I2072" s="13">
        <v>0</v>
      </c>
      <c r="J2072" s="13">
        <v>0</v>
      </c>
      <c r="K2072" s="15">
        <f t="shared" si="126"/>
        <v>6527</v>
      </c>
      <c r="L2072" s="15">
        <f t="shared" si="127"/>
        <v>6593</v>
      </c>
      <c r="M2072" s="15">
        <f t="shared" si="128"/>
        <v>13120</v>
      </c>
      <c r="O2072" s="13"/>
      <c r="P2072" s="13"/>
    </row>
    <row r="2073" spans="1:16" ht="12.75" customHeight="1" x14ac:dyDescent="0.2">
      <c r="A2073" s="11" t="str">
        <f t="shared" si="129"/>
        <v>LONGREACH1985</v>
      </c>
      <c r="B2073" s="96" t="s">
        <v>49</v>
      </c>
      <c r="C2073" s="89">
        <v>1985</v>
      </c>
      <c r="D2073" s="90" t="s">
        <v>101</v>
      </c>
      <c r="E2073" s="15">
        <v>3051</v>
      </c>
      <c r="F2073" s="15">
        <v>3058</v>
      </c>
      <c r="G2073" s="15">
        <v>6109</v>
      </c>
      <c r="H2073" s="91">
        <v>0</v>
      </c>
      <c r="I2073" s="91">
        <v>0</v>
      </c>
      <c r="J2073" s="15">
        <v>0</v>
      </c>
      <c r="K2073" s="15">
        <f t="shared" si="126"/>
        <v>3051</v>
      </c>
      <c r="L2073" s="15">
        <f t="shared" si="127"/>
        <v>3058</v>
      </c>
      <c r="M2073" s="15">
        <f t="shared" si="128"/>
        <v>6109</v>
      </c>
      <c r="O2073" s="13"/>
      <c r="P2073" s="13"/>
    </row>
    <row r="2074" spans="1:16" ht="12.75" customHeight="1" x14ac:dyDescent="0.2">
      <c r="A2074" s="11" t="str">
        <f t="shared" si="129"/>
        <v>LONGREACH1986</v>
      </c>
      <c r="B2074" s="3" t="s">
        <v>49</v>
      </c>
      <c r="C2074" s="12">
        <v>1986</v>
      </c>
      <c r="D2074" s="12" t="s">
        <v>101</v>
      </c>
      <c r="E2074" s="13">
        <v>3116</v>
      </c>
      <c r="F2074" s="13">
        <v>3067</v>
      </c>
      <c r="G2074" s="13">
        <v>6183</v>
      </c>
      <c r="H2074" s="13">
        <v>0</v>
      </c>
      <c r="I2074" s="13">
        <v>0</v>
      </c>
      <c r="J2074" s="13">
        <v>0</v>
      </c>
      <c r="K2074" s="15">
        <f t="shared" si="126"/>
        <v>3116</v>
      </c>
      <c r="L2074" s="15">
        <f t="shared" si="127"/>
        <v>3067</v>
      </c>
      <c r="M2074" s="15">
        <f t="shared" si="128"/>
        <v>6183</v>
      </c>
      <c r="O2074" s="13"/>
      <c r="P2074" s="13"/>
    </row>
    <row r="2075" spans="1:16" ht="12.75" customHeight="1" x14ac:dyDescent="0.2">
      <c r="A2075" s="11" t="str">
        <f t="shared" si="129"/>
        <v>LONGREACH1987</v>
      </c>
      <c r="B2075" s="3" t="s">
        <v>49</v>
      </c>
      <c r="C2075" s="12">
        <v>1987</v>
      </c>
      <c r="D2075" s="12" t="s">
        <v>101</v>
      </c>
      <c r="E2075" s="13">
        <v>1218</v>
      </c>
      <c r="F2075" s="13">
        <v>1115</v>
      </c>
      <c r="G2075" s="13">
        <v>2333</v>
      </c>
      <c r="H2075" s="13">
        <v>0</v>
      </c>
      <c r="I2075" s="13">
        <v>0</v>
      </c>
      <c r="J2075" s="13">
        <v>0</v>
      </c>
      <c r="K2075" s="15">
        <f t="shared" si="126"/>
        <v>1218</v>
      </c>
      <c r="L2075" s="15">
        <f t="shared" si="127"/>
        <v>1115</v>
      </c>
      <c r="M2075" s="15">
        <f t="shared" si="128"/>
        <v>2333</v>
      </c>
      <c r="O2075" s="13"/>
      <c r="P2075" s="13"/>
    </row>
    <row r="2076" spans="1:16" ht="12.75" customHeight="1" x14ac:dyDescent="0.2">
      <c r="A2076" s="11" t="str">
        <f t="shared" si="129"/>
        <v>LONGREACH1988</v>
      </c>
      <c r="B2076" s="96" t="s">
        <v>49</v>
      </c>
      <c r="C2076" s="89">
        <v>1988</v>
      </c>
      <c r="D2076" s="90" t="s">
        <v>101</v>
      </c>
      <c r="E2076" s="15">
        <v>0</v>
      </c>
      <c r="F2076" s="15">
        <v>0</v>
      </c>
      <c r="G2076" s="15">
        <v>0</v>
      </c>
      <c r="H2076" s="91">
        <v>0</v>
      </c>
      <c r="I2076" s="91">
        <v>0</v>
      </c>
      <c r="J2076" s="15">
        <v>0</v>
      </c>
      <c r="K2076" s="15">
        <f t="shared" si="126"/>
        <v>0</v>
      </c>
      <c r="L2076" s="15">
        <f t="shared" si="127"/>
        <v>0</v>
      </c>
      <c r="M2076" s="15">
        <f t="shared" si="128"/>
        <v>0</v>
      </c>
      <c r="O2076" s="13"/>
      <c r="P2076" s="13"/>
    </row>
    <row r="2077" spans="1:16" ht="12.75" customHeight="1" x14ac:dyDescent="0.2">
      <c r="A2077" s="11" t="str">
        <f t="shared" si="129"/>
        <v>LONGREACH1989</v>
      </c>
      <c r="B2077" s="94" t="s">
        <v>49</v>
      </c>
      <c r="C2077" s="89">
        <v>1989</v>
      </c>
      <c r="D2077" s="90" t="s">
        <v>101</v>
      </c>
      <c r="E2077" s="15">
        <v>0</v>
      </c>
      <c r="F2077" s="15">
        <v>0</v>
      </c>
      <c r="G2077" s="15">
        <v>0</v>
      </c>
      <c r="H2077" s="15">
        <v>0</v>
      </c>
      <c r="I2077" s="15">
        <v>0</v>
      </c>
      <c r="J2077" s="15">
        <v>0</v>
      </c>
      <c r="K2077" s="15">
        <f t="shared" si="126"/>
        <v>0</v>
      </c>
      <c r="L2077" s="15">
        <f t="shared" si="127"/>
        <v>0</v>
      </c>
      <c r="M2077" s="15">
        <f t="shared" si="128"/>
        <v>0</v>
      </c>
      <c r="O2077" s="13"/>
      <c r="P2077" s="13"/>
    </row>
    <row r="2078" spans="1:16" ht="12.75" customHeight="1" x14ac:dyDescent="0.2">
      <c r="A2078" s="11" t="str">
        <f t="shared" si="129"/>
        <v>LONGREACH1990</v>
      </c>
      <c r="B2078" s="96" t="s">
        <v>49</v>
      </c>
      <c r="C2078" s="89">
        <v>1990</v>
      </c>
      <c r="D2078" s="90" t="s">
        <v>101</v>
      </c>
      <c r="E2078" s="15">
        <v>0</v>
      </c>
      <c r="F2078" s="15">
        <v>0</v>
      </c>
      <c r="G2078" s="15">
        <v>0</v>
      </c>
      <c r="H2078" s="91">
        <v>0</v>
      </c>
      <c r="I2078" s="91">
        <v>0</v>
      </c>
      <c r="J2078" s="15">
        <v>0</v>
      </c>
      <c r="K2078" s="15">
        <f t="shared" si="126"/>
        <v>0</v>
      </c>
      <c r="L2078" s="15">
        <f t="shared" si="127"/>
        <v>0</v>
      </c>
      <c r="M2078" s="15">
        <f t="shared" si="128"/>
        <v>0</v>
      </c>
      <c r="O2078" s="13"/>
      <c r="P2078" s="13"/>
    </row>
    <row r="2079" spans="1:16" ht="12.75" customHeight="1" x14ac:dyDescent="0.2">
      <c r="A2079" s="11" t="str">
        <f t="shared" si="129"/>
        <v>LONGREACH1991</v>
      </c>
      <c r="B2079" s="96" t="s">
        <v>49</v>
      </c>
      <c r="C2079" s="89">
        <v>1991</v>
      </c>
      <c r="D2079" s="90" t="s">
        <v>101</v>
      </c>
      <c r="E2079" s="15">
        <v>3618</v>
      </c>
      <c r="F2079" s="15">
        <v>3546</v>
      </c>
      <c r="G2079" s="15">
        <v>7164</v>
      </c>
      <c r="H2079" s="91">
        <v>0</v>
      </c>
      <c r="I2079" s="91">
        <v>0</v>
      </c>
      <c r="J2079" s="15">
        <v>0</v>
      </c>
      <c r="K2079" s="15">
        <f t="shared" si="126"/>
        <v>3618</v>
      </c>
      <c r="L2079" s="15">
        <f t="shared" si="127"/>
        <v>3546</v>
      </c>
      <c r="M2079" s="15">
        <f t="shared" si="128"/>
        <v>7164</v>
      </c>
      <c r="O2079" s="13"/>
      <c r="P2079" s="13"/>
    </row>
    <row r="2080" spans="1:16" ht="12.75" customHeight="1" x14ac:dyDescent="0.2">
      <c r="A2080" s="11" t="str">
        <f t="shared" si="129"/>
        <v>LONGREACH1992</v>
      </c>
      <c r="B2080" s="3" t="s">
        <v>49</v>
      </c>
      <c r="C2080" s="12">
        <v>1992</v>
      </c>
      <c r="D2080" s="12" t="s">
        <v>101</v>
      </c>
      <c r="E2080" s="13">
        <v>3877</v>
      </c>
      <c r="F2080" s="13">
        <v>4067</v>
      </c>
      <c r="G2080" s="13">
        <v>7944</v>
      </c>
      <c r="H2080" s="13">
        <v>0</v>
      </c>
      <c r="I2080" s="13">
        <v>0</v>
      </c>
      <c r="J2080" s="13">
        <v>0</v>
      </c>
      <c r="K2080" s="15">
        <f t="shared" si="126"/>
        <v>3877</v>
      </c>
      <c r="L2080" s="15">
        <f t="shared" si="127"/>
        <v>4067</v>
      </c>
      <c r="M2080" s="15">
        <f t="shared" si="128"/>
        <v>7944</v>
      </c>
      <c r="O2080" s="13"/>
      <c r="P2080" s="13"/>
    </row>
    <row r="2081" spans="1:16" ht="12.75" customHeight="1" x14ac:dyDescent="0.2">
      <c r="A2081" s="11" t="str">
        <f t="shared" si="129"/>
        <v>LONGREACH1993</v>
      </c>
      <c r="B2081" s="3" t="s">
        <v>49</v>
      </c>
      <c r="C2081" s="12">
        <v>1993</v>
      </c>
      <c r="D2081" s="12" t="s">
        <v>101</v>
      </c>
      <c r="E2081" s="13">
        <v>3485</v>
      </c>
      <c r="F2081" s="13">
        <v>3549</v>
      </c>
      <c r="G2081" s="13">
        <v>7034</v>
      </c>
      <c r="H2081" s="13">
        <v>0</v>
      </c>
      <c r="I2081" s="13">
        <v>0</v>
      </c>
      <c r="J2081" s="13">
        <v>0</v>
      </c>
      <c r="K2081" s="15">
        <f t="shared" si="126"/>
        <v>3485</v>
      </c>
      <c r="L2081" s="15">
        <f t="shared" si="127"/>
        <v>3549</v>
      </c>
      <c r="M2081" s="15">
        <f t="shared" si="128"/>
        <v>7034</v>
      </c>
      <c r="O2081" s="13"/>
      <c r="P2081" s="13"/>
    </row>
    <row r="2082" spans="1:16" ht="12.75" customHeight="1" x14ac:dyDescent="0.2">
      <c r="A2082" s="11" t="str">
        <f t="shared" si="129"/>
        <v>LONGREACH1994</v>
      </c>
      <c r="B2082" s="3" t="s">
        <v>49</v>
      </c>
      <c r="C2082" s="12">
        <v>1994</v>
      </c>
      <c r="D2082" s="12" t="s">
        <v>101</v>
      </c>
      <c r="E2082" s="13">
        <v>4757</v>
      </c>
      <c r="F2082" s="13">
        <v>5003</v>
      </c>
      <c r="G2082" s="13">
        <v>9760</v>
      </c>
      <c r="H2082" s="13">
        <v>0</v>
      </c>
      <c r="I2082" s="13">
        <v>0</v>
      </c>
      <c r="J2082" s="13">
        <v>0</v>
      </c>
      <c r="K2082" s="15">
        <f t="shared" si="126"/>
        <v>4757</v>
      </c>
      <c r="L2082" s="15">
        <f t="shared" si="127"/>
        <v>5003</v>
      </c>
      <c r="M2082" s="15">
        <f t="shared" si="128"/>
        <v>9760</v>
      </c>
      <c r="O2082" s="13"/>
      <c r="P2082" s="13"/>
    </row>
    <row r="2083" spans="1:16" ht="12.75" customHeight="1" x14ac:dyDescent="0.2">
      <c r="A2083" s="11" t="str">
        <f t="shared" si="129"/>
        <v>LONGREACH1995</v>
      </c>
      <c r="B2083" s="94" t="s">
        <v>49</v>
      </c>
      <c r="C2083" s="89">
        <v>1995</v>
      </c>
      <c r="D2083" s="90" t="s">
        <v>101</v>
      </c>
      <c r="E2083" s="15">
        <v>5574</v>
      </c>
      <c r="F2083" s="15">
        <v>5763</v>
      </c>
      <c r="G2083" s="15">
        <v>11337</v>
      </c>
      <c r="H2083" s="15">
        <v>0</v>
      </c>
      <c r="I2083" s="15">
        <v>0</v>
      </c>
      <c r="J2083" s="15">
        <v>0</v>
      </c>
      <c r="K2083" s="15">
        <f t="shared" si="126"/>
        <v>5574</v>
      </c>
      <c r="L2083" s="15">
        <f t="shared" si="127"/>
        <v>5763</v>
      </c>
      <c r="M2083" s="15">
        <f t="shared" si="128"/>
        <v>11337</v>
      </c>
      <c r="O2083" s="13"/>
      <c r="P2083" s="13"/>
    </row>
    <row r="2084" spans="1:16" ht="12.75" customHeight="1" x14ac:dyDescent="0.2">
      <c r="A2084" s="11" t="str">
        <f t="shared" si="129"/>
        <v>LONGREACH1996</v>
      </c>
      <c r="B2084" s="3" t="s">
        <v>49</v>
      </c>
      <c r="C2084" s="12">
        <v>1996</v>
      </c>
      <c r="D2084" s="12" t="s">
        <v>101</v>
      </c>
      <c r="E2084" s="13">
        <v>5662</v>
      </c>
      <c r="F2084" s="13">
        <v>5883</v>
      </c>
      <c r="G2084" s="13">
        <v>11545</v>
      </c>
      <c r="H2084" s="13">
        <v>0</v>
      </c>
      <c r="I2084" s="13">
        <v>0</v>
      </c>
      <c r="J2084" s="13">
        <v>0</v>
      </c>
      <c r="K2084" s="15">
        <f t="shared" si="126"/>
        <v>5662</v>
      </c>
      <c r="L2084" s="15">
        <f t="shared" si="127"/>
        <v>5883</v>
      </c>
      <c r="M2084" s="15">
        <f t="shared" si="128"/>
        <v>11545</v>
      </c>
      <c r="O2084" s="13"/>
      <c r="P2084" s="13"/>
    </row>
    <row r="2085" spans="1:16" ht="12.75" customHeight="1" x14ac:dyDescent="0.2">
      <c r="A2085" s="11" t="str">
        <f t="shared" si="129"/>
        <v>LONGREACH1997</v>
      </c>
      <c r="B2085" s="3" t="s">
        <v>49</v>
      </c>
      <c r="C2085" s="12">
        <v>1997</v>
      </c>
      <c r="D2085" s="12" t="s">
        <v>101</v>
      </c>
      <c r="E2085" s="13">
        <v>5687</v>
      </c>
      <c r="F2085" s="13">
        <v>6387</v>
      </c>
      <c r="G2085" s="13">
        <v>12074</v>
      </c>
      <c r="H2085" s="13">
        <v>0</v>
      </c>
      <c r="I2085" s="13">
        <v>0</v>
      </c>
      <c r="J2085" s="13">
        <v>0</v>
      </c>
      <c r="K2085" s="15">
        <f t="shared" si="126"/>
        <v>5687</v>
      </c>
      <c r="L2085" s="15">
        <f t="shared" si="127"/>
        <v>6387</v>
      </c>
      <c r="M2085" s="15">
        <f t="shared" si="128"/>
        <v>12074</v>
      </c>
      <c r="O2085" s="13"/>
      <c r="P2085" s="13"/>
    </row>
    <row r="2086" spans="1:16" ht="12.75" customHeight="1" x14ac:dyDescent="0.2">
      <c r="A2086" s="11" t="str">
        <f t="shared" si="129"/>
        <v>LONGREACH1998</v>
      </c>
      <c r="B2086" s="3" t="s">
        <v>49</v>
      </c>
      <c r="C2086" s="12">
        <v>1998</v>
      </c>
      <c r="D2086" s="12" t="s">
        <v>101</v>
      </c>
      <c r="E2086" s="13">
        <v>7272</v>
      </c>
      <c r="F2086" s="13">
        <v>8126</v>
      </c>
      <c r="G2086" s="13">
        <v>15398</v>
      </c>
      <c r="H2086" s="13">
        <v>0</v>
      </c>
      <c r="I2086" s="13">
        <v>0</v>
      </c>
      <c r="J2086" s="13">
        <v>0</v>
      </c>
      <c r="K2086" s="15">
        <f t="shared" si="126"/>
        <v>7272</v>
      </c>
      <c r="L2086" s="15">
        <f t="shared" si="127"/>
        <v>8126</v>
      </c>
      <c r="M2086" s="15">
        <f t="shared" si="128"/>
        <v>15398</v>
      </c>
      <c r="O2086" s="13"/>
      <c r="P2086" s="13"/>
    </row>
    <row r="2087" spans="1:16" ht="12.75" customHeight="1" x14ac:dyDescent="0.2">
      <c r="A2087" s="11" t="str">
        <f t="shared" si="129"/>
        <v>LONGREACH1999</v>
      </c>
      <c r="B2087" s="96" t="s">
        <v>49</v>
      </c>
      <c r="C2087" s="89">
        <v>1999</v>
      </c>
      <c r="D2087" s="90" t="s">
        <v>101</v>
      </c>
      <c r="E2087" s="15">
        <v>9651</v>
      </c>
      <c r="F2087" s="15">
        <v>9884</v>
      </c>
      <c r="G2087" s="15">
        <v>19535</v>
      </c>
      <c r="H2087" s="91">
        <v>0</v>
      </c>
      <c r="I2087" s="91">
        <v>0</v>
      </c>
      <c r="J2087" s="15">
        <v>0</v>
      </c>
      <c r="K2087" s="15">
        <f t="shared" si="126"/>
        <v>9651</v>
      </c>
      <c r="L2087" s="15">
        <f t="shared" si="127"/>
        <v>9884</v>
      </c>
      <c r="M2087" s="15">
        <f t="shared" si="128"/>
        <v>19535</v>
      </c>
      <c r="O2087" s="13"/>
      <c r="P2087" s="13"/>
    </row>
    <row r="2088" spans="1:16" ht="12.75" customHeight="1" x14ac:dyDescent="0.2">
      <c r="A2088" s="11" t="str">
        <f t="shared" si="129"/>
        <v>LONGREACH2000</v>
      </c>
      <c r="B2088" s="94" t="s">
        <v>49</v>
      </c>
      <c r="C2088" s="89">
        <v>2000</v>
      </c>
      <c r="D2088" s="90" t="s">
        <v>101</v>
      </c>
      <c r="E2088" s="15">
        <v>9524</v>
      </c>
      <c r="F2088" s="15">
        <v>9746</v>
      </c>
      <c r="G2088" s="15">
        <v>19270</v>
      </c>
      <c r="H2088" s="15">
        <v>0</v>
      </c>
      <c r="I2088" s="15">
        <v>0</v>
      </c>
      <c r="J2088" s="15">
        <v>0</v>
      </c>
      <c r="K2088" s="15">
        <f t="shared" si="126"/>
        <v>9524</v>
      </c>
      <c r="L2088" s="15">
        <f t="shared" si="127"/>
        <v>9746</v>
      </c>
      <c r="M2088" s="15">
        <f t="shared" si="128"/>
        <v>19270</v>
      </c>
      <c r="O2088" s="13"/>
      <c r="P2088" s="13"/>
    </row>
    <row r="2089" spans="1:16" ht="12.75" customHeight="1" x14ac:dyDescent="0.2">
      <c r="A2089" s="11" t="str">
        <f t="shared" si="129"/>
        <v>LONGREACH2001</v>
      </c>
      <c r="B2089" s="94" t="s">
        <v>49</v>
      </c>
      <c r="C2089" s="89">
        <v>2001</v>
      </c>
      <c r="D2089" s="90" t="s">
        <v>101</v>
      </c>
      <c r="E2089" s="15">
        <v>8806</v>
      </c>
      <c r="F2089" s="15">
        <v>8718</v>
      </c>
      <c r="G2089" s="15">
        <v>17524</v>
      </c>
      <c r="H2089" s="15">
        <v>0</v>
      </c>
      <c r="I2089" s="15">
        <v>0</v>
      </c>
      <c r="J2089" s="15">
        <v>0</v>
      </c>
      <c r="K2089" s="15">
        <f t="shared" si="126"/>
        <v>8806</v>
      </c>
      <c r="L2089" s="15">
        <f t="shared" si="127"/>
        <v>8718</v>
      </c>
      <c r="M2089" s="15">
        <f t="shared" si="128"/>
        <v>17524</v>
      </c>
      <c r="O2089" s="13"/>
      <c r="P2089" s="13"/>
    </row>
    <row r="2090" spans="1:16" ht="12.75" customHeight="1" x14ac:dyDescent="0.2">
      <c r="A2090" s="11" t="str">
        <f t="shared" si="129"/>
        <v>LONGREACH2002</v>
      </c>
      <c r="B2090" s="3" t="s">
        <v>49</v>
      </c>
      <c r="C2090" s="12">
        <v>2002</v>
      </c>
      <c r="D2090" s="12" t="s">
        <v>101</v>
      </c>
      <c r="E2090" s="13">
        <v>10400</v>
      </c>
      <c r="F2090" s="13">
        <v>10734</v>
      </c>
      <c r="G2090" s="13">
        <v>21134</v>
      </c>
      <c r="H2090" s="13">
        <v>0</v>
      </c>
      <c r="I2090" s="13">
        <v>0</v>
      </c>
      <c r="J2090" s="13">
        <v>0</v>
      </c>
      <c r="K2090" s="15">
        <f t="shared" si="126"/>
        <v>10400</v>
      </c>
      <c r="L2090" s="15">
        <f t="shared" si="127"/>
        <v>10734</v>
      </c>
      <c r="M2090" s="15">
        <f t="shared" si="128"/>
        <v>21134</v>
      </c>
      <c r="O2090" s="13"/>
      <c r="P2090" s="13"/>
    </row>
    <row r="2091" spans="1:16" ht="12.75" customHeight="1" x14ac:dyDescent="0.2">
      <c r="A2091" s="11" t="str">
        <f t="shared" si="129"/>
        <v>LONGREACH2003</v>
      </c>
      <c r="B2091" s="3" t="s">
        <v>49</v>
      </c>
      <c r="C2091" s="12">
        <v>2003</v>
      </c>
      <c r="D2091" s="12" t="s">
        <v>101</v>
      </c>
      <c r="E2091" s="13">
        <v>8998</v>
      </c>
      <c r="F2091" s="13">
        <v>9494</v>
      </c>
      <c r="G2091" s="13">
        <v>18492</v>
      </c>
      <c r="H2091" s="13">
        <v>0</v>
      </c>
      <c r="I2091" s="13">
        <v>0</v>
      </c>
      <c r="J2091" s="13">
        <v>0</v>
      </c>
      <c r="K2091" s="15">
        <f t="shared" ref="K2091:K2154" si="130">E2091+H2091</f>
        <v>8998</v>
      </c>
      <c r="L2091" s="15">
        <f t="shared" ref="L2091:L2154" si="131">F2091+I2091</f>
        <v>9494</v>
      </c>
      <c r="M2091" s="15">
        <f t="shared" ref="M2091:M2154" si="132">G2091+J2091</f>
        <v>18492</v>
      </c>
      <c r="O2091" s="13"/>
      <c r="P2091" s="13"/>
    </row>
    <row r="2092" spans="1:16" ht="12.75" customHeight="1" x14ac:dyDescent="0.2">
      <c r="A2092" s="11" t="str">
        <f t="shared" si="129"/>
        <v>LONGREACH2004</v>
      </c>
      <c r="B2092" s="3" t="s">
        <v>49</v>
      </c>
      <c r="C2092" s="12">
        <v>2004</v>
      </c>
      <c r="D2092" s="12" t="s">
        <v>101</v>
      </c>
      <c r="E2092" s="13">
        <v>8373</v>
      </c>
      <c r="F2092" s="13">
        <v>8992</v>
      </c>
      <c r="G2092" s="13">
        <v>17365</v>
      </c>
      <c r="H2092" s="13">
        <v>0</v>
      </c>
      <c r="I2092" s="13">
        <v>0</v>
      </c>
      <c r="J2092" s="13">
        <v>0</v>
      </c>
      <c r="K2092" s="15">
        <f t="shared" si="130"/>
        <v>8373</v>
      </c>
      <c r="L2092" s="15">
        <f t="shared" si="131"/>
        <v>8992</v>
      </c>
      <c r="M2092" s="15">
        <f t="shared" si="132"/>
        <v>17365</v>
      </c>
      <c r="O2092" s="13"/>
      <c r="P2092" s="13"/>
    </row>
    <row r="2093" spans="1:16" ht="12.75" customHeight="1" x14ac:dyDescent="0.2">
      <c r="A2093" s="11" t="str">
        <f t="shared" si="129"/>
        <v>LONGREACH2005</v>
      </c>
      <c r="B2093" s="94" t="s">
        <v>49</v>
      </c>
      <c r="C2093" s="89">
        <v>2005</v>
      </c>
      <c r="D2093" s="90" t="s">
        <v>101</v>
      </c>
      <c r="E2093" s="15">
        <v>8335</v>
      </c>
      <c r="F2093" s="15">
        <v>8916</v>
      </c>
      <c r="G2093" s="15">
        <v>17251</v>
      </c>
      <c r="H2093" s="15">
        <v>0</v>
      </c>
      <c r="I2093" s="15">
        <v>0</v>
      </c>
      <c r="J2093" s="15">
        <v>0</v>
      </c>
      <c r="K2093" s="15">
        <f t="shared" si="130"/>
        <v>8335</v>
      </c>
      <c r="L2093" s="15">
        <f t="shared" si="131"/>
        <v>8916</v>
      </c>
      <c r="M2093" s="15">
        <f t="shared" si="132"/>
        <v>17251</v>
      </c>
      <c r="O2093" s="13"/>
      <c r="P2093" s="13"/>
    </row>
    <row r="2094" spans="1:16" ht="12.75" customHeight="1" x14ac:dyDescent="0.2">
      <c r="A2094" s="11" t="str">
        <f t="shared" si="129"/>
        <v>LONGREACH2006</v>
      </c>
      <c r="B2094" s="92" t="s">
        <v>49</v>
      </c>
      <c r="C2094" s="89">
        <v>2006</v>
      </c>
      <c r="D2094" s="90" t="s">
        <v>101</v>
      </c>
      <c r="E2094" s="15">
        <v>9332</v>
      </c>
      <c r="F2094" s="15">
        <v>9915</v>
      </c>
      <c r="G2094" s="15">
        <v>19247</v>
      </c>
      <c r="H2094" s="15">
        <v>0</v>
      </c>
      <c r="I2094" s="15">
        <v>0</v>
      </c>
      <c r="J2094" s="15">
        <v>0</v>
      </c>
      <c r="K2094" s="15">
        <f t="shared" si="130"/>
        <v>9332</v>
      </c>
      <c r="L2094" s="15">
        <f t="shared" si="131"/>
        <v>9915</v>
      </c>
      <c r="M2094" s="15">
        <f t="shared" si="132"/>
        <v>19247</v>
      </c>
      <c r="O2094" s="13"/>
      <c r="P2094" s="13"/>
    </row>
    <row r="2095" spans="1:16" ht="12.75" customHeight="1" x14ac:dyDescent="0.2">
      <c r="A2095" s="11" t="str">
        <f t="shared" si="129"/>
        <v>LONGREACH2007</v>
      </c>
      <c r="B2095" s="94" t="s">
        <v>49</v>
      </c>
      <c r="C2095" s="89">
        <v>2007</v>
      </c>
      <c r="D2095" s="90" t="s">
        <v>101</v>
      </c>
      <c r="E2095" s="15">
        <v>11499</v>
      </c>
      <c r="F2095" s="15">
        <v>12401</v>
      </c>
      <c r="G2095" s="15">
        <v>23900</v>
      </c>
      <c r="H2095" s="15">
        <v>0</v>
      </c>
      <c r="I2095" s="15">
        <v>0</v>
      </c>
      <c r="J2095" s="15">
        <v>0</v>
      </c>
      <c r="K2095" s="15">
        <f t="shared" si="130"/>
        <v>11499</v>
      </c>
      <c r="L2095" s="15">
        <f t="shared" si="131"/>
        <v>12401</v>
      </c>
      <c r="M2095" s="15">
        <f t="shared" si="132"/>
        <v>23900</v>
      </c>
      <c r="O2095" s="13"/>
      <c r="P2095" s="13"/>
    </row>
    <row r="2096" spans="1:16" ht="12.75" customHeight="1" x14ac:dyDescent="0.2">
      <c r="A2096" s="11" t="str">
        <f t="shared" si="129"/>
        <v>LONGREACH2008</v>
      </c>
      <c r="B2096" s="3" t="s">
        <v>49</v>
      </c>
      <c r="C2096" s="12">
        <v>2008</v>
      </c>
      <c r="D2096" s="12" t="s">
        <v>101</v>
      </c>
      <c r="E2096" s="13">
        <v>14062</v>
      </c>
      <c r="F2096" s="13">
        <v>15223</v>
      </c>
      <c r="G2096" s="13">
        <v>29285</v>
      </c>
      <c r="H2096" s="13">
        <v>0</v>
      </c>
      <c r="I2096" s="13">
        <v>0</v>
      </c>
      <c r="J2096" s="13">
        <v>0</v>
      </c>
      <c r="K2096" s="15">
        <f t="shared" si="130"/>
        <v>14062</v>
      </c>
      <c r="L2096" s="15">
        <f t="shared" si="131"/>
        <v>15223</v>
      </c>
      <c r="M2096" s="15">
        <f t="shared" si="132"/>
        <v>29285</v>
      </c>
      <c r="O2096" s="13"/>
      <c r="P2096" s="13"/>
    </row>
    <row r="2097" spans="1:16" ht="12.75" customHeight="1" x14ac:dyDescent="0.2">
      <c r="A2097" s="11" t="str">
        <f t="shared" si="129"/>
        <v>LONGREACH2009</v>
      </c>
      <c r="B2097" s="96" t="s">
        <v>49</v>
      </c>
      <c r="C2097" s="89">
        <v>2009</v>
      </c>
      <c r="D2097" s="90" t="s">
        <v>101</v>
      </c>
      <c r="E2097" s="15">
        <v>13859</v>
      </c>
      <c r="F2097" s="15">
        <v>14976</v>
      </c>
      <c r="G2097" s="15">
        <v>28835</v>
      </c>
      <c r="H2097" s="15">
        <v>0</v>
      </c>
      <c r="I2097" s="15">
        <v>0</v>
      </c>
      <c r="J2097" s="15">
        <v>0</v>
      </c>
      <c r="K2097" s="15">
        <f t="shared" si="130"/>
        <v>13859</v>
      </c>
      <c r="L2097" s="15">
        <f t="shared" si="131"/>
        <v>14976</v>
      </c>
      <c r="M2097" s="15">
        <f t="shared" si="132"/>
        <v>28835</v>
      </c>
      <c r="O2097" s="13"/>
      <c r="P2097" s="13"/>
    </row>
    <row r="2098" spans="1:16" ht="12.75" customHeight="1" x14ac:dyDescent="0.2">
      <c r="A2098" s="11" t="str">
        <f t="shared" si="129"/>
        <v>LONGREACH2010</v>
      </c>
      <c r="B2098" s="96" t="s">
        <v>49</v>
      </c>
      <c r="C2098" s="89">
        <v>2010</v>
      </c>
      <c r="D2098" s="90" t="s">
        <v>101</v>
      </c>
      <c r="E2098" s="15">
        <v>15133</v>
      </c>
      <c r="F2098" s="15">
        <v>16052</v>
      </c>
      <c r="G2098" s="15">
        <v>31185</v>
      </c>
      <c r="H2098" s="91">
        <v>0</v>
      </c>
      <c r="I2098" s="91">
        <v>0</v>
      </c>
      <c r="J2098" s="15">
        <v>0</v>
      </c>
      <c r="K2098" s="15">
        <f t="shared" si="130"/>
        <v>15133</v>
      </c>
      <c r="L2098" s="15">
        <f t="shared" si="131"/>
        <v>16052</v>
      </c>
      <c r="M2098" s="15">
        <f t="shared" si="132"/>
        <v>31185</v>
      </c>
      <c r="O2098" s="13"/>
      <c r="P2098" s="13"/>
    </row>
    <row r="2099" spans="1:16" ht="12.75" customHeight="1" x14ac:dyDescent="0.2">
      <c r="A2099" s="11" t="str">
        <f t="shared" si="129"/>
        <v>LONGREACH2011</v>
      </c>
      <c r="B2099" s="3" t="s">
        <v>49</v>
      </c>
      <c r="C2099" s="12">
        <v>2011</v>
      </c>
      <c r="D2099" s="12" t="s">
        <v>101</v>
      </c>
      <c r="E2099" s="13">
        <v>15374</v>
      </c>
      <c r="F2099" s="13">
        <v>19572</v>
      </c>
      <c r="G2099" s="13">
        <v>34946</v>
      </c>
      <c r="H2099" s="13">
        <v>0</v>
      </c>
      <c r="I2099" s="13">
        <v>0</v>
      </c>
      <c r="J2099" s="13">
        <v>0</v>
      </c>
      <c r="K2099" s="15">
        <f t="shared" si="130"/>
        <v>15374</v>
      </c>
      <c r="L2099" s="15">
        <f t="shared" si="131"/>
        <v>19572</v>
      </c>
      <c r="M2099" s="15">
        <f t="shared" si="132"/>
        <v>34946</v>
      </c>
      <c r="O2099" s="13"/>
      <c r="P2099" s="13"/>
    </row>
    <row r="2100" spans="1:16" ht="12.75" customHeight="1" x14ac:dyDescent="0.2">
      <c r="A2100" s="11" t="str">
        <f t="shared" si="129"/>
        <v>LONGREACH2012</v>
      </c>
      <c r="B2100" s="96" t="s">
        <v>49</v>
      </c>
      <c r="C2100" s="89">
        <v>2012</v>
      </c>
      <c r="D2100" s="90" t="s">
        <v>101</v>
      </c>
      <c r="E2100" s="15">
        <v>14760</v>
      </c>
      <c r="F2100" s="15">
        <v>15721</v>
      </c>
      <c r="G2100" s="15">
        <v>30481</v>
      </c>
      <c r="H2100" s="15">
        <v>0</v>
      </c>
      <c r="I2100" s="15">
        <v>0</v>
      </c>
      <c r="J2100" s="15">
        <v>0</v>
      </c>
      <c r="K2100" s="15">
        <f t="shared" si="130"/>
        <v>14760</v>
      </c>
      <c r="L2100" s="15">
        <f t="shared" si="131"/>
        <v>15721</v>
      </c>
      <c r="M2100" s="15">
        <f t="shared" si="132"/>
        <v>30481</v>
      </c>
      <c r="O2100" s="13"/>
      <c r="P2100" s="13"/>
    </row>
    <row r="2101" spans="1:16" ht="12.75" customHeight="1" x14ac:dyDescent="0.2">
      <c r="A2101" s="11" t="str">
        <f t="shared" si="129"/>
        <v>LONGREACH2013</v>
      </c>
      <c r="B2101" s="96" t="s">
        <v>49</v>
      </c>
      <c r="C2101" s="89">
        <v>2013</v>
      </c>
      <c r="D2101" s="90" t="s">
        <v>101</v>
      </c>
      <c r="E2101" s="15">
        <v>15027</v>
      </c>
      <c r="F2101" s="15">
        <v>15996</v>
      </c>
      <c r="G2101" s="15">
        <v>31023</v>
      </c>
      <c r="H2101" s="91">
        <v>0</v>
      </c>
      <c r="I2101" s="91">
        <v>0</v>
      </c>
      <c r="J2101" s="15">
        <v>0</v>
      </c>
      <c r="K2101" s="15">
        <f t="shared" si="130"/>
        <v>15027</v>
      </c>
      <c r="L2101" s="15">
        <f t="shared" si="131"/>
        <v>15996</v>
      </c>
      <c r="M2101" s="15">
        <f t="shared" si="132"/>
        <v>31023</v>
      </c>
      <c r="O2101" s="13"/>
      <c r="P2101" s="13"/>
    </row>
    <row r="2102" spans="1:16" ht="12.75" customHeight="1" x14ac:dyDescent="0.2">
      <c r="A2102" s="11" t="str">
        <f t="shared" si="129"/>
        <v>LONGREACH2014</v>
      </c>
      <c r="B2102" s="96" t="s">
        <v>49</v>
      </c>
      <c r="C2102" s="89">
        <v>2014</v>
      </c>
      <c r="D2102" s="90" t="s">
        <v>101</v>
      </c>
      <c r="E2102" s="15">
        <v>15258</v>
      </c>
      <c r="F2102" s="15">
        <v>16209</v>
      </c>
      <c r="G2102" s="15">
        <v>31467</v>
      </c>
      <c r="H2102" s="15">
        <v>0</v>
      </c>
      <c r="I2102" s="15">
        <v>0</v>
      </c>
      <c r="J2102" s="15">
        <v>0</v>
      </c>
      <c r="K2102" s="15">
        <f t="shared" si="130"/>
        <v>15258</v>
      </c>
      <c r="L2102" s="15">
        <f t="shared" si="131"/>
        <v>16209</v>
      </c>
      <c r="M2102" s="15">
        <f t="shared" si="132"/>
        <v>31467</v>
      </c>
      <c r="O2102" s="13"/>
      <c r="P2102" s="13"/>
    </row>
    <row r="2103" spans="1:16" ht="12.75" customHeight="1" x14ac:dyDescent="0.2">
      <c r="A2103" s="11" t="str">
        <f t="shared" si="129"/>
        <v>LONGREACH2015</v>
      </c>
      <c r="B2103" s="94" t="s">
        <v>49</v>
      </c>
      <c r="C2103" s="89">
        <v>2015</v>
      </c>
      <c r="D2103" s="90" t="s">
        <v>101</v>
      </c>
      <c r="E2103" s="15">
        <v>14928</v>
      </c>
      <c r="F2103" s="15">
        <v>15731</v>
      </c>
      <c r="G2103" s="15">
        <v>30659</v>
      </c>
      <c r="H2103" s="15">
        <v>0</v>
      </c>
      <c r="I2103" s="15">
        <v>0</v>
      </c>
      <c r="J2103" s="15">
        <v>0</v>
      </c>
      <c r="K2103" s="15">
        <f t="shared" si="130"/>
        <v>14928</v>
      </c>
      <c r="L2103" s="15">
        <f t="shared" si="131"/>
        <v>15731</v>
      </c>
      <c r="M2103" s="15">
        <f t="shared" si="132"/>
        <v>30659</v>
      </c>
      <c r="O2103" s="13"/>
      <c r="P2103" s="13"/>
    </row>
    <row r="2104" spans="1:16" ht="12.75" customHeight="1" x14ac:dyDescent="0.2">
      <c r="A2104" s="11" t="str">
        <f t="shared" si="129"/>
        <v>LONGREACH2016</v>
      </c>
      <c r="B2104" s="96" t="s">
        <v>49</v>
      </c>
      <c r="C2104" s="89">
        <v>2016</v>
      </c>
      <c r="D2104" s="90" t="s">
        <v>101</v>
      </c>
      <c r="E2104" s="15">
        <v>15071</v>
      </c>
      <c r="F2104" s="15">
        <v>15905</v>
      </c>
      <c r="G2104" s="15">
        <v>30976</v>
      </c>
      <c r="H2104" s="91">
        <v>0</v>
      </c>
      <c r="I2104" s="91">
        <v>0</v>
      </c>
      <c r="J2104" s="15">
        <v>0</v>
      </c>
      <c r="K2104" s="15">
        <f t="shared" si="130"/>
        <v>15071</v>
      </c>
      <c r="L2104" s="15">
        <f t="shared" si="131"/>
        <v>15905</v>
      </c>
      <c r="M2104" s="15">
        <f t="shared" si="132"/>
        <v>30976</v>
      </c>
      <c r="O2104" s="13"/>
      <c r="P2104" s="13"/>
    </row>
    <row r="2105" spans="1:16" ht="12.75" customHeight="1" x14ac:dyDescent="0.2">
      <c r="A2105" s="11" t="str">
        <f t="shared" si="129"/>
        <v>LONGREACH2017</v>
      </c>
      <c r="B2105" s="3" t="s">
        <v>49</v>
      </c>
      <c r="C2105" s="12">
        <v>2017</v>
      </c>
      <c r="D2105" s="12" t="s">
        <v>101</v>
      </c>
      <c r="E2105" s="13">
        <v>15620</v>
      </c>
      <c r="F2105" s="13">
        <v>16666</v>
      </c>
      <c r="G2105" s="13">
        <v>32286</v>
      </c>
      <c r="H2105" s="13">
        <v>0</v>
      </c>
      <c r="I2105" s="13">
        <v>0</v>
      </c>
      <c r="J2105" s="13">
        <v>0</v>
      </c>
      <c r="K2105" s="15">
        <f t="shared" si="130"/>
        <v>15620</v>
      </c>
      <c r="L2105" s="15">
        <f t="shared" si="131"/>
        <v>16666</v>
      </c>
      <c r="M2105" s="15">
        <f t="shared" si="132"/>
        <v>32286</v>
      </c>
      <c r="O2105" s="13"/>
      <c r="P2105" s="13"/>
    </row>
    <row r="2106" spans="1:16" ht="12.75" customHeight="1" x14ac:dyDescent="0.2">
      <c r="A2106" s="11" t="str">
        <f t="shared" si="129"/>
        <v>LONGREACH2018</v>
      </c>
      <c r="B2106" s="96" t="s">
        <v>49</v>
      </c>
      <c r="C2106" s="89">
        <v>2018</v>
      </c>
      <c r="D2106" s="90" t="s">
        <v>101</v>
      </c>
      <c r="E2106" s="15">
        <v>16543</v>
      </c>
      <c r="F2106" s="15">
        <v>17380</v>
      </c>
      <c r="G2106" s="15">
        <v>33923</v>
      </c>
      <c r="H2106" s="91">
        <v>0</v>
      </c>
      <c r="I2106" s="91">
        <v>0</v>
      </c>
      <c r="J2106" s="15">
        <v>0</v>
      </c>
      <c r="K2106" s="15">
        <f t="shared" si="130"/>
        <v>16543</v>
      </c>
      <c r="L2106" s="15">
        <f t="shared" si="131"/>
        <v>17380</v>
      </c>
      <c r="M2106" s="15">
        <f t="shared" si="132"/>
        <v>33923</v>
      </c>
      <c r="O2106" s="13"/>
      <c r="P2106" s="13"/>
    </row>
    <row r="2107" spans="1:16" ht="12.75" customHeight="1" x14ac:dyDescent="0.2">
      <c r="A2107" s="11" t="str">
        <f t="shared" si="129"/>
        <v>LONGREACH2019</v>
      </c>
      <c r="B2107" s="3" t="s">
        <v>49</v>
      </c>
      <c r="C2107" s="12">
        <v>2019</v>
      </c>
      <c r="D2107" s="12" t="s">
        <v>101</v>
      </c>
      <c r="E2107" s="13">
        <v>16529</v>
      </c>
      <c r="F2107" s="13">
        <v>17439</v>
      </c>
      <c r="G2107" s="13">
        <v>33968</v>
      </c>
      <c r="H2107" s="13">
        <v>0</v>
      </c>
      <c r="I2107" s="13">
        <v>0</v>
      </c>
      <c r="J2107" s="13">
        <v>0</v>
      </c>
      <c r="K2107" s="15">
        <f t="shared" si="130"/>
        <v>16529</v>
      </c>
      <c r="L2107" s="15">
        <f t="shared" si="131"/>
        <v>17439</v>
      </c>
      <c r="M2107" s="15">
        <f t="shared" si="132"/>
        <v>33968</v>
      </c>
      <c r="O2107" s="13"/>
      <c r="P2107" s="13"/>
    </row>
    <row r="2108" spans="1:16" ht="12.75" customHeight="1" x14ac:dyDescent="0.2">
      <c r="A2108" s="11" t="str">
        <f t="shared" si="129"/>
        <v>LORD HOWE ISLAND1985</v>
      </c>
      <c r="B2108" s="3" t="s">
        <v>48</v>
      </c>
      <c r="C2108" s="12">
        <v>1985</v>
      </c>
      <c r="D2108" s="12" t="s">
        <v>101</v>
      </c>
      <c r="E2108" s="13">
        <v>8976</v>
      </c>
      <c r="F2108" s="13">
        <v>8029</v>
      </c>
      <c r="G2108" s="13">
        <v>17005</v>
      </c>
      <c r="H2108" s="13">
        <v>0</v>
      </c>
      <c r="I2108" s="13">
        <v>0</v>
      </c>
      <c r="J2108" s="13">
        <v>0</v>
      </c>
      <c r="K2108" s="15">
        <f t="shared" si="130"/>
        <v>8976</v>
      </c>
      <c r="L2108" s="15">
        <f t="shared" si="131"/>
        <v>8029</v>
      </c>
      <c r="M2108" s="15">
        <f t="shared" si="132"/>
        <v>17005</v>
      </c>
      <c r="O2108" s="13"/>
      <c r="P2108" s="13"/>
    </row>
    <row r="2109" spans="1:16" ht="12.75" customHeight="1" x14ac:dyDescent="0.2">
      <c r="A2109" s="11" t="str">
        <f t="shared" si="129"/>
        <v>LORD HOWE ISLAND1986</v>
      </c>
      <c r="B2109" s="3" t="s">
        <v>48</v>
      </c>
      <c r="C2109" s="12">
        <v>1986</v>
      </c>
      <c r="D2109" s="12" t="s">
        <v>101</v>
      </c>
      <c r="E2109" s="13">
        <v>9562</v>
      </c>
      <c r="F2109" s="13">
        <v>9212</v>
      </c>
      <c r="G2109" s="13">
        <v>18774</v>
      </c>
      <c r="H2109" s="13">
        <v>0</v>
      </c>
      <c r="I2109" s="13">
        <v>0</v>
      </c>
      <c r="J2109" s="13">
        <v>0</v>
      </c>
      <c r="K2109" s="15">
        <f t="shared" si="130"/>
        <v>9562</v>
      </c>
      <c r="L2109" s="15">
        <f t="shared" si="131"/>
        <v>9212</v>
      </c>
      <c r="M2109" s="15">
        <f t="shared" si="132"/>
        <v>18774</v>
      </c>
      <c r="O2109" s="13"/>
      <c r="P2109" s="13"/>
    </row>
    <row r="2110" spans="1:16" ht="12.75" customHeight="1" x14ac:dyDescent="0.2">
      <c r="A2110" s="11" t="str">
        <f t="shared" si="129"/>
        <v>LORD HOWE ISLAND1987</v>
      </c>
      <c r="B2110" s="94" t="s">
        <v>48</v>
      </c>
      <c r="C2110" s="89">
        <v>1987</v>
      </c>
      <c r="D2110" s="90" t="s">
        <v>101</v>
      </c>
      <c r="E2110" s="15">
        <v>9615</v>
      </c>
      <c r="F2110" s="15">
        <v>9675</v>
      </c>
      <c r="G2110" s="15">
        <v>19290</v>
      </c>
      <c r="H2110" s="15">
        <v>0</v>
      </c>
      <c r="I2110" s="15">
        <v>0</v>
      </c>
      <c r="J2110" s="15">
        <v>0</v>
      </c>
      <c r="K2110" s="15">
        <f t="shared" si="130"/>
        <v>9615</v>
      </c>
      <c r="L2110" s="15">
        <f t="shared" si="131"/>
        <v>9675</v>
      </c>
      <c r="M2110" s="15">
        <f t="shared" si="132"/>
        <v>19290</v>
      </c>
      <c r="O2110" s="13"/>
      <c r="P2110" s="13"/>
    </row>
    <row r="2111" spans="1:16" ht="12.75" customHeight="1" x14ac:dyDescent="0.2">
      <c r="A2111" s="11" t="str">
        <f t="shared" si="129"/>
        <v>LORD HOWE ISLAND1988</v>
      </c>
      <c r="B2111" s="92" t="s">
        <v>48</v>
      </c>
      <c r="C2111" s="16">
        <v>1988</v>
      </c>
      <c r="D2111" s="90" t="s">
        <v>101</v>
      </c>
      <c r="E2111" s="93">
        <v>10440</v>
      </c>
      <c r="F2111" s="93">
        <v>9975</v>
      </c>
      <c r="G2111" s="93">
        <v>20415</v>
      </c>
      <c r="H2111" s="93">
        <v>0</v>
      </c>
      <c r="I2111" s="93">
        <v>0</v>
      </c>
      <c r="J2111" s="93">
        <v>0</v>
      </c>
      <c r="K2111" s="15">
        <f t="shared" si="130"/>
        <v>10440</v>
      </c>
      <c r="L2111" s="15">
        <f t="shared" si="131"/>
        <v>9975</v>
      </c>
      <c r="M2111" s="15">
        <f t="shared" si="132"/>
        <v>20415</v>
      </c>
      <c r="O2111" s="13"/>
      <c r="P2111" s="13"/>
    </row>
    <row r="2112" spans="1:16" ht="12.75" customHeight="1" x14ac:dyDescent="0.2">
      <c r="A2112" s="11" t="str">
        <f t="shared" si="129"/>
        <v>LORD HOWE ISLAND1989</v>
      </c>
      <c r="B2112" s="3" t="s">
        <v>48</v>
      </c>
      <c r="C2112" s="12">
        <v>1989</v>
      </c>
      <c r="D2112" s="12" t="s">
        <v>101</v>
      </c>
      <c r="E2112" s="13">
        <v>10213</v>
      </c>
      <c r="F2112" s="13">
        <v>9660</v>
      </c>
      <c r="G2112" s="13">
        <v>19873</v>
      </c>
      <c r="H2112" s="13">
        <v>0</v>
      </c>
      <c r="I2112" s="13">
        <v>0</v>
      </c>
      <c r="J2112" s="13">
        <v>0</v>
      </c>
      <c r="K2112" s="15">
        <f t="shared" si="130"/>
        <v>10213</v>
      </c>
      <c r="L2112" s="15">
        <f t="shared" si="131"/>
        <v>9660</v>
      </c>
      <c r="M2112" s="15">
        <f t="shared" si="132"/>
        <v>19873</v>
      </c>
      <c r="O2112" s="13"/>
      <c r="P2112" s="13"/>
    </row>
    <row r="2113" spans="1:16" ht="12.75" customHeight="1" x14ac:dyDescent="0.2">
      <c r="A2113" s="11" t="str">
        <f t="shared" si="129"/>
        <v>LORD HOWE ISLAND1990</v>
      </c>
      <c r="B2113" s="3" t="s">
        <v>48</v>
      </c>
      <c r="C2113" s="12">
        <v>1990</v>
      </c>
      <c r="D2113" s="12" t="s">
        <v>101</v>
      </c>
      <c r="E2113" s="13">
        <v>8333</v>
      </c>
      <c r="F2113" s="13">
        <v>8752</v>
      </c>
      <c r="G2113" s="13">
        <v>17085</v>
      </c>
      <c r="H2113" s="13">
        <v>0</v>
      </c>
      <c r="I2113" s="13">
        <v>0</v>
      </c>
      <c r="J2113" s="13">
        <v>0</v>
      </c>
      <c r="K2113" s="15">
        <f t="shared" si="130"/>
        <v>8333</v>
      </c>
      <c r="L2113" s="15">
        <f t="shared" si="131"/>
        <v>8752</v>
      </c>
      <c r="M2113" s="15">
        <f t="shared" si="132"/>
        <v>17085</v>
      </c>
      <c r="O2113" s="13"/>
      <c r="P2113" s="13"/>
    </row>
    <row r="2114" spans="1:16" ht="12.75" customHeight="1" x14ac:dyDescent="0.2">
      <c r="A2114" s="11" t="str">
        <f t="shared" si="129"/>
        <v>LORD HOWE ISLAND1991</v>
      </c>
      <c r="B2114" s="3" t="s">
        <v>48</v>
      </c>
      <c r="C2114" s="12">
        <v>1991</v>
      </c>
      <c r="D2114" s="17" t="s">
        <v>101</v>
      </c>
      <c r="E2114" s="13">
        <v>6972</v>
      </c>
      <c r="F2114" s="13">
        <v>7075</v>
      </c>
      <c r="G2114" s="13">
        <v>14047</v>
      </c>
      <c r="H2114" s="13">
        <v>0</v>
      </c>
      <c r="I2114" s="13">
        <v>0</v>
      </c>
      <c r="J2114" s="13">
        <v>0</v>
      </c>
      <c r="K2114" s="15">
        <f t="shared" si="130"/>
        <v>6972</v>
      </c>
      <c r="L2114" s="15">
        <f t="shared" si="131"/>
        <v>7075</v>
      </c>
      <c r="M2114" s="15">
        <f t="shared" si="132"/>
        <v>14047</v>
      </c>
      <c r="O2114" s="13"/>
      <c r="P2114" s="13"/>
    </row>
    <row r="2115" spans="1:16" ht="12.75" customHeight="1" x14ac:dyDescent="0.2">
      <c r="A2115" s="11" t="str">
        <f t="shared" si="129"/>
        <v>LORD HOWE ISLAND1992</v>
      </c>
      <c r="B2115" s="96" t="s">
        <v>48</v>
      </c>
      <c r="C2115" s="89">
        <v>1992</v>
      </c>
      <c r="D2115" s="90" t="s">
        <v>101</v>
      </c>
      <c r="E2115" s="15">
        <v>11502</v>
      </c>
      <c r="F2115" s="15">
        <v>11747</v>
      </c>
      <c r="G2115" s="15">
        <v>23249</v>
      </c>
      <c r="H2115" s="91">
        <v>0</v>
      </c>
      <c r="I2115" s="91">
        <v>0</v>
      </c>
      <c r="J2115" s="15">
        <v>0</v>
      </c>
      <c r="K2115" s="15">
        <f t="shared" si="130"/>
        <v>11502</v>
      </c>
      <c r="L2115" s="15">
        <f t="shared" si="131"/>
        <v>11747</v>
      </c>
      <c r="M2115" s="15">
        <f t="shared" si="132"/>
        <v>23249</v>
      </c>
      <c r="O2115" s="13"/>
      <c r="P2115" s="13"/>
    </row>
    <row r="2116" spans="1:16" ht="12.75" customHeight="1" x14ac:dyDescent="0.2">
      <c r="A2116" s="11" t="str">
        <f t="shared" si="129"/>
        <v>LORD HOWE ISLAND1993</v>
      </c>
      <c r="B2116" s="3" t="s">
        <v>48</v>
      </c>
      <c r="C2116" s="12">
        <v>1993</v>
      </c>
      <c r="D2116" s="12" t="s">
        <v>101</v>
      </c>
      <c r="E2116" s="13">
        <v>9054</v>
      </c>
      <c r="F2116" s="13">
        <v>8674</v>
      </c>
      <c r="G2116" s="13">
        <v>17728</v>
      </c>
      <c r="H2116" s="13">
        <v>0</v>
      </c>
      <c r="I2116" s="13">
        <v>0</v>
      </c>
      <c r="J2116" s="13">
        <v>0</v>
      </c>
      <c r="K2116" s="15">
        <f t="shared" si="130"/>
        <v>9054</v>
      </c>
      <c r="L2116" s="15">
        <f t="shared" si="131"/>
        <v>8674</v>
      </c>
      <c r="M2116" s="15">
        <f t="shared" si="132"/>
        <v>17728</v>
      </c>
      <c r="O2116" s="13"/>
      <c r="P2116" s="13"/>
    </row>
    <row r="2117" spans="1:16" ht="12.75" customHeight="1" x14ac:dyDescent="0.2">
      <c r="A2117" s="11" t="str">
        <f t="shared" si="129"/>
        <v>LORD HOWE ISLAND1994</v>
      </c>
      <c r="B2117" s="94" t="s">
        <v>48</v>
      </c>
      <c r="C2117" s="89">
        <v>1994</v>
      </c>
      <c r="D2117" s="90" t="s">
        <v>101</v>
      </c>
      <c r="E2117" s="15">
        <v>8829</v>
      </c>
      <c r="F2117" s="15">
        <v>8562</v>
      </c>
      <c r="G2117" s="15">
        <v>17391</v>
      </c>
      <c r="H2117" s="15">
        <v>0</v>
      </c>
      <c r="I2117" s="15">
        <v>0</v>
      </c>
      <c r="J2117" s="15">
        <v>0</v>
      </c>
      <c r="K2117" s="15">
        <f t="shared" si="130"/>
        <v>8829</v>
      </c>
      <c r="L2117" s="15">
        <f t="shared" si="131"/>
        <v>8562</v>
      </c>
      <c r="M2117" s="15">
        <f t="shared" si="132"/>
        <v>17391</v>
      </c>
      <c r="O2117" s="13"/>
      <c r="P2117" s="13"/>
    </row>
    <row r="2118" spans="1:16" ht="12.75" customHeight="1" x14ac:dyDescent="0.2">
      <c r="A2118" s="11" t="str">
        <f t="shared" si="129"/>
        <v>LORD HOWE ISLAND1995</v>
      </c>
      <c r="B2118" s="3" t="s">
        <v>48</v>
      </c>
      <c r="C2118" s="12">
        <v>1995</v>
      </c>
      <c r="D2118" s="12" t="s">
        <v>101</v>
      </c>
      <c r="E2118" s="13">
        <v>10095</v>
      </c>
      <c r="F2118" s="13">
        <v>10038</v>
      </c>
      <c r="G2118" s="13">
        <v>20133</v>
      </c>
      <c r="H2118" s="13">
        <v>0</v>
      </c>
      <c r="I2118" s="13">
        <v>0</v>
      </c>
      <c r="J2118" s="13">
        <v>0</v>
      </c>
      <c r="K2118" s="15">
        <f t="shared" si="130"/>
        <v>10095</v>
      </c>
      <c r="L2118" s="15">
        <f t="shared" si="131"/>
        <v>10038</v>
      </c>
      <c r="M2118" s="15">
        <f t="shared" si="132"/>
        <v>20133</v>
      </c>
      <c r="O2118" s="13"/>
      <c r="P2118" s="13"/>
    </row>
    <row r="2119" spans="1:16" ht="12.75" customHeight="1" x14ac:dyDescent="0.2">
      <c r="A2119" s="11" t="str">
        <f t="shared" si="129"/>
        <v>LORD HOWE ISLAND1996</v>
      </c>
      <c r="B2119" s="3" t="s">
        <v>48</v>
      </c>
      <c r="C2119" s="12">
        <v>1996</v>
      </c>
      <c r="D2119" s="12" t="s">
        <v>101</v>
      </c>
      <c r="E2119" s="13">
        <v>10808</v>
      </c>
      <c r="F2119" s="13">
        <v>10802</v>
      </c>
      <c r="G2119" s="13">
        <v>21610</v>
      </c>
      <c r="H2119" s="13">
        <v>0</v>
      </c>
      <c r="I2119" s="13">
        <v>0</v>
      </c>
      <c r="J2119" s="13">
        <v>0</v>
      </c>
      <c r="K2119" s="15">
        <f t="shared" si="130"/>
        <v>10808</v>
      </c>
      <c r="L2119" s="15">
        <f t="shared" si="131"/>
        <v>10802</v>
      </c>
      <c r="M2119" s="15">
        <f t="shared" si="132"/>
        <v>21610</v>
      </c>
      <c r="O2119" s="13"/>
      <c r="P2119" s="13"/>
    </row>
    <row r="2120" spans="1:16" ht="12.75" customHeight="1" x14ac:dyDescent="0.2">
      <c r="A2120" s="11" t="str">
        <f t="shared" si="129"/>
        <v>LORD HOWE ISLAND1997</v>
      </c>
      <c r="B2120" s="96" t="s">
        <v>48</v>
      </c>
      <c r="C2120" s="89">
        <v>1997</v>
      </c>
      <c r="D2120" s="90" t="s">
        <v>101</v>
      </c>
      <c r="E2120" s="15">
        <v>12334</v>
      </c>
      <c r="F2120" s="15">
        <v>12347</v>
      </c>
      <c r="G2120" s="15">
        <v>24681</v>
      </c>
      <c r="H2120" s="91">
        <v>0</v>
      </c>
      <c r="I2120" s="91">
        <v>0</v>
      </c>
      <c r="J2120" s="15">
        <v>0</v>
      </c>
      <c r="K2120" s="15">
        <f t="shared" si="130"/>
        <v>12334</v>
      </c>
      <c r="L2120" s="15">
        <f t="shared" si="131"/>
        <v>12347</v>
      </c>
      <c r="M2120" s="15">
        <f t="shared" si="132"/>
        <v>24681</v>
      </c>
      <c r="O2120" s="13"/>
      <c r="P2120" s="13"/>
    </row>
    <row r="2121" spans="1:16" ht="12.75" customHeight="1" x14ac:dyDescent="0.2">
      <c r="A2121" s="11" t="str">
        <f t="shared" si="129"/>
        <v>LORD HOWE ISLAND1998</v>
      </c>
      <c r="B2121" s="3" t="s">
        <v>48</v>
      </c>
      <c r="C2121" s="12">
        <v>1998</v>
      </c>
      <c r="D2121" s="12" t="s">
        <v>101</v>
      </c>
      <c r="E2121" s="13">
        <v>13258</v>
      </c>
      <c r="F2121" s="13">
        <v>13416</v>
      </c>
      <c r="G2121" s="13">
        <v>26674</v>
      </c>
      <c r="H2121" s="13">
        <v>0</v>
      </c>
      <c r="I2121" s="13">
        <v>0</v>
      </c>
      <c r="J2121" s="13">
        <v>0</v>
      </c>
      <c r="K2121" s="15">
        <f t="shared" si="130"/>
        <v>13258</v>
      </c>
      <c r="L2121" s="15">
        <f t="shared" si="131"/>
        <v>13416</v>
      </c>
      <c r="M2121" s="15">
        <f t="shared" si="132"/>
        <v>26674</v>
      </c>
      <c r="O2121" s="13"/>
      <c r="P2121" s="13"/>
    </row>
    <row r="2122" spans="1:16" ht="12.75" customHeight="1" x14ac:dyDescent="0.2">
      <c r="A2122" s="11" t="str">
        <f t="shared" ref="A2122:A2185" si="133">CONCATENATE(B2122,C2122)</f>
        <v>LORD HOWE ISLAND1999</v>
      </c>
      <c r="B2122" s="3" t="s">
        <v>48</v>
      </c>
      <c r="C2122" s="12">
        <v>1999</v>
      </c>
      <c r="D2122" s="12" t="s">
        <v>101</v>
      </c>
      <c r="E2122" s="13">
        <v>13921</v>
      </c>
      <c r="F2122" s="13">
        <v>13943</v>
      </c>
      <c r="G2122" s="13">
        <v>27864</v>
      </c>
      <c r="H2122" s="13">
        <v>0</v>
      </c>
      <c r="I2122" s="13">
        <v>0</v>
      </c>
      <c r="J2122" s="13">
        <v>0</v>
      </c>
      <c r="K2122" s="15">
        <f t="shared" si="130"/>
        <v>13921</v>
      </c>
      <c r="L2122" s="15">
        <f t="shared" si="131"/>
        <v>13943</v>
      </c>
      <c r="M2122" s="15">
        <f t="shared" si="132"/>
        <v>27864</v>
      </c>
      <c r="O2122" s="13"/>
      <c r="P2122" s="13"/>
    </row>
    <row r="2123" spans="1:16" ht="12.75" customHeight="1" x14ac:dyDescent="0.2">
      <c r="A2123" s="11" t="str">
        <f t="shared" si="133"/>
        <v>LORD HOWE ISLAND2000</v>
      </c>
      <c r="B2123" s="3" t="s">
        <v>48</v>
      </c>
      <c r="C2123" s="12">
        <v>2000</v>
      </c>
      <c r="D2123" s="12" t="s">
        <v>101</v>
      </c>
      <c r="E2123" s="13">
        <v>12500</v>
      </c>
      <c r="F2123" s="13">
        <v>12596</v>
      </c>
      <c r="G2123" s="13">
        <v>25096</v>
      </c>
      <c r="H2123" s="13">
        <v>0</v>
      </c>
      <c r="I2123" s="13">
        <v>0</v>
      </c>
      <c r="J2123" s="13">
        <v>0</v>
      </c>
      <c r="K2123" s="15">
        <f t="shared" si="130"/>
        <v>12500</v>
      </c>
      <c r="L2123" s="15">
        <f t="shared" si="131"/>
        <v>12596</v>
      </c>
      <c r="M2123" s="15">
        <f t="shared" si="132"/>
        <v>25096</v>
      </c>
      <c r="O2123" s="13"/>
      <c r="P2123" s="13"/>
    </row>
    <row r="2124" spans="1:16" ht="12.75" customHeight="1" x14ac:dyDescent="0.2">
      <c r="A2124" s="11" t="str">
        <f t="shared" si="133"/>
        <v>LORD HOWE ISLAND2001</v>
      </c>
      <c r="B2124" s="3" t="s">
        <v>48</v>
      </c>
      <c r="C2124" s="12">
        <v>2001</v>
      </c>
      <c r="D2124" s="12" t="s">
        <v>101</v>
      </c>
      <c r="E2124" s="13">
        <v>12517</v>
      </c>
      <c r="F2124" s="13">
        <v>12542</v>
      </c>
      <c r="G2124" s="13">
        <v>25059</v>
      </c>
      <c r="H2124" s="13">
        <v>0</v>
      </c>
      <c r="I2124" s="13">
        <v>0</v>
      </c>
      <c r="J2124" s="13">
        <v>0</v>
      </c>
      <c r="K2124" s="15">
        <f t="shared" si="130"/>
        <v>12517</v>
      </c>
      <c r="L2124" s="15">
        <f t="shared" si="131"/>
        <v>12542</v>
      </c>
      <c r="M2124" s="15">
        <f t="shared" si="132"/>
        <v>25059</v>
      </c>
      <c r="O2124" s="13"/>
      <c r="P2124" s="13"/>
    </row>
    <row r="2125" spans="1:16" ht="12.75" customHeight="1" x14ac:dyDescent="0.2">
      <c r="A2125" s="11" t="str">
        <f t="shared" si="133"/>
        <v>LORD HOWE ISLAND2002</v>
      </c>
      <c r="B2125" s="3" t="s">
        <v>48</v>
      </c>
      <c r="C2125" s="12">
        <v>2002</v>
      </c>
      <c r="D2125" s="12" t="s">
        <v>101</v>
      </c>
      <c r="E2125" s="13">
        <v>12580</v>
      </c>
      <c r="F2125" s="13">
        <v>12565</v>
      </c>
      <c r="G2125" s="13">
        <v>25145</v>
      </c>
      <c r="H2125" s="13">
        <v>0</v>
      </c>
      <c r="I2125" s="13">
        <v>0</v>
      </c>
      <c r="J2125" s="13">
        <v>0</v>
      </c>
      <c r="K2125" s="15">
        <f t="shared" si="130"/>
        <v>12580</v>
      </c>
      <c r="L2125" s="15">
        <f t="shared" si="131"/>
        <v>12565</v>
      </c>
      <c r="M2125" s="15">
        <f t="shared" si="132"/>
        <v>25145</v>
      </c>
      <c r="O2125" s="13"/>
      <c r="P2125" s="13"/>
    </row>
    <row r="2126" spans="1:16" ht="12.75" customHeight="1" x14ac:dyDescent="0.2">
      <c r="A2126" s="11" t="str">
        <f t="shared" si="133"/>
        <v>LORD HOWE ISLAND2003</v>
      </c>
      <c r="B2126" s="96" t="s">
        <v>48</v>
      </c>
      <c r="C2126" s="89">
        <v>2003</v>
      </c>
      <c r="D2126" s="90" t="s">
        <v>101</v>
      </c>
      <c r="E2126" s="15">
        <v>13130</v>
      </c>
      <c r="F2126" s="15">
        <v>12985</v>
      </c>
      <c r="G2126" s="15">
        <v>26115</v>
      </c>
      <c r="H2126" s="91">
        <v>0</v>
      </c>
      <c r="I2126" s="91">
        <v>0</v>
      </c>
      <c r="J2126" s="15">
        <v>0</v>
      </c>
      <c r="K2126" s="15">
        <f t="shared" si="130"/>
        <v>13130</v>
      </c>
      <c r="L2126" s="15">
        <f t="shared" si="131"/>
        <v>12985</v>
      </c>
      <c r="M2126" s="15">
        <f t="shared" si="132"/>
        <v>26115</v>
      </c>
      <c r="O2126" s="13"/>
      <c r="P2126" s="13"/>
    </row>
    <row r="2127" spans="1:16" ht="12.75" customHeight="1" x14ac:dyDescent="0.2">
      <c r="A2127" s="11" t="str">
        <f t="shared" si="133"/>
        <v>LORD HOWE ISLAND2004</v>
      </c>
      <c r="B2127" s="96" t="s">
        <v>48</v>
      </c>
      <c r="C2127" s="89">
        <v>2004</v>
      </c>
      <c r="D2127" s="90" t="s">
        <v>101</v>
      </c>
      <c r="E2127" s="15">
        <v>13233</v>
      </c>
      <c r="F2127" s="15">
        <v>13218</v>
      </c>
      <c r="G2127" s="15">
        <v>26451</v>
      </c>
      <c r="H2127" s="91">
        <v>0</v>
      </c>
      <c r="I2127" s="91">
        <v>0</v>
      </c>
      <c r="J2127" s="15">
        <v>0</v>
      </c>
      <c r="K2127" s="15">
        <f t="shared" si="130"/>
        <v>13233</v>
      </c>
      <c r="L2127" s="15">
        <f t="shared" si="131"/>
        <v>13218</v>
      </c>
      <c r="M2127" s="15">
        <f t="shared" si="132"/>
        <v>26451</v>
      </c>
      <c r="O2127" s="13"/>
      <c r="P2127" s="13"/>
    </row>
    <row r="2128" spans="1:16" ht="12.75" customHeight="1" x14ac:dyDescent="0.2">
      <c r="A2128" s="11" t="str">
        <f t="shared" si="133"/>
        <v>LORD HOWE ISLAND2005</v>
      </c>
      <c r="B2128" s="3" t="s">
        <v>48</v>
      </c>
      <c r="C2128" s="12">
        <v>2005</v>
      </c>
      <c r="D2128" s="12" t="s">
        <v>101</v>
      </c>
      <c r="E2128" s="13">
        <v>14356</v>
      </c>
      <c r="F2128" s="13">
        <v>14253</v>
      </c>
      <c r="G2128" s="13">
        <v>28609</v>
      </c>
      <c r="H2128" s="13">
        <v>0</v>
      </c>
      <c r="I2128" s="13">
        <v>0</v>
      </c>
      <c r="J2128" s="13">
        <v>0</v>
      </c>
      <c r="K2128" s="15">
        <f t="shared" si="130"/>
        <v>14356</v>
      </c>
      <c r="L2128" s="15">
        <f t="shared" si="131"/>
        <v>14253</v>
      </c>
      <c r="M2128" s="15">
        <f t="shared" si="132"/>
        <v>28609</v>
      </c>
      <c r="O2128" s="13"/>
      <c r="P2128" s="13"/>
    </row>
    <row r="2129" spans="1:16" ht="12.75" customHeight="1" x14ac:dyDescent="0.2">
      <c r="A2129" s="11" t="str">
        <f t="shared" si="133"/>
        <v>LORD HOWE ISLAND2006</v>
      </c>
      <c r="B2129" s="3" t="s">
        <v>48</v>
      </c>
      <c r="C2129" s="12">
        <v>2006</v>
      </c>
      <c r="D2129" s="12" t="s">
        <v>101</v>
      </c>
      <c r="E2129" s="13">
        <v>16004</v>
      </c>
      <c r="F2129" s="13">
        <v>16095</v>
      </c>
      <c r="G2129" s="13">
        <v>32099</v>
      </c>
      <c r="H2129" s="13">
        <v>0</v>
      </c>
      <c r="I2129" s="13">
        <v>0</v>
      </c>
      <c r="J2129" s="13">
        <v>0</v>
      </c>
      <c r="K2129" s="15">
        <f t="shared" si="130"/>
        <v>16004</v>
      </c>
      <c r="L2129" s="15">
        <f t="shared" si="131"/>
        <v>16095</v>
      </c>
      <c r="M2129" s="15">
        <f t="shared" si="132"/>
        <v>32099</v>
      </c>
      <c r="O2129" s="13"/>
      <c r="P2129" s="13"/>
    </row>
    <row r="2130" spans="1:16" ht="12.75" customHeight="1" x14ac:dyDescent="0.2">
      <c r="A2130" s="11" t="str">
        <f t="shared" si="133"/>
        <v>LORD HOWE ISLAND2007</v>
      </c>
      <c r="B2130" s="94" t="s">
        <v>48</v>
      </c>
      <c r="C2130" s="89">
        <v>2007</v>
      </c>
      <c r="D2130" s="90" t="s">
        <v>101</v>
      </c>
      <c r="E2130" s="15">
        <v>16653</v>
      </c>
      <c r="F2130" s="15">
        <v>16872</v>
      </c>
      <c r="G2130" s="15">
        <v>33525</v>
      </c>
      <c r="H2130" s="15">
        <v>0</v>
      </c>
      <c r="I2130" s="15">
        <v>0</v>
      </c>
      <c r="J2130" s="15">
        <v>0</v>
      </c>
      <c r="K2130" s="15">
        <f t="shared" si="130"/>
        <v>16653</v>
      </c>
      <c r="L2130" s="15">
        <f t="shared" si="131"/>
        <v>16872</v>
      </c>
      <c r="M2130" s="15">
        <f t="shared" si="132"/>
        <v>33525</v>
      </c>
      <c r="O2130" s="13"/>
      <c r="P2130" s="13"/>
    </row>
    <row r="2131" spans="1:16" ht="12.75" customHeight="1" x14ac:dyDescent="0.2">
      <c r="A2131" s="11" t="str">
        <f t="shared" si="133"/>
        <v>LORD HOWE ISLAND2008</v>
      </c>
      <c r="B2131" s="96" t="s">
        <v>48</v>
      </c>
      <c r="C2131" s="89">
        <v>2008</v>
      </c>
      <c r="D2131" s="90" t="s">
        <v>101</v>
      </c>
      <c r="E2131" s="15">
        <v>17329</v>
      </c>
      <c r="F2131" s="15">
        <v>17244</v>
      </c>
      <c r="G2131" s="15">
        <v>34573</v>
      </c>
      <c r="H2131" s="91">
        <v>0</v>
      </c>
      <c r="I2131" s="91">
        <v>0</v>
      </c>
      <c r="J2131" s="15">
        <v>0</v>
      </c>
      <c r="K2131" s="15">
        <f t="shared" si="130"/>
        <v>17329</v>
      </c>
      <c r="L2131" s="15">
        <f t="shared" si="131"/>
        <v>17244</v>
      </c>
      <c r="M2131" s="15">
        <f t="shared" si="132"/>
        <v>34573</v>
      </c>
      <c r="O2131" s="13"/>
      <c r="P2131" s="13"/>
    </row>
    <row r="2132" spans="1:16" ht="12.75" customHeight="1" x14ac:dyDescent="0.2">
      <c r="A2132" s="11" t="str">
        <f t="shared" si="133"/>
        <v>LORD HOWE ISLAND2009</v>
      </c>
      <c r="B2132" s="3" t="s">
        <v>48</v>
      </c>
      <c r="C2132" s="12">
        <v>2009</v>
      </c>
      <c r="D2132" s="12" t="s">
        <v>101</v>
      </c>
      <c r="E2132" s="13">
        <v>16558</v>
      </c>
      <c r="F2132" s="13">
        <v>16520</v>
      </c>
      <c r="G2132" s="13">
        <v>33078</v>
      </c>
      <c r="H2132" s="13">
        <v>0</v>
      </c>
      <c r="I2132" s="13">
        <v>0</v>
      </c>
      <c r="J2132" s="13">
        <v>0</v>
      </c>
      <c r="K2132" s="15">
        <f t="shared" si="130"/>
        <v>16558</v>
      </c>
      <c r="L2132" s="15">
        <f t="shared" si="131"/>
        <v>16520</v>
      </c>
      <c r="M2132" s="15">
        <f t="shared" si="132"/>
        <v>33078</v>
      </c>
      <c r="O2132" s="13"/>
      <c r="P2132" s="13"/>
    </row>
    <row r="2133" spans="1:16" ht="12.75" customHeight="1" x14ac:dyDescent="0.2">
      <c r="A2133" s="11" t="str">
        <f t="shared" si="133"/>
        <v>LORD HOWE ISLAND2010</v>
      </c>
      <c r="B2133" s="94" t="s">
        <v>48</v>
      </c>
      <c r="C2133" s="89">
        <v>2010</v>
      </c>
      <c r="D2133" s="90" t="s">
        <v>101</v>
      </c>
      <c r="E2133" s="15">
        <v>16401</v>
      </c>
      <c r="F2133" s="15">
        <v>16433</v>
      </c>
      <c r="G2133" s="15">
        <v>32834</v>
      </c>
      <c r="H2133" s="15">
        <v>0</v>
      </c>
      <c r="I2133" s="15">
        <v>0</v>
      </c>
      <c r="J2133" s="15">
        <v>0</v>
      </c>
      <c r="K2133" s="15">
        <f t="shared" si="130"/>
        <v>16401</v>
      </c>
      <c r="L2133" s="15">
        <f t="shared" si="131"/>
        <v>16433</v>
      </c>
      <c r="M2133" s="15">
        <f t="shared" si="132"/>
        <v>32834</v>
      </c>
      <c r="O2133" s="13"/>
      <c r="P2133" s="13"/>
    </row>
    <row r="2134" spans="1:16" ht="12.75" customHeight="1" x14ac:dyDescent="0.2">
      <c r="A2134" s="11" t="str">
        <f t="shared" si="133"/>
        <v>LORD HOWE ISLAND2011</v>
      </c>
      <c r="B2134" s="96" t="s">
        <v>48</v>
      </c>
      <c r="C2134" s="89">
        <v>2011</v>
      </c>
      <c r="D2134" s="90" t="s">
        <v>101</v>
      </c>
      <c r="E2134" s="15">
        <v>15571</v>
      </c>
      <c r="F2134" s="15">
        <v>15554</v>
      </c>
      <c r="G2134" s="15">
        <v>31125</v>
      </c>
      <c r="H2134" s="91">
        <v>0</v>
      </c>
      <c r="I2134" s="91">
        <v>0</v>
      </c>
      <c r="J2134" s="15">
        <v>0</v>
      </c>
      <c r="K2134" s="15">
        <f t="shared" si="130"/>
        <v>15571</v>
      </c>
      <c r="L2134" s="15">
        <f t="shared" si="131"/>
        <v>15554</v>
      </c>
      <c r="M2134" s="15">
        <f t="shared" si="132"/>
        <v>31125</v>
      </c>
      <c r="O2134" s="13"/>
      <c r="P2134" s="13"/>
    </row>
    <row r="2135" spans="1:16" ht="12.75" customHeight="1" x14ac:dyDescent="0.2">
      <c r="A2135" s="11" t="str">
        <f t="shared" si="133"/>
        <v>LORD HOWE ISLAND2012</v>
      </c>
      <c r="B2135" s="96" t="s">
        <v>48</v>
      </c>
      <c r="C2135" s="89">
        <v>2012</v>
      </c>
      <c r="D2135" s="90" t="s">
        <v>101</v>
      </c>
      <c r="E2135" s="15">
        <v>16006</v>
      </c>
      <c r="F2135" s="15">
        <v>15871</v>
      </c>
      <c r="G2135" s="15">
        <v>31877</v>
      </c>
      <c r="H2135" s="91">
        <v>0</v>
      </c>
      <c r="I2135" s="91">
        <v>0</v>
      </c>
      <c r="J2135" s="15">
        <v>0</v>
      </c>
      <c r="K2135" s="15">
        <f t="shared" si="130"/>
        <v>16006</v>
      </c>
      <c r="L2135" s="15">
        <f t="shared" si="131"/>
        <v>15871</v>
      </c>
      <c r="M2135" s="15">
        <f t="shared" si="132"/>
        <v>31877</v>
      </c>
      <c r="O2135" s="13"/>
      <c r="P2135" s="13"/>
    </row>
    <row r="2136" spans="1:16" ht="12.75" customHeight="1" x14ac:dyDescent="0.2">
      <c r="A2136" s="11" t="str">
        <f t="shared" si="133"/>
        <v>LORD HOWE ISLAND2013</v>
      </c>
      <c r="B2136" s="96" t="s">
        <v>48</v>
      </c>
      <c r="C2136" s="89">
        <v>2013</v>
      </c>
      <c r="D2136" s="90" t="s">
        <v>101</v>
      </c>
      <c r="E2136" s="15">
        <v>16969</v>
      </c>
      <c r="F2136" s="15">
        <v>16989</v>
      </c>
      <c r="G2136" s="15">
        <v>33958</v>
      </c>
      <c r="H2136" s="91">
        <v>0</v>
      </c>
      <c r="I2136" s="91">
        <v>0</v>
      </c>
      <c r="J2136" s="15">
        <v>0</v>
      </c>
      <c r="K2136" s="15">
        <f t="shared" si="130"/>
        <v>16969</v>
      </c>
      <c r="L2136" s="15">
        <f t="shared" si="131"/>
        <v>16989</v>
      </c>
      <c r="M2136" s="15">
        <f t="shared" si="132"/>
        <v>33958</v>
      </c>
      <c r="O2136" s="13"/>
      <c r="P2136" s="13"/>
    </row>
    <row r="2137" spans="1:16" ht="12.75" customHeight="1" x14ac:dyDescent="0.2">
      <c r="A2137" s="11" t="str">
        <f t="shared" si="133"/>
        <v>LORD HOWE ISLAND2014</v>
      </c>
      <c r="B2137" s="3" t="s">
        <v>48</v>
      </c>
      <c r="C2137" s="12">
        <v>2014</v>
      </c>
      <c r="D2137" s="12" t="s">
        <v>101</v>
      </c>
      <c r="E2137" s="13">
        <v>16764</v>
      </c>
      <c r="F2137" s="13">
        <v>16716</v>
      </c>
      <c r="G2137" s="13">
        <v>33480</v>
      </c>
      <c r="H2137" s="13">
        <v>0</v>
      </c>
      <c r="I2137" s="13">
        <v>0</v>
      </c>
      <c r="J2137" s="13">
        <v>0</v>
      </c>
      <c r="K2137" s="15">
        <f t="shared" si="130"/>
        <v>16764</v>
      </c>
      <c r="L2137" s="15">
        <f t="shared" si="131"/>
        <v>16716</v>
      </c>
      <c r="M2137" s="15">
        <f t="shared" si="132"/>
        <v>33480</v>
      </c>
      <c r="O2137" s="13"/>
      <c r="P2137" s="13"/>
    </row>
    <row r="2138" spans="1:16" ht="12.75" customHeight="1" x14ac:dyDescent="0.2">
      <c r="A2138" s="11" t="str">
        <f t="shared" si="133"/>
        <v>LORD HOWE ISLAND2015</v>
      </c>
      <c r="B2138" s="96" t="s">
        <v>48</v>
      </c>
      <c r="C2138" s="89">
        <v>2015</v>
      </c>
      <c r="D2138" s="90" t="s">
        <v>101</v>
      </c>
      <c r="E2138" s="15">
        <v>16495</v>
      </c>
      <c r="F2138" s="15">
        <v>16448</v>
      </c>
      <c r="G2138" s="15">
        <v>32943</v>
      </c>
      <c r="H2138" s="91">
        <v>0</v>
      </c>
      <c r="I2138" s="91">
        <v>0</v>
      </c>
      <c r="J2138" s="15">
        <v>0</v>
      </c>
      <c r="K2138" s="15">
        <f t="shared" si="130"/>
        <v>16495</v>
      </c>
      <c r="L2138" s="15">
        <f t="shared" si="131"/>
        <v>16448</v>
      </c>
      <c r="M2138" s="15">
        <f t="shared" si="132"/>
        <v>32943</v>
      </c>
      <c r="O2138" s="13"/>
      <c r="P2138" s="13"/>
    </row>
    <row r="2139" spans="1:16" ht="12.75" customHeight="1" x14ac:dyDescent="0.2">
      <c r="A2139" s="11" t="str">
        <f t="shared" si="133"/>
        <v>LORD HOWE ISLAND2016</v>
      </c>
      <c r="B2139" s="96" t="s">
        <v>48</v>
      </c>
      <c r="C2139" s="89">
        <v>2016</v>
      </c>
      <c r="D2139" s="90" t="s">
        <v>101</v>
      </c>
      <c r="E2139" s="15">
        <v>17653</v>
      </c>
      <c r="F2139" s="15">
        <v>17819</v>
      </c>
      <c r="G2139" s="15">
        <v>35472</v>
      </c>
      <c r="H2139" s="91">
        <v>0</v>
      </c>
      <c r="I2139" s="91">
        <v>0</v>
      </c>
      <c r="J2139" s="15">
        <v>0</v>
      </c>
      <c r="K2139" s="15">
        <f t="shared" si="130"/>
        <v>17653</v>
      </c>
      <c r="L2139" s="15">
        <f t="shared" si="131"/>
        <v>17819</v>
      </c>
      <c r="M2139" s="15">
        <f t="shared" si="132"/>
        <v>35472</v>
      </c>
      <c r="O2139" s="13"/>
      <c r="P2139" s="13"/>
    </row>
    <row r="2140" spans="1:16" ht="12.75" customHeight="1" x14ac:dyDescent="0.2">
      <c r="A2140" s="11" t="str">
        <f t="shared" si="133"/>
        <v>LORD HOWE ISLAND2017</v>
      </c>
      <c r="B2140" s="3" t="s">
        <v>48</v>
      </c>
      <c r="C2140" s="12">
        <v>2017</v>
      </c>
      <c r="D2140" s="12" t="s">
        <v>101</v>
      </c>
      <c r="E2140" s="13">
        <v>17257</v>
      </c>
      <c r="F2140" s="13">
        <v>17300</v>
      </c>
      <c r="G2140" s="13">
        <v>34557</v>
      </c>
      <c r="H2140" s="13">
        <v>0</v>
      </c>
      <c r="I2140" s="13">
        <v>0</v>
      </c>
      <c r="J2140" s="13">
        <v>0</v>
      </c>
      <c r="K2140" s="15">
        <f t="shared" si="130"/>
        <v>17257</v>
      </c>
      <c r="L2140" s="15">
        <f t="shared" si="131"/>
        <v>17300</v>
      </c>
      <c r="M2140" s="15">
        <f t="shared" si="132"/>
        <v>34557</v>
      </c>
      <c r="O2140" s="13"/>
      <c r="P2140" s="13"/>
    </row>
    <row r="2141" spans="1:16" ht="12.75" customHeight="1" x14ac:dyDescent="0.2">
      <c r="A2141" s="11" t="str">
        <f t="shared" si="133"/>
        <v>LORD HOWE ISLAND2018</v>
      </c>
      <c r="B2141" s="3" t="s">
        <v>48</v>
      </c>
      <c r="C2141" s="12">
        <v>2018</v>
      </c>
      <c r="D2141" s="12" t="s">
        <v>101</v>
      </c>
      <c r="E2141" s="13">
        <v>17327</v>
      </c>
      <c r="F2141" s="13">
        <v>17180</v>
      </c>
      <c r="G2141" s="13">
        <v>34507</v>
      </c>
      <c r="H2141" s="13">
        <v>0</v>
      </c>
      <c r="I2141" s="13">
        <v>0</v>
      </c>
      <c r="J2141" s="13">
        <v>0</v>
      </c>
      <c r="K2141" s="15">
        <f t="shared" si="130"/>
        <v>17327</v>
      </c>
      <c r="L2141" s="15">
        <f t="shared" si="131"/>
        <v>17180</v>
      </c>
      <c r="M2141" s="15">
        <f t="shared" si="132"/>
        <v>34507</v>
      </c>
      <c r="O2141" s="13"/>
      <c r="P2141" s="13"/>
    </row>
    <row r="2142" spans="1:16" ht="12.75" customHeight="1" x14ac:dyDescent="0.2">
      <c r="A2142" s="11" t="str">
        <f t="shared" si="133"/>
        <v>LORD HOWE ISLAND2019</v>
      </c>
      <c r="B2142" s="3" t="s">
        <v>48</v>
      </c>
      <c r="C2142" s="12">
        <v>2019</v>
      </c>
      <c r="D2142" s="12" t="s">
        <v>101</v>
      </c>
      <c r="E2142" s="13">
        <v>16656</v>
      </c>
      <c r="F2142" s="13">
        <v>16824</v>
      </c>
      <c r="G2142" s="13">
        <v>33480</v>
      </c>
      <c r="H2142" s="13">
        <v>0</v>
      </c>
      <c r="I2142" s="13">
        <v>0</v>
      </c>
      <c r="J2142" s="13">
        <v>0</v>
      </c>
      <c r="K2142" s="15">
        <f t="shared" si="130"/>
        <v>16656</v>
      </c>
      <c r="L2142" s="15">
        <f t="shared" si="131"/>
        <v>16824</v>
      </c>
      <c r="M2142" s="15">
        <f t="shared" si="132"/>
        <v>33480</v>
      </c>
      <c r="O2142" s="13"/>
      <c r="P2142" s="13"/>
    </row>
    <row r="2143" spans="1:16" ht="12.75" customHeight="1" x14ac:dyDescent="0.2">
      <c r="A2143" s="11" t="str">
        <f t="shared" si="133"/>
        <v>MACKAY1985</v>
      </c>
      <c r="B2143" s="96" t="s">
        <v>47</v>
      </c>
      <c r="C2143" s="89">
        <v>1985</v>
      </c>
      <c r="D2143" s="90">
        <v>18</v>
      </c>
      <c r="E2143" s="15">
        <v>98746</v>
      </c>
      <c r="F2143" s="15">
        <v>99604</v>
      </c>
      <c r="G2143" s="15">
        <v>198350</v>
      </c>
      <c r="H2143" s="91">
        <v>0</v>
      </c>
      <c r="I2143" s="91">
        <v>0</v>
      </c>
      <c r="J2143" s="15">
        <v>0</v>
      </c>
      <c r="K2143" s="15">
        <f t="shared" si="130"/>
        <v>98746</v>
      </c>
      <c r="L2143" s="15">
        <f t="shared" si="131"/>
        <v>99604</v>
      </c>
      <c r="M2143" s="15">
        <f t="shared" si="132"/>
        <v>198350</v>
      </c>
      <c r="O2143" s="13"/>
      <c r="P2143" s="13"/>
    </row>
    <row r="2144" spans="1:16" ht="12.75" customHeight="1" x14ac:dyDescent="0.2">
      <c r="A2144" s="11" t="str">
        <f t="shared" si="133"/>
        <v>MACKAY1986</v>
      </c>
      <c r="B2144" s="94" t="s">
        <v>47</v>
      </c>
      <c r="C2144" s="89">
        <v>1986</v>
      </c>
      <c r="D2144" s="90">
        <v>17</v>
      </c>
      <c r="E2144" s="15">
        <v>110224</v>
      </c>
      <c r="F2144" s="15">
        <v>110812</v>
      </c>
      <c r="G2144" s="15">
        <v>221036</v>
      </c>
      <c r="H2144" s="15">
        <v>0</v>
      </c>
      <c r="I2144" s="15">
        <v>0</v>
      </c>
      <c r="J2144" s="15">
        <v>0</v>
      </c>
      <c r="K2144" s="15">
        <f t="shared" si="130"/>
        <v>110224</v>
      </c>
      <c r="L2144" s="15">
        <f t="shared" si="131"/>
        <v>110812</v>
      </c>
      <c r="M2144" s="15">
        <f t="shared" si="132"/>
        <v>221036</v>
      </c>
      <c r="O2144" s="13"/>
      <c r="P2144" s="13"/>
    </row>
    <row r="2145" spans="1:16" ht="12.75" customHeight="1" x14ac:dyDescent="0.2">
      <c r="A2145" s="11" t="str">
        <f t="shared" si="133"/>
        <v>MACKAY1987</v>
      </c>
      <c r="B2145" s="3" t="s">
        <v>47</v>
      </c>
      <c r="C2145" s="12">
        <v>1987</v>
      </c>
      <c r="D2145" s="12">
        <v>18</v>
      </c>
      <c r="E2145" s="13">
        <v>100409</v>
      </c>
      <c r="F2145" s="13">
        <v>101239</v>
      </c>
      <c r="G2145" s="13">
        <v>201648</v>
      </c>
      <c r="H2145" s="13">
        <v>0</v>
      </c>
      <c r="I2145" s="13">
        <v>0</v>
      </c>
      <c r="J2145" s="13">
        <v>0</v>
      </c>
      <c r="K2145" s="15">
        <f t="shared" si="130"/>
        <v>100409</v>
      </c>
      <c r="L2145" s="15">
        <f t="shared" si="131"/>
        <v>101239</v>
      </c>
      <c r="M2145" s="15">
        <f t="shared" si="132"/>
        <v>201648</v>
      </c>
      <c r="O2145" s="13"/>
      <c r="P2145" s="13"/>
    </row>
    <row r="2146" spans="1:16" ht="12.75" customHeight="1" x14ac:dyDescent="0.2">
      <c r="A2146" s="11" t="str">
        <f t="shared" si="133"/>
        <v>MACKAY1988</v>
      </c>
      <c r="B2146" s="96" t="s">
        <v>47</v>
      </c>
      <c r="C2146" s="89">
        <v>1988</v>
      </c>
      <c r="D2146" s="90">
        <v>16</v>
      </c>
      <c r="E2146" s="15">
        <v>99925</v>
      </c>
      <c r="F2146" s="15">
        <v>100977</v>
      </c>
      <c r="G2146" s="15">
        <v>200902</v>
      </c>
      <c r="H2146" s="91">
        <v>0</v>
      </c>
      <c r="I2146" s="91">
        <v>0</v>
      </c>
      <c r="J2146" s="15">
        <v>0</v>
      </c>
      <c r="K2146" s="15">
        <f t="shared" si="130"/>
        <v>99925</v>
      </c>
      <c r="L2146" s="15">
        <f t="shared" si="131"/>
        <v>100977</v>
      </c>
      <c r="M2146" s="15">
        <f t="shared" si="132"/>
        <v>200902</v>
      </c>
      <c r="O2146" s="13"/>
      <c r="P2146" s="13"/>
    </row>
    <row r="2147" spans="1:16" ht="12.75" customHeight="1" x14ac:dyDescent="0.2">
      <c r="A2147" s="11" t="str">
        <f t="shared" si="133"/>
        <v>MACKAY1989</v>
      </c>
      <c r="B2147" s="92" t="s">
        <v>47</v>
      </c>
      <c r="C2147" s="16">
        <v>1989</v>
      </c>
      <c r="D2147" s="90">
        <v>16</v>
      </c>
      <c r="E2147" s="93">
        <v>69542</v>
      </c>
      <c r="F2147" s="93">
        <v>71676</v>
      </c>
      <c r="G2147" s="93">
        <v>141218</v>
      </c>
      <c r="H2147" s="93">
        <v>0</v>
      </c>
      <c r="I2147" s="93">
        <v>0</v>
      </c>
      <c r="J2147" s="93">
        <v>0</v>
      </c>
      <c r="K2147" s="15">
        <f t="shared" si="130"/>
        <v>69542</v>
      </c>
      <c r="L2147" s="15">
        <f t="shared" si="131"/>
        <v>71676</v>
      </c>
      <c r="M2147" s="15">
        <f t="shared" si="132"/>
        <v>141218</v>
      </c>
      <c r="O2147" s="13"/>
      <c r="P2147" s="13"/>
    </row>
    <row r="2148" spans="1:16" ht="12.75" customHeight="1" x14ac:dyDescent="0.2">
      <c r="A2148" s="11" t="str">
        <f t="shared" si="133"/>
        <v>MACKAY1990</v>
      </c>
      <c r="B2148" s="3" t="s">
        <v>47</v>
      </c>
      <c r="C2148" s="12">
        <v>1990</v>
      </c>
      <c r="D2148" s="12">
        <v>17</v>
      </c>
      <c r="E2148" s="13">
        <v>83087</v>
      </c>
      <c r="F2148" s="13">
        <v>85060</v>
      </c>
      <c r="G2148" s="13">
        <v>168147</v>
      </c>
      <c r="H2148" s="13">
        <v>0</v>
      </c>
      <c r="I2148" s="13">
        <v>0</v>
      </c>
      <c r="J2148" s="13">
        <v>0</v>
      </c>
      <c r="K2148" s="15">
        <f t="shared" si="130"/>
        <v>83087</v>
      </c>
      <c r="L2148" s="15">
        <f t="shared" si="131"/>
        <v>85060</v>
      </c>
      <c r="M2148" s="15">
        <f t="shared" si="132"/>
        <v>168147</v>
      </c>
      <c r="O2148" s="13"/>
      <c r="P2148" s="13"/>
    </row>
    <row r="2149" spans="1:16" ht="12.75" customHeight="1" x14ac:dyDescent="0.2">
      <c r="A2149" s="11" t="str">
        <f t="shared" si="133"/>
        <v>MACKAY1991</v>
      </c>
      <c r="B2149" s="94" t="s">
        <v>47</v>
      </c>
      <c r="C2149" s="89">
        <v>1991</v>
      </c>
      <c r="D2149" s="90">
        <v>16</v>
      </c>
      <c r="E2149" s="15">
        <v>93939</v>
      </c>
      <c r="F2149" s="15">
        <v>96508</v>
      </c>
      <c r="G2149" s="15">
        <v>190447</v>
      </c>
      <c r="H2149" s="15">
        <v>0</v>
      </c>
      <c r="I2149" s="15">
        <v>0</v>
      </c>
      <c r="J2149" s="15">
        <v>0</v>
      </c>
      <c r="K2149" s="15">
        <f t="shared" si="130"/>
        <v>93939</v>
      </c>
      <c r="L2149" s="15">
        <f t="shared" si="131"/>
        <v>96508</v>
      </c>
      <c r="M2149" s="15">
        <f t="shared" si="132"/>
        <v>190447</v>
      </c>
      <c r="O2149" s="13"/>
      <c r="P2149" s="13"/>
    </row>
    <row r="2150" spans="1:16" ht="12.75" customHeight="1" x14ac:dyDescent="0.2">
      <c r="A2150" s="11" t="str">
        <f t="shared" si="133"/>
        <v>MACKAY1992</v>
      </c>
      <c r="B2150" s="96" t="s">
        <v>47</v>
      </c>
      <c r="C2150" s="89">
        <v>1992</v>
      </c>
      <c r="D2150" s="90">
        <v>16</v>
      </c>
      <c r="E2150" s="15">
        <v>105353</v>
      </c>
      <c r="F2150" s="15">
        <v>107378</v>
      </c>
      <c r="G2150" s="15">
        <v>212731</v>
      </c>
      <c r="H2150" s="91">
        <v>0</v>
      </c>
      <c r="I2150" s="91">
        <v>0</v>
      </c>
      <c r="J2150" s="15">
        <v>0</v>
      </c>
      <c r="K2150" s="15">
        <f t="shared" si="130"/>
        <v>105353</v>
      </c>
      <c r="L2150" s="15">
        <f t="shared" si="131"/>
        <v>107378</v>
      </c>
      <c r="M2150" s="15">
        <f t="shared" si="132"/>
        <v>212731</v>
      </c>
      <c r="O2150" s="13"/>
      <c r="P2150" s="13"/>
    </row>
    <row r="2151" spans="1:16" ht="12.75" customHeight="1" x14ac:dyDescent="0.2">
      <c r="A2151" s="11" t="str">
        <f t="shared" si="133"/>
        <v>MACKAY1993</v>
      </c>
      <c r="B2151" s="3" t="s">
        <v>47</v>
      </c>
      <c r="C2151" s="12">
        <v>1993</v>
      </c>
      <c r="D2151" s="90">
        <v>16</v>
      </c>
      <c r="E2151" s="13">
        <v>116331</v>
      </c>
      <c r="F2151" s="13">
        <v>118188</v>
      </c>
      <c r="G2151" s="13">
        <v>234519</v>
      </c>
      <c r="H2151" s="13">
        <v>0</v>
      </c>
      <c r="I2151" s="13">
        <v>0</v>
      </c>
      <c r="J2151" s="13">
        <v>0</v>
      </c>
      <c r="K2151" s="15">
        <f t="shared" si="130"/>
        <v>116331</v>
      </c>
      <c r="L2151" s="15">
        <f t="shared" si="131"/>
        <v>118188</v>
      </c>
      <c r="M2151" s="15">
        <f t="shared" si="132"/>
        <v>234519</v>
      </c>
      <c r="O2151" s="13"/>
      <c r="P2151" s="13"/>
    </row>
    <row r="2152" spans="1:16" ht="12.75" customHeight="1" x14ac:dyDescent="0.2">
      <c r="A2152" s="11" t="str">
        <f t="shared" si="133"/>
        <v>MACKAY1994</v>
      </c>
      <c r="B2152" s="94" t="s">
        <v>47</v>
      </c>
      <c r="C2152" s="89">
        <v>1994</v>
      </c>
      <c r="D2152" s="90">
        <v>17</v>
      </c>
      <c r="E2152" s="15">
        <v>127259</v>
      </c>
      <c r="F2152" s="15">
        <v>129256</v>
      </c>
      <c r="G2152" s="15">
        <v>256515</v>
      </c>
      <c r="H2152" s="15">
        <v>0</v>
      </c>
      <c r="I2152" s="15">
        <v>0</v>
      </c>
      <c r="J2152" s="15">
        <v>0</v>
      </c>
      <c r="K2152" s="15">
        <f t="shared" si="130"/>
        <v>127259</v>
      </c>
      <c r="L2152" s="15">
        <f t="shared" si="131"/>
        <v>129256</v>
      </c>
      <c r="M2152" s="15">
        <f t="shared" si="132"/>
        <v>256515</v>
      </c>
      <c r="O2152" s="13"/>
      <c r="P2152" s="13"/>
    </row>
    <row r="2153" spans="1:16" ht="12.75" customHeight="1" x14ac:dyDescent="0.2">
      <c r="A2153" s="11" t="str">
        <f t="shared" si="133"/>
        <v>MACKAY1995</v>
      </c>
      <c r="B2153" s="3" t="s">
        <v>47</v>
      </c>
      <c r="C2153" s="12">
        <v>1995</v>
      </c>
      <c r="D2153" s="12">
        <v>18</v>
      </c>
      <c r="E2153" s="13">
        <v>140163</v>
      </c>
      <c r="F2153" s="13">
        <v>142005</v>
      </c>
      <c r="G2153" s="13">
        <v>282168</v>
      </c>
      <c r="H2153" s="13">
        <v>0</v>
      </c>
      <c r="I2153" s="13">
        <v>0</v>
      </c>
      <c r="J2153" s="13">
        <v>0</v>
      </c>
      <c r="K2153" s="15">
        <f t="shared" si="130"/>
        <v>140163</v>
      </c>
      <c r="L2153" s="15">
        <f t="shared" si="131"/>
        <v>142005</v>
      </c>
      <c r="M2153" s="15">
        <f t="shared" si="132"/>
        <v>282168</v>
      </c>
      <c r="O2153" s="13"/>
      <c r="P2153" s="13"/>
    </row>
    <row r="2154" spans="1:16" ht="12.75" customHeight="1" x14ac:dyDescent="0.2">
      <c r="A2154" s="11" t="str">
        <f t="shared" si="133"/>
        <v>MACKAY1996</v>
      </c>
      <c r="B2154" s="94" t="s">
        <v>47</v>
      </c>
      <c r="C2154" s="89">
        <v>1996</v>
      </c>
      <c r="D2154" s="90">
        <v>18</v>
      </c>
      <c r="E2154" s="15">
        <v>146107</v>
      </c>
      <c r="F2154" s="15">
        <v>147315</v>
      </c>
      <c r="G2154" s="15">
        <v>293422</v>
      </c>
      <c r="H2154" s="15">
        <v>0</v>
      </c>
      <c r="I2154" s="15">
        <v>0</v>
      </c>
      <c r="J2154" s="15">
        <v>0</v>
      </c>
      <c r="K2154" s="15">
        <f t="shared" si="130"/>
        <v>146107</v>
      </c>
      <c r="L2154" s="15">
        <f t="shared" si="131"/>
        <v>147315</v>
      </c>
      <c r="M2154" s="15">
        <f t="shared" si="132"/>
        <v>293422</v>
      </c>
      <c r="O2154" s="13"/>
      <c r="P2154" s="13"/>
    </row>
    <row r="2155" spans="1:16" ht="12.75" customHeight="1" x14ac:dyDescent="0.2">
      <c r="A2155" s="11" t="str">
        <f t="shared" si="133"/>
        <v>MACKAY1997</v>
      </c>
      <c r="B2155" s="94" t="s">
        <v>47</v>
      </c>
      <c r="C2155" s="89">
        <v>1997</v>
      </c>
      <c r="D2155" s="12">
        <v>17</v>
      </c>
      <c r="E2155" s="15">
        <v>149566</v>
      </c>
      <c r="F2155" s="15">
        <v>150388</v>
      </c>
      <c r="G2155" s="15">
        <v>299954</v>
      </c>
      <c r="H2155" s="15">
        <v>0</v>
      </c>
      <c r="I2155" s="15">
        <v>0</v>
      </c>
      <c r="J2155" s="15">
        <v>0</v>
      </c>
      <c r="K2155" s="15">
        <f t="shared" ref="K2155:K2218" si="134">E2155+H2155</f>
        <v>149566</v>
      </c>
      <c r="L2155" s="15">
        <f t="shared" ref="L2155:L2218" si="135">F2155+I2155</f>
        <v>150388</v>
      </c>
      <c r="M2155" s="15">
        <f t="shared" ref="M2155:M2218" si="136">G2155+J2155</f>
        <v>299954</v>
      </c>
      <c r="O2155" s="13"/>
      <c r="P2155" s="13"/>
    </row>
    <row r="2156" spans="1:16" ht="12.75" customHeight="1" x14ac:dyDescent="0.2">
      <c r="A2156" s="11" t="str">
        <f t="shared" si="133"/>
        <v>MACKAY1998</v>
      </c>
      <c r="B2156" s="96" t="s">
        <v>47</v>
      </c>
      <c r="C2156" s="89">
        <v>1998</v>
      </c>
      <c r="D2156" s="90">
        <v>17</v>
      </c>
      <c r="E2156" s="15">
        <v>140755</v>
      </c>
      <c r="F2156" s="15">
        <v>142619</v>
      </c>
      <c r="G2156" s="15">
        <v>283374</v>
      </c>
      <c r="H2156" s="91">
        <v>0</v>
      </c>
      <c r="I2156" s="91">
        <v>0</v>
      </c>
      <c r="J2156" s="15">
        <v>0</v>
      </c>
      <c r="K2156" s="15">
        <f t="shared" si="134"/>
        <v>140755</v>
      </c>
      <c r="L2156" s="15">
        <f t="shared" si="135"/>
        <v>142619</v>
      </c>
      <c r="M2156" s="15">
        <f t="shared" si="136"/>
        <v>283374</v>
      </c>
      <c r="O2156" s="13"/>
      <c r="P2156" s="13"/>
    </row>
    <row r="2157" spans="1:16" ht="12.75" customHeight="1" x14ac:dyDescent="0.2">
      <c r="A2157" s="11" t="str">
        <f t="shared" si="133"/>
        <v>MACKAY1999</v>
      </c>
      <c r="B2157" s="3" t="s">
        <v>47</v>
      </c>
      <c r="C2157" s="12">
        <v>1999</v>
      </c>
      <c r="D2157" s="12">
        <v>18</v>
      </c>
      <c r="E2157" s="13">
        <v>138081</v>
      </c>
      <c r="F2157" s="13">
        <v>139380</v>
      </c>
      <c r="G2157" s="13">
        <v>277461</v>
      </c>
      <c r="H2157" s="13">
        <v>0</v>
      </c>
      <c r="I2157" s="13">
        <v>0</v>
      </c>
      <c r="J2157" s="13">
        <v>0</v>
      </c>
      <c r="K2157" s="15">
        <f t="shared" si="134"/>
        <v>138081</v>
      </c>
      <c r="L2157" s="15">
        <f t="shared" si="135"/>
        <v>139380</v>
      </c>
      <c r="M2157" s="15">
        <f t="shared" si="136"/>
        <v>277461</v>
      </c>
      <c r="O2157" s="13"/>
      <c r="P2157" s="13"/>
    </row>
    <row r="2158" spans="1:16" ht="12.75" customHeight="1" x14ac:dyDescent="0.2">
      <c r="A2158" s="11" t="str">
        <f t="shared" si="133"/>
        <v>MACKAY2000</v>
      </c>
      <c r="B2158" s="96" t="s">
        <v>47</v>
      </c>
      <c r="C2158" s="89">
        <v>2000</v>
      </c>
      <c r="D2158" s="90">
        <v>17</v>
      </c>
      <c r="E2158" s="15">
        <v>138589</v>
      </c>
      <c r="F2158" s="15">
        <v>139771</v>
      </c>
      <c r="G2158" s="15">
        <v>278360</v>
      </c>
      <c r="H2158" s="91">
        <v>0</v>
      </c>
      <c r="I2158" s="91">
        <v>0</v>
      </c>
      <c r="J2158" s="15">
        <v>0</v>
      </c>
      <c r="K2158" s="15">
        <f t="shared" si="134"/>
        <v>138589</v>
      </c>
      <c r="L2158" s="15">
        <f t="shared" si="135"/>
        <v>139771</v>
      </c>
      <c r="M2158" s="15">
        <f t="shared" si="136"/>
        <v>278360</v>
      </c>
      <c r="O2158" s="13"/>
      <c r="P2158" s="13"/>
    </row>
    <row r="2159" spans="1:16" ht="12.75" customHeight="1" x14ac:dyDescent="0.2">
      <c r="A2159" s="11" t="str">
        <f t="shared" si="133"/>
        <v>MACKAY2001</v>
      </c>
      <c r="B2159" s="3" t="s">
        <v>47</v>
      </c>
      <c r="C2159" s="12">
        <v>2001</v>
      </c>
      <c r="D2159" s="12">
        <v>15</v>
      </c>
      <c r="E2159" s="13">
        <v>138053</v>
      </c>
      <c r="F2159" s="13">
        <v>139358</v>
      </c>
      <c r="G2159" s="13">
        <v>277411</v>
      </c>
      <c r="H2159" s="13">
        <v>0</v>
      </c>
      <c r="I2159" s="13">
        <v>0</v>
      </c>
      <c r="J2159" s="13">
        <v>0</v>
      </c>
      <c r="K2159" s="15">
        <f t="shared" si="134"/>
        <v>138053</v>
      </c>
      <c r="L2159" s="15">
        <f t="shared" si="135"/>
        <v>139358</v>
      </c>
      <c r="M2159" s="15">
        <f t="shared" si="136"/>
        <v>277411</v>
      </c>
      <c r="O2159" s="13"/>
      <c r="P2159" s="13"/>
    </row>
    <row r="2160" spans="1:16" ht="12.75" customHeight="1" x14ac:dyDescent="0.2">
      <c r="A2160" s="11" t="str">
        <f t="shared" si="133"/>
        <v>MACKAY2002</v>
      </c>
      <c r="B2160" s="94" t="s">
        <v>47</v>
      </c>
      <c r="C2160" s="89">
        <v>2002</v>
      </c>
      <c r="D2160" s="90">
        <v>15</v>
      </c>
      <c r="E2160" s="15">
        <v>168615</v>
      </c>
      <c r="F2160" s="15">
        <v>169616</v>
      </c>
      <c r="G2160" s="15">
        <v>338231</v>
      </c>
      <c r="H2160" s="15">
        <v>0</v>
      </c>
      <c r="I2160" s="15">
        <v>0</v>
      </c>
      <c r="J2160" s="15">
        <v>0</v>
      </c>
      <c r="K2160" s="15">
        <f t="shared" si="134"/>
        <v>168615</v>
      </c>
      <c r="L2160" s="15">
        <f t="shared" si="135"/>
        <v>169616</v>
      </c>
      <c r="M2160" s="15">
        <f t="shared" si="136"/>
        <v>338231</v>
      </c>
      <c r="O2160" s="13"/>
      <c r="P2160" s="13"/>
    </row>
    <row r="2161" spans="1:16" ht="12.75" customHeight="1" x14ac:dyDescent="0.2">
      <c r="A2161" s="11" t="str">
        <f t="shared" si="133"/>
        <v>MACKAY2003</v>
      </c>
      <c r="B2161" s="94" t="s">
        <v>47</v>
      </c>
      <c r="C2161" s="89">
        <v>2003</v>
      </c>
      <c r="D2161" s="90">
        <v>14</v>
      </c>
      <c r="E2161" s="15">
        <v>203705</v>
      </c>
      <c r="F2161" s="15">
        <v>202754</v>
      </c>
      <c r="G2161" s="15">
        <v>406459</v>
      </c>
      <c r="H2161" s="15">
        <v>0</v>
      </c>
      <c r="I2161" s="15">
        <v>0</v>
      </c>
      <c r="J2161" s="15">
        <v>0</v>
      </c>
      <c r="K2161" s="15">
        <f t="shared" si="134"/>
        <v>203705</v>
      </c>
      <c r="L2161" s="15">
        <f t="shared" si="135"/>
        <v>202754</v>
      </c>
      <c r="M2161" s="15">
        <f t="shared" si="136"/>
        <v>406459</v>
      </c>
      <c r="O2161" s="13"/>
      <c r="P2161" s="13"/>
    </row>
    <row r="2162" spans="1:16" ht="12.75" customHeight="1" x14ac:dyDescent="0.2">
      <c r="A2162" s="11" t="str">
        <f t="shared" si="133"/>
        <v>MACKAY2004</v>
      </c>
      <c r="B2162" s="3" t="s">
        <v>47</v>
      </c>
      <c r="C2162" s="12">
        <v>2004</v>
      </c>
      <c r="D2162" s="12">
        <v>15</v>
      </c>
      <c r="E2162" s="13">
        <v>255126</v>
      </c>
      <c r="F2162" s="13">
        <v>255870</v>
      </c>
      <c r="G2162" s="13">
        <v>510996</v>
      </c>
      <c r="H2162" s="13">
        <v>0</v>
      </c>
      <c r="I2162" s="13">
        <v>0</v>
      </c>
      <c r="J2162" s="13">
        <v>0</v>
      </c>
      <c r="K2162" s="15">
        <f t="shared" si="134"/>
        <v>255126</v>
      </c>
      <c r="L2162" s="15">
        <f t="shared" si="135"/>
        <v>255870</v>
      </c>
      <c r="M2162" s="15">
        <f t="shared" si="136"/>
        <v>510996</v>
      </c>
      <c r="O2162" s="13"/>
      <c r="P2162" s="13"/>
    </row>
    <row r="2163" spans="1:16" ht="12.75" customHeight="1" x14ac:dyDescent="0.2">
      <c r="A2163" s="11" t="str">
        <f t="shared" si="133"/>
        <v>MACKAY2005</v>
      </c>
      <c r="B2163" s="96" t="s">
        <v>47</v>
      </c>
      <c r="C2163" s="89">
        <v>2005</v>
      </c>
      <c r="D2163" s="90">
        <v>15</v>
      </c>
      <c r="E2163" s="15">
        <v>313443</v>
      </c>
      <c r="F2163" s="15">
        <v>314899</v>
      </c>
      <c r="G2163" s="15">
        <v>628342</v>
      </c>
      <c r="H2163" s="91">
        <v>0</v>
      </c>
      <c r="I2163" s="91">
        <v>0</v>
      </c>
      <c r="J2163" s="15">
        <v>0</v>
      </c>
      <c r="K2163" s="15">
        <f t="shared" si="134"/>
        <v>313443</v>
      </c>
      <c r="L2163" s="15">
        <f t="shared" si="135"/>
        <v>314899</v>
      </c>
      <c r="M2163" s="15">
        <f t="shared" si="136"/>
        <v>628342</v>
      </c>
      <c r="O2163" s="13"/>
      <c r="P2163" s="13"/>
    </row>
    <row r="2164" spans="1:16" ht="12.75" customHeight="1" x14ac:dyDescent="0.2">
      <c r="A2164" s="11" t="str">
        <f t="shared" si="133"/>
        <v>MACKAY2006</v>
      </c>
      <c r="B2164" s="3" t="s">
        <v>47</v>
      </c>
      <c r="C2164" s="12">
        <v>2006</v>
      </c>
      <c r="D2164" s="12">
        <v>15</v>
      </c>
      <c r="E2164" s="13">
        <v>353623</v>
      </c>
      <c r="F2164" s="13">
        <v>355154</v>
      </c>
      <c r="G2164" s="13">
        <v>708777</v>
      </c>
      <c r="H2164" s="13">
        <v>0</v>
      </c>
      <c r="I2164" s="13">
        <v>0</v>
      </c>
      <c r="J2164" s="13">
        <v>0</v>
      </c>
      <c r="K2164" s="15">
        <f t="shared" si="134"/>
        <v>353623</v>
      </c>
      <c r="L2164" s="15">
        <f t="shared" si="135"/>
        <v>355154</v>
      </c>
      <c r="M2164" s="15">
        <f t="shared" si="136"/>
        <v>708777</v>
      </c>
      <c r="O2164" s="13"/>
      <c r="P2164" s="13"/>
    </row>
    <row r="2165" spans="1:16" ht="12.75" customHeight="1" x14ac:dyDescent="0.2">
      <c r="A2165" s="11" t="str">
        <f t="shared" si="133"/>
        <v>MACKAY2007</v>
      </c>
      <c r="B2165" s="96" t="s">
        <v>47</v>
      </c>
      <c r="C2165" s="89">
        <v>2007</v>
      </c>
      <c r="D2165" s="90">
        <v>15</v>
      </c>
      <c r="E2165" s="15">
        <v>387788</v>
      </c>
      <c r="F2165" s="15">
        <v>389136</v>
      </c>
      <c r="G2165" s="15">
        <v>776924</v>
      </c>
      <c r="H2165" s="91">
        <v>0</v>
      </c>
      <c r="I2165" s="91">
        <v>0</v>
      </c>
      <c r="J2165" s="15">
        <v>0</v>
      </c>
      <c r="K2165" s="15">
        <f t="shared" si="134"/>
        <v>387788</v>
      </c>
      <c r="L2165" s="15">
        <f t="shared" si="135"/>
        <v>389136</v>
      </c>
      <c r="M2165" s="15">
        <f t="shared" si="136"/>
        <v>776924</v>
      </c>
      <c r="O2165" s="13"/>
      <c r="P2165" s="13"/>
    </row>
    <row r="2166" spans="1:16" ht="12.75" customHeight="1" x14ac:dyDescent="0.2">
      <c r="A2166" s="11" t="str">
        <f t="shared" si="133"/>
        <v>MACKAY2008</v>
      </c>
      <c r="B2166" s="94" t="s">
        <v>47</v>
      </c>
      <c r="C2166" s="89">
        <v>2008</v>
      </c>
      <c r="D2166" s="90">
        <v>15</v>
      </c>
      <c r="E2166" s="15">
        <v>459624</v>
      </c>
      <c r="F2166" s="15">
        <v>459772</v>
      </c>
      <c r="G2166" s="15">
        <v>919396</v>
      </c>
      <c r="H2166" s="15">
        <v>0</v>
      </c>
      <c r="I2166" s="15">
        <v>0</v>
      </c>
      <c r="J2166" s="15">
        <v>0</v>
      </c>
      <c r="K2166" s="15">
        <f t="shared" si="134"/>
        <v>459624</v>
      </c>
      <c r="L2166" s="15">
        <f t="shared" si="135"/>
        <v>459772</v>
      </c>
      <c r="M2166" s="15">
        <f t="shared" si="136"/>
        <v>919396</v>
      </c>
      <c r="O2166" s="13"/>
      <c r="P2166" s="13"/>
    </row>
    <row r="2167" spans="1:16" ht="12.75" customHeight="1" x14ac:dyDescent="0.2">
      <c r="A2167" s="11" t="str">
        <f t="shared" si="133"/>
        <v>MACKAY2009</v>
      </c>
      <c r="B2167" s="3" t="s">
        <v>47</v>
      </c>
      <c r="C2167" s="12">
        <v>2009</v>
      </c>
      <c r="D2167" s="12">
        <v>14</v>
      </c>
      <c r="E2167" s="13">
        <v>462851</v>
      </c>
      <c r="F2167" s="13">
        <v>462838</v>
      </c>
      <c r="G2167" s="13">
        <v>925689</v>
      </c>
      <c r="H2167" s="13">
        <v>0</v>
      </c>
      <c r="I2167" s="13">
        <v>0</v>
      </c>
      <c r="J2167" s="13">
        <v>0</v>
      </c>
      <c r="K2167" s="15">
        <f t="shared" si="134"/>
        <v>462851</v>
      </c>
      <c r="L2167" s="15">
        <f t="shared" si="135"/>
        <v>462838</v>
      </c>
      <c r="M2167" s="15">
        <f t="shared" si="136"/>
        <v>925689</v>
      </c>
      <c r="O2167" s="13"/>
      <c r="P2167" s="13"/>
    </row>
    <row r="2168" spans="1:16" ht="12.75" customHeight="1" x14ac:dyDescent="0.2">
      <c r="A2168" s="11" t="str">
        <f t="shared" si="133"/>
        <v>MACKAY2010</v>
      </c>
      <c r="B2168" s="3" t="s">
        <v>47</v>
      </c>
      <c r="C2168" s="12">
        <v>2010</v>
      </c>
      <c r="D2168" s="12">
        <v>14</v>
      </c>
      <c r="E2168" s="13">
        <v>489573</v>
      </c>
      <c r="F2168" s="13">
        <v>493494</v>
      </c>
      <c r="G2168" s="13">
        <v>983067</v>
      </c>
      <c r="H2168" s="13">
        <v>0</v>
      </c>
      <c r="I2168" s="13">
        <v>0</v>
      </c>
      <c r="J2168" s="13">
        <v>0</v>
      </c>
      <c r="K2168" s="15">
        <f t="shared" si="134"/>
        <v>489573</v>
      </c>
      <c r="L2168" s="15">
        <f t="shared" si="135"/>
        <v>493494</v>
      </c>
      <c r="M2168" s="15">
        <f t="shared" si="136"/>
        <v>983067</v>
      </c>
      <c r="O2168" s="13"/>
      <c r="P2168" s="13"/>
    </row>
    <row r="2169" spans="1:16" ht="12.75" customHeight="1" x14ac:dyDescent="0.2">
      <c r="A2169" s="11" t="str">
        <f t="shared" si="133"/>
        <v>MACKAY2011</v>
      </c>
      <c r="B2169" s="94" t="s">
        <v>47</v>
      </c>
      <c r="C2169" s="89">
        <v>2011</v>
      </c>
      <c r="D2169" s="90">
        <v>14</v>
      </c>
      <c r="E2169" s="15">
        <v>540522</v>
      </c>
      <c r="F2169" s="15">
        <v>542079</v>
      </c>
      <c r="G2169" s="15">
        <v>1082601</v>
      </c>
      <c r="H2169" s="15">
        <v>0</v>
      </c>
      <c r="I2169" s="15">
        <v>0</v>
      </c>
      <c r="J2169" s="15">
        <v>0</v>
      </c>
      <c r="K2169" s="15">
        <f t="shared" si="134"/>
        <v>540522</v>
      </c>
      <c r="L2169" s="15">
        <f t="shared" si="135"/>
        <v>542079</v>
      </c>
      <c r="M2169" s="15">
        <f t="shared" si="136"/>
        <v>1082601</v>
      </c>
      <c r="O2169" s="13"/>
      <c r="P2169" s="13"/>
    </row>
    <row r="2170" spans="1:16" ht="12.75" customHeight="1" x14ac:dyDescent="0.2">
      <c r="A2170" s="11" t="str">
        <f t="shared" si="133"/>
        <v>MACKAY2012</v>
      </c>
      <c r="B2170" s="94" t="s">
        <v>47</v>
      </c>
      <c r="C2170" s="89">
        <v>2012</v>
      </c>
      <c r="D2170" s="90">
        <v>14</v>
      </c>
      <c r="E2170" s="15">
        <v>561837</v>
      </c>
      <c r="F2170" s="15">
        <v>564406</v>
      </c>
      <c r="G2170" s="15">
        <v>1126243</v>
      </c>
      <c r="H2170" s="15">
        <v>0</v>
      </c>
      <c r="I2170" s="15">
        <v>0</v>
      </c>
      <c r="J2170" s="15">
        <v>0</v>
      </c>
      <c r="K2170" s="15">
        <f t="shared" si="134"/>
        <v>561837</v>
      </c>
      <c r="L2170" s="15">
        <f t="shared" si="135"/>
        <v>564406</v>
      </c>
      <c r="M2170" s="15">
        <f t="shared" si="136"/>
        <v>1126243</v>
      </c>
      <c r="O2170" s="13"/>
      <c r="P2170" s="13"/>
    </row>
    <row r="2171" spans="1:16" ht="12.75" customHeight="1" x14ac:dyDescent="0.2">
      <c r="A2171" s="11" t="str">
        <f t="shared" si="133"/>
        <v>MACKAY2013</v>
      </c>
      <c r="B2171" s="96" t="s">
        <v>47</v>
      </c>
      <c r="C2171" s="89">
        <v>2013</v>
      </c>
      <c r="D2171" s="90">
        <v>14</v>
      </c>
      <c r="E2171" s="15">
        <v>550711</v>
      </c>
      <c r="F2171" s="15">
        <v>551883</v>
      </c>
      <c r="G2171" s="15">
        <v>1102594</v>
      </c>
      <c r="H2171" s="91">
        <v>0</v>
      </c>
      <c r="I2171" s="91">
        <v>0</v>
      </c>
      <c r="J2171" s="15">
        <v>0</v>
      </c>
      <c r="K2171" s="15">
        <f t="shared" si="134"/>
        <v>550711</v>
      </c>
      <c r="L2171" s="15">
        <f t="shared" si="135"/>
        <v>551883</v>
      </c>
      <c r="M2171" s="15">
        <f t="shared" si="136"/>
        <v>1102594</v>
      </c>
      <c r="O2171" s="13"/>
      <c r="P2171" s="13"/>
    </row>
    <row r="2172" spans="1:16" ht="12.75" customHeight="1" x14ac:dyDescent="0.2">
      <c r="A2172" s="11" t="str">
        <f t="shared" si="133"/>
        <v>MACKAY2014</v>
      </c>
      <c r="B2172" s="3" t="s">
        <v>47</v>
      </c>
      <c r="C2172" s="12">
        <v>2014</v>
      </c>
      <c r="D2172" s="12">
        <v>14</v>
      </c>
      <c r="E2172" s="13">
        <v>484502</v>
      </c>
      <c r="F2172" s="13">
        <v>485461</v>
      </c>
      <c r="G2172" s="13">
        <v>969963</v>
      </c>
      <c r="H2172" s="13">
        <v>0</v>
      </c>
      <c r="I2172" s="13">
        <v>0</v>
      </c>
      <c r="J2172" s="13">
        <v>0</v>
      </c>
      <c r="K2172" s="15">
        <f t="shared" si="134"/>
        <v>484502</v>
      </c>
      <c r="L2172" s="15">
        <f t="shared" si="135"/>
        <v>485461</v>
      </c>
      <c r="M2172" s="15">
        <f t="shared" si="136"/>
        <v>969963</v>
      </c>
      <c r="O2172" s="13"/>
      <c r="P2172" s="13"/>
    </row>
    <row r="2173" spans="1:16" ht="12.75" customHeight="1" x14ac:dyDescent="0.2">
      <c r="A2173" s="11" t="str">
        <f t="shared" si="133"/>
        <v>MACKAY2015</v>
      </c>
      <c r="B2173" s="96" t="s">
        <v>47</v>
      </c>
      <c r="C2173" s="89">
        <v>2015</v>
      </c>
      <c r="D2173" s="90">
        <v>15</v>
      </c>
      <c r="E2173" s="15">
        <v>434538</v>
      </c>
      <c r="F2173" s="15">
        <v>434394</v>
      </c>
      <c r="G2173" s="15">
        <v>868932</v>
      </c>
      <c r="H2173" s="91">
        <v>0</v>
      </c>
      <c r="I2173" s="91">
        <v>0</v>
      </c>
      <c r="J2173" s="15">
        <v>0</v>
      </c>
      <c r="K2173" s="15">
        <f t="shared" si="134"/>
        <v>434538</v>
      </c>
      <c r="L2173" s="15">
        <f t="shared" si="135"/>
        <v>434394</v>
      </c>
      <c r="M2173" s="15">
        <f t="shared" si="136"/>
        <v>868932</v>
      </c>
      <c r="O2173" s="13"/>
      <c r="P2173" s="13"/>
    </row>
    <row r="2174" spans="1:16" ht="12.75" customHeight="1" x14ac:dyDescent="0.2">
      <c r="A2174" s="11" t="str">
        <f t="shared" si="133"/>
        <v>MACKAY2016</v>
      </c>
      <c r="B2174" s="3" t="s">
        <v>47</v>
      </c>
      <c r="C2174" s="12">
        <v>2016</v>
      </c>
      <c r="D2174" s="12">
        <v>15</v>
      </c>
      <c r="E2174" s="13">
        <v>383172</v>
      </c>
      <c r="F2174" s="13">
        <v>384481</v>
      </c>
      <c r="G2174" s="13">
        <v>767653</v>
      </c>
      <c r="H2174" s="13">
        <v>0</v>
      </c>
      <c r="I2174" s="13">
        <v>0</v>
      </c>
      <c r="J2174" s="13">
        <v>0</v>
      </c>
      <c r="K2174" s="15">
        <f t="shared" si="134"/>
        <v>383172</v>
      </c>
      <c r="L2174" s="15">
        <f t="shared" si="135"/>
        <v>384481</v>
      </c>
      <c r="M2174" s="15">
        <f t="shared" si="136"/>
        <v>767653</v>
      </c>
      <c r="O2174" s="13"/>
      <c r="P2174" s="13"/>
    </row>
    <row r="2175" spans="1:16" ht="12.75" customHeight="1" x14ac:dyDescent="0.2">
      <c r="A2175" s="11" t="str">
        <f t="shared" si="133"/>
        <v>MACKAY2017</v>
      </c>
      <c r="B2175" s="92" t="s">
        <v>47</v>
      </c>
      <c r="C2175" s="16">
        <v>2017</v>
      </c>
      <c r="D2175" s="90">
        <v>15</v>
      </c>
      <c r="E2175" s="93">
        <v>379464</v>
      </c>
      <c r="F2175" s="93">
        <v>383539</v>
      </c>
      <c r="G2175" s="93">
        <v>763003</v>
      </c>
      <c r="H2175" s="93">
        <v>0</v>
      </c>
      <c r="I2175" s="93">
        <v>0</v>
      </c>
      <c r="J2175" s="93">
        <v>0</v>
      </c>
      <c r="K2175" s="15">
        <f t="shared" si="134"/>
        <v>379464</v>
      </c>
      <c r="L2175" s="15">
        <f t="shared" si="135"/>
        <v>383539</v>
      </c>
      <c r="M2175" s="15">
        <f t="shared" si="136"/>
        <v>763003</v>
      </c>
      <c r="O2175" s="13"/>
      <c r="P2175" s="13"/>
    </row>
    <row r="2176" spans="1:16" ht="12.75" customHeight="1" x14ac:dyDescent="0.2">
      <c r="A2176" s="11" t="str">
        <f t="shared" si="133"/>
        <v>MACKAY2018</v>
      </c>
      <c r="B2176" s="96" t="s">
        <v>47</v>
      </c>
      <c r="C2176" s="89">
        <v>2018</v>
      </c>
      <c r="D2176" s="90">
        <v>15</v>
      </c>
      <c r="E2176" s="15">
        <v>403304</v>
      </c>
      <c r="F2176" s="15">
        <v>404662</v>
      </c>
      <c r="G2176" s="15">
        <v>807966</v>
      </c>
      <c r="H2176" s="91">
        <v>0</v>
      </c>
      <c r="I2176" s="91">
        <v>0</v>
      </c>
      <c r="J2176" s="15">
        <v>0</v>
      </c>
      <c r="K2176" s="15">
        <f t="shared" si="134"/>
        <v>403304</v>
      </c>
      <c r="L2176" s="15">
        <f t="shared" si="135"/>
        <v>404662</v>
      </c>
      <c r="M2176" s="15">
        <f t="shared" si="136"/>
        <v>807966</v>
      </c>
      <c r="O2176" s="13"/>
      <c r="P2176" s="13"/>
    </row>
    <row r="2177" spans="1:16" ht="12.75" customHeight="1" x14ac:dyDescent="0.2">
      <c r="A2177" s="11" t="str">
        <f t="shared" si="133"/>
        <v>MACKAY2019</v>
      </c>
      <c r="B2177" s="3" t="s">
        <v>47</v>
      </c>
      <c r="C2177" s="12">
        <v>2019</v>
      </c>
      <c r="D2177" s="12">
        <v>15</v>
      </c>
      <c r="E2177" s="13">
        <v>419147</v>
      </c>
      <c r="F2177" s="13">
        <v>421503</v>
      </c>
      <c r="G2177" s="13">
        <v>840650</v>
      </c>
      <c r="H2177" s="13">
        <v>0</v>
      </c>
      <c r="I2177" s="13">
        <v>0</v>
      </c>
      <c r="J2177" s="13">
        <v>0</v>
      </c>
      <c r="K2177" s="15">
        <f t="shared" si="134"/>
        <v>419147</v>
      </c>
      <c r="L2177" s="15">
        <f t="shared" si="135"/>
        <v>421503</v>
      </c>
      <c r="M2177" s="15">
        <f t="shared" si="136"/>
        <v>840650</v>
      </c>
      <c r="O2177" s="13"/>
      <c r="P2177" s="13"/>
    </row>
    <row r="2178" spans="1:16" ht="12.75" customHeight="1" x14ac:dyDescent="0.2">
      <c r="A2178" s="11" t="str">
        <f t="shared" si="133"/>
        <v>MANINGRIDA1985</v>
      </c>
      <c r="B2178" s="96" t="s">
        <v>46</v>
      </c>
      <c r="C2178" s="89">
        <v>1985</v>
      </c>
      <c r="D2178" s="90" t="s">
        <v>101</v>
      </c>
      <c r="E2178" s="15">
        <v>685</v>
      </c>
      <c r="F2178" s="15">
        <v>724</v>
      </c>
      <c r="G2178" s="15">
        <v>1409</v>
      </c>
      <c r="H2178" s="91">
        <v>0</v>
      </c>
      <c r="I2178" s="91">
        <v>0</v>
      </c>
      <c r="J2178" s="15">
        <v>0</v>
      </c>
      <c r="K2178" s="15">
        <f t="shared" si="134"/>
        <v>685</v>
      </c>
      <c r="L2178" s="15">
        <f t="shared" si="135"/>
        <v>724</v>
      </c>
      <c r="M2178" s="15">
        <f t="shared" si="136"/>
        <v>1409</v>
      </c>
      <c r="O2178" s="13"/>
      <c r="P2178" s="13"/>
    </row>
    <row r="2179" spans="1:16" ht="12.75" customHeight="1" x14ac:dyDescent="0.2">
      <c r="A2179" s="11" t="str">
        <f t="shared" si="133"/>
        <v>MANINGRIDA1986</v>
      </c>
      <c r="B2179" s="94" t="s">
        <v>46</v>
      </c>
      <c r="C2179" s="89">
        <v>1986</v>
      </c>
      <c r="D2179" s="90" t="s">
        <v>101</v>
      </c>
      <c r="E2179" s="15">
        <v>0</v>
      </c>
      <c r="F2179" s="15">
        <v>0</v>
      </c>
      <c r="G2179" s="15">
        <v>0</v>
      </c>
      <c r="H2179" s="15">
        <v>0</v>
      </c>
      <c r="I2179" s="15">
        <v>0</v>
      </c>
      <c r="J2179" s="15">
        <v>0</v>
      </c>
      <c r="K2179" s="15">
        <f t="shared" si="134"/>
        <v>0</v>
      </c>
      <c r="L2179" s="15">
        <f t="shared" si="135"/>
        <v>0</v>
      </c>
      <c r="M2179" s="15">
        <f t="shared" si="136"/>
        <v>0</v>
      </c>
      <c r="O2179" s="13"/>
      <c r="P2179" s="13"/>
    </row>
    <row r="2180" spans="1:16" ht="12.75" customHeight="1" x14ac:dyDescent="0.2">
      <c r="A2180" s="11" t="str">
        <f t="shared" si="133"/>
        <v>MANINGRIDA1987</v>
      </c>
      <c r="B2180" s="94" t="s">
        <v>46</v>
      </c>
      <c r="C2180" s="89">
        <v>1987</v>
      </c>
      <c r="D2180" s="90" t="s">
        <v>101</v>
      </c>
      <c r="E2180" s="15">
        <v>0</v>
      </c>
      <c r="F2180" s="15">
        <v>0</v>
      </c>
      <c r="G2180" s="15">
        <v>0</v>
      </c>
      <c r="H2180" s="15">
        <v>0</v>
      </c>
      <c r="I2180" s="15">
        <v>0</v>
      </c>
      <c r="J2180" s="15">
        <v>0</v>
      </c>
      <c r="K2180" s="15">
        <f t="shared" si="134"/>
        <v>0</v>
      </c>
      <c r="L2180" s="15">
        <f t="shared" si="135"/>
        <v>0</v>
      </c>
      <c r="M2180" s="15">
        <f t="shared" si="136"/>
        <v>0</v>
      </c>
      <c r="O2180" s="13"/>
      <c r="P2180" s="13"/>
    </row>
    <row r="2181" spans="1:16" ht="12.75" customHeight="1" x14ac:dyDescent="0.2">
      <c r="A2181" s="11" t="str">
        <f t="shared" si="133"/>
        <v>MANINGRIDA1988</v>
      </c>
      <c r="B2181" s="96" t="s">
        <v>46</v>
      </c>
      <c r="C2181" s="89">
        <v>1988</v>
      </c>
      <c r="D2181" s="90" t="s">
        <v>101</v>
      </c>
      <c r="E2181" s="15">
        <v>2</v>
      </c>
      <c r="F2181" s="15">
        <v>2</v>
      </c>
      <c r="G2181" s="15">
        <v>4</v>
      </c>
      <c r="H2181" s="91">
        <v>0</v>
      </c>
      <c r="I2181" s="91">
        <v>0</v>
      </c>
      <c r="J2181" s="15">
        <v>0</v>
      </c>
      <c r="K2181" s="15">
        <f t="shared" si="134"/>
        <v>2</v>
      </c>
      <c r="L2181" s="15">
        <f t="shared" si="135"/>
        <v>2</v>
      </c>
      <c r="M2181" s="15">
        <f t="shared" si="136"/>
        <v>4</v>
      </c>
      <c r="O2181" s="13"/>
      <c r="P2181" s="13"/>
    </row>
    <row r="2182" spans="1:16" ht="12.75" customHeight="1" x14ac:dyDescent="0.2">
      <c r="A2182" s="11" t="str">
        <f t="shared" si="133"/>
        <v>MANINGRIDA1989</v>
      </c>
      <c r="B2182" s="94" t="s">
        <v>46</v>
      </c>
      <c r="C2182" s="89">
        <v>1989</v>
      </c>
      <c r="D2182" s="90" t="s">
        <v>101</v>
      </c>
      <c r="E2182" s="15">
        <v>0</v>
      </c>
      <c r="F2182" s="15">
        <v>0</v>
      </c>
      <c r="G2182" s="15">
        <v>0</v>
      </c>
      <c r="H2182" s="15">
        <v>0</v>
      </c>
      <c r="I2182" s="15">
        <v>0</v>
      </c>
      <c r="J2182" s="15">
        <v>0</v>
      </c>
      <c r="K2182" s="15">
        <f t="shared" si="134"/>
        <v>0</v>
      </c>
      <c r="L2182" s="15">
        <f t="shared" si="135"/>
        <v>0</v>
      </c>
      <c r="M2182" s="15">
        <f t="shared" si="136"/>
        <v>0</v>
      </c>
      <c r="O2182" s="13"/>
      <c r="P2182" s="13"/>
    </row>
    <row r="2183" spans="1:16" ht="12.75" customHeight="1" x14ac:dyDescent="0.2">
      <c r="A2183" s="11" t="str">
        <f t="shared" si="133"/>
        <v>MANINGRIDA1990</v>
      </c>
      <c r="B2183" s="3" t="s">
        <v>46</v>
      </c>
      <c r="C2183" s="12">
        <v>1990</v>
      </c>
      <c r="D2183" s="12" t="s">
        <v>101</v>
      </c>
      <c r="E2183" s="13">
        <v>0</v>
      </c>
      <c r="F2183" s="13">
        <v>0</v>
      </c>
      <c r="G2183" s="13">
        <v>0</v>
      </c>
      <c r="H2183" s="13">
        <v>0</v>
      </c>
      <c r="I2183" s="13">
        <v>0</v>
      </c>
      <c r="J2183" s="13">
        <v>0</v>
      </c>
      <c r="K2183" s="15">
        <f t="shared" si="134"/>
        <v>0</v>
      </c>
      <c r="L2183" s="15">
        <f t="shared" si="135"/>
        <v>0</v>
      </c>
      <c r="M2183" s="15">
        <f t="shared" si="136"/>
        <v>0</v>
      </c>
      <c r="O2183" s="13"/>
      <c r="P2183" s="13"/>
    </row>
    <row r="2184" spans="1:16" ht="12.75" customHeight="1" x14ac:dyDescent="0.2">
      <c r="A2184" s="11" t="str">
        <f t="shared" si="133"/>
        <v>MANINGRIDA1991</v>
      </c>
      <c r="B2184" s="96" t="s">
        <v>46</v>
      </c>
      <c r="C2184" s="89">
        <v>1991</v>
      </c>
      <c r="D2184" s="17" t="s">
        <v>101</v>
      </c>
      <c r="E2184" s="15">
        <v>55</v>
      </c>
      <c r="F2184" s="15">
        <v>55</v>
      </c>
      <c r="G2184" s="15">
        <v>110</v>
      </c>
      <c r="H2184" s="91">
        <v>0</v>
      </c>
      <c r="I2184" s="91">
        <v>0</v>
      </c>
      <c r="J2184" s="15">
        <v>0</v>
      </c>
      <c r="K2184" s="15">
        <f t="shared" si="134"/>
        <v>55</v>
      </c>
      <c r="L2184" s="15">
        <f t="shared" si="135"/>
        <v>55</v>
      </c>
      <c r="M2184" s="15">
        <f t="shared" si="136"/>
        <v>110</v>
      </c>
      <c r="O2184" s="13"/>
      <c r="P2184" s="13"/>
    </row>
    <row r="2185" spans="1:16" ht="12.75" customHeight="1" x14ac:dyDescent="0.2">
      <c r="A2185" s="11" t="str">
        <f t="shared" si="133"/>
        <v>MANINGRIDA1992</v>
      </c>
      <c r="B2185" s="96" t="s">
        <v>46</v>
      </c>
      <c r="C2185" s="89">
        <v>1992</v>
      </c>
      <c r="D2185" s="90" t="s">
        <v>101</v>
      </c>
      <c r="E2185" s="15">
        <v>3266</v>
      </c>
      <c r="F2185" s="15">
        <v>3307</v>
      </c>
      <c r="G2185" s="15">
        <v>6573</v>
      </c>
      <c r="H2185" s="91">
        <v>0</v>
      </c>
      <c r="I2185" s="91">
        <v>0</v>
      </c>
      <c r="J2185" s="15">
        <v>0</v>
      </c>
      <c r="K2185" s="15">
        <f t="shared" si="134"/>
        <v>3266</v>
      </c>
      <c r="L2185" s="15">
        <f t="shared" si="135"/>
        <v>3307</v>
      </c>
      <c r="M2185" s="15">
        <f t="shared" si="136"/>
        <v>6573</v>
      </c>
      <c r="O2185" s="13"/>
      <c r="P2185" s="13"/>
    </row>
    <row r="2186" spans="1:16" ht="12.75" customHeight="1" x14ac:dyDescent="0.2">
      <c r="A2186" s="11" t="str">
        <f t="shared" ref="A2186:A2249" si="137">CONCATENATE(B2186,C2186)</f>
        <v>MANINGRIDA1993</v>
      </c>
      <c r="B2186" s="94" t="s">
        <v>46</v>
      </c>
      <c r="C2186" s="89">
        <v>1993</v>
      </c>
      <c r="D2186" s="90" t="s">
        <v>101</v>
      </c>
      <c r="E2186" s="15">
        <v>3880</v>
      </c>
      <c r="F2186" s="15">
        <v>4041</v>
      </c>
      <c r="G2186" s="15">
        <v>7921</v>
      </c>
      <c r="H2186" s="15">
        <v>0</v>
      </c>
      <c r="I2186" s="15">
        <v>0</v>
      </c>
      <c r="J2186" s="15">
        <v>0</v>
      </c>
      <c r="K2186" s="15">
        <f t="shared" si="134"/>
        <v>3880</v>
      </c>
      <c r="L2186" s="15">
        <f t="shared" si="135"/>
        <v>4041</v>
      </c>
      <c r="M2186" s="15">
        <f t="shared" si="136"/>
        <v>7921</v>
      </c>
      <c r="O2186" s="13"/>
      <c r="P2186" s="13"/>
    </row>
    <row r="2187" spans="1:16" ht="12.75" customHeight="1" x14ac:dyDescent="0.2">
      <c r="A2187" s="11" t="str">
        <f t="shared" si="137"/>
        <v>MANINGRIDA1994</v>
      </c>
      <c r="B2187" s="96" t="s">
        <v>46</v>
      </c>
      <c r="C2187" s="89">
        <v>1994</v>
      </c>
      <c r="D2187" s="90" t="s">
        <v>101</v>
      </c>
      <c r="E2187" s="15">
        <v>4555</v>
      </c>
      <c r="F2187" s="15">
        <v>4269</v>
      </c>
      <c r="G2187" s="15">
        <v>8824</v>
      </c>
      <c r="H2187" s="91">
        <v>0</v>
      </c>
      <c r="I2187" s="91">
        <v>0</v>
      </c>
      <c r="J2187" s="15">
        <v>0</v>
      </c>
      <c r="K2187" s="15">
        <f t="shared" si="134"/>
        <v>4555</v>
      </c>
      <c r="L2187" s="15">
        <f t="shared" si="135"/>
        <v>4269</v>
      </c>
      <c r="M2187" s="15">
        <f t="shared" si="136"/>
        <v>8824</v>
      </c>
      <c r="O2187" s="13"/>
      <c r="P2187" s="13"/>
    </row>
    <row r="2188" spans="1:16" ht="12.75" customHeight="1" x14ac:dyDescent="0.2">
      <c r="A2188" s="11" t="str">
        <f t="shared" si="137"/>
        <v>MANINGRIDA1995</v>
      </c>
      <c r="B2188" s="96" t="s">
        <v>46</v>
      </c>
      <c r="C2188" s="89">
        <v>1995</v>
      </c>
      <c r="D2188" s="90" t="s">
        <v>101</v>
      </c>
      <c r="E2188" s="15">
        <v>4040</v>
      </c>
      <c r="F2188" s="15">
        <v>4040</v>
      </c>
      <c r="G2188" s="15">
        <v>8080</v>
      </c>
      <c r="H2188" s="91">
        <v>0</v>
      </c>
      <c r="I2188" s="91">
        <v>0</v>
      </c>
      <c r="J2188" s="15">
        <v>0</v>
      </c>
      <c r="K2188" s="15">
        <f t="shared" si="134"/>
        <v>4040</v>
      </c>
      <c r="L2188" s="15">
        <f t="shared" si="135"/>
        <v>4040</v>
      </c>
      <c r="M2188" s="15">
        <f t="shared" si="136"/>
        <v>8080</v>
      </c>
      <c r="O2188" s="13"/>
      <c r="P2188" s="13"/>
    </row>
    <row r="2189" spans="1:16" ht="12.75" customHeight="1" x14ac:dyDescent="0.2">
      <c r="A2189" s="11" t="str">
        <f t="shared" si="137"/>
        <v>MANINGRIDA1996</v>
      </c>
      <c r="B2189" s="96" t="s">
        <v>46</v>
      </c>
      <c r="C2189" s="89">
        <v>1996</v>
      </c>
      <c r="D2189" s="90" t="s">
        <v>101</v>
      </c>
      <c r="E2189" s="15">
        <v>6226</v>
      </c>
      <c r="F2189" s="15">
        <v>6226</v>
      </c>
      <c r="G2189" s="15">
        <v>12452</v>
      </c>
      <c r="H2189" s="91">
        <v>0</v>
      </c>
      <c r="I2189" s="91">
        <v>0</v>
      </c>
      <c r="J2189" s="15">
        <v>0</v>
      </c>
      <c r="K2189" s="15">
        <f t="shared" si="134"/>
        <v>6226</v>
      </c>
      <c r="L2189" s="15">
        <f t="shared" si="135"/>
        <v>6226</v>
      </c>
      <c r="M2189" s="15">
        <f t="shared" si="136"/>
        <v>12452</v>
      </c>
      <c r="O2189" s="13"/>
      <c r="P2189" s="13"/>
    </row>
    <row r="2190" spans="1:16" ht="12.75" customHeight="1" x14ac:dyDescent="0.2">
      <c r="A2190" s="11" t="str">
        <f t="shared" si="137"/>
        <v>MANINGRIDA1997</v>
      </c>
      <c r="B2190" s="3" t="s">
        <v>46</v>
      </c>
      <c r="C2190" s="12">
        <v>1997</v>
      </c>
      <c r="D2190" s="12" t="s">
        <v>101</v>
      </c>
      <c r="E2190" s="13">
        <v>7277</v>
      </c>
      <c r="F2190" s="13">
        <v>7277</v>
      </c>
      <c r="G2190" s="13">
        <v>14554</v>
      </c>
      <c r="H2190" s="13">
        <v>0</v>
      </c>
      <c r="I2190" s="13">
        <v>0</v>
      </c>
      <c r="J2190" s="13">
        <v>0</v>
      </c>
      <c r="K2190" s="15">
        <f t="shared" si="134"/>
        <v>7277</v>
      </c>
      <c r="L2190" s="15">
        <f t="shared" si="135"/>
        <v>7277</v>
      </c>
      <c r="M2190" s="15">
        <f t="shared" si="136"/>
        <v>14554</v>
      </c>
      <c r="O2190" s="13"/>
      <c r="P2190" s="13"/>
    </row>
    <row r="2191" spans="1:16" ht="12.75" customHeight="1" x14ac:dyDescent="0.2">
      <c r="A2191" s="11" t="str">
        <f t="shared" si="137"/>
        <v>MANINGRIDA1998</v>
      </c>
      <c r="B2191" s="3" t="s">
        <v>46</v>
      </c>
      <c r="C2191" s="12">
        <v>1998</v>
      </c>
      <c r="D2191" s="12" t="s">
        <v>101</v>
      </c>
      <c r="E2191" s="13">
        <v>7289</v>
      </c>
      <c r="F2191" s="13">
        <v>7289</v>
      </c>
      <c r="G2191" s="13">
        <v>14578</v>
      </c>
      <c r="H2191" s="13">
        <v>0</v>
      </c>
      <c r="I2191" s="13">
        <v>0</v>
      </c>
      <c r="J2191" s="13">
        <v>0</v>
      </c>
      <c r="K2191" s="15">
        <f t="shared" si="134"/>
        <v>7289</v>
      </c>
      <c r="L2191" s="15">
        <f t="shared" si="135"/>
        <v>7289</v>
      </c>
      <c r="M2191" s="15">
        <f t="shared" si="136"/>
        <v>14578</v>
      </c>
      <c r="O2191" s="13"/>
      <c r="P2191" s="13"/>
    </row>
    <row r="2192" spans="1:16" ht="12.75" customHeight="1" x14ac:dyDescent="0.2">
      <c r="A2192" s="11" t="str">
        <f t="shared" si="137"/>
        <v>MANINGRIDA1999</v>
      </c>
      <c r="B2192" s="3" t="s">
        <v>46</v>
      </c>
      <c r="C2192" s="12">
        <v>1999</v>
      </c>
      <c r="D2192" s="12" t="s">
        <v>101</v>
      </c>
      <c r="E2192" s="13">
        <v>6817</v>
      </c>
      <c r="F2192" s="13">
        <v>6817</v>
      </c>
      <c r="G2192" s="13">
        <v>13634</v>
      </c>
      <c r="H2192" s="13">
        <v>0</v>
      </c>
      <c r="I2192" s="13">
        <v>0</v>
      </c>
      <c r="J2192" s="13">
        <v>0</v>
      </c>
      <c r="K2192" s="15">
        <f t="shared" si="134"/>
        <v>6817</v>
      </c>
      <c r="L2192" s="15">
        <f t="shared" si="135"/>
        <v>6817</v>
      </c>
      <c r="M2192" s="15">
        <f t="shared" si="136"/>
        <v>13634</v>
      </c>
      <c r="O2192" s="13"/>
      <c r="P2192" s="13"/>
    </row>
    <row r="2193" spans="1:16" ht="12.75" customHeight="1" x14ac:dyDescent="0.2">
      <c r="A2193" s="11" t="str">
        <f t="shared" si="137"/>
        <v>MANINGRIDA2000</v>
      </c>
      <c r="B2193" s="3" t="s">
        <v>46</v>
      </c>
      <c r="C2193" s="12">
        <v>2000</v>
      </c>
      <c r="D2193" s="12" t="s">
        <v>101</v>
      </c>
      <c r="E2193" s="13">
        <v>7344</v>
      </c>
      <c r="F2193" s="13">
        <v>7189</v>
      </c>
      <c r="G2193" s="13">
        <v>14533</v>
      </c>
      <c r="H2193" s="13">
        <v>0</v>
      </c>
      <c r="I2193" s="13">
        <v>0</v>
      </c>
      <c r="J2193" s="13">
        <v>0</v>
      </c>
      <c r="K2193" s="15">
        <f t="shared" si="134"/>
        <v>7344</v>
      </c>
      <c r="L2193" s="15">
        <f t="shared" si="135"/>
        <v>7189</v>
      </c>
      <c r="M2193" s="15">
        <f t="shared" si="136"/>
        <v>14533</v>
      </c>
      <c r="O2193" s="13"/>
      <c r="P2193" s="13"/>
    </row>
    <row r="2194" spans="1:16" ht="12.75" customHeight="1" x14ac:dyDescent="0.2">
      <c r="A2194" s="11" t="str">
        <f t="shared" si="137"/>
        <v>MANINGRIDA2001</v>
      </c>
      <c r="B2194" s="3" t="s">
        <v>46</v>
      </c>
      <c r="C2194" s="12">
        <v>2001</v>
      </c>
      <c r="D2194" s="12" t="s">
        <v>101</v>
      </c>
      <c r="E2194" s="13">
        <v>9144</v>
      </c>
      <c r="F2194" s="13">
        <v>8369</v>
      </c>
      <c r="G2194" s="13">
        <v>17513</v>
      </c>
      <c r="H2194" s="13">
        <v>0</v>
      </c>
      <c r="I2194" s="13">
        <v>0</v>
      </c>
      <c r="J2194" s="13">
        <v>0</v>
      </c>
      <c r="K2194" s="15">
        <f t="shared" si="134"/>
        <v>9144</v>
      </c>
      <c r="L2194" s="15">
        <f t="shared" si="135"/>
        <v>8369</v>
      </c>
      <c r="M2194" s="15">
        <f t="shared" si="136"/>
        <v>17513</v>
      </c>
      <c r="O2194" s="13"/>
      <c r="P2194" s="13"/>
    </row>
    <row r="2195" spans="1:16" ht="12.75" customHeight="1" x14ac:dyDescent="0.2">
      <c r="A2195" s="11" t="str">
        <f t="shared" si="137"/>
        <v>MANINGRIDA2002</v>
      </c>
      <c r="B2195" s="3" t="s">
        <v>46</v>
      </c>
      <c r="C2195" s="12">
        <v>2002</v>
      </c>
      <c r="D2195" s="12" t="s">
        <v>101</v>
      </c>
      <c r="E2195" s="13">
        <v>9980</v>
      </c>
      <c r="F2195" s="13">
        <v>9457</v>
      </c>
      <c r="G2195" s="13">
        <v>19437</v>
      </c>
      <c r="H2195" s="13">
        <v>0</v>
      </c>
      <c r="I2195" s="13">
        <v>0</v>
      </c>
      <c r="J2195" s="13">
        <v>0</v>
      </c>
      <c r="K2195" s="15">
        <f t="shared" si="134"/>
        <v>9980</v>
      </c>
      <c r="L2195" s="15">
        <f t="shared" si="135"/>
        <v>9457</v>
      </c>
      <c r="M2195" s="15">
        <f t="shared" si="136"/>
        <v>19437</v>
      </c>
      <c r="O2195" s="13"/>
      <c r="P2195" s="13"/>
    </row>
    <row r="2196" spans="1:16" ht="12.75" customHeight="1" x14ac:dyDescent="0.2">
      <c r="A2196" s="11" t="str">
        <f t="shared" si="137"/>
        <v>MANINGRIDA2003</v>
      </c>
      <c r="B2196" s="96" t="s">
        <v>46</v>
      </c>
      <c r="C2196" s="89">
        <v>2003</v>
      </c>
      <c r="D2196" s="90" t="s">
        <v>101</v>
      </c>
      <c r="E2196" s="15">
        <v>11523</v>
      </c>
      <c r="F2196" s="15">
        <v>11247</v>
      </c>
      <c r="G2196" s="15">
        <v>22770</v>
      </c>
      <c r="H2196" s="91">
        <v>0</v>
      </c>
      <c r="I2196" s="91">
        <v>0</v>
      </c>
      <c r="J2196" s="15">
        <v>0</v>
      </c>
      <c r="K2196" s="15">
        <f t="shared" si="134"/>
        <v>11523</v>
      </c>
      <c r="L2196" s="15">
        <f t="shared" si="135"/>
        <v>11247</v>
      </c>
      <c r="M2196" s="15">
        <f t="shared" si="136"/>
        <v>22770</v>
      </c>
      <c r="O2196" s="13"/>
      <c r="P2196" s="13"/>
    </row>
    <row r="2197" spans="1:16" ht="12.75" customHeight="1" x14ac:dyDescent="0.2">
      <c r="A2197" s="11" t="str">
        <f t="shared" si="137"/>
        <v>MANINGRIDA2004</v>
      </c>
      <c r="B2197" s="96" t="s">
        <v>46</v>
      </c>
      <c r="C2197" s="89">
        <v>2004</v>
      </c>
      <c r="D2197" s="90" t="s">
        <v>101</v>
      </c>
      <c r="E2197" s="15">
        <v>12276</v>
      </c>
      <c r="F2197" s="15">
        <v>12065</v>
      </c>
      <c r="G2197" s="15">
        <v>24341</v>
      </c>
      <c r="H2197" s="91">
        <v>0</v>
      </c>
      <c r="I2197" s="91">
        <v>0</v>
      </c>
      <c r="J2197" s="15">
        <v>0</v>
      </c>
      <c r="K2197" s="15">
        <f t="shared" si="134"/>
        <v>12276</v>
      </c>
      <c r="L2197" s="15">
        <f t="shared" si="135"/>
        <v>12065</v>
      </c>
      <c r="M2197" s="15">
        <f t="shared" si="136"/>
        <v>24341</v>
      </c>
      <c r="O2197" s="13"/>
      <c r="P2197" s="13"/>
    </row>
    <row r="2198" spans="1:16" ht="12.75" customHeight="1" x14ac:dyDescent="0.2">
      <c r="A2198" s="11" t="str">
        <f t="shared" si="137"/>
        <v>MANINGRIDA2005</v>
      </c>
      <c r="B2198" s="3" t="s">
        <v>46</v>
      </c>
      <c r="C2198" s="12">
        <v>2005</v>
      </c>
      <c r="D2198" s="12" t="s">
        <v>101</v>
      </c>
      <c r="E2198" s="13">
        <v>11749</v>
      </c>
      <c r="F2198" s="13">
        <v>11495</v>
      </c>
      <c r="G2198" s="13">
        <v>23244</v>
      </c>
      <c r="H2198" s="13">
        <v>0</v>
      </c>
      <c r="I2198" s="13">
        <v>0</v>
      </c>
      <c r="J2198" s="13">
        <v>0</v>
      </c>
      <c r="K2198" s="15">
        <f t="shared" si="134"/>
        <v>11749</v>
      </c>
      <c r="L2198" s="15">
        <f t="shared" si="135"/>
        <v>11495</v>
      </c>
      <c r="M2198" s="15">
        <f t="shared" si="136"/>
        <v>23244</v>
      </c>
      <c r="O2198" s="13"/>
      <c r="P2198" s="13"/>
    </row>
    <row r="2199" spans="1:16" ht="12.75" customHeight="1" x14ac:dyDescent="0.2">
      <c r="A2199" s="11" t="str">
        <f t="shared" si="137"/>
        <v>MANINGRIDA2006</v>
      </c>
      <c r="B2199" s="3" t="s">
        <v>46</v>
      </c>
      <c r="C2199" s="12">
        <v>2006</v>
      </c>
      <c r="D2199" s="12" t="s">
        <v>101</v>
      </c>
      <c r="E2199" s="13">
        <v>8861</v>
      </c>
      <c r="F2199" s="13">
        <v>8562</v>
      </c>
      <c r="G2199" s="13">
        <v>17423</v>
      </c>
      <c r="H2199" s="13">
        <v>0</v>
      </c>
      <c r="I2199" s="13">
        <v>0</v>
      </c>
      <c r="J2199" s="13">
        <v>0</v>
      </c>
      <c r="K2199" s="15">
        <f t="shared" si="134"/>
        <v>8861</v>
      </c>
      <c r="L2199" s="15">
        <f t="shared" si="135"/>
        <v>8562</v>
      </c>
      <c r="M2199" s="15">
        <f t="shared" si="136"/>
        <v>17423</v>
      </c>
      <c r="O2199" s="13"/>
      <c r="P2199" s="13"/>
    </row>
    <row r="2200" spans="1:16" ht="12.75" customHeight="1" x14ac:dyDescent="0.2">
      <c r="A2200" s="11" t="str">
        <f t="shared" si="137"/>
        <v>MANINGRIDA2007</v>
      </c>
      <c r="B2200" s="3" t="s">
        <v>46</v>
      </c>
      <c r="C2200" s="12">
        <v>2007</v>
      </c>
      <c r="D2200" s="12" t="s">
        <v>101</v>
      </c>
      <c r="E2200" s="13">
        <v>5681</v>
      </c>
      <c r="F2200" s="13">
        <v>5631</v>
      </c>
      <c r="G2200" s="13">
        <v>11312</v>
      </c>
      <c r="H2200" s="13">
        <v>0</v>
      </c>
      <c r="I2200" s="13">
        <v>0</v>
      </c>
      <c r="J2200" s="13">
        <v>0</v>
      </c>
      <c r="K2200" s="15">
        <f t="shared" si="134"/>
        <v>5681</v>
      </c>
      <c r="L2200" s="15">
        <f t="shared" si="135"/>
        <v>5631</v>
      </c>
      <c r="M2200" s="15">
        <f t="shared" si="136"/>
        <v>11312</v>
      </c>
      <c r="O2200" s="13"/>
      <c r="P2200" s="13"/>
    </row>
    <row r="2201" spans="1:16" ht="12.75" customHeight="1" x14ac:dyDescent="0.2">
      <c r="A2201" s="11" t="str">
        <f t="shared" si="137"/>
        <v>MANINGRIDA2008</v>
      </c>
      <c r="B2201" s="92" t="s">
        <v>46</v>
      </c>
      <c r="C2201" s="16">
        <v>2008</v>
      </c>
      <c r="D2201" s="90" t="s">
        <v>101</v>
      </c>
      <c r="E2201" s="93">
        <v>5469</v>
      </c>
      <c r="F2201" s="93">
        <v>5306</v>
      </c>
      <c r="G2201" s="93">
        <v>10775</v>
      </c>
      <c r="H2201" s="93">
        <v>0</v>
      </c>
      <c r="I2201" s="93">
        <v>0</v>
      </c>
      <c r="J2201" s="93">
        <v>0</v>
      </c>
      <c r="K2201" s="15">
        <f t="shared" si="134"/>
        <v>5469</v>
      </c>
      <c r="L2201" s="15">
        <f t="shared" si="135"/>
        <v>5306</v>
      </c>
      <c r="M2201" s="15">
        <f t="shared" si="136"/>
        <v>10775</v>
      </c>
      <c r="O2201" s="13"/>
      <c r="P2201" s="13"/>
    </row>
    <row r="2202" spans="1:16" ht="12.75" customHeight="1" x14ac:dyDescent="0.2">
      <c r="A2202" s="11" t="str">
        <f t="shared" si="137"/>
        <v>MANINGRIDA2009</v>
      </c>
      <c r="B2202" s="92" t="s">
        <v>46</v>
      </c>
      <c r="C2202" s="16">
        <v>2009</v>
      </c>
      <c r="D2202" s="90" t="s">
        <v>101</v>
      </c>
      <c r="E2202" s="93">
        <v>6292</v>
      </c>
      <c r="F2202" s="93">
        <v>6291</v>
      </c>
      <c r="G2202" s="93">
        <v>12583</v>
      </c>
      <c r="H2202" s="93">
        <v>0</v>
      </c>
      <c r="I2202" s="93">
        <v>0</v>
      </c>
      <c r="J2202" s="93">
        <v>0</v>
      </c>
      <c r="K2202" s="15">
        <f t="shared" si="134"/>
        <v>6292</v>
      </c>
      <c r="L2202" s="15">
        <f t="shared" si="135"/>
        <v>6291</v>
      </c>
      <c r="M2202" s="15">
        <f t="shared" si="136"/>
        <v>12583</v>
      </c>
      <c r="O2202" s="13"/>
      <c r="P2202" s="13"/>
    </row>
    <row r="2203" spans="1:16" ht="12.75" customHeight="1" x14ac:dyDescent="0.2">
      <c r="A2203" s="11" t="str">
        <f t="shared" si="137"/>
        <v>MANINGRIDA2010</v>
      </c>
      <c r="B2203" s="3" t="s">
        <v>46</v>
      </c>
      <c r="C2203" s="12">
        <v>2010</v>
      </c>
      <c r="D2203" s="12" t="s">
        <v>101</v>
      </c>
      <c r="E2203" s="13">
        <v>6915</v>
      </c>
      <c r="F2203" s="13">
        <v>6799</v>
      </c>
      <c r="G2203" s="13">
        <v>13714</v>
      </c>
      <c r="H2203" s="13">
        <v>0</v>
      </c>
      <c r="I2203" s="13">
        <v>0</v>
      </c>
      <c r="J2203" s="13">
        <v>0</v>
      </c>
      <c r="K2203" s="15">
        <f t="shared" si="134"/>
        <v>6915</v>
      </c>
      <c r="L2203" s="15">
        <f t="shared" si="135"/>
        <v>6799</v>
      </c>
      <c r="M2203" s="15">
        <f t="shared" si="136"/>
        <v>13714</v>
      </c>
      <c r="O2203" s="13"/>
      <c r="P2203" s="13"/>
    </row>
    <row r="2204" spans="1:16" ht="12.75" customHeight="1" x14ac:dyDescent="0.2">
      <c r="A2204" s="11" t="str">
        <f t="shared" si="137"/>
        <v>MANINGRIDA2011</v>
      </c>
      <c r="B2204" s="94" t="s">
        <v>46</v>
      </c>
      <c r="C2204" s="12">
        <v>2011</v>
      </c>
      <c r="D2204" s="90" t="s">
        <v>101</v>
      </c>
      <c r="E2204" s="95">
        <v>7350</v>
      </c>
      <c r="F2204" s="95">
        <v>7261</v>
      </c>
      <c r="G2204" s="95">
        <v>14611</v>
      </c>
      <c r="H2204" s="95">
        <v>0</v>
      </c>
      <c r="I2204" s="95">
        <v>0</v>
      </c>
      <c r="J2204" s="95">
        <v>0</v>
      </c>
      <c r="K2204" s="15">
        <f t="shared" si="134"/>
        <v>7350</v>
      </c>
      <c r="L2204" s="15">
        <f t="shared" si="135"/>
        <v>7261</v>
      </c>
      <c r="M2204" s="15">
        <f t="shared" si="136"/>
        <v>14611</v>
      </c>
      <c r="O2204" s="13"/>
      <c r="P2204" s="13"/>
    </row>
    <row r="2205" spans="1:16" ht="12.75" customHeight="1" x14ac:dyDescent="0.2">
      <c r="A2205" s="11" t="str">
        <f t="shared" si="137"/>
        <v>MANINGRIDA2012</v>
      </c>
      <c r="B2205" s="3" t="s">
        <v>46</v>
      </c>
      <c r="C2205" s="12">
        <v>2012</v>
      </c>
      <c r="D2205" s="90" t="s">
        <v>101</v>
      </c>
      <c r="E2205" s="13">
        <v>6784</v>
      </c>
      <c r="F2205" s="13">
        <v>6699</v>
      </c>
      <c r="G2205" s="13">
        <v>13483</v>
      </c>
      <c r="H2205" s="13">
        <v>0</v>
      </c>
      <c r="I2205" s="13">
        <v>0</v>
      </c>
      <c r="J2205" s="13">
        <v>0</v>
      </c>
      <c r="K2205" s="15">
        <f t="shared" si="134"/>
        <v>6784</v>
      </c>
      <c r="L2205" s="15">
        <f t="shared" si="135"/>
        <v>6699</v>
      </c>
      <c r="M2205" s="15">
        <f t="shared" si="136"/>
        <v>13483</v>
      </c>
      <c r="O2205" s="13"/>
      <c r="P2205" s="13"/>
    </row>
    <row r="2206" spans="1:16" ht="12.75" customHeight="1" x14ac:dyDescent="0.2">
      <c r="A2206" s="11" t="str">
        <f t="shared" si="137"/>
        <v>MANINGRIDA2013</v>
      </c>
      <c r="B2206" s="96" t="s">
        <v>46</v>
      </c>
      <c r="C2206" s="89">
        <v>2013</v>
      </c>
      <c r="D2206" s="90" t="s">
        <v>101</v>
      </c>
      <c r="E2206" s="15">
        <v>6450</v>
      </c>
      <c r="F2206" s="15">
        <v>6609</v>
      </c>
      <c r="G2206" s="15">
        <v>13059</v>
      </c>
      <c r="H2206" s="91">
        <v>0</v>
      </c>
      <c r="I2206" s="91">
        <v>0</v>
      </c>
      <c r="J2206" s="15">
        <v>0</v>
      </c>
      <c r="K2206" s="15">
        <f t="shared" si="134"/>
        <v>6450</v>
      </c>
      <c r="L2206" s="15">
        <f t="shared" si="135"/>
        <v>6609</v>
      </c>
      <c r="M2206" s="15">
        <f t="shared" si="136"/>
        <v>13059</v>
      </c>
      <c r="O2206" s="13"/>
      <c r="P2206" s="13"/>
    </row>
    <row r="2207" spans="1:16" ht="12.75" customHeight="1" x14ac:dyDescent="0.2">
      <c r="A2207" s="11" t="str">
        <f t="shared" si="137"/>
        <v>MANINGRIDA2014</v>
      </c>
      <c r="B2207" s="3" t="s">
        <v>46</v>
      </c>
      <c r="C2207" s="12">
        <v>2014</v>
      </c>
      <c r="D2207" s="12" t="s">
        <v>101</v>
      </c>
      <c r="E2207" s="13">
        <v>6073</v>
      </c>
      <c r="F2207" s="13">
        <v>6038</v>
      </c>
      <c r="G2207" s="13">
        <v>12111</v>
      </c>
      <c r="H2207" s="13">
        <v>0</v>
      </c>
      <c r="I2207" s="13">
        <v>0</v>
      </c>
      <c r="J2207" s="13">
        <v>0</v>
      </c>
      <c r="K2207" s="15">
        <f t="shared" si="134"/>
        <v>6073</v>
      </c>
      <c r="L2207" s="15">
        <f t="shared" si="135"/>
        <v>6038</v>
      </c>
      <c r="M2207" s="15">
        <f t="shared" si="136"/>
        <v>12111</v>
      </c>
      <c r="O2207" s="13"/>
      <c r="P2207" s="13"/>
    </row>
    <row r="2208" spans="1:16" ht="12.75" customHeight="1" x14ac:dyDescent="0.2">
      <c r="A2208" s="11" t="str">
        <f t="shared" si="137"/>
        <v>MANINGRIDA2015</v>
      </c>
      <c r="B2208" s="94" t="s">
        <v>46</v>
      </c>
      <c r="C2208" s="12">
        <v>2015</v>
      </c>
      <c r="D2208" s="90" t="s">
        <v>101</v>
      </c>
      <c r="E2208" s="95">
        <v>5599</v>
      </c>
      <c r="F2208" s="95">
        <v>5779</v>
      </c>
      <c r="G2208" s="95">
        <v>11378</v>
      </c>
      <c r="H2208" s="95">
        <v>0</v>
      </c>
      <c r="I2208" s="95">
        <v>0</v>
      </c>
      <c r="J2208" s="95">
        <v>0</v>
      </c>
      <c r="K2208" s="15">
        <f t="shared" si="134"/>
        <v>5599</v>
      </c>
      <c r="L2208" s="15">
        <f t="shared" si="135"/>
        <v>5779</v>
      </c>
      <c r="M2208" s="15">
        <f t="shared" si="136"/>
        <v>11378</v>
      </c>
      <c r="O2208" s="13"/>
      <c r="P2208" s="13"/>
    </row>
    <row r="2209" spans="1:16" ht="12.75" customHeight="1" x14ac:dyDescent="0.2">
      <c r="A2209" s="11" t="str">
        <f t="shared" si="137"/>
        <v>MANINGRIDA2016</v>
      </c>
      <c r="B2209" s="3" t="s">
        <v>46</v>
      </c>
      <c r="C2209" s="12">
        <v>2016</v>
      </c>
      <c r="D2209" s="12" t="s">
        <v>101</v>
      </c>
      <c r="E2209" s="13">
        <v>5755</v>
      </c>
      <c r="F2209" s="13">
        <v>5714</v>
      </c>
      <c r="G2209" s="13">
        <v>11469</v>
      </c>
      <c r="H2209" s="13">
        <v>0</v>
      </c>
      <c r="I2209" s="13">
        <v>0</v>
      </c>
      <c r="J2209" s="13">
        <v>0</v>
      </c>
      <c r="K2209" s="15">
        <f t="shared" si="134"/>
        <v>5755</v>
      </c>
      <c r="L2209" s="15">
        <f t="shared" si="135"/>
        <v>5714</v>
      </c>
      <c r="M2209" s="15">
        <f t="shared" si="136"/>
        <v>11469</v>
      </c>
      <c r="O2209" s="13"/>
      <c r="P2209" s="13"/>
    </row>
    <row r="2210" spans="1:16" ht="12.75" customHeight="1" x14ac:dyDescent="0.2">
      <c r="A2210" s="11" t="str">
        <f t="shared" si="137"/>
        <v>MANINGRIDA2017</v>
      </c>
      <c r="B2210" s="3" t="s">
        <v>46</v>
      </c>
      <c r="C2210" s="12">
        <v>2017</v>
      </c>
      <c r="D2210" s="12" t="s">
        <v>101</v>
      </c>
      <c r="E2210" s="13">
        <v>6182</v>
      </c>
      <c r="F2210" s="13">
        <v>6156</v>
      </c>
      <c r="G2210" s="13">
        <v>12338</v>
      </c>
      <c r="H2210" s="13">
        <v>0</v>
      </c>
      <c r="I2210" s="13">
        <v>0</v>
      </c>
      <c r="J2210" s="13">
        <v>0</v>
      </c>
      <c r="K2210" s="15">
        <f t="shared" si="134"/>
        <v>6182</v>
      </c>
      <c r="L2210" s="15">
        <f t="shared" si="135"/>
        <v>6156</v>
      </c>
      <c r="M2210" s="15">
        <f t="shared" si="136"/>
        <v>12338</v>
      </c>
      <c r="O2210" s="13"/>
      <c r="P2210" s="13"/>
    </row>
    <row r="2211" spans="1:16" ht="12.75" customHeight="1" x14ac:dyDescent="0.2">
      <c r="A2211" s="11" t="str">
        <f t="shared" si="137"/>
        <v>MANINGRIDA2018</v>
      </c>
      <c r="B2211" s="94" t="s">
        <v>46</v>
      </c>
      <c r="C2211" s="12">
        <v>2018</v>
      </c>
      <c r="D2211" s="90" t="s">
        <v>101</v>
      </c>
      <c r="E2211" s="95">
        <v>5623</v>
      </c>
      <c r="F2211" s="95">
        <v>5758</v>
      </c>
      <c r="G2211" s="95">
        <v>11381</v>
      </c>
      <c r="H2211" s="95">
        <v>0</v>
      </c>
      <c r="I2211" s="95">
        <v>0</v>
      </c>
      <c r="J2211" s="95">
        <v>0</v>
      </c>
      <c r="K2211" s="15">
        <f t="shared" si="134"/>
        <v>5623</v>
      </c>
      <c r="L2211" s="15">
        <f t="shared" si="135"/>
        <v>5758</v>
      </c>
      <c r="M2211" s="15">
        <f t="shared" si="136"/>
        <v>11381</v>
      </c>
      <c r="O2211" s="13"/>
      <c r="P2211" s="13"/>
    </row>
    <row r="2212" spans="1:16" ht="12.75" customHeight="1" x14ac:dyDescent="0.2">
      <c r="A2212" s="11" t="str">
        <f t="shared" si="137"/>
        <v>MANINGRIDA2019</v>
      </c>
      <c r="B2212" s="3" t="s">
        <v>46</v>
      </c>
      <c r="C2212" s="12">
        <v>2019</v>
      </c>
      <c r="D2212" s="12" t="s">
        <v>101</v>
      </c>
      <c r="E2212" s="13">
        <v>6272</v>
      </c>
      <c r="F2212" s="13">
        <v>6349</v>
      </c>
      <c r="G2212" s="13">
        <v>12621</v>
      </c>
      <c r="H2212" s="13">
        <v>0</v>
      </c>
      <c r="I2212" s="13">
        <v>0</v>
      </c>
      <c r="J2212" s="13">
        <v>0</v>
      </c>
      <c r="K2212" s="15">
        <f t="shared" si="134"/>
        <v>6272</v>
      </c>
      <c r="L2212" s="15">
        <f t="shared" si="135"/>
        <v>6349</v>
      </c>
      <c r="M2212" s="15">
        <f t="shared" si="136"/>
        <v>12621</v>
      </c>
      <c r="O2212" s="13"/>
      <c r="P2212" s="13"/>
    </row>
    <row r="2213" spans="1:16" ht="12.75" customHeight="1" x14ac:dyDescent="0.2">
      <c r="A2213" s="11" t="str">
        <f t="shared" si="137"/>
        <v>MELBOURNE1985</v>
      </c>
      <c r="B2213" s="3" t="s">
        <v>45</v>
      </c>
      <c r="C2213" s="12">
        <v>1985</v>
      </c>
      <c r="D2213" s="12">
        <v>2</v>
      </c>
      <c r="E2213" s="13">
        <v>2582309</v>
      </c>
      <c r="F2213" s="13">
        <v>2582207</v>
      </c>
      <c r="G2213" s="13">
        <v>5164516</v>
      </c>
      <c r="H2213" s="13">
        <v>603341</v>
      </c>
      <c r="I2213" s="13">
        <v>571099</v>
      </c>
      <c r="J2213" s="13">
        <v>1174440</v>
      </c>
      <c r="K2213" s="15">
        <f t="shared" si="134"/>
        <v>3185650</v>
      </c>
      <c r="L2213" s="15">
        <f t="shared" si="135"/>
        <v>3153306</v>
      </c>
      <c r="M2213" s="15">
        <f t="shared" si="136"/>
        <v>6338956</v>
      </c>
      <c r="O2213" s="13"/>
      <c r="P2213" s="13"/>
    </row>
    <row r="2214" spans="1:16" ht="12.75" customHeight="1" x14ac:dyDescent="0.2">
      <c r="A2214" s="11" t="str">
        <f t="shared" si="137"/>
        <v>MELBOURNE1986</v>
      </c>
      <c r="B2214" s="96" t="s">
        <v>45</v>
      </c>
      <c r="C2214" s="89">
        <v>1986</v>
      </c>
      <c r="D2214" s="90">
        <v>2</v>
      </c>
      <c r="E2214" s="15">
        <v>2680498</v>
      </c>
      <c r="F2214" s="15">
        <v>2673151</v>
      </c>
      <c r="G2214" s="15">
        <v>5353649</v>
      </c>
      <c r="H2214" s="91">
        <v>655643</v>
      </c>
      <c r="I2214" s="91">
        <v>617436</v>
      </c>
      <c r="J2214" s="15">
        <v>1273079</v>
      </c>
      <c r="K2214" s="15">
        <f t="shared" si="134"/>
        <v>3336141</v>
      </c>
      <c r="L2214" s="15">
        <f t="shared" si="135"/>
        <v>3290587</v>
      </c>
      <c r="M2214" s="15">
        <f t="shared" si="136"/>
        <v>6626728</v>
      </c>
      <c r="O2214" s="13"/>
      <c r="P2214" s="13"/>
    </row>
    <row r="2215" spans="1:16" ht="12.75" customHeight="1" x14ac:dyDescent="0.2">
      <c r="A2215" s="11" t="str">
        <f t="shared" si="137"/>
        <v>MELBOURNE1987</v>
      </c>
      <c r="B2215" s="3" t="s">
        <v>45</v>
      </c>
      <c r="C2215" s="12">
        <v>1987</v>
      </c>
      <c r="D2215" s="12">
        <v>2</v>
      </c>
      <c r="E2215" s="13">
        <v>2849607</v>
      </c>
      <c r="F2215" s="13">
        <v>2850349</v>
      </c>
      <c r="G2215" s="13">
        <v>5699956</v>
      </c>
      <c r="H2215" s="13">
        <v>745601</v>
      </c>
      <c r="I2215" s="13">
        <v>673090</v>
      </c>
      <c r="J2215" s="13">
        <v>1418691</v>
      </c>
      <c r="K2215" s="15">
        <f t="shared" si="134"/>
        <v>3595208</v>
      </c>
      <c r="L2215" s="15">
        <f t="shared" si="135"/>
        <v>3523439</v>
      </c>
      <c r="M2215" s="15">
        <f t="shared" si="136"/>
        <v>7118647</v>
      </c>
      <c r="O2215" s="13"/>
      <c r="P2215" s="13"/>
    </row>
    <row r="2216" spans="1:16" ht="12.75" customHeight="1" x14ac:dyDescent="0.2">
      <c r="A2216" s="11" t="str">
        <f t="shared" si="137"/>
        <v>MELBOURNE1988</v>
      </c>
      <c r="B2216" s="3" t="s">
        <v>45</v>
      </c>
      <c r="C2216" s="12">
        <v>1988</v>
      </c>
      <c r="D2216" s="12">
        <v>2</v>
      </c>
      <c r="E2216" s="13">
        <v>3092370</v>
      </c>
      <c r="F2216" s="13">
        <v>3083814</v>
      </c>
      <c r="G2216" s="13">
        <v>6176184</v>
      </c>
      <c r="H2216" s="13">
        <v>799738</v>
      </c>
      <c r="I2216" s="13">
        <v>739532</v>
      </c>
      <c r="J2216" s="13">
        <v>1539270</v>
      </c>
      <c r="K2216" s="15">
        <f t="shared" si="134"/>
        <v>3892108</v>
      </c>
      <c r="L2216" s="15">
        <f t="shared" si="135"/>
        <v>3823346</v>
      </c>
      <c r="M2216" s="15">
        <f t="shared" si="136"/>
        <v>7715454</v>
      </c>
      <c r="O2216" s="13"/>
      <c r="P2216" s="13"/>
    </row>
    <row r="2217" spans="1:16" ht="12.75" customHeight="1" x14ac:dyDescent="0.2">
      <c r="A2217" s="11" t="str">
        <f t="shared" si="137"/>
        <v>MELBOURNE1989</v>
      </c>
      <c r="B2217" s="94" t="s">
        <v>45</v>
      </c>
      <c r="C2217" s="89">
        <v>1989</v>
      </c>
      <c r="D2217" s="90">
        <v>2</v>
      </c>
      <c r="E2217" s="15">
        <v>2455652</v>
      </c>
      <c r="F2217" s="15">
        <v>2439423</v>
      </c>
      <c r="G2217" s="15">
        <v>4895075</v>
      </c>
      <c r="H2217" s="15">
        <v>832589</v>
      </c>
      <c r="I2217" s="15">
        <v>796693</v>
      </c>
      <c r="J2217" s="15">
        <v>1629282</v>
      </c>
      <c r="K2217" s="15">
        <f t="shared" si="134"/>
        <v>3288241</v>
      </c>
      <c r="L2217" s="15">
        <f t="shared" si="135"/>
        <v>3236116</v>
      </c>
      <c r="M2217" s="15">
        <f t="shared" si="136"/>
        <v>6524357</v>
      </c>
      <c r="O2217" s="13"/>
      <c r="P2217" s="13"/>
    </row>
    <row r="2218" spans="1:16" ht="12.75" customHeight="1" x14ac:dyDescent="0.2">
      <c r="A2218" s="11" t="str">
        <f t="shared" si="137"/>
        <v>MELBOURNE1990</v>
      </c>
      <c r="B2218" s="3" t="s">
        <v>45</v>
      </c>
      <c r="C2218" s="12">
        <v>1990</v>
      </c>
      <c r="D2218" s="12">
        <v>2</v>
      </c>
      <c r="E2218" s="13">
        <v>3076429</v>
      </c>
      <c r="F2218" s="13">
        <v>3067228</v>
      </c>
      <c r="G2218" s="13">
        <v>6143657</v>
      </c>
      <c r="H2218" s="13">
        <v>875722</v>
      </c>
      <c r="I2218" s="13">
        <v>841469</v>
      </c>
      <c r="J2218" s="13">
        <v>1717191</v>
      </c>
      <c r="K2218" s="15">
        <f t="shared" si="134"/>
        <v>3952151</v>
      </c>
      <c r="L2218" s="15">
        <f t="shared" si="135"/>
        <v>3908697</v>
      </c>
      <c r="M2218" s="15">
        <f t="shared" si="136"/>
        <v>7860848</v>
      </c>
      <c r="O2218" s="13"/>
      <c r="P2218" s="13"/>
    </row>
    <row r="2219" spans="1:16" ht="12.75" customHeight="1" x14ac:dyDescent="0.2">
      <c r="A2219" s="11" t="str">
        <f t="shared" si="137"/>
        <v>MELBOURNE1991</v>
      </c>
      <c r="B2219" s="3" t="s">
        <v>45</v>
      </c>
      <c r="C2219" s="12">
        <v>1991</v>
      </c>
      <c r="D2219" s="12">
        <v>2</v>
      </c>
      <c r="E2219" s="13">
        <v>3975176</v>
      </c>
      <c r="F2219" s="13">
        <v>3964330</v>
      </c>
      <c r="G2219" s="13">
        <v>7939506</v>
      </c>
      <c r="H2219" s="13">
        <v>864208</v>
      </c>
      <c r="I2219" s="13">
        <v>839658</v>
      </c>
      <c r="J2219" s="13">
        <v>1703866</v>
      </c>
      <c r="K2219" s="15">
        <f t="shared" ref="K2219:K2282" si="138">E2219+H2219</f>
        <v>4839384</v>
      </c>
      <c r="L2219" s="15">
        <f t="shared" ref="L2219:L2282" si="139">F2219+I2219</f>
        <v>4803988</v>
      </c>
      <c r="M2219" s="15">
        <f t="shared" ref="M2219:M2282" si="140">G2219+J2219</f>
        <v>9643372</v>
      </c>
      <c r="O2219" s="13"/>
      <c r="P2219" s="13"/>
    </row>
    <row r="2220" spans="1:16" ht="12.75" customHeight="1" x14ac:dyDescent="0.2">
      <c r="A2220" s="11" t="str">
        <f t="shared" si="137"/>
        <v>MELBOURNE1992</v>
      </c>
      <c r="B2220" s="3" t="s">
        <v>45</v>
      </c>
      <c r="C2220" s="12">
        <v>1992</v>
      </c>
      <c r="D2220" s="12">
        <v>2</v>
      </c>
      <c r="E2220" s="13">
        <v>4091538</v>
      </c>
      <c r="F2220" s="13">
        <v>4080475</v>
      </c>
      <c r="G2220" s="13">
        <v>8172013</v>
      </c>
      <c r="H2220" s="13">
        <v>873248</v>
      </c>
      <c r="I2220" s="13">
        <v>864708</v>
      </c>
      <c r="J2220" s="13">
        <v>1737956</v>
      </c>
      <c r="K2220" s="15">
        <f t="shared" si="138"/>
        <v>4964786</v>
      </c>
      <c r="L2220" s="15">
        <f t="shared" si="139"/>
        <v>4945183</v>
      </c>
      <c r="M2220" s="15">
        <f t="shared" si="140"/>
        <v>9909969</v>
      </c>
      <c r="O2220" s="13"/>
      <c r="P2220" s="13"/>
    </row>
    <row r="2221" spans="1:16" ht="12.75" customHeight="1" x14ac:dyDescent="0.2">
      <c r="A2221" s="11" t="str">
        <f t="shared" si="137"/>
        <v>MELBOURNE1993</v>
      </c>
      <c r="B2221" s="96" t="s">
        <v>45</v>
      </c>
      <c r="C2221" s="89">
        <v>1993</v>
      </c>
      <c r="D2221" s="90">
        <v>2</v>
      </c>
      <c r="E2221" s="15">
        <v>4331646</v>
      </c>
      <c r="F2221" s="15">
        <v>4314752</v>
      </c>
      <c r="G2221" s="15">
        <v>8646398</v>
      </c>
      <c r="H2221" s="15">
        <v>930161</v>
      </c>
      <c r="I2221" s="15">
        <v>917716</v>
      </c>
      <c r="J2221" s="15">
        <v>1847877</v>
      </c>
      <c r="K2221" s="15">
        <f t="shared" si="138"/>
        <v>5261807</v>
      </c>
      <c r="L2221" s="15">
        <f t="shared" si="139"/>
        <v>5232468</v>
      </c>
      <c r="M2221" s="15">
        <f t="shared" si="140"/>
        <v>10494275</v>
      </c>
      <c r="O2221" s="13"/>
      <c r="P2221" s="13"/>
    </row>
    <row r="2222" spans="1:16" ht="12.75" customHeight="1" x14ac:dyDescent="0.2">
      <c r="A2222" s="11" t="str">
        <f t="shared" si="137"/>
        <v>MELBOURNE1994</v>
      </c>
      <c r="B2222" s="94" t="s">
        <v>45</v>
      </c>
      <c r="C2222" s="89">
        <v>1994</v>
      </c>
      <c r="D2222" s="90">
        <v>2</v>
      </c>
      <c r="E2222" s="15">
        <v>4811148</v>
      </c>
      <c r="F2222" s="15">
        <v>4808667</v>
      </c>
      <c r="G2222" s="15">
        <v>9619815</v>
      </c>
      <c r="H2222" s="15">
        <v>947188</v>
      </c>
      <c r="I2222" s="15">
        <v>924320</v>
      </c>
      <c r="J2222" s="15">
        <v>1871508</v>
      </c>
      <c r="K2222" s="15">
        <f t="shared" si="138"/>
        <v>5758336</v>
      </c>
      <c r="L2222" s="15">
        <f t="shared" si="139"/>
        <v>5732987</v>
      </c>
      <c r="M2222" s="15">
        <f t="shared" si="140"/>
        <v>11491323</v>
      </c>
      <c r="O2222" s="13"/>
      <c r="P2222" s="13"/>
    </row>
    <row r="2223" spans="1:16" ht="12.75" customHeight="1" x14ac:dyDescent="0.2">
      <c r="A2223" s="11" t="str">
        <f t="shared" si="137"/>
        <v>MELBOURNE1995</v>
      </c>
      <c r="B2223" s="94" t="s">
        <v>45</v>
      </c>
      <c r="C2223" s="89">
        <v>1995</v>
      </c>
      <c r="D2223" s="90">
        <v>2</v>
      </c>
      <c r="E2223" s="15">
        <v>5256179</v>
      </c>
      <c r="F2223" s="15">
        <v>5225516</v>
      </c>
      <c r="G2223" s="15">
        <v>10481695</v>
      </c>
      <c r="H2223" s="15">
        <v>1008997</v>
      </c>
      <c r="I2223" s="15">
        <v>1002157</v>
      </c>
      <c r="J2223" s="15">
        <v>2011154</v>
      </c>
      <c r="K2223" s="15">
        <f t="shared" si="138"/>
        <v>6265176</v>
      </c>
      <c r="L2223" s="15">
        <f t="shared" si="139"/>
        <v>6227673</v>
      </c>
      <c r="M2223" s="15">
        <f t="shared" si="140"/>
        <v>12492849</v>
      </c>
      <c r="O2223" s="13"/>
      <c r="P2223" s="13"/>
    </row>
    <row r="2224" spans="1:16" ht="12.75" customHeight="1" x14ac:dyDescent="0.2">
      <c r="A2224" s="11" t="str">
        <f t="shared" si="137"/>
        <v>MELBOURNE1996</v>
      </c>
      <c r="B2224" s="92" t="s">
        <v>45</v>
      </c>
      <c r="C2224" s="16">
        <v>1996</v>
      </c>
      <c r="D2224" s="90">
        <v>2</v>
      </c>
      <c r="E2224" s="93">
        <v>5558900</v>
      </c>
      <c r="F2224" s="93">
        <v>5538364</v>
      </c>
      <c r="G2224" s="93">
        <v>11097264</v>
      </c>
      <c r="H2224" s="93">
        <v>1103686</v>
      </c>
      <c r="I2224" s="93">
        <v>1089623</v>
      </c>
      <c r="J2224" s="93">
        <v>2193309</v>
      </c>
      <c r="K2224" s="15">
        <f t="shared" si="138"/>
        <v>6662586</v>
      </c>
      <c r="L2224" s="15">
        <f t="shared" si="139"/>
        <v>6627987</v>
      </c>
      <c r="M2224" s="15">
        <f t="shared" si="140"/>
        <v>13290573</v>
      </c>
      <c r="O2224" s="13"/>
      <c r="P2224" s="13"/>
    </row>
    <row r="2225" spans="1:16" ht="12.75" customHeight="1" x14ac:dyDescent="0.2">
      <c r="A2225" s="11" t="str">
        <f t="shared" si="137"/>
        <v>MELBOURNE1997</v>
      </c>
      <c r="B2225" s="94" t="s">
        <v>45</v>
      </c>
      <c r="C2225" s="89">
        <v>1997</v>
      </c>
      <c r="D2225" s="90">
        <v>2</v>
      </c>
      <c r="E2225" s="15">
        <v>5625360</v>
      </c>
      <c r="F2225" s="15">
        <v>5602351</v>
      </c>
      <c r="G2225" s="15">
        <v>11227711</v>
      </c>
      <c r="H2225" s="15">
        <v>1188304</v>
      </c>
      <c r="I2225" s="15">
        <v>1184831</v>
      </c>
      <c r="J2225" s="15">
        <v>2373135</v>
      </c>
      <c r="K2225" s="15">
        <f t="shared" si="138"/>
        <v>6813664</v>
      </c>
      <c r="L2225" s="15">
        <f t="shared" si="139"/>
        <v>6787182</v>
      </c>
      <c r="M2225" s="15">
        <f t="shared" si="140"/>
        <v>13600846</v>
      </c>
      <c r="O2225" s="13"/>
      <c r="P2225" s="13"/>
    </row>
    <row r="2226" spans="1:16" ht="12.75" customHeight="1" x14ac:dyDescent="0.2">
      <c r="A2226" s="11" t="str">
        <f t="shared" si="137"/>
        <v>MELBOURNE1998</v>
      </c>
      <c r="B2226" s="96" t="s">
        <v>45</v>
      </c>
      <c r="C2226" s="89">
        <v>1998</v>
      </c>
      <c r="D2226" s="90">
        <v>2</v>
      </c>
      <c r="E2226" s="15">
        <v>5715032</v>
      </c>
      <c r="F2226" s="15">
        <v>5714109</v>
      </c>
      <c r="G2226" s="15">
        <v>11429141</v>
      </c>
      <c r="H2226" s="91">
        <v>1260363</v>
      </c>
      <c r="I2226" s="91">
        <v>1228769</v>
      </c>
      <c r="J2226" s="15">
        <v>2489132</v>
      </c>
      <c r="K2226" s="15">
        <f t="shared" si="138"/>
        <v>6975395</v>
      </c>
      <c r="L2226" s="15">
        <f t="shared" si="139"/>
        <v>6942878</v>
      </c>
      <c r="M2226" s="15">
        <f t="shared" si="140"/>
        <v>13918273</v>
      </c>
      <c r="O2226" s="13"/>
      <c r="P2226" s="13"/>
    </row>
    <row r="2227" spans="1:16" ht="12.75" customHeight="1" x14ac:dyDescent="0.2">
      <c r="A2227" s="11" t="str">
        <f t="shared" si="137"/>
        <v>MELBOURNE1999</v>
      </c>
      <c r="B2227" s="3" t="s">
        <v>45</v>
      </c>
      <c r="C2227" s="12">
        <v>1999</v>
      </c>
      <c r="D2227" s="12">
        <v>2</v>
      </c>
      <c r="E2227" s="13">
        <v>5949558</v>
      </c>
      <c r="F2227" s="13">
        <v>5951398</v>
      </c>
      <c r="G2227" s="13">
        <v>11900956</v>
      </c>
      <c r="H2227" s="13">
        <v>1335558</v>
      </c>
      <c r="I2227" s="13">
        <v>1319249</v>
      </c>
      <c r="J2227" s="13">
        <v>2654807</v>
      </c>
      <c r="K2227" s="15">
        <f t="shared" si="138"/>
        <v>7285116</v>
      </c>
      <c r="L2227" s="15">
        <f t="shared" si="139"/>
        <v>7270647</v>
      </c>
      <c r="M2227" s="15">
        <f t="shared" si="140"/>
        <v>14555763</v>
      </c>
      <c r="O2227" s="13"/>
      <c r="P2227" s="13"/>
    </row>
    <row r="2228" spans="1:16" ht="12.75" customHeight="1" x14ac:dyDescent="0.2">
      <c r="A2228" s="11" t="str">
        <f t="shared" si="137"/>
        <v>MELBOURNE2000</v>
      </c>
      <c r="B2228" s="3" t="s">
        <v>45</v>
      </c>
      <c r="C2228" s="12">
        <v>2000</v>
      </c>
      <c r="D2228" s="12">
        <v>2</v>
      </c>
      <c r="E2228" s="13">
        <v>6476040</v>
      </c>
      <c r="F2228" s="13">
        <v>6457707</v>
      </c>
      <c r="G2228" s="13">
        <v>12933747</v>
      </c>
      <c r="H2228" s="13">
        <v>1518891</v>
      </c>
      <c r="I2228" s="13">
        <v>1524738</v>
      </c>
      <c r="J2228" s="13">
        <v>3043629</v>
      </c>
      <c r="K2228" s="15">
        <f t="shared" si="138"/>
        <v>7994931</v>
      </c>
      <c r="L2228" s="15">
        <f t="shared" si="139"/>
        <v>7982445</v>
      </c>
      <c r="M2228" s="15">
        <f t="shared" si="140"/>
        <v>15977376</v>
      </c>
      <c r="O2228" s="13"/>
      <c r="P2228" s="13"/>
    </row>
    <row r="2229" spans="1:16" ht="12.75" customHeight="1" x14ac:dyDescent="0.2">
      <c r="A2229" s="11" t="str">
        <f t="shared" si="137"/>
        <v>MELBOURNE2001</v>
      </c>
      <c r="B2229" s="3" t="s">
        <v>45</v>
      </c>
      <c r="C2229" s="12">
        <v>2001</v>
      </c>
      <c r="D2229" s="12">
        <v>2</v>
      </c>
      <c r="E2229" s="13">
        <v>6643986</v>
      </c>
      <c r="F2229" s="13">
        <v>6621863</v>
      </c>
      <c r="G2229" s="13">
        <v>13265849</v>
      </c>
      <c r="H2229" s="13">
        <v>1667877</v>
      </c>
      <c r="I2229" s="13">
        <v>1647695</v>
      </c>
      <c r="J2229" s="13">
        <v>3315572</v>
      </c>
      <c r="K2229" s="15">
        <f t="shared" si="138"/>
        <v>8311863</v>
      </c>
      <c r="L2229" s="15">
        <f t="shared" si="139"/>
        <v>8269558</v>
      </c>
      <c r="M2229" s="15">
        <f t="shared" si="140"/>
        <v>16581421</v>
      </c>
      <c r="O2229" s="13"/>
      <c r="P2229" s="13"/>
    </row>
    <row r="2230" spans="1:16" ht="12.75" customHeight="1" x14ac:dyDescent="0.2">
      <c r="A2230" s="11" t="str">
        <f t="shared" si="137"/>
        <v>MELBOURNE2002</v>
      </c>
      <c r="B2230" s="3" t="s">
        <v>45</v>
      </c>
      <c r="C2230" s="12">
        <v>2002</v>
      </c>
      <c r="D2230" s="12">
        <v>2</v>
      </c>
      <c r="E2230" s="13">
        <v>6450069</v>
      </c>
      <c r="F2230" s="13">
        <v>6433080</v>
      </c>
      <c r="G2230" s="13">
        <v>12883149</v>
      </c>
      <c r="H2230" s="13">
        <v>1677808</v>
      </c>
      <c r="I2230" s="13">
        <v>1635943</v>
      </c>
      <c r="J2230" s="13">
        <v>3313751</v>
      </c>
      <c r="K2230" s="15">
        <f t="shared" si="138"/>
        <v>8127877</v>
      </c>
      <c r="L2230" s="15">
        <f t="shared" si="139"/>
        <v>8069023</v>
      </c>
      <c r="M2230" s="15">
        <f t="shared" si="140"/>
        <v>16196900</v>
      </c>
      <c r="O2230" s="13"/>
      <c r="P2230" s="13"/>
    </row>
    <row r="2231" spans="1:16" ht="12.75" customHeight="1" x14ac:dyDescent="0.2">
      <c r="A2231" s="11" t="str">
        <f t="shared" si="137"/>
        <v>MELBOURNE2003</v>
      </c>
      <c r="B2231" s="96" t="s">
        <v>45</v>
      </c>
      <c r="C2231" s="89">
        <v>2003</v>
      </c>
      <c r="D2231" s="90">
        <v>2</v>
      </c>
      <c r="E2231" s="15">
        <v>7014218</v>
      </c>
      <c r="F2231" s="15">
        <v>7007271</v>
      </c>
      <c r="G2231" s="15">
        <v>14021489</v>
      </c>
      <c r="H2231" s="91">
        <v>1620653</v>
      </c>
      <c r="I2231" s="91">
        <v>1578881</v>
      </c>
      <c r="J2231" s="15">
        <v>3199534</v>
      </c>
      <c r="K2231" s="15">
        <f t="shared" si="138"/>
        <v>8634871</v>
      </c>
      <c r="L2231" s="15">
        <f t="shared" si="139"/>
        <v>8586152</v>
      </c>
      <c r="M2231" s="15">
        <f t="shared" si="140"/>
        <v>17221023</v>
      </c>
      <c r="O2231" s="13"/>
      <c r="P2231" s="13"/>
    </row>
    <row r="2232" spans="1:16" ht="12.75" customHeight="1" x14ac:dyDescent="0.2">
      <c r="A2232" s="11" t="str">
        <f t="shared" si="137"/>
        <v>MELBOURNE2004</v>
      </c>
      <c r="B2232" s="3" t="s">
        <v>45</v>
      </c>
      <c r="C2232" s="12">
        <v>2004</v>
      </c>
      <c r="D2232" s="12">
        <v>2</v>
      </c>
      <c r="E2232" s="13">
        <v>7904151</v>
      </c>
      <c r="F2232" s="13">
        <v>7908799</v>
      </c>
      <c r="G2232" s="13">
        <v>15812950</v>
      </c>
      <c r="H2232" s="13">
        <v>1993040</v>
      </c>
      <c r="I2232" s="13">
        <v>1943395</v>
      </c>
      <c r="J2232" s="13">
        <v>3936435</v>
      </c>
      <c r="K2232" s="15">
        <f t="shared" si="138"/>
        <v>9897191</v>
      </c>
      <c r="L2232" s="15">
        <f t="shared" si="139"/>
        <v>9852194</v>
      </c>
      <c r="M2232" s="15">
        <f t="shared" si="140"/>
        <v>19749385</v>
      </c>
      <c r="O2232" s="13"/>
      <c r="P2232" s="13"/>
    </row>
    <row r="2233" spans="1:16" ht="12.75" customHeight="1" x14ac:dyDescent="0.2">
      <c r="A2233" s="11" t="str">
        <f t="shared" si="137"/>
        <v>MELBOURNE2005</v>
      </c>
      <c r="B2233" s="94" t="s">
        <v>45</v>
      </c>
      <c r="C2233" s="89">
        <v>2005</v>
      </c>
      <c r="D2233" s="90">
        <v>2</v>
      </c>
      <c r="E2233" s="15">
        <v>8225693</v>
      </c>
      <c r="F2233" s="15">
        <v>8279434</v>
      </c>
      <c r="G2233" s="15">
        <v>16505127</v>
      </c>
      <c r="H2233" s="15">
        <v>2150224</v>
      </c>
      <c r="I2233" s="15">
        <v>2074411</v>
      </c>
      <c r="J2233" s="15">
        <v>4224635</v>
      </c>
      <c r="K2233" s="15">
        <f t="shared" si="138"/>
        <v>10375917</v>
      </c>
      <c r="L2233" s="15">
        <f t="shared" si="139"/>
        <v>10353845</v>
      </c>
      <c r="M2233" s="15">
        <f t="shared" si="140"/>
        <v>20729762</v>
      </c>
      <c r="O2233" s="13"/>
      <c r="P2233" s="13"/>
    </row>
    <row r="2234" spans="1:16" ht="12.75" customHeight="1" x14ac:dyDescent="0.2">
      <c r="A2234" s="11" t="str">
        <f t="shared" si="137"/>
        <v>MELBOURNE2006</v>
      </c>
      <c r="B2234" s="3" t="s">
        <v>45</v>
      </c>
      <c r="C2234" s="12">
        <v>2006</v>
      </c>
      <c r="D2234" s="12">
        <v>2</v>
      </c>
      <c r="E2234" s="13">
        <v>8638580</v>
      </c>
      <c r="F2234" s="13">
        <v>8637998</v>
      </c>
      <c r="G2234" s="13">
        <v>17276578</v>
      </c>
      <c r="H2234" s="13">
        <v>2181306</v>
      </c>
      <c r="I2234" s="13">
        <v>2109984</v>
      </c>
      <c r="J2234" s="13">
        <v>4291290</v>
      </c>
      <c r="K2234" s="15">
        <f t="shared" si="138"/>
        <v>10819886</v>
      </c>
      <c r="L2234" s="15">
        <f t="shared" si="139"/>
        <v>10747982</v>
      </c>
      <c r="M2234" s="15">
        <f t="shared" si="140"/>
        <v>21567868</v>
      </c>
      <c r="O2234" s="13"/>
      <c r="P2234" s="13"/>
    </row>
    <row r="2235" spans="1:16" ht="12.75" customHeight="1" x14ac:dyDescent="0.2">
      <c r="A2235" s="11" t="str">
        <f t="shared" si="137"/>
        <v>MELBOURNE2007</v>
      </c>
      <c r="B2235" s="3" t="s">
        <v>45</v>
      </c>
      <c r="C2235" s="12">
        <v>2007</v>
      </c>
      <c r="D2235" s="12">
        <v>2</v>
      </c>
      <c r="E2235" s="13">
        <v>9089994</v>
      </c>
      <c r="F2235" s="13">
        <v>9095331</v>
      </c>
      <c r="G2235" s="13">
        <v>18185325</v>
      </c>
      <c r="H2235" s="13">
        <v>2308615</v>
      </c>
      <c r="I2235" s="13">
        <v>2256469</v>
      </c>
      <c r="J2235" s="13">
        <v>4565084</v>
      </c>
      <c r="K2235" s="15">
        <f t="shared" si="138"/>
        <v>11398609</v>
      </c>
      <c r="L2235" s="15">
        <f t="shared" si="139"/>
        <v>11351800</v>
      </c>
      <c r="M2235" s="15">
        <f t="shared" si="140"/>
        <v>22750409</v>
      </c>
      <c r="O2235" s="13"/>
      <c r="P2235" s="13"/>
    </row>
    <row r="2236" spans="1:16" ht="12.75" customHeight="1" x14ac:dyDescent="0.2">
      <c r="A2236" s="11" t="str">
        <f t="shared" si="137"/>
        <v>MELBOURNE2008</v>
      </c>
      <c r="B2236" s="3" t="s">
        <v>45</v>
      </c>
      <c r="C2236" s="12">
        <v>2008</v>
      </c>
      <c r="D2236" s="12">
        <v>2</v>
      </c>
      <c r="E2236" s="13">
        <v>9930819</v>
      </c>
      <c r="F2236" s="13">
        <v>9904567</v>
      </c>
      <c r="G2236" s="13">
        <v>19835386</v>
      </c>
      <c r="H2236" s="13">
        <v>2400197</v>
      </c>
      <c r="I2236" s="13">
        <v>2332347</v>
      </c>
      <c r="J2236" s="13">
        <v>4732544</v>
      </c>
      <c r="K2236" s="15">
        <f t="shared" si="138"/>
        <v>12331016</v>
      </c>
      <c r="L2236" s="15">
        <f t="shared" si="139"/>
        <v>12236914</v>
      </c>
      <c r="M2236" s="15">
        <f t="shared" si="140"/>
        <v>24567930</v>
      </c>
      <c r="O2236" s="13"/>
      <c r="P2236" s="13"/>
    </row>
    <row r="2237" spans="1:16" ht="12.75" customHeight="1" x14ac:dyDescent="0.2">
      <c r="A2237" s="11" t="str">
        <f t="shared" si="137"/>
        <v>MELBOURNE2009</v>
      </c>
      <c r="B2237" s="94" t="s">
        <v>45</v>
      </c>
      <c r="C2237" s="89">
        <v>2009</v>
      </c>
      <c r="D2237" s="90">
        <v>2</v>
      </c>
      <c r="E2237" s="15">
        <v>9883405</v>
      </c>
      <c r="F2237" s="15">
        <v>9871813</v>
      </c>
      <c r="G2237" s="15">
        <v>19755218</v>
      </c>
      <c r="H2237" s="15">
        <v>2588313</v>
      </c>
      <c r="I2237" s="15">
        <v>2542039</v>
      </c>
      <c r="J2237" s="15">
        <v>5130352</v>
      </c>
      <c r="K2237" s="15">
        <f t="shared" si="138"/>
        <v>12471718</v>
      </c>
      <c r="L2237" s="15">
        <f t="shared" si="139"/>
        <v>12413852</v>
      </c>
      <c r="M2237" s="15">
        <f t="shared" si="140"/>
        <v>24885570</v>
      </c>
      <c r="O2237" s="13"/>
      <c r="P2237" s="13"/>
    </row>
    <row r="2238" spans="1:16" ht="12.75" customHeight="1" x14ac:dyDescent="0.2">
      <c r="A2238" s="11" t="str">
        <f t="shared" si="137"/>
        <v>MELBOURNE2010</v>
      </c>
      <c r="B2238" s="92" t="s">
        <v>45</v>
      </c>
      <c r="C2238" s="16">
        <v>2010</v>
      </c>
      <c r="D2238" s="90">
        <v>2</v>
      </c>
      <c r="E2238" s="93">
        <v>10765659</v>
      </c>
      <c r="F2238" s="93">
        <v>10756594</v>
      </c>
      <c r="G2238" s="93">
        <v>21522253</v>
      </c>
      <c r="H2238" s="93">
        <v>2942050</v>
      </c>
      <c r="I2238" s="93">
        <v>2930461</v>
      </c>
      <c r="J2238" s="93">
        <v>5872511</v>
      </c>
      <c r="K2238" s="15">
        <f t="shared" si="138"/>
        <v>13707709</v>
      </c>
      <c r="L2238" s="15">
        <f t="shared" si="139"/>
        <v>13687055</v>
      </c>
      <c r="M2238" s="15">
        <f t="shared" si="140"/>
        <v>27394764</v>
      </c>
      <c r="O2238" s="13"/>
      <c r="P2238" s="13"/>
    </row>
    <row r="2239" spans="1:16" ht="12.75" customHeight="1" x14ac:dyDescent="0.2">
      <c r="A2239" s="11" t="str">
        <f t="shared" si="137"/>
        <v>MELBOURNE2011</v>
      </c>
      <c r="B2239" s="3" t="s">
        <v>45</v>
      </c>
      <c r="C2239" s="12">
        <v>2011</v>
      </c>
      <c r="D2239" s="12">
        <v>2</v>
      </c>
      <c r="E2239" s="13">
        <v>10615858</v>
      </c>
      <c r="F2239" s="13">
        <v>10590688</v>
      </c>
      <c r="G2239" s="13">
        <v>21206546</v>
      </c>
      <c r="H2239" s="13">
        <v>3248438</v>
      </c>
      <c r="I2239" s="13">
        <v>3212520</v>
      </c>
      <c r="J2239" s="13">
        <v>6460958</v>
      </c>
      <c r="K2239" s="15">
        <f t="shared" si="138"/>
        <v>13864296</v>
      </c>
      <c r="L2239" s="15">
        <f t="shared" si="139"/>
        <v>13803208</v>
      </c>
      <c r="M2239" s="15">
        <f t="shared" si="140"/>
        <v>27667504</v>
      </c>
      <c r="O2239" s="13"/>
      <c r="P2239" s="13"/>
    </row>
    <row r="2240" spans="1:16" ht="12.75" customHeight="1" x14ac:dyDescent="0.2">
      <c r="A2240" s="11" t="str">
        <f t="shared" si="137"/>
        <v>MELBOURNE2012</v>
      </c>
      <c r="B2240" s="94" t="s">
        <v>45</v>
      </c>
      <c r="C2240" s="89">
        <v>2012</v>
      </c>
      <c r="D2240" s="90">
        <v>2</v>
      </c>
      <c r="E2240" s="15">
        <v>11063471</v>
      </c>
      <c r="F2240" s="15">
        <v>11034879</v>
      </c>
      <c r="G2240" s="15">
        <v>22098350</v>
      </c>
      <c r="H2240" s="15">
        <v>3439570</v>
      </c>
      <c r="I2240" s="15">
        <v>3379672</v>
      </c>
      <c r="J2240" s="15">
        <v>6819242</v>
      </c>
      <c r="K2240" s="15">
        <f t="shared" si="138"/>
        <v>14503041</v>
      </c>
      <c r="L2240" s="15">
        <f t="shared" si="139"/>
        <v>14414551</v>
      </c>
      <c r="M2240" s="15">
        <f t="shared" si="140"/>
        <v>28917592</v>
      </c>
      <c r="O2240" s="13"/>
      <c r="P2240" s="13"/>
    </row>
    <row r="2241" spans="1:16" ht="12.75" customHeight="1" x14ac:dyDescent="0.2">
      <c r="A2241" s="11" t="str">
        <f t="shared" si="137"/>
        <v>MELBOURNE2013</v>
      </c>
      <c r="B2241" s="96" t="s">
        <v>45</v>
      </c>
      <c r="C2241" s="89">
        <v>2013</v>
      </c>
      <c r="D2241" s="90">
        <v>2</v>
      </c>
      <c r="E2241" s="15">
        <v>11480993</v>
      </c>
      <c r="F2241" s="15">
        <v>11427291</v>
      </c>
      <c r="G2241" s="15">
        <v>22908284</v>
      </c>
      <c r="H2241" s="91">
        <v>3683770</v>
      </c>
      <c r="I2241" s="91">
        <v>3628373</v>
      </c>
      <c r="J2241" s="15">
        <v>7312143</v>
      </c>
      <c r="K2241" s="15">
        <f t="shared" si="138"/>
        <v>15164763</v>
      </c>
      <c r="L2241" s="15">
        <f t="shared" si="139"/>
        <v>15055664</v>
      </c>
      <c r="M2241" s="15">
        <f t="shared" si="140"/>
        <v>30220427</v>
      </c>
      <c r="O2241" s="13"/>
      <c r="P2241" s="13"/>
    </row>
    <row r="2242" spans="1:16" ht="12.75" customHeight="1" x14ac:dyDescent="0.2">
      <c r="A2242" s="11" t="str">
        <f t="shared" si="137"/>
        <v>MELBOURNE2014</v>
      </c>
      <c r="B2242" s="3" t="s">
        <v>45</v>
      </c>
      <c r="C2242" s="12">
        <v>2014</v>
      </c>
      <c r="D2242" s="12">
        <v>2</v>
      </c>
      <c r="E2242" s="13">
        <v>11701325</v>
      </c>
      <c r="F2242" s="13">
        <v>11663002</v>
      </c>
      <c r="G2242" s="13">
        <v>23364327</v>
      </c>
      <c r="H2242" s="13">
        <v>4031981</v>
      </c>
      <c r="I2242" s="13">
        <v>3990485</v>
      </c>
      <c r="J2242" s="13">
        <v>8022466</v>
      </c>
      <c r="K2242" s="15">
        <f t="shared" si="138"/>
        <v>15733306</v>
      </c>
      <c r="L2242" s="15">
        <f t="shared" si="139"/>
        <v>15653487</v>
      </c>
      <c r="M2242" s="15">
        <f t="shared" si="140"/>
        <v>31386793</v>
      </c>
      <c r="O2242" s="13"/>
      <c r="P2242" s="13"/>
    </row>
    <row r="2243" spans="1:16" ht="12.75" customHeight="1" x14ac:dyDescent="0.2">
      <c r="A2243" s="11" t="str">
        <f t="shared" si="137"/>
        <v>MELBOURNE2015</v>
      </c>
      <c r="B2243" s="96" t="s">
        <v>45</v>
      </c>
      <c r="C2243" s="89">
        <v>2015</v>
      </c>
      <c r="D2243" s="90">
        <v>2</v>
      </c>
      <c r="E2243" s="15">
        <v>11989261</v>
      </c>
      <c r="F2243" s="15">
        <v>11941636</v>
      </c>
      <c r="G2243" s="15">
        <v>23930897</v>
      </c>
      <c r="H2243" s="91">
        <v>4458023</v>
      </c>
      <c r="I2243" s="91">
        <v>4401293</v>
      </c>
      <c r="J2243" s="15">
        <v>8859316</v>
      </c>
      <c r="K2243" s="15">
        <f t="shared" si="138"/>
        <v>16447284</v>
      </c>
      <c r="L2243" s="15">
        <f t="shared" si="139"/>
        <v>16342929</v>
      </c>
      <c r="M2243" s="15">
        <f t="shared" si="140"/>
        <v>32790213</v>
      </c>
      <c r="O2243" s="13"/>
      <c r="P2243" s="13"/>
    </row>
    <row r="2244" spans="1:16" ht="12.75" customHeight="1" x14ac:dyDescent="0.2">
      <c r="A2244" s="11" t="str">
        <f t="shared" si="137"/>
        <v>MELBOURNE2016</v>
      </c>
      <c r="B2244" s="96" t="s">
        <v>45</v>
      </c>
      <c r="C2244" s="89">
        <v>2016</v>
      </c>
      <c r="D2244" s="90">
        <v>2</v>
      </c>
      <c r="E2244" s="15">
        <v>12396220</v>
      </c>
      <c r="F2244" s="15">
        <v>12336383</v>
      </c>
      <c r="G2244" s="15">
        <v>24732603</v>
      </c>
      <c r="H2244" s="91">
        <v>4855000</v>
      </c>
      <c r="I2244" s="91">
        <v>4787586</v>
      </c>
      <c r="J2244" s="15">
        <v>9642586</v>
      </c>
      <c r="K2244" s="15">
        <f t="shared" si="138"/>
        <v>17251220</v>
      </c>
      <c r="L2244" s="15">
        <f t="shared" si="139"/>
        <v>17123969</v>
      </c>
      <c r="M2244" s="15">
        <f t="shared" si="140"/>
        <v>34375189</v>
      </c>
      <c r="O2244" s="13"/>
      <c r="P2244" s="13"/>
    </row>
    <row r="2245" spans="1:16" ht="12.75" customHeight="1" x14ac:dyDescent="0.2">
      <c r="A2245" s="11" t="str">
        <f t="shared" si="137"/>
        <v>MELBOURNE2017</v>
      </c>
      <c r="B2245" s="94" t="s">
        <v>45</v>
      </c>
      <c r="C2245" s="89">
        <v>2017</v>
      </c>
      <c r="D2245" s="90">
        <v>2</v>
      </c>
      <c r="E2245" s="15">
        <v>12636285</v>
      </c>
      <c r="F2245" s="15">
        <v>12599454</v>
      </c>
      <c r="G2245" s="15">
        <v>25235739</v>
      </c>
      <c r="H2245" s="15">
        <v>5210547</v>
      </c>
      <c r="I2245" s="15">
        <v>5113235</v>
      </c>
      <c r="J2245" s="15">
        <v>10323782</v>
      </c>
      <c r="K2245" s="15">
        <f t="shared" si="138"/>
        <v>17846832</v>
      </c>
      <c r="L2245" s="15">
        <f t="shared" si="139"/>
        <v>17712689</v>
      </c>
      <c r="M2245" s="15">
        <f t="shared" si="140"/>
        <v>35559521</v>
      </c>
      <c r="O2245" s="13"/>
      <c r="P2245" s="13"/>
    </row>
    <row r="2246" spans="1:16" ht="12.75" customHeight="1" x14ac:dyDescent="0.2">
      <c r="A2246" s="11" t="str">
        <f t="shared" si="137"/>
        <v>MELBOURNE2018</v>
      </c>
      <c r="B2246" s="96" t="s">
        <v>45</v>
      </c>
      <c r="C2246" s="89">
        <v>2018</v>
      </c>
      <c r="D2246" s="90">
        <v>2</v>
      </c>
      <c r="E2246" s="15">
        <v>12854246</v>
      </c>
      <c r="F2246" s="15">
        <v>12838499</v>
      </c>
      <c r="G2246" s="15">
        <v>25692745</v>
      </c>
      <c r="H2246" s="15">
        <v>5656022</v>
      </c>
      <c r="I2246" s="15">
        <v>5567862</v>
      </c>
      <c r="J2246" s="15">
        <v>11223884</v>
      </c>
      <c r="K2246" s="15">
        <f t="shared" si="138"/>
        <v>18510268</v>
      </c>
      <c r="L2246" s="15">
        <f t="shared" si="139"/>
        <v>18406361</v>
      </c>
      <c r="M2246" s="15">
        <f t="shared" si="140"/>
        <v>36916629</v>
      </c>
      <c r="O2246" s="13"/>
      <c r="P2246" s="13"/>
    </row>
    <row r="2247" spans="1:16" ht="12.75" customHeight="1" x14ac:dyDescent="0.2">
      <c r="A2247" s="11" t="str">
        <f t="shared" si="137"/>
        <v>MELBOURNE2019</v>
      </c>
      <c r="B2247" s="3" t="s">
        <v>45</v>
      </c>
      <c r="C2247" s="12">
        <v>2019</v>
      </c>
      <c r="D2247" s="12">
        <v>2</v>
      </c>
      <c r="E2247" s="13">
        <v>12918042</v>
      </c>
      <c r="F2247" s="13">
        <v>12897605</v>
      </c>
      <c r="G2247" s="13">
        <v>25815647</v>
      </c>
      <c r="H2247" s="13">
        <v>5698079</v>
      </c>
      <c r="I2247" s="13">
        <v>5620565</v>
      </c>
      <c r="J2247" s="13">
        <v>11318644</v>
      </c>
      <c r="K2247" s="15">
        <f t="shared" si="138"/>
        <v>18616121</v>
      </c>
      <c r="L2247" s="15">
        <f t="shared" si="139"/>
        <v>18518170</v>
      </c>
      <c r="M2247" s="15">
        <f t="shared" si="140"/>
        <v>37134291</v>
      </c>
      <c r="O2247" s="13"/>
      <c r="P2247" s="13"/>
    </row>
    <row r="2248" spans="1:16" ht="12.75" customHeight="1" x14ac:dyDescent="0.2">
      <c r="A2248" s="11" t="str">
        <f t="shared" si="137"/>
        <v>MERIMBULA1985</v>
      </c>
      <c r="B2248" s="3" t="s">
        <v>62</v>
      </c>
      <c r="C2248" s="12">
        <v>1985</v>
      </c>
      <c r="D2248" s="12" t="s">
        <v>101</v>
      </c>
      <c r="E2248" s="13">
        <v>17979</v>
      </c>
      <c r="F2248" s="13">
        <v>17875</v>
      </c>
      <c r="G2248" s="13">
        <v>35854</v>
      </c>
      <c r="H2248" s="13">
        <v>0</v>
      </c>
      <c r="I2248" s="13">
        <v>0</v>
      </c>
      <c r="J2248" s="13">
        <v>0</v>
      </c>
      <c r="K2248" s="15">
        <f t="shared" si="138"/>
        <v>17979</v>
      </c>
      <c r="L2248" s="15">
        <f t="shared" si="139"/>
        <v>17875</v>
      </c>
      <c r="M2248" s="15">
        <f t="shared" si="140"/>
        <v>35854</v>
      </c>
      <c r="O2248" s="13"/>
      <c r="P2248" s="13"/>
    </row>
    <row r="2249" spans="1:16" ht="12.75" customHeight="1" x14ac:dyDescent="0.2">
      <c r="A2249" s="11" t="str">
        <f t="shared" si="137"/>
        <v>MERIMBULA1986</v>
      </c>
      <c r="B2249" s="3" t="s">
        <v>62</v>
      </c>
      <c r="C2249" s="12">
        <v>1986</v>
      </c>
      <c r="D2249" s="12" t="s">
        <v>101</v>
      </c>
      <c r="E2249" s="13">
        <v>17974</v>
      </c>
      <c r="F2249" s="13">
        <v>17594</v>
      </c>
      <c r="G2249" s="13">
        <v>35568</v>
      </c>
      <c r="H2249" s="13">
        <v>0</v>
      </c>
      <c r="I2249" s="13">
        <v>0</v>
      </c>
      <c r="J2249" s="13">
        <v>0</v>
      </c>
      <c r="K2249" s="15">
        <f t="shared" si="138"/>
        <v>17974</v>
      </c>
      <c r="L2249" s="15">
        <f t="shared" si="139"/>
        <v>17594</v>
      </c>
      <c r="M2249" s="15">
        <f t="shared" si="140"/>
        <v>35568</v>
      </c>
      <c r="O2249" s="13"/>
      <c r="P2249" s="13"/>
    </row>
    <row r="2250" spans="1:16" ht="12.75" customHeight="1" x14ac:dyDescent="0.2">
      <c r="A2250" s="11" t="str">
        <f t="shared" ref="A2250:A2313" si="141">CONCATENATE(B2250,C2250)</f>
        <v>MERIMBULA1987</v>
      </c>
      <c r="B2250" s="96" t="s">
        <v>62</v>
      </c>
      <c r="C2250" s="89">
        <v>1987</v>
      </c>
      <c r="D2250" s="90" t="s">
        <v>101</v>
      </c>
      <c r="E2250" s="15">
        <v>17965</v>
      </c>
      <c r="F2250" s="15">
        <v>17196</v>
      </c>
      <c r="G2250" s="15">
        <v>35161</v>
      </c>
      <c r="H2250" s="15">
        <v>0</v>
      </c>
      <c r="I2250" s="15">
        <v>0</v>
      </c>
      <c r="J2250" s="15">
        <v>0</v>
      </c>
      <c r="K2250" s="15">
        <f t="shared" si="138"/>
        <v>17965</v>
      </c>
      <c r="L2250" s="15">
        <f t="shared" si="139"/>
        <v>17196</v>
      </c>
      <c r="M2250" s="15">
        <f t="shared" si="140"/>
        <v>35161</v>
      </c>
      <c r="O2250" s="13"/>
      <c r="P2250" s="13"/>
    </row>
    <row r="2251" spans="1:16" ht="12.75" customHeight="1" x14ac:dyDescent="0.2">
      <c r="A2251" s="11" t="str">
        <f t="shared" si="141"/>
        <v>MERIMBULA1988</v>
      </c>
      <c r="B2251" s="92" t="s">
        <v>62</v>
      </c>
      <c r="C2251" s="16">
        <v>1988</v>
      </c>
      <c r="D2251" s="90" t="s">
        <v>101</v>
      </c>
      <c r="E2251" s="93">
        <v>18137</v>
      </c>
      <c r="F2251" s="93">
        <v>17591</v>
      </c>
      <c r="G2251" s="93">
        <v>35728</v>
      </c>
      <c r="H2251" s="93">
        <v>0</v>
      </c>
      <c r="I2251" s="93">
        <v>0</v>
      </c>
      <c r="J2251" s="93">
        <v>0</v>
      </c>
      <c r="K2251" s="15">
        <f t="shared" si="138"/>
        <v>18137</v>
      </c>
      <c r="L2251" s="15">
        <f t="shared" si="139"/>
        <v>17591</v>
      </c>
      <c r="M2251" s="15">
        <f t="shared" si="140"/>
        <v>35728</v>
      </c>
      <c r="O2251" s="13"/>
      <c r="P2251" s="13"/>
    </row>
    <row r="2252" spans="1:16" ht="12.75" customHeight="1" x14ac:dyDescent="0.2">
      <c r="A2252" s="11" t="str">
        <f t="shared" si="141"/>
        <v>MERIMBULA1989</v>
      </c>
      <c r="B2252" s="94" t="s">
        <v>62</v>
      </c>
      <c r="C2252" s="89">
        <v>1989</v>
      </c>
      <c r="D2252" s="90" t="s">
        <v>101</v>
      </c>
      <c r="E2252" s="15">
        <v>13899</v>
      </c>
      <c r="F2252" s="15">
        <v>13600</v>
      </c>
      <c r="G2252" s="15">
        <v>27499</v>
      </c>
      <c r="H2252" s="15">
        <v>0</v>
      </c>
      <c r="I2252" s="15">
        <v>0</v>
      </c>
      <c r="J2252" s="15">
        <v>0</v>
      </c>
      <c r="K2252" s="15">
        <f t="shared" si="138"/>
        <v>13899</v>
      </c>
      <c r="L2252" s="15">
        <f t="shared" si="139"/>
        <v>13600</v>
      </c>
      <c r="M2252" s="15">
        <f t="shared" si="140"/>
        <v>27499</v>
      </c>
      <c r="O2252" s="13"/>
      <c r="P2252" s="13"/>
    </row>
    <row r="2253" spans="1:16" ht="12.75" customHeight="1" x14ac:dyDescent="0.2">
      <c r="A2253" s="11" t="str">
        <f t="shared" si="141"/>
        <v>MERIMBULA1990</v>
      </c>
      <c r="B2253" s="3" t="s">
        <v>62</v>
      </c>
      <c r="C2253" s="12">
        <v>1990</v>
      </c>
      <c r="D2253" s="12" t="s">
        <v>101</v>
      </c>
      <c r="E2253" s="13">
        <v>11950</v>
      </c>
      <c r="F2253" s="13">
        <v>12362</v>
      </c>
      <c r="G2253" s="13">
        <v>24312</v>
      </c>
      <c r="H2253" s="13">
        <v>0</v>
      </c>
      <c r="I2253" s="13">
        <v>0</v>
      </c>
      <c r="J2253" s="13">
        <v>0</v>
      </c>
      <c r="K2253" s="15">
        <f t="shared" si="138"/>
        <v>11950</v>
      </c>
      <c r="L2253" s="15">
        <f t="shared" si="139"/>
        <v>12362</v>
      </c>
      <c r="M2253" s="15">
        <f t="shared" si="140"/>
        <v>24312</v>
      </c>
      <c r="O2253" s="13"/>
      <c r="P2253" s="13"/>
    </row>
    <row r="2254" spans="1:16" ht="12.75" customHeight="1" x14ac:dyDescent="0.2">
      <c r="A2254" s="11" t="str">
        <f t="shared" si="141"/>
        <v>MERIMBULA1991</v>
      </c>
      <c r="B2254" s="3" t="s">
        <v>62</v>
      </c>
      <c r="C2254" s="12">
        <v>1991</v>
      </c>
      <c r="D2254" s="12" t="s">
        <v>101</v>
      </c>
      <c r="E2254" s="13">
        <v>10747</v>
      </c>
      <c r="F2254" s="13">
        <v>10829</v>
      </c>
      <c r="G2254" s="13">
        <v>21576</v>
      </c>
      <c r="H2254" s="13">
        <v>0</v>
      </c>
      <c r="I2254" s="13">
        <v>0</v>
      </c>
      <c r="J2254" s="13">
        <v>0</v>
      </c>
      <c r="K2254" s="15">
        <f t="shared" si="138"/>
        <v>10747</v>
      </c>
      <c r="L2254" s="15">
        <f t="shared" si="139"/>
        <v>10829</v>
      </c>
      <c r="M2254" s="15">
        <f t="shared" si="140"/>
        <v>21576</v>
      </c>
      <c r="O2254" s="13"/>
      <c r="P2254" s="13"/>
    </row>
    <row r="2255" spans="1:16" ht="12.75" customHeight="1" x14ac:dyDescent="0.2">
      <c r="A2255" s="11" t="str">
        <f t="shared" si="141"/>
        <v>MERIMBULA1992</v>
      </c>
      <c r="B2255" s="92" t="s">
        <v>62</v>
      </c>
      <c r="C2255" s="16">
        <v>1992</v>
      </c>
      <c r="D2255" s="90" t="s">
        <v>101</v>
      </c>
      <c r="E2255" s="93">
        <v>10940</v>
      </c>
      <c r="F2255" s="93">
        <v>11075</v>
      </c>
      <c r="G2255" s="93">
        <v>22015</v>
      </c>
      <c r="H2255" s="93">
        <v>0</v>
      </c>
      <c r="I2255" s="93">
        <v>0</v>
      </c>
      <c r="J2255" s="93">
        <v>0</v>
      </c>
      <c r="K2255" s="15">
        <f t="shared" si="138"/>
        <v>10940</v>
      </c>
      <c r="L2255" s="15">
        <f t="shared" si="139"/>
        <v>11075</v>
      </c>
      <c r="M2255" s="15">
        <f t="shared" si="140"/>
        <v>22015</v>
      </c>
      <c r="O2255" s="13"/>
      <c r="P2255" s="13"/>
    </row>
    <row r="2256" spans="1:16" ht="12.75" customHeight="1" x14ac:dyDescent="0.2">
      <c r="A2256" s="11" t="str">
        <f t="shared" si="141"/>
        <v>MERIMBULA1993</v>
      </c>
      <c r="B2256" s="3" t="s">
        <v>62</v>
      </c>
      <c r="C2256" s="12">
        <v>1993</v>
      </c>
      <c r="D2256" s="12" t="s">
        <v>101</v>
      </c>
      <c r="E2256" s="13">
        <v>11071</v>
      </c>
      <c r="F2256" s="13">
        <v>10940</v>
      </c>
      <c r="G2256" s="13">
        <v>22011</v>
      </c>
      <c r="H2256" s="13">
        <v>0</v>
      </c>
      <c r="I2256" s="13">
        <v>0</v>
      </c>
      <c r="J2256" s="13">
        <v>0</v>
      </c>
      <c r="K2256" s="15">
        <f t="shared" si="138"/>
        <v>11071</v>
      </c>
      <c r="L2256" s="15">
        <f t="shared" si="139"/>
        <v>10940</v>
      </c>
      <c r="M2256" s="15">
        <f t="shared" si="140"/>
        <v>22011</v>
      </c>
      <c r="O2256" s="13"/>
      <c r="P2256" s="13"/>
    </row>
    <row r="2257" spans="1:16" ht="12.75" customHeight="1" x14ac:dyDescent="0.2">
      <c r="A2257" s="11" t="str">
        <f t="shared" si="141"/>
        <v>MERIMBULA1994</v>
      </c>
      <c r="B2257" s="96" t="s">
        <v>62</v>
      </c>
      <c r="C2257" s="89">
        <v>1994</v>
      </c>
      <c r="D2257" s="90" t="s">
        <v>101</v>
      </c>
      <c r="E2257" s="15">
        <v>12092</v>
      </c>
      <c r="F2257" s="15">
        <v>11925</v>
      </c>
      <c r="G2257" s="15">
        <v>24017</v>
      </c>
      <c r="H2257" s="91">
        <v>0</v>
      </c>
      <c r="I2257" s="91">
        <v>0</v>
      </c>
      <c r="J2257" s="15">
        <v>0</v>
      </c>
      <c r="K2257" s="15">
        <f t="shared" si="138"/>
        <v>12092</v>
      </c>
      <c r="L2257" s="15">
        <f t="shared" si="139"/>
        <v>11925</v>
      </c>
      <c r="M2257" s="15">
        <f t="shared" si="140"/>
        <v>24017</v>
      </c>
      <c r="O2257" s="13"/>
      <c r="P2257" s="13"/>
    </row>
    <row r="2258" spans="1:16" ht="12.75" customHeight="1" x14ac:dyDescent="0.2">
      <c r="A2258" s="11" t="str">
        <f t="shared" si="141"/>
        <v>MERIMBULA1995</v>
      </c>
      <c r="B2258" s="92" t="s">
        <v>62</v>
      </c>
      <c r="C2258" s="16">
        <v>1995</v>
      </c>
      <c r="D2258" s="90" t="s">
        <v>101</v>
      </c>
      <c r="E2258" s="93">
        <v>12348</v>
      </c>
      <c r="F2258" s="93">
        <v>12032</v>
      </c>
      <c r="G2258" s="93">
        <v>24380</v>
      </c>
      <c r="H2258" s="93">
        <v>0</v>
      </c>
      <c r="I2258" s="93">
        <v>0</v>
      </c>
      <c r="J2258" s="93">
        <v>0</v>
      </c>
      <c r="K2258" s="15">
        <f t="shared" si="138"/>
        <v>12348</v>
      </c>
      <c r="L2258" s="15">
        <f t="shared" si="139"/>
        <v>12032</v>
      </c>
      <c r="M2258" s="15">
        <f t="shared" si="140"/>
        <v>24380</v>
      </c>
      <c r="O2258" s="13"/>
      <c r="P2258" s="13"/>
    </row>
    <row r="2259" spans="1:16" ht="12.75" customHeight="1" x14ac:dyDescent="0.2">
      <c r="A2259" s="11" t="str">
        <f t="shared" si="141"/>
        <v>MERIMBULA1996</v>
      </c>
      <c r="B2259" s="3" t="s">
        <v>62</v>
      </c>
      <c r="C2259" s="12">
        <v>1996</v>
      </c>
      <c r="D2259" s="12" t="s">
        <v>101</v>
      </c>
      <c r="E2259" s="13">
        <v>12906</v>
      </c>
      <c r="F2259" s="13">
        <v>12941</v>
      </c>
      <c r="G2259" s="13">
        <v>25847</v>
      </c>
      <c r="H2259" s="13">
        <v>0</v>
      </c>
      <c r="I2259" s="13">
        <v>0</v>
      </c>
      <c r="J2259" s="13">
        <v>0</v>
      </c>
      <c r="K2259" s="15">
        <f t="shared" si="138"/>
        <v>12906</v>
      </c>
      <c r="L2259" s="15">
        <f t="shared" si="139"/>
        <v>12941</v>
      </c>
      <c r="M2259" s="15">
        <f t="shared" si="140"/>
        <v>25847</v>
      </c>
      <c r="O2259" s="13"/>
      <c r="P2259" s="13"/>
    </row>
    <row r="2260" spans="1:16" ht="12.75" customHeight="1" x14ac:dyDescent="0.2">
      <c r="A2260" s="11" t="str">
        <f t="shared" si="141"/>
        <v>MERIMBULA1997</v>
      </c>
      <c r="B2260" s="3" t="s">
        <v>62</v>
      </c>
      <c r="C2260" s="12">
        <v>1997</v>
      </c>
      <c r="D2260" s="12" t="s">
        <v>101</v>
      </c>
      <c r="E2260" s="13">
        <v>13559</v>
      </c>
      <c r="F2260" s="13">
        <v>13465</v>
      </c>
      <c r="G2260" s="13">
        <v>27024</v>
      </c>
      <c r="H2260" s="13">
        <v>0</v>
      </c>
      <c r="I2260" s="13">
        <v>0</v>
      </c>
      <c r="J2260" s="13">
        <v>0</v>
      </c>
      <c r="K2260" s="15">
        <f t="shared" si="138"/>
        <v>13559</v>
      </c>
      <c r="L2260" s="15">
        <f t="shared" si="139"/>
        <v>13465</v>
      </c>
      <c r="M2260" s="15">
        <f t="shared" si="140"/>
        <v>27024</v>
      </c>
      <c r="O2260" s="13"/>
      <c r="P2260" s="13"/>
    </row>
    <row r="2261" spans="1:16" ht="12.75" customHeight="1" x14ac:dyDescent="0.2">
      <c r="A2261" s="11" t="str">
        <f t="shared" si="141"/>
        <v>MERIMBULA1998</v>
      </c>
      <c r="B2261" s="3" t="s">
        <v>62</v>
      </c>
      <c r="C2261" s="12">
        <v>1998</v>
      </c>
      <c r="D2261" s="12" t="s">
        <v>101</v>
      </c>
      <c r="E2261" s="13">
        <v>13831</v>
      </c>
      <c r="F2261" s="13">
        <v>13860</v>
      </c>
      <c r="G2261" s="13">
        <v>27691</v>
      </c>
      <c r="H2261" s="13">
        <v>0</v>
      </c>
      <c r="I2261" s="13">
        <v>0</v>
      </c>
      <c r="J2261" s="13">
        <v>0</v>
      </c>
      <c r="K2261" s="15">
        <f t="shared" si="138"/>
        <v>13831</v>
      </c>
      <c r="L2261" s="15">
        <f t="shared" si="139"/>
        <v>13860</v>
      </c>
      <c r="M2261" s="15">
        <f t="shared" si="140"/>
        <v>27691</v>
      </c>
      <c r="O2261" s="13"/>
      <c r="P2261" s="13"/>
    </row>
    <row r="2262" spans="1:16" ht="12.75" customHeight="1" x14ac:dyDescent="0.2">
      <c r="A2262" s="11" t="str">
        <f t="shared" si="141"/>
        <v>MERIMBULA1999</v>
      </c>
      <c r="B2262" s="3" t="s">
        <v>62</v>
      </c>
      <c r="C2262" s="12">
        <v>1999</v>
      </c>
      <c r="D2262" s="12" t="s">
        <v>101</v>
      </c>
      <c r="E2262" s="13">
        <v>13980</v>
      </c>
      <c r="F2262" s="13">
        <v>14094</v>
      </c>
      <c r="G2262" s="13">
        <v>28074</v>
      </c>
      <c r="H2262" s="13">
        <v>0</v>
      </c>
      <c r="I2262" s="13">
        <v>0</v>
      </c>
      <c r="J2262" s="13">
        <v>0</v>
      </c>
      <c r="K2262" s="15">
        <f t="shared" si="138"/>
        <v>13980</v>
      </c>
      <c r="L2262" s="15">
        <f t="shared" si="139"/>
        <v>14094</v>
      </c>
      <c r="M2262" s="15">
        <f t="shared" si="140"/>
        <v>28074</v>
      </c>
      <c r="O2262" s="13"/>
      <c r="P2262" s="13"/>
    </row>
    <row r="2263" spans="1:16" ht="12.75" customHeight="1" x14ac:dyDescent="0.2">
      <c r="A2263" s="11" t="str">
        <f t="shared" si="141"/>
        <v>MERIMBULA2000</v>
      </c>
      <c r="B2263" s="96" t="s">
        <v>62</v>
      </c>
      <c r="C2263" s="89">
        <v>2000</v>
      </c>
      <c r="D2263" s="90" t="s">
        <v>101</v>
      </c>
      <c r="E2263" s="15">
        <v>14048</v>
      </c>
      <c r="F2263" s="15">
        <v>14071</v>
      </c>
      <c r="G2263" s="15">
        <v>28119</v>
      </c>
      <c r="H2263" s="91">
        <v>0</v>
      </c>
      <c r="I2263" s="91">
        <v>0</v>
      </c>
      <c r="J2263" s="15">
        <v>0</v>
      </c>
      <c r="K2263" s="15">
        <f t="shared" si="138"/>
        <v>14048</v>
      </c>
      <c r="L2263" s="15">
        <f t="shared" si="139"/>
        <v>14071</v>
      </c>
      <c r="M2263" s="15">
        <f t="shared" si="140"/>
        <v>28119</v>
      </c>
      <c r="O2263" s="13"/>
      <c r="P2263" s="13"/>
    </row>
    <row r="2264" spans="1:16" ht="12.75" customHeight="1" x14ac:dyDescent="0.2">
      <c r="A2264" s="11" t="str">
        <f t="shared" si="141"/>
        <v>MERIMBULA2001</v>
      </c>
      <c r="B2264" s="94" t="s">
        <v>62</v>
      </c>
      <c r="C2264" s="89">
        <v>2001</v>
      </c>
      <c r="D2264" s="90" t="s">
        <v>101</v>
      </c>
      <c r="E2264" s="15">
        <v>11267</v>
      </c>
      <c r="F2264" s="15">
        <v>11425</v>
      </c>
      <c r="G2264" s="15">
        <v>22692</v>
      </c>
      <c r="H2264" s="15">
        <v>0</v>
      </c>
      <c r="I2264" s="15">
        <v>0</v>
      </c>
      <c r="J2264" s="15">
        <v>0</v>
      </c>
      <c r="K2264" s="15">
        <f t="shared" si="138"/>
        <v>11267</v>
      </c>
      <c r="L2264" s="15">
        <f t="shared" si="139"/>
        <v>11425</v>
      </c>
      <c r="M2264" s="15">
        <f t="shared" si="140"/>
        <v>22692</v>
      </c>
      <c r="O2264" s="13"/>
      <c r="P2264" s="13"/>
    </row>
    <row r="2265" spans="1:16" ht="12.75" customHeight="1" x14ac:dyDescent="0.2">
      <c r="A2265" s="11" t="str">
        <f t="shared" si="141"/>
        <v>MERIMBULA2002</v>
      </c>
      <c r="B2265" s="96" t="s">
        <v>62</v>
      </c>
      <c r="C2265" s="89">
        <v>2002</v>
      </c>
      <c r="D2265" s="90" t="s">
        <v>101</v>
      </c>
      <c r="E2265" s="15">
        <v>10856</v>
      </c>
      <c r="F2265" s="15">
        <v>10902</v>
      </c>
      <c r="G2265" s="15">
        <v>21758</v>
      </c>
      <c r="H2265" s="91">
        <v>0</v>
      </c>
      <c r="I2265" s="91">
        <v>0</v>
      </c>
      <c r="J2265" s="15">
        <v>0</v>
      </c>
      <c r="K2265" s="15">
        <f t="shared" si="138"/>
        <v>10856</v>
      </c>
      <c r="L2265" s="15">
        <f t="shared" si="139"/>
        <v>10902</v>
      </c>
      <c r="M2265" s="15">
        <f t="shared" si="140"/>
        <v>21758</v>
      </c>
      <c r="O2265" s="13"/>
      <c r="P2265" s="13"/>
    </row>
    <row r="2266" spans="1:16" ht="12.75" customHeight="1" x14ac:dyDescent="0.2">
      <c r="A2266" s="11" t="str">
        <f t="shared" si="141"/>
        <v>MERIMBULA2003</v>
      </c>
      <c r="B2266" s="3" t="s">
        <v>62</v>
      </c>
      <c r="C2266" s="12">
        <v>2003</v>
      </c>
      <c r="D2266" s="12" t="s">
        <v>101</v>
      </c>
      <c r="E2266" s="13">
        <v>12508</v>
      </c>
      <c r="F2266" s="13">
        <v>12572</v>
      </c>
      <c r="G2266" s="13">
        <v>25080</v>
      </c>
      <c r="H2266" s="13">
        <v>0</v>
      </c>
      <c r="I2266" s="13">
        <v>0</v>
      </c>
      <c r="J2266" s="13">
        <v>0</v>
      </c>
      <c r="K2266" s="15">
        <f t="shared" si="138"/>
        <v>12508</v>
      </c>
      <c r="L2266" s="15">
        <f t="shared" si="139"/>
        <v>12572</v>
      </c>
      <c r="M2266" s="15">
        <f t="shared" si="140"/>
        <v>25080</v>
      </c>
      <c r="O2266" s="13"/>
      <c r="P2266" s="13"/>
    </row>
    <row r="2267" spans="1:16" ht="12.75" customHeight="1" x14ac:dyDescent="0.2">
      <c r="A2267" s="11" t="str">
        <f t="shared" si="141"/>
        <v>MERIMBULA2004</v>
      </c>
      <c r="B2267" s="3" t="s">
        <v>62</v>
      </c>
      <c r="C2267" s="12">
        <v>2004</v>
      </c>
      <c r="D2267" s="12" t="s">
        <v>101</v>
      </c>
      <c r="E2267" s="13">
        <v>22622</v>
      </c>
      <c r="F2267" s="13">
        <v>22508</v>
      </c>
      <c r="G2267" s="13">
        <v>45130</v>
      </c>
      <c r="H2267" s="13">
        <v>0</v>
      </c>
      <c r="I2267" s="13">
        <v>0</v>
      </c>
      <c r="J2267" s="13">
        <v>0</v>
      </c>
      <c r="K2267" s="15">
        <f t="shared" si="138"/>
        <v>22622</v>
      </c>
      <c r="L2267" s="15">
        <f t="shared" si="139"/>
        <v>22508</v>
      </c>
      <c r="M2267" s="15">
        <f t="shared" si="140"/>
        <v>45130</v>
      </c>
      <c r="O2267" s="13"/>
      <c r="P2267" s="13"/>
    </row>
    <row r="2268" spans="1:16" ht="12.75" customHeight="1" x14ac:dyDescent="0.2">
      <c r="A2268" s="11" t="str">
        <f t="shared" si="141"/>
        <v>MERIMBULA2005</v>
      </c>
      <c r="B2268" s="3" t="s">
        <v>62</v>
      </c>
      <c r="C2268" s="12">
        <v>2005</v>
      </c>
      <c r="D2268" s="12">
        <v>53</v>
      </c>
      <c r="E2268" s="13">
        <v>26650</v>
      </c>
      <c r="F2268" s="13">
        <v>26582</v>
      </c>
      <c r="G2268" s="13">
        <v>53232</v>
      </c>
      <c r="H2268" s="13">
        <v>0</v>
      </c>
      <c r="I2268" s="13">
        <v>0</v>
      </c>
      <c r="J2268" s="13">
        <v>0</v>
      </c>
      <c r="K2268" s="15">
        <f t="shared" si="138"/>
        <v>26650</v>
      </c>
      <c r="L2268" s="15">
        <f t="shared" si="139"/>
        <v>26582</v>
      </c>
      <c r="M2268" s="15">
        <f t="shared" si="140"/>
        <v>53232</v>
      </c>
      <c r="O2268" s="13"/>
      <c r="P2268" s="13"/>
    </row>
    <row r="2269" spans="1:16" ht="12.75" customHeight="1" x14ac:dyDescent="0.2">
      <c r="A2269" s="11" t="str">
        <f t="shared" si="141"/>
        <v>MERIMBULA2006</v>
      </c>
      <c r="B2269" s="96" t="s">
        <v>62</v>
      </c>
      <c r="C2269" s="89">
        <v>2006</v>
      </c>
      <c r="D2269" s="90">
        <v>51</v>
      </c>
      <c r="E2269" s="15">
        <v>30611</v>
      </c>
      <c r="F2269" s="15">
        <v>30773</v>
      </c>
      <c r="G2269" s="15">
        <v>61384</v>
      </c>
      <c r="H2269" s="91">
        <v>0</v>
      </c>
      <c r="I2269" s="91">
        <v>0</v>
      </c>
      <c r="J2269" s="15">
        <v>0</v>
      </c>
      <c r="K2269" s="15">
        <f t="shared" si="138"/>
        <v>30611</v>
      </c>
      <c r="L2269" s="15">
        <f t="shared" si="139"/>
        <v>30773</v>
      </c>
      <c r="M2269" s="15">
        <f t="shared" si="140"/>
        <v>61384</v>
      </c>
      <c r="O2269" s="13"/>
      <c r="P2269" s="13"/>
    </row>
    <row r="2270" spans="1:16" ht="12.75" customHeight="1" x14ac:dyDescent="0.2">
      <c r="A2270" s="11" t="str">
        <f t="shared" si="141"/>
        <v>MERIMBULA2007</v>
      </c>
      <c r="B2270" s="92" t="s">
        <v>62</v>
      </c>
      <c r="C2270" s="16">
        <v>2007</v>
      </c>
      <c r="D2270" s="90">
        <v>51</v>
      </c>
      <c r="E2270" s="93">
        <v>32880</v>
      </c>
      <c r="F2270" s="93">
        <v>33206</v>
      </c>
      <c r="G2270" s="93">
        <v>66086</v>
      </c>
      <c r="H2270" s="93">
        <v>0</v>
      </c>
      <c r="I2270" s="93">
        <v>0</v>
      </c>
      <c r="J2270" s="93">
        <v>0</v>
      </c>
      <c r="K2270" s="15">
        <f t="shared" si="138"/>
        <v>32880</v>
      </c>
      <c r="L2270" s="15">
        <f t="shared" si="139"/>
        <v>33206</v>
      </c>
      <c r="M2270" s="15">
        <f t="shared" si="140"/>
        <v>66086</v>
      </c>
      <c r="O2270" s="13"/>
      <c r="P2270" s="13"/>
    </row>
    <row r="2271" spans="1:16" ht="12.75" customHeight="1" x14ac:dyDescent="0.2">
      <c r="A2271" s="11" t="str">
        <f t="shared" si="141"/>
        <v>MERIMBULA2008</v>
      </c>
      <c r="B2271" s="94" t="s">
        <v>62</v>
      </c>
      <c r="C2271" s="89">
        <v>2008</v>
      </c>
      <c r="D2271" s="90">
        <v>57</v>
      </c>
      <c r="E2271" s="15">
        <v>29654</v>
      </c>
      <c r="F2271" s="15">
        <v>29553</v>
      </c>
      <c r="G2271" s="15">
        <v>59207</v>
      </c>
      <c r="H2271" s="15">
        <v>0</v>
      </c>
      <c r="I2271" s="15">
        <v>0</v>
      </c>
      <c r="J2271" s="15">
        <v>0</v>
      </c>
      <c r="K2271" s="15">
        <f t="shared" si="138"/>
        <v>29654</v>
      </c>
      <c r="L2271" s="15">
        <f t="shared" si="139"/>
        <v>29553</v>
      </c>
      <c r="M2271" s="15">
        <f t="shared" si="140"/>
        <v>59207</v>
      </c>
      <c r="O2271" s="13"/>
      <c r="P2271" s="13"/>
    </row>
    <row r="2272" spans="1:16" ht="12.75" customHeight="1" x14ac:dyDescent="0.2">
      <c r="A2272" s="11" t="str">
        <f t="shared" si="141"/>
        <v>MERIMBULA2009</v>
      </c>
      <c r="B2272" s="96" t="s">
        <v>62</v>
      </c>
      <c r="C2272" s="89">
        <v>2009</v>
      </c>
      <c r="D2272" s="90">
        <v>57</v>
      </c>
      <c r="E2272" s="15">
        <v>26459</v>
      </c>
      <c r="F2272" s="15">
        <v>26661</v>
      </c>
      <c r="G2272" s="15">
        <v>53120</v>
      </c>
      <c r="H2272" s="91">
        <v>0</v>
      </c>
      <c r="I2272" s="91">
        <v>0</v>
      </c>
      <c r="J2272" s="15">
        <v>0</v>
      </c>
      <c r="K2272" s="15">
        <f t="shared" si="138"/>
        <v>26459</v>
      </c>
      <c r="L2272" s="15">
        <f t="shared" si="139"/>
        <v>26661</v>
      </c>
      <c r="M2272" s="15">
        <f t="shared" si="140"/>
        <v>53120</v>
      </c>
      <c r="O2272" s="13"/>
      <c r="P2272" s="13"/>
    </row>
    <row r="2273" spans="1:16" ht="12.75" customHeight="1" x14ac:dyDescent="0.2">
      <c r="A2273" s="11" t="str">
        <f t="shared" si="141"/>
        <v>MERIMBULA2010</v>
      </c>
      <c r="B2273" s="3" t="s">
        <v>62</v>
      </c>
      <c r="C2273" s="12">
        <v>2010</v>
      </c>
      <c r="D2273" s="12">
        <v>60</v>
      </c>
      <c r="E2273" s="13">
        <v>26021</v>
      </c>
      <c r="F2273" s="13">
        <v>26101</v>
      </c>
      <c r="G2273" s="13">
        <v>52122</v>
      </c>
      <c r="H2273" s="13">
        <v>0</v>
      </c>
      <c r="I2273" s="13">
        <v>0</v>
      </c>
      <c r="J2273" s="13">
        <v>0</v>
      </c>
      <c r="K2273" s="15">
        <f t="shared" si="138"/>
        <v>26021</v>
      </c>
      <c r="L2273" s="15">
        <f t="shared" si="139"/>
        <v>26101</v>
      </c>
      <c r="M2273" s="15">
        <f t="shared" si="140"/>
        <v>52122</v>
      </c>
      <c r="O2273" s="13"/>
      <c r="P2273" s="13"/>
    </row>
    <row r="2274" spans="1:16" ht="12.75" customHeight="1" x14ac:dyDescent="0.2">
      <c r="A2274" s="11" t="str">
        <f t="shared" si="141"/>
        <v>MERIMBULA2011</v>
      </c>
      <c r="B2274" s="3" t="s">
        <v>62</v>
      </c>
      <c r="C2274" s="12">
        <v>2011</v>
      </c>
      <c r="D2274" s="12">
        <v>60</v>
      </c>
      <c r="E2274" s="13">
        <v>25531</v>
      </c>
      <c r="F2274" s="13">
        <v>25530</v>
      </c>
      <c r="G2274" s="13">
        <v>51061</v>
      </c>
      <c r="H2274" s="13">
        <v>0</v>
      </c>
      <c r="I2274" s="13">
        <v>0</v>
      </c>
      <c r="J2274" s="13">
        <v>0</v>
      </c>
      <c r="K2274" s="15">
        <f t="shared" si="138"/>
        <v>25531</v>
      </c>
      <c r="L2274" s="15">
        <f t="shared" si="139"/>
        <v>25530</v>
      </c>
      <c r="M2274" s="15">
        <f t="shared" si="140"/>
        <v>51061</v>
      </c>
      <c r="O2274" s="13"/>
      <c r="P2274" s="13"/>
    </row>
    <row r="2275" spans="1:16" ht="12.75" customHeight="1" x14ac:dyDescent="0.2">
      <c r="A2275" s="11" t="str">
        <f t="shared" si="141"/>
        <v>MERIMBULA2012</v>
      </c>
      <c r="B2275" s="3" t="s">
        <v>62</v>
      </c>
      <c r="C2275" s="12">
        <v>2012</v>
      </c>
      <c r="D2275" s="12">
        <v>60</v>
      </c>
      <c r="E2275" s="13">
        <v>25573</v>
      </c>
      <c r="F2275" s="13">
        <v>25431</v>
      </c>
      <c r="G2275" s="13">
        <v>51004</v>
      </c>
      <c r="H2275" s="13">
        <v>0</v>
      </c>
      <c r="I2275" s="13">
        <v>0</v>
      </c>
      <c r="J2275" s="13">
        <v>0</v>
      </c>
      <c r="K2275" s="15">
        <f t="shared" si="138"/>
        <v>25573</v>
      </c>
      <c r="L2275" s="15">
        <f t="shared" si="139"/>
        <v>25431</v>
      </c>
      <c r="M2275" s="15">
        <f t="shared" si="140"/>
        <v>51004</v>
      </c>
      <c r="O2275" s="13"/>
      <c r="P2275" s="13"/>
    </row>
    <row r="2276" spans="1:16" ht="12.75" customHeight="1" x14ac:dyDescent="0.2">
      <c r="A2276" s="11" t="str">
        <f t="shared" si="141"/>
        <v>MERIMBULA2013</v>
      </c>
      <c r="B2276" s="96" t="s">
        <v>62</v>
      </c>
      <c r="C2276" s="89">
        <v>2013</v>
      </c>
      <c r="D2276" s="90" t="s">
        <v>101</v>
      </c>
      <c r="E2276" s="15">
        <v>22871</v>
      </c>
      <c r="F2276" s="15">
        <v>22715</v>
      </c>
      <c r="G2276" s="15">
        <v>45586</v>
      </c>
      <c r="H2276" s="91">
        <v>0</v>
      </c>
      <c r="I2276" s="91">
        <v>0</v>
      </c>
      <c r="J2276" s="15">
        <v>0</v>
      </c>
      <c r="K2276" s="15">
        <f t="shared" si="138"/>
        <v>22871</v>
      </c>
      <c r="L2276" s="15">
        <f t="shared" si="139"/>
        <v>22715</v>
      </c>
      <c r="M2276" s="15">
        <f t="shared" si="140"/>
        <v>45586</v>
      </c>
      <c r="O2276" s="13"/>
      <c r="P2276" s="13"/>
    </row>
    <row r="2277" spans="1:16" ht="12.75" customHeight="1" x14ac:dyDescent="0.2">
      <c r="A2277" s="11" t="str">
        <f t="shared" si="141"/>
        <v>MERIMBULA2014</v>
      </c>
      <c r="B2277" s="3" t="s">
        <v>62</v>
      </c>
      <c r="C2277" s="12">
        <v>2014</v>
      </c>
      <c r="D2277" s="12" t="s">
        <v>101</v>
      </c>
      <c r="E2277" s="13">
        <v>25007</v>
      </c>
      <c r="F2277" s="13">
        <v>24939</v>
      </c>
      <c r="G2277" s="13">
        <v>49946</v>
      </c>
      <c r="H2277" s="13">
        <v>0</v>
      </c>
      <c r="I2277" s="13">
        <v>0</v>
      </c>
      <c r="J2277" s="13">
        <v>0</v>
      </c>
      <c r="K2277" s="15">
        <f t="shared" si="138"/>
        <v>25007</v>
      </c>
      <c r="L2277" s="15">
        <f t="shared" si="139"/>
        <v>24939</v>
      </c>
      <c r="M2277" s="15">
        <f t="shared" si="140"/>
        <v>49946</v>
      </c>
      <c r="O2277" s="13"/>
      <c r="P2277" s="13"/>
    </row>
    <row r="2278" spans="1:16" ht="12.75" customHeight="1" x14ac:dyDescent="0.2">
      <c r="A2278" s="11" t="str">
        <f t="shared" si="141"/>
        <v>MERIMBULA2015</v>
      </c>
      <c r="B2278" s="94" t="s">
        <v>62</v>
      </c>
      <c r="C2278" s="89">
        <v>2015</v>
      </c>
      <c r="D2278" s="90">
        <v>60</v>
      </c>
      <c r="E2278" s="15">
        <v>26408</v>
      </c>
      <c r="F2278" s="15">
        <v>26773</v>
      </c>
      <c r="G2278" s="15">
        <v>53181</v>
      </c>
      <c r="H2278" s="15">
        <v>0</v>
      </c>
      <c r="I2278" s="15">
        <v>0</v>
      </c>
      <c r="J2278" s="15">
        <v>0</v>
      </c>
      <c r="K2278" s="15">
        <f t="shared" si="138"/>
        <v>26408</v>
      </c>
      <c r="L2278" s="15">
        <f t="shared" si="139"/>
        <v>26773</v>
      </c>
      <c r="M2278" s="15">
        <f t="shared" si="140"/>
        <v>53181</v>
      </c>
      <c r="O2278" s="13"/>
      <c r="P2278" s="13"/>
    </row>
    <row r="2279" spans="1:16" ht="12.75" customHeight="1" x14ac:dyDescent="0.2">
      <c r="A2279" s="11" t="str">
        <f t="shared" si="141"/>
        <v>MERIMBULA2016</v>
      </c>
      <c r="B2279" s="92" t="s">
        <v>62</v>
      </c>
      <c r="C2279" s="16">
        <v>2016</v>
      </c>
      <c r="D2279" s="90">
        <v>57</v>
      </c>
      <c r="E2279" s="93">
        <v>27657</v>
      </c>
      <c r="F2279" s="93">
        <v>27708</v>
      </c>
      <c r="G2279" s="93">
        <v>55365</v>
      </c>
      <c r="H2279" s="93">
        <v>0</v>
      </c>
      <c r="I2279" s="93">
        <v>0</v>
      </c>
      <c r="J2279" s="93">
        <v>0</v>
      </c>
      <c r="K2279" s="15">
        <f t="shared" si="138"/>
        <v>27657</v>
      </c>
      <c r="L2279" s="15">
        <f t="shared" si="139"/>
        <v>27708</v>
      </c>
      <c r="M2279" s="15">
        <f t="shared" si="140"/>
        <v>55365</v>
      </c>
      <c r="O2279" s="13"/>
      <c r="P2279" s="13"/>
    </row>
    <row r="2280" spans="1:16" ht="12.75" customHeight="1" x14ac:dyDescent="0.2">
      <c r="A2280" s="11" t="str">
        <f t="shared" si="141"/>
        <v>MERIMBULA2017</v>
      </c>
      <c r="B2280" s="3" t="s">
        <v>62</v>
      </c>
      <c r="C2280" s="12">
        <v>2017</v>
      </c>
      <c r="D2280" s="12">
        <v>60</v>
      </c>
      <c r="E2280" s="13">
        <v>28806</v>
      </c>
      <c r="F2280" s="13">
        <v>28824</v>
      </c>
      <c r="G2280" s="13">
        <v>57630</v>
      </c>
      <c r="H2280" s="13">
        <v>0</v>
      </c>
      <c r="I2280" s="13">
        <v>0</v>
      </c>
      <c r="J2280" s="13">
        <v>0</v>
      </c>
      <c r="K2280" s="15">
        <f t="shared" si="138"/>
        <v>28806</v>
      </c>
      <c r="L2280" s="15">
        <f t="shared" si="139"/>
        <v>28824</v>
      </c>
      <c r="M2280" s="15">
        <f t="shared" si="140"/>
        <v>57630</v>
      </c>
      <c r="O2280" s="13"/>
      <c r="P2280" s="13"/>
    </row>
    <row r="2281" spans="1:16" ht="12.75" customHeight="1" x14ac:dyDescent="0.2">
      <c r="A2281" s="11" t="str">
        <f t="shared" si="141"/>
        <v>MERIMBULA2018</v>
      </c>
      <c r="B2281" s="3" t="s">
        <v>62</v>
      </c>
      <c r="C2281" s="12">
        <v>2018</v>
      </c>
      <c r="D2281" s="12">
        <v>58</v>
      </c>
      <c r="E2281" s="13">
        <v>30348</v>
      </c>
      <c r="F2281" s="13">
        <v>30529</v>
      </c>
      <c r="G2281" s="13">
        <v>60877</v>
      </c>
      <c r="H2281" s="13">
        <v>0</v>
      </c>
      <c r="I2281" s="13">
        <v>0</v>
      </c>
      <c r="J2281" s="13">
        <v>0</v>
      </c>
      <c r="K2281" s="15">
        <f t="shared" si="138"/>
        <v>30348</v>
      </c>
      <c r="L2281" s="15">
        <f t="shared" si="139"/>
        <v>30529</v>
      </c>
      <c r="M2281" s="15">
        <f t="shared" si="140"/>
        <v>60877</v>
      </c>
      <c r="O2281" s="13"/>
      <c r="P2281" s="13"/>
    </row>
    <row r="2282" spans="1:16" ht="12.75" customHeight="1" x14ac:dyDescent="0.2">
      <c r="A2282" s="11" t="str">
        <f t="shared" si="141"/>
        <v>MERIMBULA2019</v>
      </c>
      <c r="B2282" s="3" t="s">
        <v>62</v>
      </c>
      <c r="C2282" s="12">
        <v>2019</v>
      </c>
      <c r="D2282" s="12">
        <v>60</v>
      </c>
      <c r="E2282" s="13">
        <v>30100</v>
      </c>
      <c r="F2282" s="13">
        <v>30176</v>
      </c>
      <c r="G2282" s="13">
        <v>60276</v>
      </c>
      <c r="H2282" s="13">
        <v>0</v>
      </c>
      <c r="I2282" s="13">
        <v>0</v>
      </c>
      <c r="J2282" s="13">
        <v>0</v>
      </c>
      <c r="K2282" s="15">
        <f t="shared" si="138"/>
        <v>30100</v>
      </c>
      <c r="L2282" s="15">
        <f t="shared" si="139"/>
        <v>30176</v>
      </c>
      <c r="M2282" s="15">
        <f t="shared" si="140"/>
        <v>60276</v>
      </c>
      <c r="O2282" s="13"/>
      <c r="P2282" s="13"/>
    </row>
    <row r="2283" spans="1:16" ht="12.75" customHeight="1" x14ac:dyDescent="0.2">
      <c r="A2283" s="11" t="str">
        <f t="shared" si="141"/>
        <v>MILDURA1985</v>
      </c>
      <c r="B2283" s="3" t="s">
        <v>44</v>
      </c>
      <c r="C2283" s="12">
        <v>1985</v>
      </c>
      <c r="D2283" s="12">
        <v>46</v>
      </c>
      <c r="E2283" s="13">
        <v>25603</v>
      </c>
      <c r="F2283" s="13">
        <v>25806</v>
      </c>
      <c r="G2283" s="13">
        <v>51409</v>
      </c>
      <c r="H2283" s="13">
        <v>0</v>
      </c>
      <c r="I2283" s="13">
        <v>0</v>
      </c>
      <c r="J2283" s="13">
        <v>0</v>
      </c>
      <c r="K2283" s="15">
        <f t="shared" ref="K2283:K2346" si="142">E2283+H2283</f>
        <v>25603</v>
      </c>
      <c r="L2283" s="15">
        <f t="shared" ref="L2283:L2346" si="143">F2283+I2283</f>
        <v>25806</v>
      </c>
      <c r="M2283" s="15">
        <f t="shared" ref="M2283:M2346" si="144">G2283+J2283</f>
        <v>51409</v>
      </c>
      <c r="O2283" s="13"/>
      <c r="P2283" s="13"/>
    </row>
    <row r="2284" spans="1:16" ht="12.75" customHeight="1" x14ac:dyDescent="0.2">
      <c r="A2284" s="11" t="str">
        <f t="shared" si="141"/>
        <v>MILDURA1986</v>
      </c>
      <c r="B2284" s="3" t="s">
        <v>44</v>
      </c>
      <c r="C2284" s="12">
        <v>1986</v>
      </c>
      <c r="D2284" s="12">
        <v>45</v>
      </c>
      <c r="E2284" s="13">
        <v>28533</v>
      </c>
      <c r="F2284" s="13">
        <v>28526</v>
      </c>
      <c r="G2284" s="13">
        <v>57059</v>
      </c>
      <c r="H2284" s="13">
        <v>0</v>
      </c>
      <c r="I2284" s="13">
        <v>0</v>
      </c>
      <c r="J2284" s="13">
        <v>0</v>
      </c>
      <c r="K2284" s="15">
        <f t="shared" si="142"/>
        <v>28533</v>
      </c>
      <c r="L2284" s="15">
        <f t="shared" si="143"/>
        <v>28526</v>
      </c>
      <c r="M2284" s="15">
        <f t="shared" si="144"/>
        <v>57059</v>
      </c>
      <c r="O2284" s="13"/>
      <c r="P2284" s="13"/>
    </row>
    <row r="2285" spans="1:16" ht="12.75" customHeight="1" x14ac:dyDescent="0.2">
      <c r="A2285" s="11" t="str">
        <f t="shared" si="141"/>
        <v>MILDURA1987</v>
      </c>
      <c r="B2285" s="3" t="s">
        <v>44</v>
      </c>
      <c r="C2285" s="12">
        <v>1987</v>
      </c>
      <c r="D2285" s="12">
        <v>43</v>
      </c>
      <c r="E2285" s="13">
        <v>28952</v>
      </c>
      <c r="F2285" s="13">
        <v>28924</v>
      </c>
      <c r="G2285" s="13">
        <v>57876</v>
      </c>
      <c r="H2285" s="13">
        <v>0</v>
      </c>
      <c r="I2285" s="13">
        <v>0</v>
      </c>
      <c r="J2285" s="13">
        <v>0</v>
      </c>
      <c r="K2285" s="15">
        <f t="shared" si="142"/>
        <v>28952</v>
      </c>
      <c r="L2285" s="15">
        <f t="shared" si="143"/>
        <v>28924</v>
      </c>
      <c r="M2285" s="15">
        <f t="shared" si="144"/>
        <v>57876</v>
      </c>
      <c r="O2285" s="13"/>
      <c r="P2285" s="13"/>
    </row>
    <row r="2286" spans="1:16" ht="12.75" customHeight="1" x14ac:dyDescent="0.2">
      <c r="A2286" s="11" t="str">
        <f t="shared" si="141"/>
        <v>MILDURA1988</v>
      </c>
      <c r="B2286" s="3" t="s">
        <v>44</v>
      </c>
      <c r="C2286" s="12">
        <v>1988</v>
      </c>
      <c r="D2286" s="12">
        <v>42</v>
      </c>
      <c r="E2286" s="13">
        <v>29097</v>
      </c>
      <c r="F2286" s="13">
        <v>29630</v>
      </c>
      <c r="G2286" s="13">
        <v>58727</v>
      </c>
      <c r="H2286" s="13">
        <v>0</v>
      </c>
      <c r="I2286" s="13">
        <v>0</v>
      </c>
      <c r="J2286" s="13">
        <v>0</v>
      </c>
      <c r="K2286" s="15">
        <f t="shared" si="142"/>
        <v>29097</v>
      </c>
      <c r="L2286" s="15">
        <f t="shared" si="143"/>
        <v>29630</v>
      </c>
      <c r="M2286" s="15">
        <f t="shared" si="144"/>
        <v>58727</v>
      </c>
      <c r="O2286" s="13"/>
      <c r="P2286" s="13"/>
    </row>
    <row r="2287" spans="1:16" ht="12.75" customHeight="1" x14ac:dyDescent="0.2">
      <c r="A2287" s="11" t="str">
        <f t="shared" si="141"/>
        <v>MILDURA1989</v>
      </c>
      <c r="B2287" s="3" t="s">
        <v>44</v>
      </c>
      <c r="C2287" s="12">
        <v>1989</v>
      </c>
      <c r="D2287" s="12">
        <v>35</v>
      </c>
      <c r="E2287" s="13">
        <v>27086</v>
      </c>
      <c r="F2287" s="13">
        <v>27685</v>
      </c>
      <c r="G2287" s="13">
        <v>54771</v>
      </c>
      <c r="H2287" s="13">
        <v>0</v>
      </c>
      <c r="I2287" s="13">
        <v>0</v>
      </c>
      <c r="J2287" s="13">
        <v>0</v>
      </c>
      <c r="K2287" s="15">
        <f t="shared" si="142"/>
        <v>27086</v>
      </c>
      <c r="L2287" s="15">
        <f t="shared" si="143"/>
        <v>27685</v>
      </c>
      <c r="M2287" s="15">
        <f t="shared" si="144"/>
        <v>54771</v>
      </c>
      <c r="O2287" s="13"/>
      <c r="P2287" s="13"/>
    </row>
    <row r="2288" spans="1:16" ht="12.75" customHeight="1" x14ac:dyDescent="0.2">
      <c r="A2288" s="11" t="str">
        <f t="shared" si="141"/>
        <v>MILDURA1990</v>
      </c>
      <c r="B2288" s="3" t="s">
        <v>44</v>
      </c>
      <c r="C2288" s="12">
        <v>1990</v>
      </c>
      <c r="D2288" s="12">
        <v>39</v>
      </c>
      <c r="E2288" s="13">
        <v>25070</v>
      </c>
      <c r="F2288" s="13">
        <v>25184</v>
      </c>
      <c r="G2288" s="13">
        <v>50254</v>
      </c>
      <c r="H2288" s="13">
        <v>0</v>
      </c>
      <c r="I2288" s="13">
        <v>0</v>
      </c>
      <c r="J2288" s="13">
        <v>0</v>
      </c>
      <c r="K2288" s="15">
        <f t="shared" si="142"/>
        <v>25070</v>
      </c>
      <c r="L2288" s="15">
        <f t="shared" si="143"/>
        <v>25184</v>
      </c>
      <c r="M2288" s="15">
        <f t="shared" si="144"/>
        <v>50254</v>
      </c>
      <c r="O2288" s="13"/>
      <c r="P2288" s="13"/>
    </row>
    <row r="2289" spans="1:16" ht="12.75" customHeight="1" x14ac:dyDescent="0.2">
      <c r="A2289" s="11" t="str">
        <f t="shared" si="141"/>
        <v>MILDURA1991</v>
      </c>
      <c r="B2289" s="96" t="s">
        <v>44</v>
      </c>
      <c r="C2289" s="89">
        <v>1991</v>
      </c>
      <c r="D2289" s="90" t="s">
        <v>101</v>
      </c>
      <c r="E2289" s="15">
        <v>22878</v>
      </c>
      <c r="F2289" s="15">
        <v>23615</v>
      </c>
      <c r="G2289" s="15">
        <v>46493</v>
      </c>
      <c r="H2289" s="91">
        <v>0</v>
      </c>
      <c r="I2289" s="91">
        <v>0</v>
      </c>
      <c r="J2289" s="15">
        <v>0</v>
      </c>
      <c r="K2289" s="15">
        <f t="shared" si="142"/>
        <v>22878</v>
      </c>
      <c r="L2289" s="15">
        <f t="shared" si="143"/>
        <v>23615</v>
      </c>
      <c r="M2289" s="15">
        <f t="shared" si="144"/>
        <v>46493</v>
      </c>
      <c r="O2289" s="13"/>
      <c r="P2289" s="13"/>
    </row>
    <row r="2290" spans="1:16" ht="12.75" customHeight="1" x14ac:dyDescent="0.2">
      <c r="A2290" s="11" t="str">
        <f t="shared" si="141"/>
        <v>MILDURA1992</v>
      </c>
      <c r="B2290" s="96" t="s">
        <v>44</v>
      </c>
      <c r="C2290" s="89">
        <v>1992</v>
      </c>
      <c r="D2290" s="90">
        <v>42</v>
      </c>
      <c r="E2290" s="15">
        <v>26432</v>
      </c>
      <c r="F2290" s="15">
        <v>26837</v>
      </c>
      <c r="G2290" s="15">
        <v>53269</v>
      </c>
      <c r="H2290" s="91">
        <v>0</v>
      </c>
      <c r="I2290" s="91">
        <v>0</v>
      </c>
      <c r="J2290" s="15">
        <v>0</v>
      </c>
      <c r="K2290" s="15">
        <f t="shared" si="142"/>
        <v>26432</v>
      </c>
      <c r="L2290" s="15">
        <f t="shared" si="143"/>
        <v>26837</v>
      </c>
      <c r="M2290" s="15">
        <f t="shared" si="144"/>
        <v>53269</v>
      </c>
      <c r="O2290" s="13"/>
      <c r="P2290" s="13"/>
    </row>
    <row r="2291" spans="1:16" ht="12.75" customHeight="1" x14ac:dyDescent="0.2">
      <c r="A2291" s="11" t="str">
        <f t="shared" si="141"/>
        <v>MILDURA1993</v>
      </c>
      <c r="B2291" s="3" t="s">
        <v>44</v>
      </c>
      <c r="C2291" s="12">
        <v>1993</v>
      </c>
      <c r="D2291" s="12">
        <v>41</v>
      </c>
      <c r="E2291" s="13">
        <v>30802</v>
      </c>
      <c r="F2291" s="13">
        <v>31133</v>
      </c>
      <c r="G2291" s="13">
        <v>61935</v>
      </c>
      <c r="H2291" s="13">
        <v>0</v>
      </c>
      <c r="I2291" s="13">
        <v>0</v>
      </c>
      <c r="J2291" s="13">
        <v>0</v>
      </c>
      <c r="K2291" s="15">
        <f t="shared" si="142"/>
        <v>30802</v>
      </c>
      <c r="L2291" s="15">
        <f t="shared" si="143"/>
        <v>31133</v>
      </c>
      <c r="M2291" s="15">
        <f t="shared" si="144"/>
        <v>61935</v>
      </c>
      <c r="O2291" s="13"/>
      <c r="P2291" s="13"/>
    </row>
    <row r="2292" spans="1:16" ht="12.75" customHeight="1" x14ac:dyDescent="0.2">
      <c r="A2292" s="11" t="str">
        <f t="shared" si="141"/>
        <v>MILDURA1994</v>
      </c>
      <c r="B2292" s="96" t="s">
        <v>44</v>
      </c>
      <c r="C2292" s="89">
        <v>1994</v>
      </c>
      <c r="D2292" s="90">
        <v>42</v>
      </c>
      <c r="E2292" s="15">
        <v>34637</v>
      </c>
      <c r="F2292" s="15">
        <v>34663</v>
      </c>
      <c r="G2292" s="15">
        <v>69300</v>
      </c>
      <c r="H2292" s="91">
        <v>0</v>
      </c>
      <c r="I2292" s="91">
        <v>0</v>
      </c>
      <c r="J2292" s="15">
        <v>0</v>
      </c>
      <c r="K2292" s="15">
        <f t="shared" si="142"/>
        <v>34637</v>
      </c>
      <c r="L2292" s="15">
        <f t="shared" si="143"/>
        <v>34663</v>
      </c>
      <c r="M2292" s="15">
        <f t="shared" si="144"/>
        <v>69300</v>
      </c>
      <c r="O2292" s="13"/>
      <c r="P2292" s="13"/>
    </row>
    <row r="2293" spans="1:16" ht="12.75" customHeight="1" x14ac:dyDescent="0.2">
      <c r="A2293" s="11" t="str">
        <f t="shared" si="141"/>
        <v>MILDURA1995</v>
      </c>
      <c r="B2293" s="3" t="s">
        <v>44</v>
      </c>
      <c r="C2293" s="12">
        <v>1995</v>
      </c>
      <c r="D2293" s="12">
        <v>37</v>
      </c>
      <c r="E2293" s="13">
        <v>38636</v>
      </c>
      <c r="F2293" s="13">
        <v>39211</v>
      </c>
      <c r="G2293" s="13">
        <v>77847</v>
      </c>
      <c r="H2293" s="13">
        <v>0</v>
      </c>
      <c r="I2293" s="13">
        <v>0</v>
      </c>
      <c r="J2293" s="13">
        <v>0</v>
      </c>
      <c r="K2293" s="15">
        <f t="shared" si="142"/>
        <v>38636</v>
      </c>
      <c r="L2293" s="15">
        <f t="shared" si="143"/>
        <v>39211</v>
      </c>
      <c r="M2293" s="15">
        <f t="shared" si="144"/>
        <v>77847</v>
      </c>
      <c r="O2293" s="13"/>
      <c r="P2293" s="13"/>
    </row>
    <row r="2294" spans="1:16" ht="12.75" customHeight="1" x14ac:dyDescent="0.2">
      <c r="A2294" s="11" t="str">
        <f t="shared" si="141"/>
        <v>MILDURA1996</v>
      </c>
      <c r="B2294" s="96" t="s">
        <v>44</v>
      </c>
      <c r="C2294" s="89">
        <v>1996</v>
      </c>
      <c r="D2294" s="90">
        <v>36</v>
      </c>
      <c r="E2294" s="15">
        <v>45850</v>
      </c>
      <c r="F2294" s="15">
        <v>46541</v>
      </c>
      <c r="G2294" s="15">
        <v>92391</v>
      </c>
      <c r="H2294" s="15">
        <v>0</v>
      </c>
      <c r="I2294" s="15">
        <v>0</v>
      </c>
      <c r="J2294" s="15">
        <v>0</v>
      </c>
      <c r="K2294" s="15">
        <f t="shared" si="142"/>
        <v>45850</v>
      </c>
      <c r="L2294" s="15">
        <f t="shared" si="143"/>
        <v>46541</v>
      </c>
      <c r="M2294" s="15">
        <f t="shared" si="144"/>
        <v>92391</v>
      </c>
      <c r="O2294" s="13"/>
      <c r="P2294" s="13"/>
    </row>
    <row r="2295" spans="1:16" ht="12.75" customHeight="1" x14ac:dyDescent="0.2">
      <c r="A2295" s="11" t="str">
        <f t="shared" si="141"/>
        <v>MILDURA1997</v>
      </c>
      <c r="B2295" s="3" t="s">
        <v>44</v>
      </c>
      <c r="C2295" s="12">
        <v>1997</v>
      </c>
      <c r="D2295" s="12">
        <v>33</v>
      </c>
      <c r="E2295" s="13">
        <v>51635</v>
      </c>
      <c r="F2295" s="13">
        <v>52234</v>
      </c>
      <c r="G2295" s="13">
        <v>103869</v>
      </c>
      <c r="H2295" s="13">
        <v>0</v>
      </c>
      <c r="I2295" s="13">
        <v>0</v>
      </c>
      <c r="J2295" s="13">
        <v>0</v>
      </c>
      <c r="K2295" s="15">
        <f t="shared" si="142"/>
        <v>51635</v>
      </c>
      <c r="L2295" s="15">
        <f t="shared" si="143"/>
        <v>52234</v>
      </c>
      <c r="M2295" s="15">
        <f t="shared" si="144"/>
        <v>103869</v>
      </c>
      <c r="O2295" s="13"/>
      <c r="P2295" s="13"/>
    </row>
    <row r="2296" spans="1:16" ht="12.75" customHeight="1" x14ac:dyDescent="0.2">
      <c r="A2296" s="11" t="str">
        <f t="shared" si="141"/>
        <v>MILDURA1998</v>
      </c>
      <c r="B2296" s="96" t="s">
        <v>44</v>
      </c>
      <c r="C2296" s="89">
        <v>1998</v>
      </c>
      <c r="D2296" s="90">
        <v>32</v>
      </c>
      <c r="E2296" s="15">
        <v>56012</v>
      </c>
      <c r="F2296" s="15">
        <v>56507</v>
      </c>
      <c r="G2296" s="15">
        <v>112519</v>
      </c>
      <c r="H2296" s="91">
        <v>0</v>
      </c>
      <c r="I2296" s="91">
        <v>0</v>
      </c>
      <c r="J2296" s="15">
        <v>0</v>
      </c>
      <c r="K2296" s="15">
        <f t="shared" si="142"/>
        <v>56012</v>
      </c>
      <c r="L2296" s="15">
        <f t="shared" si="143"/>
        <v>56507</v>
      </c>
      <c r="M2296" s="15">
        <f t="shared" si="144"/>
        <v>112519</v>
      </c>
      <c r="O2296" s="13"/>
      <c r="P2296" s="13"/>
    </row>
    <row r="2297" spans="1:16" ht="12.75" customHeight="1" x14ac:dyDescent="0.2">
      <c r="A2297" s="11" t="str">
        <f t="shared" si="141"/>
        <v>MILDURA1999</v>
      </c>
      <c r="B2297" s="3" t="s">
        <v>44</v>
      </c>
      <c r="C2297" s="12">
        <v>1999</v>
      </c>
      <c r="D2297" s="90">
        <v>30</v>
      </c>
      <c r="E2297" s="13">
        <v>58281</v>
      </c>
      <c r="F2297" s="13">
        <v>59080</v>
      </c>
      <c r="G2297" s="13">
        <v>117361</v>
      </c>
      <c r="H2297" s="13">
        <v>0</v>
      </c>
      <c r="I2297" s="13">
        <v>0</v>
      </c>
      <c r="J2297" s="13">
        <v>0</v>
      </c>
      <c r="K2297" s="15">
        <f t="shared" si="142"/>
        <v>58281</v>
      </c>
      <c r="L2297" s="15">
        <f t="shared" si="143"/>
        <v>59080</v>
      </c>
      <c r="M2297" s="15">
        <f t="shared" si="144"/>
        <v>117361</v>
      </c>
      <c r="O2297" s="13"/>
      <c r="P2297" s="13"/>
    </row>
    <row r="2298" spans="1:16" ht="12.75" customHeight="1" x14ac:dyDescent="0.2">
      <c r="A2298" s="11" t="str">
        <f t="shared" si="141"/>
        <v>MILDURA2000</v>
      </c>
      <c r="B2298" s="92" t="s">
        <v>44</v>
      </c>
      <c r="C2298" s="16">
        <v>2000</v>
      </c>
      <c r="D2298" s="90">
        <v>30</v>
      </c>
      <c r="E2298" s="93">
        <v>61202</v>
      </c>
      <c r="F2298" s="93">
        <v>61897</v>
      </c>
      <c r="G2298" s="93">
        <v>123099</v>
      </c>
      <c r="H2298" s="93">
        <v>0</v>
      </c>
      <c r="I2298" s="93">
        <v>0</v>
      </c>
      <c r="J2298" s="93">
        <v>0</v>
      </c>
      <c r="K2298" s="15">
        <f t="shared" si="142"/>
        <v>61202</v>
      </c>
      <c r="L2298" s="15">
        <f t="shared" si="143"/>
        <v>61897</v>
      </c>
      <c r="M2298" s="15">
        <f t="shared" si="144"/>
        <v>123099</v>
      </c>
      <c r="O2298" s="13"/>
      <c r="P2298" s="13"/>
    </row>
    <row r="2299" spans="1:16" ht="12.75" customHeight="1" x14ac:dyDescent="0.2">
      <c r="A2299" s="11" t="str">
        <f t="shared" si="141"/>
        <v>MILDURA2001</v>
      </c>
      <c r="B2299" s="96" t="s">
        <v>44</v>
      </c>
      <c r="C2299" s="89">
        <v>2001</v>
      </c>
      <c r="D2299" s="90">
        <v>30</v>
      </c>
      <c r="E2299" s="15">
        <v>50822</v>
      </c>
      <c r="F2299" s="15">
        <v>51154</v>
      </c>
      <c r="G2299" s="15">
        <v>101976</v>
      </c>
      <c r="H2299" s="91">
        <v>0</v>
      </c>
      <c r="I2299" s="91">
        <v>0</v>
      </c>
      <c r="J2299" s="15">
        <v>0</v>
      </c>
      <c r="K2299" s="15">
        <f t="shared" si="142"/>
        <v>50822</v>
      </c>
      <c r="L2299" s="15">
        <f t="shared" si="143"/>
        <v>51154</v>
      </c>
      <c r="M2299" s="15">
        <f t="shared" si="144"/>
        <v>101976</v>
      </c>
      <c r="O2299" s="13"/>
      <c r="P2299" s="13"/>
    </row>
    <row r="2300" spans="1:16" ht="12.75" customHeight="1" x14ac:dyDescent="0.2">
      <c r="A2300" s="11" t="str">
        <f t="shared" si="141"/>
        <v>MILDURA2002</v>
      </c>
      <c r="B2300" s="3" t="s">
        <v>44</v>
      </c>
      <c r="C2300" s="12">
        <v>2002</v>
      </c>
      <c r="D2300" s="12">
        <v>30</v>
      </c>
      <c r="E2300" s="13">
        <v>48657</v>
      </c>
      <c r="F2300" s="13">
        <v>48967</v>
      </c>
      <c r="G2300" s="13">
        <v>97624</v>
      </c>
      <c r="H2300" s="13">
        <v>0</v>
      </c>
      <c r="I2300" s="13">
        <v>0</v>
      </c>
      <c r="J2300" s="13">
        <v>0</v>
      </c>
      <c r="K2300" s="15">
        <f t="shared" si="142"/>
        <v>48657</v>
      </c>
      <c r="L2300" s="15">
        <f t="shared" si="143"/>
        <v>48967</v>
      </c>
      <c r="M2300" s="15">
        <f t="shared" si="144"/>
        <v>97624</v>
      </c>
      <c r="O2300" s="13"/>
      <c r="P2300" s="13"/>
    </row>
    <row r="2301" spans="1:16" ht="12.75" customHeight="1" x14ac:dyDescent="0.2">
      <c r="A2301" s="11" t="str">
        <f t="shared" si="141"/>
        <v>MILDURA2003</v>
      </c>
      <c r="B2301" s="3" t="s">
        <v>44</v>
      </c>
      <c r="C2301" s="12">
        <v>2003</v>
      </c>
      <c r="D2301" s="12">
        <v>28</v>
      </c>
      <c r="E2301" s="13">
        <v>56008</v>
      </c>
      <c r="F2301" s="13">
        <v>56191</v>
      </c>
      <c r="G2301" s="13">
        <v>112199</v>
      </c>
      <c r="H2301" s="13">
        <v>0</v>
      </c>
      <c r="I2301" s="13">
        <v>0</v>
      </c>
      <c r="J2301" s="13">
        <v>0</v>
      </c>
      <c r="K2301" s="15">
        <f t="shared" si="142"/>
        <v>56008</v>
      </c>
      <c r="L2301" s="15">
        <f t="shared" si="143"/>
        <v>56191</v>
      </c>
      <c r="M2301" s="15">
        <f t="shared" si="144"/>
        <v>112199</v>
      </c>
      <c r="O2301" s="13"/>
      <c r="P2301" s="13"/>
    </row>
    <row r="2302" spans="1:16" ht="12.75" customHeight="1" x14ac:dyDescent="0.2">
      <c r="A2302" s="11" t="str">
        <f t="shared" si="141"/>
        <v>MILDURA2004</v>
      </c>
      <c r="B2302" s="96" t="s">
        <v>44</v>
      </c>
      <c r="C2302" s="89">
        <v>2004</v>
      </c>
      <c r="D2302" s="90">
        <v>28</v>
      </c>
      <c r="E2302" s="15">
        <v>69589</v>
      </c>
      <c r="F2302" s="15">
        <v>70009</v>
      </c>
      <c r="G2302" s="15">
        <v>139598</v>
      </c>
      <c r="H2302" s="91">
        <v>0</v>
      </c>
      <c r="I2302" s="91">
        <v>0</v>
      </c>
      <c r="J2302" s="15">
        <v>0</v>
      </c>
      <c r="K2302" s="15">
        <f t="shared" si="142"/>
        <v>69589</v>
      </c>
      <c r="L2302" s="15">
        <f t="shared" si="143"/>
        <v>70009</v>
      </c>
      <c r="M2302" s="15">
        <f t="shared" si="144"/>
        <v>139598</v>
      </c>
      <c r="O2302" s="13"/>
      <c r="P2302" s="13"/>
    </row>
    <row r="2303" spans="1:16" ht="12.75" customHeight="1" x14ac:dyDescent="0.2">
      <c r="A2303" s="11" t="str">
        <f t="shared" si="141"/>
        <v>MILDURA2005</v>
      </c>
      <c r="B2303" s="94" t="s">
        <v>44</v>
      </c>
      <c r="C2303" s="89">
        <v>2005</v>
      </c>
      <c r="D2303" s="90">
        <v>29</v>
      </c>
      <c r="E2303" s="15">
        <v>75140</v>
      </c>
      <c r="F2303" s="15">
        <v>75362</v>
      </c>
      <c r="G2303" s="15">
        <v>150502</v>
      </c>
      <c r="H2303" s="15">
        <v>0</v>
      </c>
      <c r="I2303" s="15">
        <v>0</v>
      </c>
      <c r="J2303" s="15">
        <v>0</v>
      </c>
      <c r="K2303" s="15">
        <f t="shared" si="142"/>
        <v>75140</v>
      </c>
      <c r="L2303" s="15">
        <f t="shared" si="143"/>
        <v>75362</v>
      </c>
      <c r="M2303" s="15">
        <f t="shared" si="144"/>
        <v>150502</v>
      </c>
      <c r="O2303" s="13"/>
      <c r="P2303" s="13"/>
    </row>
    <row r="2304" spans="1:16" ht="12.75" customHeight="1" x14ac:dyDescent="0.2">
      <c r="A2304" s="11" t="str">
        <f t="shared" si="141"/>
        <v>MILDURA2006</v>
      </c>
      <c r="B2304" s="3" t="s">
        <v>44</v>
      </c>
      <c r="C2304" s="12">
        <v>2006</v>
      </c>
      <c r="D2304" s="12">
        <v>31</v>
      </c>
      <c r="E2304" s="13">
        <v>80867</v>
      </c>
      <c r="F2304" s="13">
        <v>81478</v>
      </c>
      <c r="G2304" s="13">
        <v>162345</v>
      </c>
      <c r="H2304" s="13">
        <v>0</v>
      </c>
      <c r="I2304" s="13">
        <v>0</v>
      </c>
      <c r="J2304" s="13">
        <v>0</v>
      </c>
      <c r="K2304" s="15">
        <f t="shared" si="142"/>
        <v>80867</v>
      </c>
      <c r="L2304" s="15">
        <f t="shared" si="143"/>
        <v>81478</v>
      </c>
      <c r="M2304" s="15">
        <f t="shared" si="144"/>
        <v>162345</v>
      </c>
      <c r="O2304" s="13"/>
      <c r="P2304" s="13"/>
    </row>
    <row r="2305" spans="1:16" ht="12.75" customHeight="1" x14ac:dyDescent="0.2">
      <c r="A2305" s="11" t="str">
        <f t="shared" si="141"/>
        <v>MILDURA2007</v>
      </c>
      <c r="B2305" s="3" t="s">
        <v>44</v>
      </c>
      <c r="C2305" s="12">
        <v>2007</v>
      </c>
      <c r="D2305" s="12">
        <v>33</v>
      </c>
      <c r="E2305" s="13">
        <v>84977</v>
      </c>
      <c r="F2305" s="13">
        <v>86230</v>
      </c>
      <c r="G2305" s="13">
        <v>171207</v>
      </c>
      <c r="H2305" s="13">
        <v>0</v>
      </c>
      <c r="I2305" s="13">
        <v>0</v>
      </c>
      <c r="J2305" s="13">
        <v>0</v>
      </c>
      <c r="K2305" s="15">
        <f t="shared" si="142"/>
        <v>84977</v>
      </c>
      <c r="L2305" s="15">
        <f t="shared" si="143"/>
        <v>86230</v>
      </c>
      <c r="M2305" s="15">
        <f t="shared" si="144"/>
        <v>171207</v>
      </c>
      <c r="O2305" s="13"/>
      <c r="P2305" s="13"/>
    </row>
    <row r="2306" spans="1:16" ht="12.75" customHeight="1" x14ac:dyDescent="0.2">
      <c r="A2306" s="11" t="str">
        <f t="shared" si="141"/>
        <v>MILDURA2008</v>
      </c>
      <c r="B2306" s="3" t="s">
        <v>44</v>
      </c>
      <c r="C2306" s="12">
        <v>2008</v>
      </c>
      <c r="D2306" s="12">
        <v>33</v>
      </c>
      <c r="E2306" s="13">
        <v>86622</v>
      </c>
      <c r="F2306" s="13">
        <v>86129</v>
      </c>
      <c r="G2306" s="13">
        <v>172751</v>
      </c>
      <c r="H2306" s="13">
        <v>0</v>
      </c>
      <c r="I2306" s="13">
        <v>0</v>
      </c>
      <c r="J2306" s="13">
        <v>0</v>
      </c>
      <c r="K2306" s="15">
        <f t="shared" si="142"/>
        <v>86622</v>
      </c>
      <c r="L2306" s="15">
        <f t="shared" si="143"/>
        <v>86129</v>
      </c>
      <c r="M2306" s="15">
        <f t="shared" si="144"/>
        <v>172751</v>
      </c>
      <c r="O2306" s="13"/>
      <c r="P2306" s="13"/>
    </row>
    <row r="2307" spans="1:16" ht="12.75" customHeight="1" x14ac:dyDescent="0.2">
      <c r="A2307" s="11" t="str">
        <f t="shared" si="141"/>
        <v>MILDURA2009</v>
      </c>
      <c r="B2307" s="96" t="s">
        <v>44</v>
      </c>
      <c r="C2307" s="89">
        <v>2009</v>
      </c>
      <c r="D2307" s="90">
        <v>30</v>
      </c>
      <c r="E2307" s="15">
        <v>99054</v>
      </c>
      <c r="F2307" s="15">
        <v>98923</v>
      </c>
      <c r="G2307" s="15">
        <v>197977</v>
      </c>
      <c r="H2307" s="15">
        <v>0</v>
      </c>
      <c r="I2307" s="15">
        <v>0</v>
      </c>
      <c r="J2307" s="15">
        <v>0</v>
      </c>
      <c r="K2307" s="15">
        <f t="shared" si="142"/>
        <v>99054</v>
      </c>
      <c r="L2307" s="15">
        <f t="shared" si="143"/>
        <v>98923</v>
      </c>
      <c r="M2307" s="15">
        <f t="shared" si="144"/>
        <v>197977</v>
      </c>
      <c r="O2307" s="13"/>
      <c r="P2307" s="13"/>
    </row>
    <row r="2308" spans="1:16" ht="12.75" customHeight="1" x14ac:dyDescent="0.2">
      <c r="A2308" s="11" t="str">
        <f t="shared" si="141"/>
        <v>MILDURA2010</v>
      </c>
      <c r="B2308" s="94" t="s">
        <v>44</v>
      </c>
      <c r="C2308" s="89">
        <v>2010</v>
      </c>
      <c r="D2308" s="90">
        <v>30</v>
      </c>
      <c r="E2308" s="15">
        <v>103993</v>
      </c>
      <c r="F2308" s="15">
        <v>103892</v>
      </c>
      <c r="G2308" s="15">
        <v>207885</v>
      </c>
      <c r="H2308" s="15">
        <v>0</v>
      </c>
      <c r="I2308" s="15">
        <v>0</v>
      </c>
      <c r="J2308" s="15">
        <v>0</v>
      </c>
      <c r="K2308" s="15">
        <f t="shared" si="142"/>
        <v>103993</v>
      </c>
      <c r="L2308" s="15">
        <f t="shared" si="143"/>
        <v>103892</v>
      </c>
      <c r="M2308" s="15">
        <f t="shared" si="144"/>
        <v>207885</v>
      </c>
      <c r="O2308" s="13"/>
      <c r="P2308" s="13"/>
    </row>
    <row r="2309" spans="1:16" ht="12.75" customHeight="1" x14ac:dyDescent="0.2">
      <c r="A2309" s="11" t="str">
        <f t="shared" si="141"/>
        <v>MILDURA2011</v>
      </c>
      <c r="B2309" s="96" t="s">
        <v>44</v>
      </c>
      <c r="C2309" s="89">
        <v>2011</v>
      </c>
      <c r="D2309" s="90">
        <v>34</v>
      </c>
      <c r="E2309" s="15">
        <v>99366</v>
      </c>
      <c r="F2309" s="15">
        <v>99643</v>
      </c>
      <c r="G2309" s="15">
        <v>199009</v>
      </c>
      <c r="H2309" s="91">
        <v>0</v>
      </c>
      <c r="I2309" s="91">
        <v>0</v>
      </c>
      <c r="J2309" s="15">
        <v>0</v>
      </c>
      <c r="K2309" s="15">
        <f t="shared" si="142"/>
        <v>99366</v>
      </c>
      <c r="L2309" s="15">
        <f t="shared" si="143"/>
        <v>99643</v>
      </c>
      <c r="M2309" s="15">
        <f t="shared" si="144"/>
        <v>199009</v>
      </c>
      <c r="O2309" s="13"/>
      <c r="P2309" s="13"/>
    </row>
    <row r="2310" spans="1:16" ht="12.75" customHeight="1" x14ac:dyDescent="0.2">
      <c r="A2310" s="11" t="str">
        <f t="shared" si="141"/>
        <v>MILDURA2012</v>
      </c>
      <c r="B2310" s="3" t="s">
        <v>44</v>
      </c>
      <c r="C2310" s="12">
        <v>2012</v>
      </c>
      <c r="D2310" s="12">
        <v>34</v>
      </c>
      <c r="E2310" s="13">
        <v>105077</v>
      </c>
      <c r="F2310" s="13">
        <v>105034</v>
      </c>
      <c r="G2310" s="13">
        <v>210111</v>
      </c>
      <c r="H2310" s="13">
        <v>0</v>
      </c>
      <c r="I2310" s="13">
        <v>0</v>
      </c>
      <c r="J2310" s="13">
        <v>0</v>
      </c>
      <c r="K2310" s="15">
        <f t="shared" si="142"/>
        <v>105077</v>
      </c>
      <c r="L2310" s="15">
        <f t="shared" si="143"/>
        <v>105034</v>
      </c>
      <c r="M2310" s="15">
        <f t="shared" si="144"/>
        <v>210111</v>
      </c>
      <c r="O2310" s="13"/>
      <c r="P2310" s="13"/>
    </row>
    <row r="2311" spans="1:16" ht="12.75" customHeight="1" x14ac:dyDescent="0.2">
      <c r="A2311" s="11" t="str">
        <f t="shared" si="141"/>
        <v>MILDURA2013</v>
      </c>
      <c r="B2311" s="94" t="s">
        <v>44</v>
      </c>
      <c r="C2311" s="89">
        <v>2013</v>
      </c>
      <c r="D2311" s="90">
        <v>34</v>
      </c>
      <c r="E2311" s="15">
        <v>108932</v>
      </c>
      <c r="F2311" s="15">
        <v>109048</v>
      </c>
      <c r="G2311" s="15">
        <v>217980</v>
      </c>
      <c r="H2311" s="15">
        <v>0</v>
      </c>
      <c r="I2311" s="15">
        <v>0</v>
      </c>
      <c r="J2311" s="15">
        <v>0</v>
      </c>
      <c r="K2311" s="15">
        <f t="shared" si="142"/>
        <v>108932</v>
      </c>
      <c r="L2311" s="15">
        <f t="shared" si="143"/>
        <v>109048</v>
      </c>
      <c r="M2311" s="15">
        <f t="shared" si="144"/>
        <v>217980</v>
      </c>
      <c r="O2311" s="13"/>
      <c r="P2311" s="13"/>
    </row>
    <row r="2312" spans="1:16" ht="12.75" customHeight="1" x14ac:dyDescent="0.2">
      <c r="A2312" s="11" t="str">
        <f t="shared" si="141"/>
        <v>MILDURA2014</v>
      </c>
      <c r="B2312" s="94" t="s">
        <v>44</v>
      </c>
      <c r="C2312" s="89">
        <v>2014</v>
      </c>
      <c r="D2312" s="90">
        <v>34</v>
      </c>
      <c r="E2312" s="15">
        <v>106802</v>
      </c>
      <c r="F2312" s="15">
        <v>107269</v>
      </c>
      <c r="G2312" s="15">
        <v>214071</v>
      </c>
      <c r="H2312" s="15">
        <v>0</v>
      </c>
      <c r="I2312" s="15">
        <v>0</v>
      </c>
      <c r="J2312" s="15">
        <v>0</v>
      </c>
      <c r="K2312" s="15">
        <f t="shared" si="142"/>
        <v>106802</v>
      </c>
      <c r="L2312" s="15">
        <f t="shared" si="143"/>
        <v>107269</v>
      </c>
      <c r="M2312" s="15">
        <f t="shared" si="144"/>
        <v>214071</v>
      </c>
      <c r="O2312" s="13"/>
      <c r="P2312" s="13"/>
    </row>
    <row r="2313" spans="1:16" ht="12.75" customHeight="1" x14ac:dyDescent="0.2">
      <c r="A2313" s="11" t="str">
        <f t="shared" si="141"/>
        <v>MILDURA2015</v>
      </c>
      <c r="B2313" s="3" t="s">
        <v>44</v>
      </c>
      <c r="C2313" s="12">
        <v>2015</v>
      </c>
      <c r="D2313" s="12">
        <v>31</v>
      </c>
      <c r="E2313" s="13">
        <v>106591</v>
      </c>
      <c r="F2313" s="13">
        <v>106910</v>
      </c>
      <c r="G2313" s="13">
        <v>213501</v>
      </c>
      <c r="H2313" s="13">
        <v>0</v>
      </c>
      <c r="I2313" s="13">
        <v>0</v>
      </c>
      <c r="J2313" s="13">
        <v>0</v>
      </c>
      <c r="K2313" s="15">
        <f t="shared" si="142"/>
        <v>106591</v>
      </c>
      <c r="L2313" s="15">
        <f t="shared" si="143"/>
        <v>106910</v>
      </c>
      <c r="M2313" s="15">
        <f t="shared" si="144"/>
        <v>213501</v>
      </c>
      <c r="O2313" s="13"/>
      <c r="P2313" s="13"/>
    </row>
    <row r="2314" spans="1:16" ht="12.75" customHeight="1" x14ac:dyDescent="0.2">
      <c r="A2314" s="11" t="str">
        <f t="shared" ref="A2314:A2377" si="145">CONCATENATE(B2314,C2314)</f>
        <v>MILDURA2016</v>
      </c>
      <c r="B2314" s="3" t="s">
        <v>44</v>
      </c>
      <c r="C2314" s="12">
        <v>2016</v>
      </c>
      <c r="D2314" s="12">
        <v>31</v>
      </c>
      <c r="E2314" s="13">
        <v>110784</v>
      </c>
      <c r="F2314" s="13">
        <v>111016</v>
      </c>
      <c r="G2314" s="13">
        <v>221800</v>
      </c>
      <c r="H2314" s="13">
        <v>0</v>
      </c>
      <c r="I2314" s="13">
        <v>0</v>
      </c>
      <c r="J2314" s="13">
        <v>0</v>
      </c>
      <c r="K2314" s="15">
        <f t="shared" si="142"/>
        <v>110784</v>
      </c>
      <c r="L2314" s="15">
        <f t="shared" si="143"/>
        <v>111016</v>
      </c>
      <c r="M2314" s="15">
        <f t="shared" si="144"/>
        <v>221800</v>
      </c>
      <c r="O2314" s="13"/>
      <c r="P2314" s="13"/>
    </row>
    <row r="2315" spans="1:16" ht="12.75" customHeight="1" x14ac:dyDescent="0.2">
      <c r="A2315" s="11" t="str">
        <f t="shared" si="145"/>
        <v>MILDURA2017</v>
      </c>
      <c r="B2315" s="94" t="s">
        <v>44</v>
      </c>
      <c r="C2315" s="89">
        <v>2017</v>
      </c>
      <c r="D2315" s="90">
        <v>31</v>
      </c>
      <c r="E2315" s="15">
        <v>113573</v>
      </c>
      <c r="F2315" s="15">
        <v>113949</v>
      </c>
      <c r="G2315" s="15">
        <v>227522</v>
      </c>
      <c r="H2315" s="15">
        <v>0</v>
      </c>
      <c r="I2315" s="15">
        <v>0</v>
      </c>
      <c r="J2315" s="15">
        <v>0</v>
      </c>
      <c r="K2315" s="15">
        <f t="shared" si="142"/>
        <v>113573</v>
      </c>
      <c r="L2315" s="15">
        <f t="shared" si="143"/>
        <v>113949</v>
      </c>
      <c r="M2315" s="15">
        <f t="shared" si="144"/>
        <v>227522</v>
      </c>
      <c r="O2315" s="13"/>
      <c r="P2315" s="13"/>
    </row>
    <row r="2316" spans="1:16" ht="12.75" customHeight="1" x14ac:dyDescent="0.2">
      <c r="A2316" s="11" t="str">
        <f t="shared" si="145"/>
        <v>MILDURA2018</v>
      </c>
      <c r="B2316" s="96" t="s">
        <v>44</v>
      </c>
      <c r="C2316" s="89">
        <v>2018</v>
      </c>
      <c r="D2316" s="90">
        <v>30</v>
      </c>
      <c r="E2316" s="15">
        <v>120560</v>
      </c>
      <c r="F2316" s="15">
        <v>121016</v>
      </c>
      <c r="G2316" s="15">
        <v>241576</v>
      </c>
      <c r="H2316" s="91">
        <v>0</v>
      </c>
      <c r="I2316" s="91">
        <v>0</v>
      </c>
      <c r="J2316" s="15">
        <v>0</v>
      </c>
      <c r="K2316" s="15">
        <f t="shared" si="142"/>
        <v>120560</v>
      </c>
      <c r="L2316" s="15">
        <f t="shared" si="143"/>
        <v>121016</v>
      </c>
      <c r="M2316" s="15">
        <f t="shared" si="144"/>
        <v>241576</v>
      </c>
      <c r="O2316" s="13"/>
      <c r="P2316" s="13"/>
    </row>
    <row r="2317" spans="1:16" ht="12.75" customHeight="1" x14ac:dyDescent="0.2">
      <c r="A2317" s="11" t="str">
        <f t="shared" si="145"/>
        <v>MILDURA2019</v>
      </c>
      <c r="B2317" s="3" t="s">
        <v>44</v>
      </c>
      <c r="C2317" s="12">
        <v>2019</v>
      </c>
      <c r="D2317" s="12">
        <v>30</v>
      </c>
      <c r="E2317" s="13">
        <v>120404</v>
      </c>
      <c r="F2317" s="13">
        <v>120652</v>
      </c>
      <c r="G2317" s="13">
        <v>241056</v>
      </c>
      <c r="H2317" s="13">
        <v>0</v>
      </c>
      <c r="I2317" s="13">
        <v>0</v>
      </c>
      <c r="J2317" s="13">
        <v>0</v>
      </c>
      <c r="K2317" s="15">
        <f t="shared" si="142"/>
        <v>120404</v>
      </c>
      <c r="L2317" s="15">
        <f t="shared" si="143"/>
        <v>120652</v>
      </c>
      <c r="M2317" s="15">
        <f t="shared" si="144"/>
        <v>241056</v>
      </c>
      <c r="O2317" s="13"/>
      <c r="P2317" s="13"/>
    </row>
    <row r="2318" spans="1:16" ht="12.75" customHeight="1" x14ac:dyDescent="0.2">
      <c r="A2318" s="11" t="str">
        <f t="shared" si="145"/>
        <v>MOORABBIN1985</v>
      </c>
      <c r="B2318" s="92" t="s">
        <v>81</v>
      </c>
      <c r="C2318" s="16">
        <v>1985</v>
      </c>
      <c r="D2318" s="90" t="s">
        <v>101</v>
      </c>
      <c r="E2318" s="93">
        <v>0</v>
      </c>
      <c r="F2318" s="93">
        <v>0</v>
      </c>
      <c r="G2318" s="93">
        <v>0</v>
      </c>
      <c r="H2318" s="93">
        <v>0</v>
      </c>
      <c r="I2318" s="93">
        <v>0</v>
      </c>
      <c r="J2318" s="93">
        <v>0</v>
      </c>
      <c r="K2318" s="15">
        <f t="shared" si="142"/>
        <v>0</v>
      </c>
      <c r="L2318" s="15">
        <f t="shared" si="143"/>
        <v>0</v>
      </c>
      <c r="M2318" s="15">
        <f t="shared" si="144"/>
        <v>0</v>
      </c>
      <c r="O2318" s="13"/>
      <c r="P2318" s="13"/>
    </row>
    <row r="2319" spans="1:16" ht="12.75" customHeight="1" x14ac:dyDescent="0.2">
      <c r="A2319" s="11" t="str">
        <f t="shared" si="145"/>
        <v>MOORABBIN1986</v>
      </c>
      <c r="B2319" s="96" t="s">
        <v>81</v>
      </c>
      <c r="C2319" s="89">
        <v>1986</v>
      </c>
      <c r="D2319" s="90" t="s">
        <v>101</v>
      </c>
      <c r="E2319" s="15">
        <v>0</v>
      </c>
      <c r="F2319" s="15">
        <v>0</v>
      </c>
      <c r="G2319" s="15">
        <v>0</v>
      </c>
      <c r="H2319" s="91">
        <v>0</v>
      </c>
      <c r="I2319" s="91">
        <v>0</v>
      </c>
      <c r="J2319" s="15">
        <v>0</v>
      </c>
      <c r="K2319" s="15">
        <f t="shared" si="142"/>
        <v>0</v>
      </c>
      <c r="L2319" s="15">
        <f t="shared" si="143"/>
        <v>0</v>
      </c>
      <c r="M2319" s="15">
        <f t="shared" si="144"/>
        <v>0</v>
      </c>
      <c r="O2319" s="13"/>
      <c r="P2319" s="13"/>
    </row>
    <row r="2320" spans="1:16" ht="12.75" customHeight="1" x14ac:dyDescent="0.2">
      <c r="A2320" s="11" t="str">
        <f t="shared" si="145"/>
        <v>MOORABBIN1987</v>
      </c>
      <c r="B2320" s="3" t="s">
        <v>81</v>
      </c>
      <c r="C2320" s="12">
        <v>1987</v>
      </c>
      <c r="D2320" s="12" t="s">
        <v>101</v>
      </c>
      <c r="E2320" s="13">
        <v>1373</v>
      </c>
      <c r="F2320" s="13">
        <v>1659</v>
      </c>
      <c r="G2320" s="13">
        <v>3032</v>
      </c>
      <c r="H2320" s="13">
        <v>0</v>
      </c>
      <c r="I2320" s="13">
        <v>0</v>
      </c>
      <c r="J2320" s="13">
        <v>0</v>
      </c>
      <c r="K2320" s="15">
        <f t="shared" si="142"/>
        <v>1373</v>
      </c>
      <c r="L2320" s="15">
        <f t="shared" si="143"/>
        <v>1659</v>
      </c>
      <c r="M2320" s="15">
        <f t="shared" si="144"/>
        <v>3032</v>
      </c>
      <c r="O2320" s="13"/>
      <c r="P2320" s="13"/>
    </row>
    <row r="2321" spans="1:16" ht="12.75" customHeight="1" x14ac:dyDescent="0.2">
      <c r="A2321" s="11" t="str">
        <f t="shared" si="145"/>
        <v>MOORABBIN1988</v>
      </c>
      <c r="B2321" s="3" t="s">
        <v>81</v>
      </c>
      <c r="C2321" s="12">
        <v>1988</v>
      </c>
      <c r="D2321" s="12" t="s">
        <v>101</v>
      </c>
      <c r="E2321" s="13">
        <v>5236</v>
      </c>
      <c r="F2321" s="13">
        <v>5489</v>
      </c>
      <c r="G2321" s="13">
        <v>10725</v>
      </c>
      <c r="H2321" s="13">
        <v>0</v>
      </c>
      <c r="I2321" s="13">
        <v>0</v>
      </c>
      <c r="J2321" s="13">
        <v>0</v>
      </c>
      <c r="K2321" s="15">
        <f t="shared" si="142"/>
        <v>5236</v>
      </c>
      <c r="L2321" s="15">
        <f t="shared" si="143"/>
        <v>5489</v>
      </c>
      <c r="M2321" s="15">
        <f t="shared" si="144"/>
        <v>10725</v>
      </c>
      <c r="O2321" s="13"/>
      <c r="P2321" s="13"/>
    </row>
    <row r="2322" spans="1:16" ht="12.75" customHeight="1" x14ac:dyDescent="0.2">
      <c r="A2322" s="11" t="str">
        <f t="shared" si="145"/>
        <v>MOORABBIN1989</v>
      </c>
      <c r="B2322" s="96" t="s">
        <v>81</v>
      </c>
      <c r="C2322" s="89">
        <v>1989</v>
      </c>
      <c r="D2322" s="90" t="s">
        <v>101</v>
      </c>
      <c r="E2322" s="15">
        <v>13573</v>
      </c>
      <c r="F2322" s="15">
        <v>14511</v>
      </c>
      <c r="G2322" s="15">
        <v>28084</v>
      </c>
      <c r="H2322" s="91">
        <v>0</v>
      </c>
      <c r="I2322" s="91">
        <v>0</v>
      </c>
      <c r="J2322" s="15">
        <v>0</v>
      </c>
      <c r="K2322" s="15">
        <f t="shared" si="142"/>
        <v>13573</v>
      </c>
      <c r="L2322" s="15">
        <f t="shared" si="143"/>
        <v>14511</v>
      </c>
      <c r="M2322" s="15">
        <f t="shared" si="144"/>
        <v>28084</v>
      </c>
      <c r="O2322" s="13"/>
      <c r="P2322" s="13"/>
    </row>
    <row r="2323" spans="1:16" ht="12.75" customHeight="1" x14ac:dyDescent="0.2">
      <c r="A2323" s="11" t="str">
        <f t="shared" si="145"/>
        <v>MOORABBIN1990</v>
      </c>
      <c r="B2323" s="96" t="s">
        <v>81</v>
      </c>
      <c r="C2323" s="89">
        <v>1990</v>
      </c>
      <c r="D2323" s="90" t="s">
        <v>101</v>
      </c>
      <c r="E2323" s="15">
        <v>19575</v>
      </c>
      <c r="F2323" s="15">
        <v>19857</v>
      </c>
      <c r="G2323" s="15">
        <v>39432</v>
      </c>
      <c r="H2323" s="91">
        <v>0</v>
      </c>
      <c r="I2323" s="91">
        <v>0</v>
      </c>
      <c r="J2323" s="15">
        <v>0</v>
      </c>
      <c r="K2323" s="15">
        <f t="shared" si="142"/>
        <v>19575</v>
      </c>
      <c r="L2323" s="15">
        <f t="shared" si="143"/>
        <v>19857</v>
      </c>
      <c r="M2323" s="15">
        <f t="shared" si="144"/>
        <v>39432</v>
      </c>
      <c r="O2323" s="13"/>
      <c r="P2323" s="13"/>
    </row>
    <row r="2324" spans="1:16" ht="12.75" customHeight="1" x14ac:dyDescent="0.2">
      <c r="A2324" s="11" t="str">
        <f t="shared" si="145"/>
        <v>MOORABBIN1991</v>
      </c>
      <c r="B2324" s="3" t="s">
        <v>81</v>
      </c>
      <c r="C2324" s="12">
        <v>1991</v>
      </c>
      <c r="D2324" s="12" t="s">
        <v>101</v>
      </c>
      <c r="E2324" s="13">
        <v>15254</v>
      </c>
      <c r="F2324" s="13">
        <v>16639</v>
      </c>
      <c r="G2324" s="13">
        <v>31893</v>
      </c>
      <c r="H2324" s="13">
        <v>0</v>
      </c>
      <c r="I2324" s="13">
        <v>0</v>
      </c>
      <c r="J2324" s="13">
        <v>0</v>
      </c>
      <c r="K2324" s="15">
        <f t="shared" si="142"/>
        <v>15254</v>
      </c>
      <c r="L2324" s="15">
        <f t="shared" si="143"/>
        <v>16639</v>
      </c>
      <c r="M2324" s="15">
        <f t="shared" si="144"/>
        <v>31893</v>
      </c>
      <c r="O2324" s="13"/>
      <c r="P2324" s="13"/>
    </row>
    <row r="2325" spans="1:16" ht="12.75" customHeight="1" x14ac:dyDescent="0.2">
      <c r="A2325" s="11" t="str">
        <f t="shared" si="145"/>
        <v>MOORABBIN1992</v>
      </c>
      <c r="B2325" s="3" t="s">
        <v>81</v>
      </c>
      <c r="C2325" s="12">
        <v>1992</v>
      </c>
      <c r="D2325" s="12" t="s">
        <v>101</v>
      </c>
      <c r="E2325" s="13">
        <v>15945</v>
      </c>
      <c r="F2325" s="13">
        <v>16361</v>
      </c>
      <c r="G2325" s="13">
        <v>32306</v>
      </c>
      <c r="H2325" s="13">
        <v>0</v>
      </c>
      <c r="I2325" s="13">
        <v>0</v>
      </c>
      <c r="J2325" s="13">
        <v>0</v>
      </c>
      <c r="K2325" s="15">
        <f t="shared" si="142"/>
        <v>15945</v>
      </c>
      <c r="L2325" s="15">
        <f t="shared" si="143"/>
        <v>16361</v>
      </c>
      <c r="M2325" s="15">
        <f t="shared" si="144"/>
        <v>32306</v>
      </c>
      <c r="O2325" s="13"/>
      <c r="P2325" s="13"/>
    </row>
    <row r="2326" spans="1:16" ht="12.75" customHeight="1" x14ac:dyDescent="0.2">
      <c r="A2326" s="11" t="str">
        <f t="shared" si="145"/>
        <v>MOORABBIN1993</v>
      </c>
      <c r="B2326" s="3" t="s">
        <v>81</v>
      </c>
      <c r="C2326" s="12">
        <v>1993</v>
      </c>
      <c r="D2326" s="12" t="s">
        <v>101</v>
      </c>
      <c r="E2326" s="13">
        <v>16464</v>
      </c>
      <c r="F2326" s="13">
        <v>17016</v>
      </c>
      <c r="G2326" s="13">
        <v>33480</v>
      </c>
      <c r="H2326" s="13">
        <v>0</v>
      </c>
      <c r="I2326" s="13">
        <v>0</v>
      </c>
      <c r="J2326" s="13">
        <v>0</v>
      </c>
      <c r="K2326" s="15">
        <f t="shared" si="142"/>
        <v>16464</v>
      </c>
      <c r="L2326" s="15">
        <f t="shared" si="143"/>
        <v>17016</v>
      </c>
      <c r="M2326" s="15">
        <f t="shared" si="144"/>
        <v>33480</v>
      </c>
      <c r="O2326" s="13"/>
      <c r="P2326" s="13"/>
    </row>
    <row r="2327" spans="1:16" ht="12.75" customHeight="1" x14ac:dyDescent="0.2">
      <c r="A2327" s="11" t="str">
        <f t="shared" si="145"/>
        <v>MOORABBIN1994</v>
      </c>
      <c r="B2327" s="94" t="s">
        <v>81</v>
      </c>
      <c r="C2327" s="89">
        <v>1994</v>
      </c>
      <c r="D2327" s="90" t="s">
        <v>101</v>
      </c>
      <c r="E2327" s="15">
        <v>16942</v>
      </c>
      <c r="F2327" s="15">
        <v>16561</v>
      </c>
      <c r="G2327" s="15">
        <v>33503</v>
      </c>
      <c r="H2327" s="15">
        <v>0</v>
      </c>
      <c r="I2327" s="15">
        <v>0</v>
      </c>
      <c r="J2327" s="15">
        <v>0</v>
      </c>
      <c r="K2327" s="15">
        <f t="shared" si="142"/>
        <v>16942</v>
      </c>
      <c r="L2327" s="15">
        <f t="shared" si="143"/>
        <v>16561</v>
      </c>
      <c r="M2327" s="15">
        <f t="shared" si="144"/>
        <v>33503</v>
      </c>
      <c r="O2327" s="13"/>
      <c r="P2327" s="13"/>
    </row>
    <row r="2328" spans="1:16" ht="12.75" customHeight="1" x14ac:dyDescent="0.2">
      <c r="A2328" s="11" t="str">
        <f t="shared" si="145"/>
        <v>MOORABBIN1995</v>
      </c>
      <c r="B2328" s="94" t="s">
        <v>81</v>
      </c>
      <c r="C2328" s="89">
        <v>1995</v>
      </c>
      <c r="D2328" s="90" t="s">
        <v>101</v>
      </c>
      <c r="E2328" s="15">
        <v>15652</v>
      </c>
      <c r="F2328" s="15">
        <v>15753</v>
      </c>
      <c r="G2328" s="15">
        <v>31405</v>
      </c>
      <c r="H2328" s="15">
        <v>0</v>
      </c>
      <c r="I2328" s="15">
        <v>0</v>
      </c>
      <c r="J2328" s="15">
        <v>0</v>
      </c>
      <c r="K2328" s="15">
        <f t="shared" si="142"/>
        <v>15652</v>
      </c>
      <c r="L2328" s="15">
        <f t="shared" si="143"/>
        <v>15753</v>
      </c>
      <c r="M2328" s="15">
        <f t="shared" si="144"/>
        <v>31405</v>
      </c>
      <c r="O2328" s="13"/>
      <c r="P2328" s="13"/>
    </row>
    <row r="2329" spans="1:16" ht="12.75" customHeight="1" x14ac:dyDescent="0.2">
      <c r="A2329" s="11" t="str">
        <f t="shared" si="145"/>
        <v>MOORABBIN1996</v>
      </c>
      <c r="B2329" s="94" t="s">
        <v>81</v>
      </c>
      <c r="C2329" s="89">
        <v>1996</v>
      </c>
      <c r="D2329" s="90" t="s">
        <v>101</v>
      </c>
      <c r="E2329" s="15">
        <v>13797</v>
      </c>
      <c r="F2329" s="15">
        <v>13731</v>
      </c>
      <c r="G2329" s="15">
        <v>27528</v>
      </c>
      <c r="H2329" s="15">
        <v>0</v>
      </c>
      <c r="I2329" s="15">
        <v>0</v>
      </c>
      <c r="J2329" s="15">
        <v>0</v>
      </c>
      <c r="K2329" s="15">
        <f t="shared" si="142"/>
        <v>13797</v>
      </c>
      <c r="L2329" s="15">
        <f t="shared" si="143"/>
        <v>13731</v>
      </c>
      <c r="M2329" s="15">
        <f t="shared" si="144"/>
        <v>27528</v>
      </c>
      <c r="O2329" s="13"/>
      <c r="P2329" s="13"/>
    </row>
    <row r="2330" spans="1:16" ht="12.75" customHeight="1" x14ac:dyDescent="0.2">
      <c r="A2330" s="11" t="str">
        <f t="shared" si="145"/>
        <v>MOORABBIN1997</v>
      </c>
      <c r="B2330" s="96" t="s">
        <v>81</v>
      </c>
      <c r="C2330" s="89">
        <v>1997</v>
      </c>
      <c r="D2330" s="90" t="s">
        <v>101</v>
      </c>
      <c r="E2330" s="15">
        <v>15629</v>
      </c>
      <c r="F2330" s="15">
        <v>15683</v>
      </c>
      <c r="G2330" s="15">
        <v>31312</v>
      </c>
      <c r="H2330" s="91">
        <v>0</v>
      </c>
      <c r="I2330" s="91">
        <v>0</v>
      </c>
      <c r="J2330" s="15">
        <v>0</v>
      </c>
      <c r="K2330" s="15">
        <f t="shared" si="142"/>
        <v>15629</v>
      </c>
      <c r="L2330" s="15">
        <f t="shared" si="143"/>
        <v>15683</v>
      </c>
      <c r="M2330" s="15">
        <f t="shared" si="144"/>
        <v>31312</v>
      </c>
      <c r="O2330" s="13"/>
      <c r="P2330" s="13"/>
    </row>
    <row r="2331" spans="1:16" ht="12.75" customHeight="1" x14ac:dyDescent="0.2">
      <c r="A2331" s="11" t="str">
        <f t="shared" si="145"/>
        <v>MOORABBIN1998</v>
      </c>
      <c r="B2331" s="96" t="s">
        <v>81</v>
      </c>
      <c r="C2331" s="89">
        <v>1998</v>
      </c>
      <c r="D2331" s="90" t="s">
        <v>101</v>
      </c>
      <c r="E2331" s="15">
        <v>15678</v>
      </c>
      <c r="F2331" s="15">
        <v>15678</v>
      </c>
      <c r="G2331" s="15">
        <v>31356</v>
      </c>
      <c r="H2331" s="91">
        <v>0</v>
      </c>
      <c r="I2331" s="91">
        <v>0</v>
      </c>
      <c r="J2331" s="15">
        <v>0</v>
      </c>
      <c r="K2331" s="15">
        <f t="shared" si="142"/>
        <v>15678</v>
      </c>
      <c r="L2331" s="15">
        <f t="shared" si="143"/>
        <v>15678</v>
      </c>
      <c r="M2331" s="15">
        <f t="shared" si="144"/>
        <v>31356</v>
      </c>
      <c r="O2331" s="13"/>
      <c r="P2331" s="13"/>
    </row>
    <row r="2332" spans="1:16" ht="12.75" customHeight="1" x14ac:dyDescent="0.2">
      <c r="A2332" s="11" t="str">
        <f t="shared" si="145"/>
        <v>MOORABBIN1999</v>
      </c>
      <c r="B2332" s="3" t="s">
        <v>81</v>
      </c>
      <c r="C2332" s="12">
        <v>1999</v>
      </c>
      <c r="D2332" s="12" t="s">
        <v>101</v>
      </c>
      <c r="E2332" s="13">
        <v>9456</v>
      </c>
      <c r="F2332" s="13">
        <v>9456</v>
      </c>
      <c r="G2332" s="13">
        <v>18912</v>
      </c>
      <c r="H2332" s="13">
        <v>0</v>
      </c>
      <c r="I2332" s="13">
        <v>0</v>
      </c>
      <c r="J2332" s="13">
        <v>0</v>
      </c>
      <c r="K2332" s="15">
        <f t="shared" si="142"/>
        <v>9456</v>
      </c>
      <c r="L2332" s="15">
        <f t="shared" si="143"/>
        <v>9456</v>
      </c>
      <c r="M2332" s="15">
        <f t="shared" si="144"/>
        <v>18912</v>
      </c>
      <c r="O2332" s="13"/>
      <c r="P2332" s="13"/>
    </row>
    <row r="2333" spans="1:16" ht="12.75" customHeight="1" x14ac:dyDescent="0.2">
      <c r="A2333" s="11" t="str">
        <f t="shared" si="145"/>
        <v>MOORABBIN2000</v>
      </c>
      <c r="B2333" s="96" t="s">
        <v>81</v>
      </c>
      <c r="C2333" s="89">
        <v>2000</v>
      </c>
      <c r="D2333" s="90" t="s">
        <v>101</v>
      </c>
      <c r="E2333" s="15">
        <v>2354</v>
      </c>
      <c r="F2333" s="15">
        <v>2354</v>
      </c>
      <c r="G2333" s="15">
        <v>4708</v>
      </c>
      <c r="H2333" s="91">
        <v>0</v>
      </c>
      <c r="I2333" s="91">
        <v>0</v>
      </c>
      <c r="J2333" s="15">
        <v>0</v>
      </c>
      <c r="K2333" s="15">
        <f t="shared" si="142"/>
        <v>2354</v>
      </c>
      <c r="L2333" s="15">
        <f t="shared" si="143"/>
        <v>2354</v>
      </c>
      <c r="M2333" s="15">
        <f t="shared" si="144"/>
        <v>4708</v>
      </c>
      <c r="O2333" s="13"/>
      <c r="P2333" s="13"/>
    </row>
    <row r="2334" spans="1:16" ht="12.75" customHeight="1" x14ac:dyDescent="0.2">
      <c r="A2334" s="11" t="str">
        <f t="shared" si="145"/>
        <v>MOORABBIN2001</v>
      </c>
      <c r="B2334" s="94" t="s">
        <v>81</v>
      </c>
      <c r="C2334" s="12">
        <v>2001</v>
      </c>
      <c r="D2334" s="90" t="s">
        <v>101</v>
      </c>
      <c r="E2334" s="95">
        <v>2373</v>
      </c>
      <c r="F2334" s="95">
        <v>2373</v>
      </c>
      <c r="G2334" s="95">
        <v>4746</v>
      </c>
      <c r="H2334" s="95">
        <v>0</v>
      </c>
      <c r="I2334" s="95">
        <v>0</v>
      </c>
      <c r="J2334" s="95">
        <v>0</v>
      </c>
      <c r="K2334" s="15">
        <f t="shared" si="142"/>
        <v>2373</v>
      </c>
      <c r="L2334" s="15">
        <f t="shared" si="143"/>
        <v>2373</v>
      </c>
      <c r="M2334" s="15">
        <f t="shared" si="144"/>
        <v>4746</v>
      </c>
      <c r="O2334" s="13"/>
      <c r="P2334" s="13"/>
    </row>
    <row r="2335" spans="1:16" ht="12.75" customHeight="1" x14ac:dyDescent="0.2">
      <c r="A2335" s="11" t="str">
        <f t="shared" si="145"/>
        <v>MOORABBIN2002</v>
      </c>
      <c r="B2335" s="94" t="s">
        <v>81</v>
      </c>
      <c r="C2335" s="89">
        <v>2002</v>
      </c>
      <c r="D2335" s="90" t="s">
        <v>101</v>
      </c>
      <c r="E2335" s="15">
        <v>2397</v>
      </c>
      <c r="F2335" s="15">
        <v>2397</v>
      </c>
      <c r="G2335" s="15">
        <v>4794</v>
      </c>
      <c r="H2335" s="15">
        <v>0</v>
      </c>
      <c r="I2335" s="15">
        <v>0</v>
      </c>
      <c r="J2335" s="15">
        <v>0</v>
      </c>
      <c r="K2335" s="15">
        <f t="shared" si="142"/>
        <v>2397</v>
      </c>
      <c r="L2335" s="15">
        <f t="shared" si="143"/>
        <v>2397</v>
      </c>
      <c r="M2335" s="15">
        <f t="shared" si="144"/>
        <v>4794</v>
      </c>
      <c r="O2335" s="13"/>
      <c r="P2335" s="13"/>
    </row>
    <row r="2336" spans="1:16" ht="12.75" customHeight="1" x14ac:dyDescent="0.2">
      <c r="A2336" s="11" t="str">
        <f t="shared" si="145"/>
        <v>MOORABBIN2003</v>
      </c>
      <c r="B2336" s="3" t="s">
        <v>81</v>
      </c>
      <c r="C2336" s="12">
        <v>2003</v>
      </c>
      <c r="D2336" s="12" t="s">
        <v>101</v>
      </c>
      <c r="E2336" s="13">
        <v>2635</v>
      </c>
      <c r="F2336" s="13">
        <v>2635</v>
      </c>
      <c r="G2336" s="13">
        <v>5270</v>
      </c>
      <c r="H2336" s="13">
        <v>0</v>
      </c>
      <c r="I2336" s="13">
        <v>0</v>
      </c>
      <c r="J2336" s="13">
        <v>0</v>
      </c>
      <c r="K2336" s="15">
        <f t="shared" si="142"/>
        <v>2635</v>
      </c>
      <c r="L2336" s="15">
        <f t="shared" si="143"/>
        <v>2635</v>
      </c>
      <c r="M2336" s="15">
        <f t="shared" si="144"/>
        <v>5270</v>
      </c>
      <c r="O2336" s="13"/>
      <c r="P2336" s="13"/>
    </row>
    <row r="2337" spans="1:16" ht="12.75" customHeight="1" x14ac:dyDescent="0.2">
      <c r="A2337" s="11" t="str">
        <f t="shared" si="145"/>
        <v>MOORABBIN2004</v>
      </c>
      <c r="B2337" s="94" t="s">
        <v>81</v>
      </c>
      <c r="C2337" s="89">
        <v>2004</v>
      </c>
      <c r="D2337" s="90" t="s">
        <v>101</v>
      </c>
      <c r="E2337" s="15">
        <v>3244</v>
      </c>
      <c r="F2337" s="15">
        <v>3239</v>
      </c>
      <c r="G2337" s="15">
        <v>6483</v>
      </c>
      <c r="H2337" s="15">
        <v>0</v>
      </c>
      <c r="I2337" s="15">
        <v>0</v>
      </c>
      <c r="J2337" s="15">
        <v>0</v>
      </c>
      <c r="K2337" s="15">
        <f t="shared" si="142"/>
        <v>3244</v>
      </c>
      <c r="L2337" s="15">
        <f t="shared" si="143"/>
        <v>3239</v>
      </c>
      <c r="M2337" s="15">
        <f t="shared" si="144"/>
        <v>6483</v>
      </c>
      <c r="O2337" s="13"/>
      <c r="P2337" s="13"/>
    </row>
    <row r="2338" spans="1:16" ht="12.75" customHeight="1" x14ac:dyDescent="0.2">
      <c r="A2338" s="11" t="str">
        <f t="shared" si="145"/>
        <v>MOORABBIN2005</v>
      </c>
      <c r="B2338" s="3" t="s">
        <v>81</v>
      </c>
      <c r="C2338" s="12">
        <v>2005</v>
      </c>
      <c r="D2338" s="12" t="s">
        <v>101</v>
      </c>
      <c r="E2338" s="13">
        <v>3760</v>
      </c>
      <c r="F2338" s="13">
        <v>3489</v>
      </c>
      <c r="G2338" s="13">
        <v>7249</v>
      </c>
      <c r="H2338" s="13">
        <v>0</v>
      </c>
      <c r="I2338" s="13">
        <v>0</v>
      </c>
      <c r="J2338" s="13">
        <v>0</v>
      </c>
      <c r="K2338" s="15">
        <f t="shared" si="142"/>
        <v>3760</v>
      </c>
      <c r="L2338" s="15">
        <f t="shared" si="143"/>
        <v>3489</v>
      </c>
      <c r="M2338" s="15">
        <f t="shared" si="144"/>
        <v>7249</v>
      </c>
      <c r="O2338" s="13"/>
      <c r="P2338" s="13"/>
    </row>
    <row r="2339" spans="1:16" ht="12.75" customHeight="1" x14ac:dyDescent="0.2">
      <c r="A2339" s="11" t="str">
        <f t="shared" si="145"/>
        <v>MOORABBIN2006</v>
      </c>
      <c r="B2339" s="94" t="s">
        <v>81</v>
      </c>
      <c r="C2339" s="89">
        <v>2006</v>
      </c>
      <c r="D2339" s="90" t="s">
        <v>101</v>
      </c>
      <c r="E2339" s="15">
        <v>4291</v>
      </c>
      <c r="F2339" s="15">
        <v>4469</v>
      </c>
      <c r="G2339" s="15">
        <v>8760</v>
      </c>
      <c r="H2339" s="15">
        <v>0</v>
      </c>
      <c r="I2339" s="15">
        <v>0</v>
      </c>
      <c r="J2339" s="15">
        <v>0</v>
      </c>
      <c r="K2339" s="15">
        <f t="shared" si="142"/>
        <v>4291</v>
      </c>
      <c r="L2339" s="15">
        <f t="shared" si="143"/>
        <v>4469</v>
      </c>
      <c r="M2339" s="15">
        <f t="shared" si="144"/>
        <v>8760</v>
      </c>
      <c r="O2339" s="13"/>
      <c r="P2339" s="13"/>
    </row>
    <row r="2340" spans="1:16" ht="12.75" customHeight="1" x14ac:dyDescent="0.2">
      <c r="A2340" s="11" t="str">
        <f t="shared" si="145"/>
        <v>MOORABBIN2007</v>
      </c>
      <c r="B2340" s="3" t="s">
        <v>81</v>
      </c>
      <c r="C2340" s="12">
        <v>2007</v>
      </c>
      <c r="D2340" s="12" t="s">
        <v>101</v>
      </c>
      <c r="E2340" s="13">
        <v>4438</v>
      </c>
      <c r="F2340" s="13">
        <v>4367</v>
      </c>
      <c r="G2340" s="13">
        <v>8805</v>
      </c>
      <c r="H2340" s="13">
        <v>0</v>
      </c>
      <c r="I2340" s="13">
        <v>0</v>
      </c>
      <c r="J2340" s="13">
        <v>0</v>
      </c>
      <c r="K2340" s="15">
        <f t="shared" si="142"/>
        <v>4438</v>
      </c>
      <c r="L2340" s="15">
        <f t="shared" si="143"/>
        <v>4367</v>
      </c>
      <c r="M2340" s="15">
        <f t="shared" si="144"/>
        <v>8805</v>
      </c>
      <c r="O2340" s="13"/>
      <c r="P2340" s="13"/>
    </row>
    <row r="2341" spans="1:16" ht="12.75" customHeight="1" x14ac:dyDescent="0.2">
      <c r="A2341" s="11" t="str">
        <f t="shared" si="145"/>
        <v>MOORABBIN2008</v>
      </c>
      <c r="B2341" s="96" t="s">
        <v>81</v>
      </c>
      <c r="C2341" s="89">
        <v>2008</v>
      </c>
      <c r="D2341" s="90" t="s">
        <v>101</v>
      </c>
      <c r="E2341" s="15">
        <v>5337</v>
      </c>
      <c r="F2341" s="15">
        <v>5352</v>
      </c>
      <c r="G2341" s="15">
        <v>10689</v>
      </c>
      <c r="H2341" s="91">
        <v>0</v>
      </c>
      <c r="I2341" s="91">
        <v>0</v>
      </c>
      <c r="J2341" s="15">
        <v>0</v>
      </c>
      <c r="K2341" s="15">
        <f t="shared" si="142"/>
        <v>5337</v>
      </c>
      <c r="L2341" s="15">
        <f t="shared" si="143"/>
        <v>5352</v>
      </c>
      <c r="M2341" s="15">
        <f t="shared" si="144"/>
        <v>10689</v>
      </c>
      <c r="O2341" s="13"/>
      <c r="P2341" s="13"/>
    </row>
    <row r="2342" spans="1:16" ht="12.75" customHeight="1" x14ac:dyDescent="0.2">
      <c r="A2342" s="11" t="str">
        <f t="shared" si="145"/>
        <v>MOORABBIN2009</v>
      </c>
      <c r="B2342" s="94" t="s">
        <v>81</v>
      </c>
      <c r="C2342" s="89">
        <v>2009</v>
      </c>
      <c r="D2342" s="90" t="s">
        <v>101</v>
      </c>
      <c r="E2342" s="15">
        <v>5962</v>
      </c>
      <c r="F2342" s="15">
        <v>5880</v>
      </c>
      <c r="G2342" s="15">
        <v>11842</v>
      </c>
      <c r="H2342" s="15">
        <v>0</v>
      </c>
      <c r="I2342" s="15">
        <v>0</v>
      </c>
      <c r="J2342" s="15">
        <v>0</v>
      </c>
      <c r="K2342" s="15">
        <f t="shared" si="142"/>
        <v>5962</v>
      </c>
      <c r="L2342" s="15">
        <f t="shared" si="143"/>
        <v>5880</v>
      </c>
      <c r="M2342" s="15">
        <f t="shared" si="144"/>
        <v>11842</v>
      </c>
      <c r="O2342" s="13"/>
      <c r="P2342" s="13"/>
    </row>
    <row r="2343" spans="1:16" ht="12.75" customHeight="1" x14ac:dyDescent="0.2">
      <c r="A2343" s="11" t="str">
        <f t="shared" si="145"/>
        <v>MOORABBIN2010</v>
      </c>
      <c r="B2343" s="94" t="s">
        <v>81</v>
      </c>
      <c r="C2343" s="89">
        <v>2010</v>
      </c>
      <c r="D2343" s="90" t="s">
        <v>101</v>
      </c>
      <c r="E2343" s="15">
        <v>4888</v>
      </c>
      <c r="F2343" s="15">
        <v>4888</v>
      </c>
      <c r="G2343" s="15">
        <v>9776</v>
      </c>
      <c r="H2343" s="15">
        <v>0</v>
      </c>
      <c r="I2343" s="15">
        <v>0</v>
      </c>
      <c r="J2343" s="15">
        <v>0</v>
      </c>
      <c r="K2343" s="15">
        <f t="shared" si="142"/>
        <v>4888</v>
      </c>
      <c r="L2343" s="15">
        <f t="shared" si="143"/>
        <v>4888</v>
      </c>
      <c r="M2343" s="15">
        <f t="shared" si="144"/>
        <v>9776</v>
      </c>
      <c r="O2343" s="13"/>
      <c r="P2343" s="13"/>
    </row>
    <row r="2344" spans="1:16" ht="12.75" customHeight="1" x14ac:dyDescent="0.2">
      <c r="A2344" s="11" t="str">
        <f t="shared" si="145"/>
        <v>MOORABBIN2011</v>
      </c>
      <c r="B2344" s="96" t="s">
        <v>81</v>
      </c>
      <c r="C2344" s="89">
        <v>2011</v>
      </c>
      <c r="D2344" s="90" t="s">
        <v>101</v>
      </c>
      <c r="E2344" s="15">
        <v>4862</v>
      </c>
      <c r="F2344" s="15">
        <v>4862</v>
      </c>
      <c r="G2344" s="15">
        <v>9724</v>
      </c>
      <c r="H2344" s="91">
        <v>0</v>
      </c>
      <c r="I2344" s="91">
        <v>0</v>
      </c>
      <c r="J2344" s="15">
        <v>0</v>
      </c>
      <c r="K2344" s="15">
        <f t="shared" si="142"/>
        <v>4862</v>
      </c>
      <c r="L2344" s="15">
        <f t="shared" si="143"/>
        <v>4862</v>
      </c>
      <c r="M2344" s="15">
        <f t="shared" si="144"/>
        <v>9724</v>
      </c>
      <c r="O2344" s="13"/>
      <c r="P2344" s="13"/>
    </row>
    <row r="2345" spans="1:16" ht="12.75" customHeight="1" x14ac:dyDescent="0.2">
      <c r="A2345" s="11" t="str">
        <f t="shared" si="145"/>
        <v>MOORABBIN2012</v>
      </c>
      <c r="B2345" s="3" t="s">
        <v>81</v>
      </c>
      <c r="C2345" s="12">
        <v>2012</v>
      </c>
      <c r="D2345" s="12" t="s">
        <v>101</v>
      </c>
      <c r="E2345" s="13">
        <v>4878</v>
      </c>
      <c r="F2345" s="13">
        <v>4878</v>
      </c>
      <c r="G2345" s="13">
        <v>9756</v>
      </c>
      <c r="H2345" s="13">
        <v>0</v>
      </c>
      <c r="I2345" s="13">
        <v>0</v>
      </c>
      <c r="J2345" s="13">
        <v>0</v>
      </c>
      <c r="K2345" s="15">
        <f t="shared" si="142"/>
        <v>4878</v>
      </c>
      <c r="L2345" s="15">
        <f t="shared" si="143"/>
        <v>4878</v>
      </c>
      <c r="M2345" s="15">
        <f t="shared" si="144"/>
        <v>9756</v>
      </c>
      <c r="O2345" s="13"/>
      <c r="P2345" s="13"/>
    </row>
    <row r="2346" spans="1:16" ht="12.75" customHeight="1" x14ac:dyDescent="0.2">
      <c r="A2346" s="11" t="str">
        <f t="shared" si="145"/>
        <v>MOORABBIN2013</v>
      </c>
      <c r="B2346" s="96" t="s">
        <v>81</v>
      </c>
      <c r="C2346" s="89">
        <v>2013</v>
      </c>
      <c r="D2346" s="90" t="s">
        <v>101</v>
      </c>
      <c r="E2346" s="15">
        <v>4883</v>
      </c>
      <c r="F2346" s="15">
        <v>4883</v>
      </c>
      <c r="G2346" s="15">
        <v>9766</v>
      </c>
      <c r="H2346" s="15">
        <v>0</v>
      </c>
      <c r="I2346" s="15">
        <v>0</v>
      </c>
      <c r="J2346" s="15">
        <v>0</v>
      </c>
      <c r="K2346" s="15">
        <f t="shared" si="142"/>
        <v>4883</v>
      </c>
      <c r="L2346" s="15">
        <f t="shared" si="143"/>
        <v>4883</v>
      </c>
      <c r="M2346" s="15">
        <f t="shared" si="144"/>
        <v>9766</v>
      </c>
      <c r="O2346" s="13"/>
      <c r="P2346" s="13"/>
    </row>
    <row r="2347" spans="1:16" ht="12.75" customHeight="1" x14ac:dyDescent="0.2">
      <c r="A2347" s="11" t="str">
        <f t="shared" si="145"/>
        <v>MOORABBIN2014</v>
      </c>
      <c r="B2347" s="92" t="s">
        <v>81</v>
      </c>
      <c r="C2347" s="16">
        <v>2014</v>
      </c>
      <c r="D2347" s="90" t="s">
        <v>101</v>
      </c>
      <c r="E2347" s="93">
        <v>4805</v>
      </c>
      <c r="F2347" s="93">
        <v>4805</v>
      </c>
      <c r="G2347" s="93">
        <v>9610</v>
      </c>
      <c r="H2347" s="93">
        <v>0</v>
      </c>
      <c r="I2347" s="93">
        <v>0</v>
      </c>
      <c r="J2347" s="93">
        <v>0</v>
      </c>
      <c r="K2347" s="15">
        <f t="shared" ref="K2347:K2410" si="146">E2347+H2347</f>
        <v>4805</v>
      </c>
      <c r="L2347" s="15">
        <f t="shared" ref="L2347:L2410" si="147">F2347+I2347</f>
        <v>4805</v>
      </c>
      <c r="M2347" s="15">
        <f t="shared" ref="M2347:M2410" si="148">G2347+J2347</f>
        <v>9610</v>
      </c>
      <c r="O2347" s="13"/>
      <c r="P2347" s="13"/>
    </row>
    <row r="2348" spans="1:16" ht="12.75" customHeight="1" x14ac:dyDescent="0.2">
      <c r="A2348" s="11" t="str">
        <f t="shared" si="145"/>
        <v>MOORABBIN2015</v>
      </c>
      <c r="B2348" s="96" t="s">
        <v>81</v>
      </c>
      <c r="C2348" s="89">
        <v>2015</v>
      </c>
      <c r="D2348" s="90" t="s">
        <v>101</v>
      </c>
      <c r="E2348" s="15">
        <v>4498</v>
      </c>
      <c r="F2348" s="15">
        <v>4498</v>
      </c>
      <c r="G2348" s="15">
        <v>8996</v>
      </c>
      <c r="H2348" s="91">
        <v>0</v>
      </c>
      <c r="I2348" s="91">
        <v>0</v>
      </c>
      <c r="J2348" s="15">
        <v>0</v>
      </c>
      <c r="K2348" s="15">
        <f t="shared" si="146"/>
        <v>4498</v>
      </c>
      <c r="L2348" s="15">
        <f t="shared" si="147"/>
        <v>4498</v>
      </c>
      <c r="M2348" s="15">
        <f t="shared" si="148"/>
        <v>8996</v>
      </c>
      <c r="O2348" s="13"/>
      <c r="P2348" s="13"/>
    </row>
    <row r="2349" spans="1:16" ht="12.75" customHeight="1" x14ac:dyDescent="0.2">
      <c r="A2349" s="11" t="str">
        <f t="shared" si="145"/>
        <v>MOORABBIN2016</v>
      </c>
      <c r="B2349" s="3" t="s">
        <v>81</v>
      </c>
      <c r="C2349" s="12">
        <v>2016</v>
      </c>
      <c r="D2349" s="12" t="s">
        <v>101</v>
      </c>
      <c r="E2349" s="13">
        <v>4537</v>
      </c>
      <c r="F2349" s="13">
        <v>4537</v>
      </c>
      <c r="G2349" s="13">
        <v>9074</v>
      </c>
      <c r="H2349" s="13">
        <v>0</v>
      </c>
      <c r="I2349" s="13">
        <v>0</v>
      </c>
      <c r="J2349" s="13">
        <v>0</v>
      </c>
      <c r="K2349" s="15">
        <f t="shared" si="146"/>
        <v>4537</v>
      </c>
      <c r="L2349" s="15">
        <f t="shared" si="147"/>
        <v>4537</v>
      </c>
      <c r="M2349" s="15">
        <f t="shared" si="148"/>
        <v>9074</v>
      </c>
      <c r="O2349" s="13"/>
      <c r="P2349" s="13"/>
    </row>
    <row r="2350" spans="1:16" ht="12.75" customHeight="1" x14ac:dyDescent="0.2">
      <c r="A2350" s="11" t="str">
        <f t="shared" si="145"/>
        <v>MOORABBIN2017</v>
      </c>
      <c r="B2350" s="94" t="s">
        <v>81</v>
      </c>
      <c r="C2350" s="89">
        <v>2017</v>
      </c>
      <c r="D2350" s="90" t="s">
        <v>101</v>
      </c>
      <c r="E2350" s="15">
        <v>4545</v>
      </c>
      <c r="F2350" s="15">
        <v>4545</v>
      </c>
      <c r="G2350" s="15">
        <v>9090</v>
      </c>
      <c r="H2350" s="15">
        <v>0</v>
      </c>
      <c r="I2350" s="15">
        <v>0</v>
      </c>
      <c r="J2350" s="15">
        <v>0</v>
      </c>
      <c r="K2350" s="15">
        <f t="shared" si="146"/>
        <v>4545</v>
      </c>
      <c r="L2350" s="15">
        <f t="shared" si="147"/>
        <v>4545</v>
      </c>
      <c r="M2350" s="15">
        <f t="shared" si="148"/>
        <v>9090</v>
      </c>
      <c r="O2350" s="13"/>
      <c r="P2350" s="13"/>
    </row>
    <row r="2351" spans="1:16" ht="12.75" customHeight="1" x14ac:dyDescent="0.2">
      <c r="A2351" s="11" t="str">
        <f t="shared" si="145"/>
        <v>MOORABBIN2018</v>
      </c>
      <c r="B2351" s="3" t="s">
        <v>81</v>
      </c>
      <c r="C2351" s="12">
        <v>2018</v>
      </c>
      <c r="D2351" s="12" t="s">
        <v>101</v>
      </c>
      <c r="E2351" s="13">
        <v>4540</v>
      </c>
      <c r="F2351" s="13">
        <v>4540</v>
      </c>
      <c r="G2351" s="13">
        <v>9080</v>
      </c>
      <c r="H2351" s="13">
        <v>0</v>
      </c>
      <c r="I2351" s="13">
        <v>0</v>
      </c>
      <c r="J2351" s="13">
        <v>0</v>
      </c>
      <c r="K2351" s="15">
        <f t="shared" si="146"/>
        <v>4540</v>
      </c>
      <c r="L2351" s="15">
        <f t="shared" si="147"/>
        <v>4540</v>
      </c>
      <c r="M2351" s="15">
        <f t="shared" si="148"/>
        <v>9080</v>
      </c>
      <c r="O2351" s="13"/>
      <c r="P2351" s="13"/>
    </row>
    <row r="2352" spans="1:16" ht="12.75" customHeight="1" x14ac:dyDescent="0.2">
      <c r="A2352" s="11" t="str">
        <f t="shared" si="145"/>
        <v>MOORABBIN2019</v>
      </c>
      <c r="B2352" s="3" t="s">
        <v>81</v>
      </c>
      <c r="C2352" s="12">
        <v>2019</v>
      </c>
      <c r="D2352" s="12" t="s">
        <v>101</v>
      </c>
      <c r="E2352" s="13">
        <v>4554</v>
      </c>
      <c r="F2352" s="13">
        <v>4554</v>
      </c>
      <c r="G2352" s="13">
        <v>9108</v>
      </c>
      <c r="H2352" s="13">
        <v>0</v>
      </c>
      <c r="I2352" s="13">
        <v>0</v>
      </c>
      <c r="J2352" s="13">
        <v>0</v>
      </c>
      <c r="K2352" s="15">
        <f t="shared" si="146"/>
        <v>4554</v>
      </c>
      <c r="L2352" s="15">
        <f t="shared" si="147"/>
        <v>4554</v>
      </c>
      <c r="M2352" s="15">
        <f t="shared" si="148"/>
        <v>9108</v>
      </c>
      <c r="O2352" s="13"/>
      <c r="P2352" s="13"/>
    </row>
    <row r="2353" spans="1:16" ht="12.75" customHeight="1" x14ac:dyDescent="0.2">
      <c r="A2353" s="11" t="str">
        <f t="shared" si="145"/>
        <v>MORANBAH1985</v>
      </c>
      <c r="B2353" s="3" t="s">
        <v>82</v>
      </c>
      <c r="C2353" s="12">
        <v>1985</v>
      </c>
      <c r="D2353" s="12" t="s">
        <v>101</v>
      </c>
      <c r="E2353" s="13">
        <v>342</v>
      </c>
      <c r="F2353" s="13">
        <v>280</v>
      </c>
      <c r="G2353" s="13">
        <v>622</v>
      </c>
      <c r="H2353" s="13">
        <v>0</v>
      </c>
      <c r="I2353" s="13">
        <v>0</v>
      </c>
      <c r="J2353" s="13">
        <v>0</v>
      </c>
      <c r="K2353" s="15">
        <f t="shared" si="146"/>
        <v>342</v>
      </c>
      <c r="L2353" s="15">
        <f t="shared" si="147"/>
        <v>280</v>
      </c>
      <c r="M2353" s="15">
        <f t="shared" si="148"/>
        <v>622</v>
      </c>
      <c r="O2353" s="13"/>
      <c r="P2353" s="13"/>
    </row>
    <row r="2354" spans="1:16" ht="12.75" customHeight="1" x14ac:dyDescent="0.2">
      <c r="A2354" s="11" t="str">
        <f t="shared" si="145"/>
        <v>MORANBAH1986</v>
      </c>
      <c r="B2354" s="3" t="s">
        <v>82</v>
      </c>
      <c r="C2354" s="12">
        <v>1986</v>
      </c>
      <c r="D2354" s="12" t="s">
        <v>101</v>
      </c>
      <c r="E2354" s="13">
        <v>512</v>
      </c>
      <c r="F2354" s="13">
        <v>552</v>
      </c>
      <c r="G2354" s="13">
        <v>1064</v>
      </c>
      <c r="H2354" s="13">
        <v>0</v>
      </c>
      <c r="I2354" s="13">
        <v>0</v>
      </c>
      <c r="J2354" s="13">
        <v>0</v>
      </c>
      <c r="K2354" s="15">
        <f t="shared" si="146"/>
        <v>512</v>
      </c>
      <c r="L2354" s="15">
        <f t="shared" si="147"/>
        <v>552</v>
      </c>
      <c r="M2354" s="15">
        <f t="shared" si="148"/>
        <v>1064</v>
      </c>
      <c r="O2354" s="13"/>
      <c r="P2354" s="13"/>
    </row>
    <row r="2355" spans="1:16" ht="12.75" customHeight="1" x14ac:dyDescent="0.2">
      <c r="A2355" s="11" t="str">
        <f t="shared" si="145"/>
        <v>MORANBAH1987</v>
      </c>
      <c r="B2355" s="3" t="s">
        <v>82</v>
      </c>
      <c r="C2355" s="12">
        <v>1987</v>
      </c>
      <c r="D2355" s="12" t="s">
        <v>101</v>
      </c>
      <c r="E2355" s="13">
        <v>324</v>
      </c>
      <c r="F2355" s="13">
        <v>340</v>
      </c>
      <c r="G2355" s="13">
        <v>664</v>
      </c>
      <c r="H2355" s="13">
        <v>0</v>
      </c>
      <c r="I2355" s="13">
        <v>0</v>
      </c>
      <c r="J2355" s="13">
        <v>0</v>
      </c>
      <c r="K2355" s="15">
        <f t="shared" si="146"/>
        <v>324</v>
      </c>
      <c r="L2355" s="15">
        <f t="shared" si="147"/>
        <v>340</v>
      </c>
      <c r="M2355" s="15">
        <f t="shared" si="148"/>
        <v>664</v>
      </c>
      <c r="O2355" s="13"/>
      <c r="P2355" s="13"/>
    </row>
    <row r="2356" spans="1:16" ht="12.75" customHeight="1" x14ac:dyDescent="0.2">
      <c r="A2356" s="11" t="str">
        <f t="shared" si="145"/>
        <v>MORANBAH1988</v>
      </c>
      <c r="B2356" s="3" t="s">
        <v>82</v>
      </c>
      <c r="C2356" s="12">
        <v>1988</v>
      </c>
      <c r="D2356" s="12" t="s">
        <v>101</v>
      </c>
      <c r="E2356" s="13">
        <v>209</v>
      </c>
      <c r="F2356" s="13">
        <v>238</v>
      </c>
      <c r="G2356" s="13">
        <v>447</v>
      </c>
      <c r="H2356" s="13">
        <v>0</v>
      </c>
      <c r="I2356" s="13">
        <v>0</v>
      </c>
      <c r="J2356" s="13">
        <v>0</v>
      </c>
      <c r="K2356" s="15">
        <f t="shared" si="146"/>
        <v>209</v>
      </c>
      <c r="L2356" s="15">
        <f t="shared" si="147"/>
        <v>238</v>
      </c>
      <c r="M2356" s="15">
        <f t="shared" si="148"/>
        <v>447</v>
      </c>
      <c r="O2356" s="13"/>
      <c r="P2356" s="13"/>
    </row>
    <row r="2357" spans="1:16" ht="12.75" customHeight="1" x14ac:dyDescent="0.2">
      <c r="A2357" s="11" t="str">
        <f t="shared" si="145"/>
        <v>MORANBAH1989</v>
      </c>
      <c r="B2357" s="3" t="s">
        <v>82</v>
      </c>
      <c r="C2357" s="12">
        <v>1989</v>
      </c>
      <c r="D2357" s="12" t="s">
        <v>101</v>
      </c>
      <c r="E2357" s="13">
        <v>74</v>
      </c>
      <c r="F2357" s="13">
        <v>101</v>
      </c>
      <c r="G2357" s="13">
        <v>175</v>
      </c>
      <c r="H2357" s="13">
        <v>0</v>
      </c>
      <c r="I2357" s="13">
        <v>0</v>
      </c>
      <c r="J2357" s="13">
        <v>0</v>
      </c>
      <c r="K2357" s="15">
        <f t="shared" si="146"/>
        <v>74</v>
      </c>
      <c r="L2357" s="15">
        <f t="shared" si="147"/>
        <v>101</v>
      </c>
      <c r="M2357" s="15">
        <f t="shared" si="148"/>
        <v>175</v>
      </c>
      <c r="O2357" s="13"/>
      <c r="P2357" s="13"/>
    </row>
    <row r="2358" spans="1:16" ht="12.75" customHeight="1" x14ac:dyDescent="0.2">
      <c r="A2358" s="11" t="str">
        <f t="shared" si="145"/>
        <v>MORANBAH1990</v>
      </c>
      <c r="B2358" s="92" t="s">
        <v>82</v>
      </c>
      <c r="C2358" s="16">
        <v>1990</v>
      </c>
      <c r="D2358" s="90" t="s">
        <v>101</v>
      </c>
      <c r="E2358" s="93">
        <v>64</v>
      </c>
      <c r="F2358" s="93">
        <v>68</v>
      </c>
      <c r="G2358" s="93">
        <v>132</v>
      </c>
      <c r="H2358" s="93">
        <v>0</v>
      </c>
      <c r="I2358" s="93">
        <v>0</v>
      </c>
      <c r="J2358" s="93">
        <v>0</v>
      </c>
      <c r="K2358" s="15">
        <f t="shared" si="146"/>
        <v>64</v>
      </c>
      <c r="L2358" s="15">
        <f t="shared" si="147"/>
        <v>68</v>
      </c>
      <c r="M2358" s="15">
        <f t="shared" si="148"/>
        <v>132</v>
      </c>
      <c r="O2358" s="13"/>
      <c r="P2358" s="13"/>
    </row>
    <row r="2359" spans="1:16" ht="12.75" customHeight="1" x14ac:dyDescent="0.2">
      <c r="A2359" s="11" t="str">
        <f t="shared" si="145"/>
        <v>MORANBAH1991</v>
      </c>
      <c r="B2359" s="3" t="s">
        <v>82</v>
      </c>
      <c r="C2359" s="12">
        <v>1991</v>
      </c>
      <c r="D2359" s="12" t="s">
        <v>101</v>
      </c>
      <c r="E2359" s="13">
        <v>0</v>
      </c>
      <c r="F2359" s="13">
        <v>0</v>
      </c>
      <c r="G2359" s="13">
        <v>0</v>
      </c>
      <c r="H2359" s="13">
        <v>0</v>
      </c>
      <c r="I2359" s="13">
        <v>0</v>
      </c>
      <c r="J2359" s="13">
        <v>0</v>
      </c>
      <c r="K2359" s="15">
        <f t="shared" si="146"/>
        <v>0</v>
      </c>
      <c r="L2359" s="15">
        <f t="shared" si="147"/>
        <v>0</v>
      </c>
      <c r="M2359" s="15">
        <f t="shared" si="148"/>
        <v>0</v>
      </c>
      <c r="O2359" s="13"/>
      <c r="P2359" s="13"/>
    </row>
    <row r="2360" spans="1:16" ht="12.75" customHeight="1" x14ac:dyDescent="0.2">
      <c r="A2360" s="11" t="str">
        <f t="shared" si="145"/>
        <v>MORANBAH1992</v>
      </c>
      <c r="B2360" s="3" t="s">
        <v>82</v>
      </c>
      <c r="C2360" s="12">
        <v>1992</v>
      </c>
      <c r="D2360" s="12" t="s">
        <v>101</v>
      </c>
      <c r="E2360" s="13">
        <v>0</v>
      </c>
      <c r="F2360" s="13">
        <v>0</v>
      </c>
      <c r="G2360" s="13">
        <v>0</v>
      </c>
      <c r="H2360" s="13">
        <v>0</v>
      </c>
      <c r="I2360" s="13">
        <v>0</v>
      </c>
      <c r="J2360" s="13">
        <v>0</v>
      </c>
      <c r="K2360" s="15">
        <f t="shared" si="146"/>
        <v>0</v>
      </c>
      <c r="L2360" s="15">
        <f t="shared" si="147"/>
        <v>0</v>
      </c>
      <c r="M2360" s="15">
        <f t="shared" si="148"/>
        <v>0</v>
      </c>
      <c r="O2360" s="13"/>
      <c r="P2360" s="13"/>
    </row>
    <row r="2361" spans="1:16" ht="12.75" customHeight="1" x14ac:dyDescent="0.2">
      <c r="A2361" s="11" t="str">
        <f t="shared" si="145"/>
        <v>MORANBAH1993</v>
      </c>
      <c r="B2361" s="92" t="s">
        <v>82</v>
      </c>
      <c r="C2361" s="16">
        <v>1993</v>
      </c>
      <c r="D2361" s="90" t="s">
        <v>101</v>
      </c>
      <c r="E2361" s="93">
        <v>0</v>
      </c>
      <c r="F2361" s="93">
        <v>0</v>
      </c>
      <c r="G2361" s="93">
        <v>0</v>
      </c>
      <c r="H2361" s="93">
        <v>0</v>
      </c>
      <c r="I2361" s="93">
        <v>0</v>
      </c>
      <c r="J2361" s="93">
        <v>0</v>
      </c>
      <c r="K2361" s="15">
        <f t="shared" si="146"/>
        <v>0</v>
      </c>
      <c r="L2361" s="15">
        <f t="shared" si="147"/>
        <v>0</v>
      </c>
      <c r="M2361" s="15">
        <f t="shared" si="148"/>
        <v>0</v>
      </c>
      <c r="O2361" s="13"/>
      <c r="P2361" s="13"/>
    </row>
    <row r="2362" spans="1:16" ht="12.75" customHeight="1" x14ac:dyDescent="0.2">
      <c r="A2362" s="11" t="str">
        <f t="shared" si="145"/>
        <v>MORANBAH1994</v>
      </c>
      <c r="B2362" s="3" t="s">
        <v>82</v>
      </c>
      <c r="C2362" s="12">
        <v>1994</v>
      </c>
      <c r="D2362" s="12" t="s">
        <v>101</v>
      </c>
      <c r="E2362" s="13">
        <v>0</v>
      </c>
      <c r="F2362" s="13">
        <v>0</v>
      </c>
      <c r="G2362" s="13">
        <v>0</v>
      </c>
      <c r="H2362" s="13">
        <v>0</v>
      </c>
      <c r="I2362" s="13">
        <v>0</v>
      </c>
      <c r="J2362" s="13">
        <v>0</v>
      </c>
      <c r="K2362" s="15">
        <f t="shared" si="146"/>
        <v>0</v>
      </c>
      <c r="L2362" s="15">
        <f t="shared" si="147"/>
        <v>0</v>
      </c>
      <c r="M2362" s="15">
        <f t="shared" si="148"/>
        <v>0</v>
      </c>
      <c r="O2362" s="13"/>
      <c r="P2362" s="13"/>
    </row>
    <row r="2363" spans="1:16" ht="12.75" customHeight="1" x14ac:dyDescent="0.2">
      <c r="A2363" s="11" t="str">
        <f t="shared" si="145"/>
        <v>MORANBAH1995</v>
      </c>
      <c r="B2363" s="3" t="s">
        <v>82</v>
      </c>
      <c r="C2363" s="12">
        <v>1995</v>
      </c>
      <c r="D2363" s="12" t="s">
        <v>101</v>
      </c>
      <c r="E2363" s="13">
        <v>0</v>
      </c>
      <c r="F2363" s="13">
        <v>0</v>
      </c>
      <c r="G2363" s="13">
        <v>0</v>
      </c>
      <c r="H2363" s="13">
        <v>0</v>
      </c>
      <c r="I2363" s="13">
        <v>0</v>
      </c>
      <c r="J2363" s="13">
        <v>0</v>
      </c>
      <c r="K2363" s="15">
        <f t="shared" si="146"/>
        <v>0</v>
      </c>
      <c r="L2363" s="15">
        <f t="shared" si="147"/>
        <v>0</v>
      </c>
      <c r="M2363" s="15">
        <f t="shared" si="148"/>
        <v>0</v>
      </c>
      <c r="O2363" s="13"/>
      <c r="P2363" s="13"/>
    </row>
    <row r="2364" spans="1:16" ht="12.75" customHeight="1" x14ac:dyDescent="0.2">
      <c r="A2364" s="11" t="str">
        <f t="shared" si="145"/>
        <v>MORANBAH1996</v>
      </c>
      <c r="B2364" s="3" t="s">
        <v>82</v>
      </c>
      <c r="C2364" s="12">
        <v>1996</v>
      </c>
      <c r="D2364" s="12" t="s">
        <v>101</v>
      </c>
      <c r="E2364" s="13">
        <v>0</v>
      </c>
      <c r="F2364" s="13">
        <v>0</v>
      </c>
      <c r="G2364" s="13">
        <v>0</v>
      </c>
      <c r="H2364" s="13">
        <v>0</v>
      </c>
      <c r="I2364" s="13">
        <v>0</v>
      </c>
      <c r="J2364" s="13">
        <v>0</v>
      </c>
      <c r="K2364" s="15">
        <f t="shared" si="146"/>
        <v>0</v>
      </c>
      <c r="L2364" s="15">
        <f t="shared" si="147"/>
        <v>0</v>
      </c>
      <c r="M2364" s="15">
        <f t="shared" si="148"/>
        <v>0</v>
      </c>
      <c r="O2364" s="13"/>
      <c r="P2364" s="13"/>
    </row>
    <row r="2365" spans="1:16" ht="12.75" customHeight="1" x14ac:dyDescent="0.2">
      <c r="A2365" s="11" t="str">
        <f t="shared" si="145"/>
        <v>MORANBAH1997</v>
      </c>
      <c r="B2365" s="94" t="s">
        <v>82</v>
      </c>
      <c r="C2365" s="89">
        <v>1997</v>
      </c>
      <c r="D2365" s="90" t="s">
        <v>101</v>
      </c>
      <c r="E2365" s="15">
        <v>0</v>
      </c>
      <c r="F2365" s="15">
        <v>0</v>
      </c>
      <c r="G2365" s="15">
        <v>0</v>
      </c>
      <c r="H2365" s="15">
        <v>0</v>
      </c>
      <c r="I2365" s="15">
        <v>0</v>
      </c>
      <c r="J2365" s="15">
        <v>0</v>
      </c>
      <c r="K2365" s="15">
        <f t="shared" si="146"/>
        <v>0</v>
      </c>
      <c r="L2365" s="15">
        <f t="shared" si="147"/>
        <v>0</v>
      </c>
      <c r="M2365" s="15">
        <f t="shared" si="148"/>
        <v>0</v>
      </c>
      <c r="O2365" s="13"/>
      <c r="P2365" s="13"/>
    </row>
    <row r="2366" spans="1:16" ht="12.75" customHeight="1" x14ac:dyDescent="0.2">
      <c r="A2366" s="11" t="str">
        <f t="shared" si="145"/>
        <v>MORANBAH1998</v>
      </c>
      <c r="B2366" s="3" t="s">
        <v>82</v>
      </c>
      <c r="C2366" s="12">
        <v>1998</v>
      </c>
      <c r="D2366" s="12" t="s">
        <v>101</v>
      </c>
      <c r="E2366" s="13">
        <v>0</v>
      </c>
      <c r="F2366" s="13">
        <v>0</v>
      </c>
      <c r="G2366" s="13">
        <v>0</v>
      </c>
      <c r="H2366" s="13">
        <v>0</v>
      </c>
      <c r="I2366" s="13">
        <v>0</v>
      </c>
      <c r="J2366" s="13">
        <v>0</v>
      </c>
      <c r="K2366" s="15">
        <f t="shared" si="146"/>
        <v>0</v>
      </c>
      <c r="L2366" s="15">
        <f t="shared" si="147"/>
        <v>0</v>
      </c>
      <c r="M2366" s="15">
        <f t="shared" si="148"/>
        <v>0</v>
      </c>
      <c r="O2366" s="13"/>
      <c r="P2366" s="13"/>
    </row>
    <row r="2367" spans="1:16" ht="12.75" customHeight="1" x14ac:dyDescent="0.2">
      <c r="A2367" s="11" t="str">
        <f t="shared" si="145"/>
        <v>MORANBAH1999</v>
      </c>
      <c r="B2367" s="96" t="s">
        <v>82</v>
      </c>
      <c r="C2367" s="89">
        <v>1999</v>
      </c>
      <c r="D2367" s="90" t="s">
        <v>101</v>
      </c>
      <c r="E2367" s="15">
        <v>0</v>
      </c>
      <c r="F2367" s="15">
        <v>0</v>
      </c>
      <c r="G2367" s="15">
        <v>0</v>
      </c>
      <c r="H2367" s="91">
        <v>0</v>
      </c>
      <c r="I2367" s="91">
        <v>0</v>
      </c>
      <c r="J2367" s="15">
        <v>0</v>
      </c>
      <c r="K2367" s="15">
        <f t="shared" si="146"/>
        <v>0</v>
      </c>
      <c r="L2367" s="15">
        <f t="shared" si="147"/>
        <v>0</v>
      </c>
      <c r="M2367" s="15">
        <f t="shared" si="148"/>
        <v>0</v>
      </c>
      <c r="O2367" s="13"/>
      <c r="P2367" s="13"/>
    </row>
    <row r="2368" spans="1:16" ht="12.75" customHeight="1" x14ac:dyDescent="0.2">
      <c r="A2368" s="11" t="str">
        <f t="shared" si="145"/>
        <v>MORANBAH2000</v>
      </c>
      <c r="B2368" s="3" t="s">
        <v>82</v>
      </c>
      <c r="C2368" s="12">
        <v>2000</v>
      </c>
      <c r="D2368" s="12" t="s">
        <v>101</v>
      </c>
      <c r="E2368" s="13">
        <v>0</v>
      </c>
      <c r="F2368" s="13">
        <v>0</v>
      </c>
      <c r="G2368" s="13">
        <v>0</v>
      </c>
      <c r="H2368" s="13">
        <v>0</v>
      </c>
      <c r="I2368" s="13">
        <v>0</v>
      </c>
      <c r="J2368" s="13">
        <v>0</v>
      </c>
      <c r="K2368" s="15">
        <f t="shared" si="146"/>
        <v>0</v>
      </c>
      <c r="L2368" s="15">
        <f t="shared" si="147"/>
        <v>0</v>
      </c>
      <c r="M2368" s="15">
        <f t="shared" si="148"/>
        <v>0</v>
      </c>
      <c r="O2368" s="13"/>
      <c r="P2368" s="13"/>
    </row>
    <row r="2369" spans="1:16" ht="12.75" customHeight="1" x14ac:dyDescent="0.2">
      <c r="A2369" s="11" t="str">
        <f t="shared" si="145"/>
        <v>MORANBAH2001</v>
      </c>
      <c r="B2369" s="96" t="s">
        <v>82</v>
      </c>
      <c r="C2369" s="89">
        <v>2001</v>
      </c>
      <c r="D2369" s="90" t="s">
        <v>101</v>
      </c>
      <c r="E2369" s="15">
        <v>0</v>
      </c>
      <c r="F2369" s="15">
        <v>0</v>
      </c>
      <c r="G2369" s="15">
        <v>0</v>
      </c>
      <c r="H2369" s="15">
        <v>0</v>
      </c>
      <c r="I2369" s="15">
        <v>0</v>
      </c>
      <c r="J2369" s="15">
        <v>0</v>
      </c>
      <c r="K2369" s="15">
        <f t="shared" si="146"/>
        <v>0</v>
      </c>
      <c r="L2369" s="15">
        <f t="shared" si="147"/>
        <v>0</v>
      </c>
      <c r="M2369" s="15">
        <f t="shared" si="148"/>
        <v>0</v>
      </c>
      <c r="O2369" s="13"/>
      <c r="P2369" s="13"/>
    </row>
    <row r="2370" spans="1:16" ht="12.75" customHeight="1" x14ac:dyDescent="0.2">
      <c r="A2370" s="11" t="str">
        <f t="shared" si="145"/>
        <v>MORANBAH2002</v>
      </c>
      <c r="B2370" s="94" t="s">
        <v>82</v>
      </c>
      <c r="C2370" s="89">
        <v>2002</v>
      </c>
      <c r="D2370" s="90" t="s">
        <v>101</v>
      </c>
      <c r="E2370" s="15">
        <v>0</v>
      </c>
      <c r="F2370" s="15">
        <v>0</v>
      </c>
      <c r="G2370" s="15">
        <v>0</v>
      </c>
      <c r="H2370" s="15">
        <v>0</v>
      </c>
      <c r="I2370" s="15">
        <v>0</v>
      </c>
      <c r="J2370" s="15">
        <v>0</v>
      </c>
      <c r="K2370" s="15">
        <f t="shared" si="146"/>
        <v>0</v>
      </c>
      <c r="L2370" s="15">
        <f t="shared" si="147"/>
        <v>0</v>
      </c>
      <c r="M2370" s="15">
        <f t="shared" si="148"/>
        <v>0</v>
      </c>
      <c r="O2370" s="13"/>
      <c r="P2370" s="13"/>
    </row>
    <row r="2371" spans="1:16" ht="12.75" customHeight="1" x14ac:dyDescent="0.2">
      <c r="A2371" s="11" t="str">
        <f t="shared" si="145"/>
        <v>MORANBAH2003</v>
      </c>
      <c r="B2371" s="3" t="s">
        <v>82</v>
      </c>
      <c r="C2371" s="12">
        <v>2003</v>
      </c>
      <c r="D2371" s="12" t="s">
        <v>101</v>
      </c>
      <c r="E2371" s="13">
        <v>0</v>
      </c>
      <c r="F2371" s="13">
        <v>0</v>
      </c>
      <c r="G2371" s="13">
        <v>0</v>
      </c>
      <c r="H2371" s="13">
        <v>0</v>
      </c>
      <c r="I2371" s="13">
        <v>0</v>
      </c>
      <c r="J2371" s="13">
        <v>0</v>
      </c>
      <c r="K2371" s="15">
        <f t="shared" si="146"/>
        <v>0</v>
      </c>
      <c r="L2371" s="15">
        <f t="shared" si="147"/>
        <v>0</v>
      </c>
      <c r="M2371" s="15">
        <f t="shared" si="148"/>
        <v>0</v>
      </c>
      <c r="O2371" s="13"/>
      <c r="P2371" s="13"/>
    </row>
    <row r="2372" spans="1:16" ht="12.75" customHeight="1" x14ac:dyDescent="0.2">
      <c r="A2372" s="11" t="str">
        <f t="shared" si="145"/>
        <v>MORANBAH2004</v>
      </c>
      <c r="B2372" s="94" t="s">
        <v>82</v>
      </c>
      <c r="C2372" s="89">
        <v>2004</v>
      </c>
      <c r="D2372" s="90" t="s">
        <v>101</v>
      </c>
      <c r="E2372" s="15">
        <v>2858</v>
      </c>
      <c r="F2372" s="15">
        <v>2857</v>
      </c>
      <c r="G2372" s="15">
        <v>5715</v>
      </c>
      <c r="H2372" s="15">
        <v>0</v>
      </c>
      <c r="I2372" s="15">
        <v>0</v>
      </c>
      <c r="J2372" s="15">
        <v>0</v>
      </c>
      <c r="K2372" s="15">
        <f t="shared" si="146"/>
        <v>2858</v>
      </c>
      <c r="L2372" s="15">
        <f t="shared" si="147"/>
        <v>2857</v>
      </c>
      <c r="M2372" s="15">
        <f t="shared" si="148"/>
        <v>5715</v>
      </c>
      <c r="O2372" s="13"/>
      <c r="P2372" s="13"/>
    </row>
    <row r="2373" spans="1:16" ht="12.75" customHeight="1" x14ac:dyDescent="0.2">
      <c r="A2373" s="11" t="str">
        <f t="shared" si="145"/>
        <v>MORANBAH2005</v>
      </c>
      <c r="B2373" s="3" t="s">
        <v>82</v>
      </c>
      <c r="C2373" s="12">
        <v>2005</v>
      </c>
      <c r="D2373" s="12" t="s">
        <v>101</v>
      </c>
      <c r="E2373" s="13">
        <v>3476</v>
      </c>
      <c r="F2373" s="13">
        <v>3473</v>
      </c>
      <c r="G2373" s="13">
        <v>6949</v>
      </c>
      <c r="H2373" s="13">
        <v>0</v>
      </c>
      <c r="I2373" s="13">
        <v>0</v>
      </c>
      <c r="J2373" s="13">
        <v>0</v>
      </c>
      <c r="K2373" s="15">
        <f t="shared" si="146"/>
        <v>3476</v>
      </c>
      <c r="L2373" s="15">
        <f t="shared" si="147"/>
        <v>3473</v>
      </c>
      <c r="M2373" s="15">
        <f t="shared" si="148"/>
        <v>6949</v>
      </c>
      <c r="O2373" s="13"/>
      <c r="P2373" s="13"/>
    </row>
    <row r="2374" spans="1:16" ht="12.75" customHeight="1" x14ac:dyDescent="0.2">
      <c r="A2374" s="11" t="str">
        <f t="shared" si="145"/>
        <v>MORANBAH2006</v>
      </c>
      <c r="B2374" s="94" t="s">
        <v>82</v>
      </c>
      <c r="C2374" s="89">
        <v>2006</v>
      </c>
      <c r="D2374" s="90" t="s">
        <v>101</v>
      </c>
      <c r="E2374" s="15">
        <v>5222</v>
      </c>
      <c r="F2374" s="15">
        <v>5205</v>
      </c>
      <c r="G2374" s="15">
        <v>10427</v>
      </c>
      <c r="H2374" s="15">
        <v>0</v>
      </c>
      <c r="I2374" s="15">
        <v>0</v>
      </c>
      <c r="J2374" s="15">
        <v>0</v>
      </c>
      <c r="K2374" s="15">
        <f t="shared" si="146"/>
        <v>5222</v>
      </c>
      <c r="L2374" s="15">
        <f t="shared" si="147"/>
        <v>5205</v>
      </c>
      <c r="M2374" s="15">
        <f t="shared" si="148"/>
        <v>10427</v>
      </c>
      <c r="O2374" s="13"/>
      <c r="P2374" s="13"/>
    </row>
    <row r="2375" spans="1:16" ht="12.75" customHeight="1" x14ac:dyDescent="0.2">
      <c r="A2375" s="11" t="str">
        <f t="shared" si="145"/>
        <v>MORANBAH2007</v>
      </c>
      <c r="B2375" s="3" t="s">
        <v>82</v>
      </c>
      <c r="C2375" s="12">
        <v>2007</v>
      </c>
      <c r="D2375" s="12" t="s">
        <v>101</v>
      </c>
      <c r="E2375" s="13">
        <v>6181</v>
      </c>
      <c r="F2375" s="13">
        <v>6295</v>
      </c>
      <c r="G2375" s="13">
        <v>12476</v>
      </c>
      <c r="H2375" s="13">
        <v>0</v>
      </c>
      <c r="I2375" s="13">
        <v>0</v>
      </c>
      <c r="J2375" s="13">
        <v>0</v>
      </c>
      <c r="K2375" s="15">
        <f t="shared" si="146"/>
        <v>6181</v>
      </c>
      <c r="L2375" s="15">
        <f t="shared" si="147"/>
        <v>6295</v>
      </c>
      <c r="M2375" s="15">
        <f t="shared" si="148"/>
        <v>12476</v>
      </c>
      <c r="O2375" s="13"/>
      <c r="P2375" s="13"/>
    </row>
    <row r="2376" spans="1:16" ht="12.75" customHeight="1" x14ac:dyDescent="0.2">
      <c r="A2376" s="11" t="str">
        <f t="shared" si="145"/>
        <v>MORANBAH2008</v>
      </c>
      <c r="B2376" s="96" t="s">
        <v>82</v>
      </c>
      <c r="C2376" s="89">
        <v>2008</v>
      </c>
      <c r="D2376" s="90" t="s">
        <v>101</v>
      </c>
      <c r="E2376" s="15">
        <v>5970</v>
      </c>
      <c r="F2376" s="15">
        <v>6089</v>
      </c>
      <c r="G2376" s="15">
        <v>12059</v>
      </c>
      <c r="H2376" s="91">
        <v>0</v>
      </c>
      <c r="I2376" s="91">
        <v>0</v>
      </c>
      <c r="J2376" s="15">
        <v>0</v>
      </c>
      <c r="K2376" s="15">
        <f t="shared" si="146"/>
        <v>5970</v>
      </c>
      <c r="L2376" s="15">
        <f t="shared" si="147"/>
        <v>6089</v>
      </c>
      <c r="M2376" s="15">
        <f t="shared" si="148"/>
        <v>12059</v>
      </c>
      <c r="O2376" s="13"/>
      <c r="P2376" s="13"/>
    </row>
    <row r="2377" spans="1:16" ht="12.75" customHeight="1" x14ac:dyDescent="0.2">
      <c r="A2377" s="11" t="str">
        <f t="shared" si="145"/>
        <v>MORANBAH2009</v>
      </c>
      <c r="B2377" s="94" t="s">
        <v>82</v>
      </c>
      <c r="C2377" s="89">
        <v>2009</v>
      </c>
      <c r="D2377" s="90" t="s">
        <v>101</v>
      </c>
      <c r="E2377" s="15">
        <v>2749</v>
      </c>
      <c r="F2377" s="15">
        <v>2668</v>
      </c>
      <c r="G2377" s="15">
        <v>5417</v>
      </c>
      <c r="H2377" s="15">
        <v>0</v>
      </c>
      <c r="I2377" s="15">
        <v>0</v>
      </c>
      <c r="J2377" s="15">
        <v>0</v>
      </c>
      <c r="K2377" s="15">
        <f t="shared" si="146"/>
        <v>2749</v>
      </c>
      <c r="L2377" s="15">
        <f t="shared" si="147"/>
        <v>2668</v>
      </c>
      <c r="M2377" s="15">
        <f t="shared" si="148"/>
        <v>5417</v>
      </c>
      <c r="O2377" s="13"/>
      <c r="P2377" s="13"/>
    </row>
    <row r="2378" spans="1:16" ht="12.75" customHeight="1" x14ac:dyDescent="0.2">
      <c r="A2378" s="11" t="str">
        <f t="shared" ref="A2378:A2441" si="149">CONCATENATE(B2378,C2378)</f>
        <v>MORANBAH2010</v>
      </c>
      <c r="B2378" s="3" t="s">
        <v>82</v>
      </c>
      <c r="C2378" s="12">
        <v>2010</v>
      </c>
      <c r="D2378" s="12" t="s">
        <v>101</v>
      </c>
      <c r="E2378" s="13">
        <v>14140</v>
      </c>
      <c r="F2378" s="13">
        <v>13385</v>
      </c>
      <c r="G2378" s="13">
        <v>27525</v>
      </c>
      <c r="H2378" s="13">
        <v>0</v>
      </c>
      <c r="I2378" s="13">
        <v>0</v>
      </c>
      <c r="J2378" s="13">
        <v>0</v>
      </c>
      <c r="K2378" s="15">
        <f t="shared" si="146"/>
        <v>14140</v>
      </c>
      <c r="L2378" s="15">
        <f t="shared" si="147"/>
        <v>13385</v>
      </c>
      <c r="M2378" s="15">
        <f t="shared" si="148"/>
        <v>27525</v>
      </c>
      <c r="O2378" s="13"/>
      <c r="P2378" s="13"/>
    </row>
    <row r="2379" spans="1:16" ht="12.75" customHeight="1" x14ac:dyDescent="0.2">
      <c r="A2379" s="11" t="str">
        <f t="shared" si="149"/>
        <v>MORANBAH2011</v>
      </c>
      <c r="B2379" s="3" t="s">
        <v>82</v>
      </c>
      <c r="C2379" s="12">
        <v>2011</v>
      </c>
      <c r="D2379" s="12">
        <v>49</v>
      </c>
      <c r="E2379" s="13">
        <v>39376</v>
      </c>
      <c r="F2379" s="13">
        <v>39638</v>
      </c>
      <c r="G2379" s="13">
        <v>79014</v>
      </c>
      <c r="H2379" s="13">
        <v>0</v>
      </c>
      <c r="I2379" s="13">
        <v>0</v>
      </c>
      <c r="J2379" s="13">
        <v>0</v>
      </c>
      <c r="K2379" s="15">
        <f t="shared" si="146"/>
        <v>39376</v>
      </c>
      <c r="L2379" s="15">
        <f t="shared" si="147"/>
        <v>39638</v>
      </c>
      <c r="M2379" s="15">
        <f t="shared" si="148"/>
        <v>79014</v>
      </c>
      <c r="O2379" s="13"/>
      <c r="P2379" s="13"/>
    </row>
    <row r="2380" spans="1:16" ht="12.75" customHeight="1" x14ac:dyDescent="0.2">
      <c r="A2380" s="11" t="str">
        <f t="shared" si="149"/>
        <v>MORANBAH2012</v>
      </c>
      <c r="B2380" s="3" t="s">
        <v>82</v>
      </c>
      <c r="C2380" s="12">
        <v>2012</v>
      </c>
      <c r="D2380" s="12">
        <v>42</v>
      </c>
      <c r="E2380" s="13">
        <v>66677</v>
      </c>
      <c r="F2380" s="13">
        <v>67208</v>
      </c>
      <c r="G2380" s="13">
        <v>133885</v>
      </c>
      <c r="H2380" s="13">
        <v>0</v>
      </c>
      <c r="I2380" s="13">
        <v>0</v>
      </c>
      <c r="J2380" s="13">
        <v>0</v>
      </c>
      <c r="K2380" s="15">
        <f t="shared" si="146"/>
        <v>66677</v>
      </c>
      <c r="L2380" s="15">
        <f t="shared" si="147"/>
        <v>67208</v>
      </c>
      <c r="M2380" s="15">
        <f t="shared" si="148"/>
        <v>133885</v>
      </c>
      <c r="O2380" s="13"/>
      <c r="P2380" s="13"/>
    </row>
    <row r="2381" spans="1:16" ht="12.75" customHeight="1" x14ac:dyDescent="0.2">
      <c r="A2381" s="11" t="str">
        <f t="shared" si="149"/>
        <v>MORANBAH2013</v>
      </c>
      <c r="B2381" s="94" t="s">
        <v>82</v>
      </c>
      <c r="C2381" s="89">
        <v>2013</v>
      </c>
      <c r="D2381" s="90">
        <v>39</v>
      </c>
      <c r="E2381" s="15">
        <v>85570</v>
      </c>
      <c r="F2381" s="15">
        <v>89322</v>
      </c>
      <c r="G2381" s="15">
        <v>174892</v>
      </c>
      <c r="H2381" s="15">
        <v>0</v>
      </c>
      <c r="I2381" s="15">
        <v>0</v>
      </c>
      <c r="J2381" s="15">
        <v>0</v>
      </c>
      <c r="K2381" s="15">
        <f t="shared" si="146"/>
        <v>85570</v>
      </c>
      <c r="L2381" s="15">
        <f t="shared" si="147"/>
        <v>89322</v>
      </c>
      <c r="M2381" s="15">
        <f t="shared" si="148"/>
        <v>174892</v>
      </c>
      <c r="O2381" s="13"/>
      <c r="P2381" s="13"/>
    </row>
    <row r="2382" spans="1:16" ht="12.75" customHeight="1" x14ac:dyDescent="0.2">
      <c r="A2382" s="11" t="str">
        <f t="shared" si="149"/>
        <v>MORANBAH2014</v>
      </c>
      <c r="B2382" s="94" t="s">
        <v>82</v>
      </c>
      <c r="C2382" s="89">
        <v>2014</v>
      </c>
      <c r="D2382" s="90">
        <v>39</v>
      </c>
      <c r="E2382" s="15">
        <v>86035</v>
      </c>
      <c r="F2382" s="15">
        <v>88089</v>
      </c>
      <c r="G2382" s="15">
        <v>174124</v>
      </c>
      <c r="H2382" s="15">
        <v>0</v>
      </c>
      <c r="I2382" s="15">
        <v>0</v>
      </c>
      <c r="J2382" s="15">
        <v>0</v>
      </c>
      <c r="K2382" s="15">
        <f t="shared" si="146"/>
        <v>86035</v>
      </c>
      <c r="L2382" s="15">
        <f t="shared" si="147"/>
        <v>88089</v>
      </c>
      <c r="M2382" s="15">
        <f t="shared" si="148"/>
        <v>174124</v>
      </c>
      <c r="O2382" s="13"/>
      <c r="P2382" s="13"/>
    </row>
    <row r="2383" spans="1:16" ht="12.75" customHeight="1" x14ac:dyDescent="0.2">
      <c r="A2383" s="11" t="str">
        <f t="shared" si="149"/>
        <v>MORANBAH2015</v>
      </c>
      <c r="B2383" s="3" t="s">
        <v>82</v>
      </c>
      <c r="C2383" s="12">
        <v>2015</v>
      </c>
      <c r="D2383" s="12">
        <v>42</v>
      </c>
      <c r="E2383" s="13">
        <v>68181</v>
      </c>
      <c r="F2383" s="13">
        <v>70632</v>
      </c>
      <c r="G2383" s="13">
        <v>138813</v>
      </c>
      <c r="H2383" s="13">
        <v>0</v>
      </c>
      <c r="I2383" s="13">
        <v>0</v>
      </c>
      <c r="J2383" s="13">
        <v>0</v>
      </c>
      <c r="K2383" s="15">
        <f t="shared" si="146"/>
        <v>68181</v>
      </c>
      <c r="L2383" s="15">
        <f t="shared" si="147"/>
        <v>70632</v>
      </c>
      <c r="M2383" s="15">
        <f t="shared" si="148"/>
        <v>138813</v>
      </c>
      <c r="O2383" s="13"/>
      <c r="P2383" s="13"/>
    </row>
    <row r="2384" spans="1:16" ht="12.75" customHeight="1" x14ac:dyDescent="0.2">
      <c r="A2384" s="11" t="str">
        <f t="shared" si="149"/>
        <v>MORANBAH2016</v>
      </c>
      <c r="B2384" s="3" t="s">
        <v>82</v>
      </c>
      <c r="C2384" s="12">
        <v>2016</v>
      </c>
      <c r="D2384" s="12">
        <v>44</v>
      </c>
      <c r="E2384" s="13">
        <v>58584</v>
      </c>
      <c r="F2384" s="13">
        <v>58896</v>
      </c>
      <c r="G2384" s="13">
        <v>117480</v>
      </c>
      <c r="H2384" s="13">
        <v>0</v>
      </c>
      <c r="I2384" s="13">
        <v>0</v>
      </c>
      <c r="J2384" s="13">
        <v>0</v>
      </c>
      <c r="K2384" s="15">
        <f t="shared" si="146"/>
        <v>58584</v>
      </c>
      <c r="L2384" s="15">
        <f t="shared" si="147"/>
        <v>58896</v>
      </c>
      <c r="M2384" s="15">
        <f t="shared" si="148"/>
        <v>117480</v>
      </c>
      <c r="O2384" s="13"/>
      <c r="P2384" s="13"/>
    </row>
    <row r="2385" spans="1:16" ht="12.75" customHeight="1" x14ac:dyDescent="0.2">
      <c r="A2385" s="11" t="str">
        <f t="shared" si="149"/>
        <v>MORANBAH2017</v>
      </c>
      <c r="B2385" s="96" t="s">
        <v>82</v>
      </c>
      <c r="C2385" s="89">
        <v>2017</v>
      </c>
      <c r="D2385" s="12">
        <v>44</v>
      </c>
      <c r="E2385" s="15">
        <v>58123</v>
      </c>
      <c r="F2385" s="15">
        <v>57250</v>
      </c>
      <c r="G2385" s="15">
        <v>115373</v>
      </c>
      <c r="H2385" s="91">
        <v>0</v>
      </c>
      <c r="I2385" s="91">
        <v>0</v>
      </c>
      <c r="J2385" s="15">
        <v>0</v>
      </c>
      <c r="K2385" s="15">
        <f t="shared" si="146"/>
        <v>58123</v>
      </c>
      <c r="L2385" s="15">
        <f t="shared" si="147"/>
        <v>57250</v>
      </c>
      <c r="M2385" s="15">
        <f t="shared" si="148"/>
        <v>115373</v>
      </c>
      <c r="O2385" s="13"/>
      <c r="P2385" s="13"/>
    </row>
    <row r="2386" spans="1:16" ht="12.75" customHeight="1" x14ac:dyDescent="0.2">
      <c r="A2386" s="11" t="str">
        <f t="shared" si="149"/>
        <v>MORANBAH2018</v>
      </c>
      <c r="B2386" s="3" t="s">
        <v>82</v>
      </c>
      <c r="C2386" s="12">
        <v>2018</v>
      </c>
      <c r="D2386" s="12">
        <v>45</v>
      </c>
      <c r="E2386" s="13">
        <v>51895</v>
      </c>
      <c r="F2386" s="13">
        <v>51843</v>
      </c>
      <c r="G2386" s="13">
        <v>103738</v>
      </c>
      <c r="H2386" s="13">
        <v>0</v>
      </c>
      <c r="I2386" s="13">
        <v>0</v>
      </c>
      <c r="J2386" s="13">
        <v>0</v>
      </c>
      <c r="K2386" s="15">
        <f t="shared" si="146"/>
        <v>51895</v>
      </c>
      <c r="L2386" s="15">
        <f t="shared" si="147"/>
        <v>51843</v>
      </c>
      <c r="M2386" s="15">
        <f t="shared" si="148"/>
        <v>103738</v>
      </c>
      <c r="O2386" s="13"/>
      <c r="P2386" s="13"/>
    </row>
    <row r="2387" spans="1:16" ht="12.75" customHeight="1" x14ac:dyDescent="0.2">
      <c r="A2387" s="11" t="str">
        <f t="shared" si="149"/>
        <v>MORANBAH2019</v>
      </c>
      <c r="B2387" s="3" t="s">
        <v>82</v>
      </c>
      <c r="C2387" s="12">
        <v>2019</v>
      </c>
      <c r="D2387" s="12">
        <v>44</v>
      </c>
      <c r="E2387" s="13">
        <v>55805</v>
      </c>
      <c r="F2387" s="13">
        <v>54019</v>
      </c>
      <c r="G2387" s="13">
        <v>109824</v>
      </c>
      <c r="H2387" s="13">
        <v>0</v>
      </c>
      <c r="I2387" s="13">
        <v>0</v>
      </c>
      <c r="J2387" s="13">
        <v>0</v>
      </c>
      <c r="K2387" s="15">
        <f t="shared" si="146"/>
        <v>55805</v>
      </c>
      <c r="L2387" s="15">
        <f t="shared" si="147"/>
        <v>54019</v>
      </c>
      <c r="M2387" s="15">
        <f t="shared" si="148"/>
        <v>109824</v>
      </c>
      <c r="O2387" s="13"/>
      <c r="P2387" s="13"/>
    </row>
    <row r="2388" spans="1:16" ht="12.75" customHeight="1" x14ac:dyDescent="0.2">
      <c r="A2388" s="11" t="str">
        <f t="shared" si="149"/>
        <v>MOREE1985</v>
      </c>
      <c r="B2388" s="3" t="s">
        <v>43</v>
      </c>
      <c r="C2388" s="12">
        <v>1985</v>
      </c>
      <c r="D2388" s="12" t="s">
        <v>101</v>
      </c>
      <c r="E2388" s="13">
        <v>15020</v>
      </c>
      <c r="F2388" s="13">
        <v>15182</v>
      </c>
      <c r="G2388" s="13">
        <v>30202</v>
      </c>
      <c r="H2388" s="13">
        <v>0</v>
      </c>
      <c r="I2388" s="13">
        <v>0</v>
      </c>
      <c r="J2388" s="13">
        <v>0</v>
      </c>
      <c r="K2388" s="15">
        <f t="shared" si="146"/>
        <v>15020</v>
      </c>
      <c r="L2388" s="15">
        <f t="shared" si="147"/>
        <v>15182</v>
      </c>
      <c r="M2388" s="15">
        <f t="shared" si="148"/>
        <v>30202</v>
      </c>
      <c r="O2388" s="13"/>
      <c r="P2388" s="13"/>
    </row>
    <row r="2389" spans="1:16" ht="12.75" customHeight="1" x14ac:dyDescent="0.2">
      <c r="A2389" s="11" t="str">
        <f t="shared" si="149"/>
        <v>MOREE1986</v>
      </c>
      <c r="B2389" s="3" t="s">
        <v>43</v>
      </c>
      <c r="C2389" s="12">
        <v>1986</v>
      </c>
      <c r="D2389" s="90" t="s">
        <v>101</v>
      </c>
      <c r="E2389" s="13">
        <v>14692</v>
      </c>
      <c r="F2389" s="13">
        <v>14733</v>
      </c>
      <c r="G2389" s="13">
        <v>29425</v>
      </c>
      <c r="H2389" s="13">
        <v>0</v>
      </c>
      <c r="I2389" s="13">
        <v>0</v>
      </c>
      <c r="J2389" s="13">
        <v>0</v>
      </c>
      <c r="K2389" s="15">
        <f t="shared" si="146"/>
        <v>14692</v>
      </c>
      <c r="L2389" s="15">
        <f t="shared" si="147"/>
        <v>14733</v>
      </c>
      <c r="M2389" s="15">
        <f t="shared" si="148"/>
        <v>29425</v>
      </c>
      <c r="O2389" s="13"/>
      <c r="P2389" s="13"/>
    </row>
    <row r="2390" spans="1:16" ht="12.75" customHeight="1" x14ac:dyDescent="0.2">
      <c r="A2390" s="11" t="str">
        <f t="shared" si="149"/>
        <v>MOREE1987</v>
      </c>
      <c r="B2390" s="3" t="s">
        <v>43</v>
      </c>
      <c r="C2390" s="12">
        <v>1987</v>
      </c>
      <c r="D2390" s="12" t="s">
        <v>101</v>
      </c>
      <c r="E2390" s="13">
        <v>13747</v>
      </c>
      <c r="F2390" s="13">
        <v>13865</v>
      </c>
      <c r="G2390" s="13">
        <v>27612</v>
      </c>
      <c r="H2390" s="13">
        <v>0</v>
      </c>
      <c r="I2390" s="13">
        <v>0</v>
      </c>
      <c r="J2390" s="13">
        <v>0</v>
      </c>
      <c r="K2390" s="15">
        <f t="shared" si="146"/>
        <v>13747</v>
      </c>
      <c r="L2390" s="15">
        <f t="shared" si="147"/>
        <v>13865</v>
      </c>
      <c r="M2390" s="15">
        <f t="shared" si="148"/>
        <v>27612</v>
      </c>
      <c r="O2390" s="13"/>
      <c r="P2390" s="13"/>
    </row>
    <row r="2391" spans="1:16" ht="12.75" customHeight="1" x14ac:dyDescent="0.2">
      <c r="A2391" s="11" t="str">
        <f t="shared" si="149"/>
        <v>MOREE1988</v>
      </c>
      <c r="B2391" s="3" t="s">
        <v>43</v>
      </c>
      <c r="C2391" s="12">
        <v>1988</v>
      </c>
      <c r="D2391" s="12" t="s">
        <v>101</v>
      </c>
      <c r="E2391" s="13">
        <v>14672</v>
      </c>
      <c r="F2391" s="13">
        <v>14640</v>
      </c>
      <c r="G2391" s="13">
        <v>29312</v>
      </c>
      <c r="H2391" s="13">
        <v>0</v>
      </c>
      <c r="I2391" s="13">
        <v>0</v>
      </c>
      <c r="J2391" s="13">
        <v>0</v>
      </c>
      <c r="K2391" s="15">
        <f t="shared" si="146"/>
        <v>14672</v>
      </c>
      <c r="L2391" s="15">
        <f t="shared" si="147"/>
        <v>14640</v>
      </c>
      <c r="M2391" s="15">
        <f t="shared" si="148"/>
        <v>29312</v>
      </c>
      <c r="O2391" s="13"/>
      <c r="P2391" s="13"/>
    </row>
    <row r="2392" spans="1:16" ht="12.75" customHeight="1" x14ac:dyDescent="0.2">
      <c r="A2392" s="11" t="str">
        <f t="shared" si="149"/>
        <v>MOREE1989</v>
      </c>
      <c r="B2392" s="3" t="s">
        <v>43</v>
      </c>
      <c r="C2392" s="12">
        <v>1989</v>
      </c>
      <c r="D2392" s="12" t="s">
        <v>101</v>
      </c>
      <c r="E2392" s="13">
        <v>8656</v>
      </c>
      <c r="F2392" s="13">
        <v>8864</v>
      </c>
      <c r="G2392" s="13">
        <v>17520</v>
      </c>
      <c r="H2392" s="13">
        <v>0</v>
      </c>
      <c r="I2392" s="13">
        <v>0</v>
      </c>
      <c r="J2392" s="13">
        <v>0</v>
      </c>
      <c r="K2392" s="15">
        <f t="shared" si="146"/>
        <v>8656</v>
      </c>
      <c r="L2392" s="15">
        <f t="shared" si="147"/>
        <v>8864</v>
      </c>
      <c r="M2392" s="15">
        <f t="shared" si="148"/>
        <v>17520</v>
      </c>
      <c r="O2392" s="13"/>
      <c r="P2392" s="13"/>
    </row>
    <row r="2393" spans="1:16" ht="12.75" customHeight="1" x14ac:dyDescent="0.2">
      <c r="A2393" s="11" t="str">
        <f t="shared" si="149"/>
        <v>MOREE1990</v>
      </c>
      <c r="B2393" s="96" t="s">
        <v>43</v>
      </c>
      <c r="C2393" s="89">
        <v>1990</v>
      </c>
      <c r="D2393" s="90" t="s">
        <v>101</v>
      </c>
      <c r="E2393" s="15">
        <v>6894</v>
      </c>
      <c r="F2393" s="15">
        <v>6923</v>
      </c>
      <c r="G2393" s="15">
        <v>13817</v>
      </c>
      <c r="H2393" s="91">
        <v>0</v>
      </c>
      <c r="I2393" s="91">
        <v>0</v>
      </c>
      <c r="J2393" s="15">
        <v>0</v>
      </c>
      <c r="K2393" s="15">
        <f t="shared" si="146"/>
        <v>6894</v>
      </c>
      <c r="L2393" s="15">
        <f t="shared" si="147"/>
        <v>6923</v>
      </c>
      <c r="M2393" s="15">
        <f t="shared" si="148"/>
        <v>13817</v>
      </c>
      <c r="O2393" s="13"/>
      <c r="P2393" s="13"/>
    </row>
    <row r="2394" spans="1:16" ht="12.75" customHeight="1" x14ac:dyDescent="0.2">
      <c r="A2394" s="11" t="str">
        <f t="shared" si="149"/>
        <v>MOREE1991</v>
      </c>
      <c r="B2394" s="94" t="s">
        <v>43</v>
      </c>
      <c r="C2394" s="89">
        <v>1991</v>
      </c>
      <c r="D2394" s="90" t="s">
        <v>101</v>
      </c>
      <c r="E2394" s="15">
        <v>6622</v>
      </c>
      <c r="F2394" s="15">
        <v>6742</v>
      </c>
      <c r="G2394" s="15">
        <v>13364</v>
      </c>
      <c r="H2394" s="15">
        <v>0</v>
      </c>
      <c r="I2394" s="15">
        <v>0</v>
      </c>
      <c r="J2394" s="15">
        <v>0</v>
      </c>
      <c r="K2394" s="15">
        <f t="shared" si="146"/>
        <v>6622</v>
      </c>
      <c r="L2394" s="15">
        <f t="shared" si="147"/>
        <v>6742</v>
      </c>
      <c r="M2394" s="15">
        <f t="shared" si="148"/>
        <v>13364</v>
      </c>
      <c r="O2394" s="13"/>
      <c r="P2394" s="13"/>
    </row>
    <row r="2395" spans="1:16" ht="12.75" customHeight="1" x14ac:dyDescent="0.2">
      <c r="A2395" s="11" t="str">
        <f t="shared" si="149"/>
        <v>MOREE1992</v>
      </c>
      <c r="B2395" s="94" t="s">
        <v>43</v>
      </c>
      <c r="C2395" s="89">
        <v>1992</v>
      </c>
      <c r="D2395" s="90" t="s">
        <v>101</v>
      </c>
      <c r="E2395" s="15">
        <v>9115</v>
      </c>
      <c r="F2395" s="15">
        <v>9338</v>
      </c>
      <c r="G2395" s="15">
        <v>18453</v>
      </c>
      <c r="H2395" s="15">
        <v>0</v>
      </c>
      <c r="I2395" s="15">
        <v>0</v>
      </c>
      <c r="J2395" s="15">
        <v>0</v>
      </c>
      <c r="K2395" s="15">
        <f t="shared" si="146"/>
        <v>9115</v>
      </c>
      <c r="L2395" s="15">
        <f t="shared" si="147"/>
        <v>9338</v>
      </c>
      <c r="M2395" s="15">
        <f t="shared" si="148"/>
        <v>18453</v>
      </c>
      <c r="O2395" s="13"/>
      <c r="P2395" s="13"/>
    </row>
    <row r="2396" spans="1:16" ht="12.75" customHeight="1" x14ac:dyDescent="0.2">
      <c r="A2396" s="11" t="str">
        <f t="shared" si="149"/>
        <v>MOREE1993</v>
      </c>
      <c r="B2396" s="94" t="s">
        <v>43</v>
      </c>
      <c r="C2396" s="12">
        <v>1993</v>
      </c>
      <c r="D2396" s="90" t="s">
        <v>101</v>
      </c>
      <c r="E2396" s="95">
        <v>9678</v>
      </c>
      <c r="F2396" s="95">
        <v>9874</v>
      </c>
      <c r="G2396" s="95">
        <v>19552</v>
      </c>
      <c r="H2396" s="95">
        <v>0</v>
      </c>
      <c r="I2396" s="95">
        <v>0</v>
      </c>
      <c r="J2396" s="95">
        <v>0</v>
      </c>
      <c r="K2396" s="15">
        <f t="shared" si="146"/>
        <v>9678</v>
      </c>
      <c r="L2396" s="15">
        <f t="shared" si="147"/>
        <v>9874</v>
      </c>
      <c r="M2396" s="15">
        <f t="shared" si="148"/>
        <v>19552</v>
      </c>
      <c r="O2396" s="13"/>
      <c r="P2396" s="13"/>
    </row>
    <row r="2397" spans="1:16" ht="12.75" customHeight="1" x14ac:dyDescent="0.2">
      <c r="A2397" s="11" t="str">
        <f t="shared" si="149"/>
        <v>MOREE1994</v>
      </c>
      <c r="B2397" s="94" t="s">
        <v>43</v>
      </c>
      <c r="C2397" s="89">
        <v>1994</v>
      </c>
      <c r="D2397" s="90" t="s">
        <v>101</v>
      </c>
      <c r="E2397" s="15">
        <v>9222</v>
      </c>
      <c r="F2397" s="15">
        <v>9359</v>
      </c>
      <c r="G2397" s="15">
        <v>18581</v>
      </c>
      <c r="H2397" s="15">
        <v>0</v>
      </c>
      <c r="I2397" s="15">
        <v>0</v>
      </c>
      <c r="J2397" s="15">
        <v>0</v>
      </c>
      <c r="K2397" s="15">
        <f t="shared" si="146"/>
        <v>9222</v>
      </c>
      <c r="L2397" s="15">
        <f t="shared" si="147"/>
        <v>9359</v>
      </c>
      <c r="M2397" s="15">
        <f t="shared" si="148"/>
        <v>18581</v>
      </c>
      <c r="O2397" s="13"/>
      <c r="P2397" s="13"/>
    </row>
    <row r="2398" spans="1:16" ht="12.75" customHeight="1" x14ac:dyDescent="0.2">
      <c r="A2398" s="11" t="str">
        <f t="shared" si="149"/>
        <v>MOREE1995</v>
      </c>
      <c r="B2398" s="3" t="s">
        <v>43</v>
      </c>
      <c r="C2398" s="12">
        <v>1995</v>
      </c>
      <c r="D2398" s="12" t="s">
        <v>101</v>
      </c>
      <c r="E2398" s="13">
        <v>9691</v>
      </c>
      <c r="F2398" s="13">
        <v>9926</v>
      </c>
      <c r="G2398" s="13">
        <v>19617</v>
      </c>
      <c r="H2398" s="13">
        <v>0</v>
      </c>
      <c r="I2398" s="13">
        <v>0</v>
      </c>
      <c r="J2398" s="13">
        <v>0</v>
      </c>
      <c r="K2398" s="15">
        <f t="shared" si="146"/>
        <v>9691</v>
      </c>
      <c r="L2398" s="15">
        <f t="shared" si="147"/>
        <v>9926</v>
      </c>
      <c r="M2398" s="15">
        <f t="shared" si="148"/>
        <v>19617</v>
      </c>
      <c r="O2398" s="13"/>
      <c r="P2398" s="13"/>
    </row>
    <row r="2399" spans="1:16" ht="12.75" customHeight="1" x14ac:dyDescent="0.2">
      <c r="A2399" s="11" t="str">
        <f t="shared" si="149"/>
        <v>MOREE1996</v>
      </c>
      <c r="B2399" s="92" t="s">
        <v>43</v>
      </c>
      <c r="C2399" s="16">
        <v>1996</v>
      </c>
      <c r="D2399" s="90" t="s">
        <v>101</v>
      </c>
      <c r="E2399" s="93">
        <v>11184</v>
      </c>
      <c r="F2399" s="93">
        <v>11530</v>
      </c>
      <c r="G2399" s="93">
        <v>22714</v>
      </c>
      <c r="H2399" s="93">
        <v>0</v>
      </c>
      <c r="I2399" s="93">
        <v>0</v>
      </c>
      <c r="J2399" s="93">
        <v>0</v>
      </c>
      <c r="K2399" s="15">
        <f t="shared" si="146"/>
        <v>11184</v>
      </c>
      <c r="L2399" s="15">
        <f t="shared" si="147"/>
        <v>11530</v>
      </c>
      <c r="M2399" s="15">
        <f t="shared" si="148"/>
        <v>22714</v>
      </c>
      <c r="O2399" s="13"/>
      <c r="P2399" s="13"/>
    </row>
    <row r="2400" spans="1:16" ht="12.75" customHeight="1" x14ac:dyDescent="0.2">
      <c r="A2400" s="11" t="str">
        <f t="shared" si="149"/>
        <v>MOREE1997</v>
      </c>
      <c r="B2400" s="96" t="s">
        <v>43</v>
      </c>
      <c r="C2400" s="89">
        <v>1997</v>
      </c>
      <c r="D2400" s="90" t="s">
        <v>101</v>
      </c>
      <c r="E2400" s="15">
        <v>10875</v>
      </c>
      <c r="F2400" s="15">
        <v>11022</v>
      </c>
      <c r="G2400" s="15">
        <v>21897</v>
      </c>
      <c r="H2400" s="15">
        <v>0</v>
      </c>
      <c r="I2400" s="15">
        <v>0</v>
      </c>
      <c r="J2400" s="15">
        <v>0</v>
      </c>
      <c r="K2400" s="15">
        <f t="shared" si="146"/>
        <v>10875</v>
      </c>
      <c r="L2400" s="15">
        <f t="shared" si="147"/>
        <v>11022</v>
      </c>
      <c r="M2400" s="15">
        <f t="shared" si="148"/>
        <v>21897</v>
      </c>
      <c r="O2400" s="13"/>
      <c r="P2400" s="13"/>
    </row>
    <row r="2401" spans="1:16" ht="12.75" customHeight="1" x14ac:dyDescent="0.2">
      <c r="A2401" s="11" t="str">
        <f t="shared" si="149"/>
        <v>MOREE1998</v>
      </c>
      <c r="B2401" s="3" t="s">
        <v>43</v>
      </c>
      <c r="C2401" s="12">
        <v>1998</v>
      </c>
      <c r="D2401" s="90" t="s">
        <v>101</v>
      </c>
      <c r="E2401" s="13">
        <v>11160</v>
      </c>
      <c r="F2401" s="13">
        <v>11389</v>
      </c>
      <c r="G2401" s="13">
        <v>22549</v>
      </c>
      <c r="H2401" s="13">
        <v>0</v>
      </c>
      <c r="I2401" s="13">
        <v>0</v>
      </c>
      <c r="J2401" s="13">
        <v>0</v>
      </c>
      <c r="K2401" s="15">
        <f t="shared" si="146"/>
        <v>11160</v>
      </c>
      <c r="L2401" s="15">
        <f t="shared" si="147"/>
        <v>11389</v>
      </c>
      <c r="M2401" s="15">
        <f t="shared" si="148"/>
        <v>22549</v>
      </c>
      <c r="O2401" s="13"/>
      <c r="P2401" s="13"/>
    </row>
    <row r="2402" spans="1:16" ht="12.75" customHeight="1" x14ac:dyDescent="0.2">
      <c r="A2402" s="11" t="str">
        <f t="shared" si="149"/>
        <v>MOREE1999</v>
      </c>
      <c r="B2402" s="96" t="s">
        <v>43</v>
      </c>
      <c r="C2402" s="89">
        <v>1999</v>
      </c>
      <c r="D2402" s="90" t="s">
        <v>101</v>
      </c>
      <c r="E2402" s="15">
        <v>11453</v>
      </c>
      <c r="F2402" s="15">
        <v>11617</v>
      </c>
      <c r="G2402" s="15">
        <v>23070</v>
      </c>
      <c r="H2402" s="15">
        <v>0</v>
      </c>
      <c r="I2402" s="15">
        <v>0</v>
      </c>
      <c r="J2402" s="15">
        <v>0</v>
      </c>
      <c r="K2402" s="15">
        <f t="shared" si="146"/>
        <v>11453</v>
      </c>
      <c r="L2402" s="15">
        <f t="shared" si="147"/>
        <v>11617</v>
      </c>
      <c r="M2402" s="15">
        <f t="shared" si="148"/>
        <v>23070</v>
      </c>
      <c r="O2402" s="13"/>
      <c r="P2402" s="13"/>
    </row>
    <row r="2403" spans="1:16" ht="12.75" customHeight="1" x14ac:dyDescent="0.2">
      <c r="A2403" s="11" t="str">
        <f t="shared" si="149"/>
        <v>MOREE2000</v>
      </c>
      <c r="B2403" s="96" t="s">
        <v>43</v>
      </c>
      <c r="C2403" s="89">
        <v>2000</v>
      </c>
      <c r="D2403" s="90" t="s">
        <v>101</v>
      </c>
      <c r="E2403" s="15">
        <v>12119</v>
      </c>
      <c r="F2403" s="15">
        <v>12540</v>
      </c>
      <c r="G2403" s="15">
        <v>24659</v>
      </c>
      <c r="H2403" s="91">
        <v>0</v>
      </c>
      <c r="I2403" s="91">
        <v>0</v>
      </c>
      <c r="J2403" s="15">
        <v>0</v>
      </c>
      <c r="K2403" s="15">
        <f t="shared" si="146"/>
        <v>12119</v>
      </c>
      <c r="L2403" s="15">
        <f t="shared" si="147"/>
        <v>12540</v>
      </c>
      <c r="M2403" s="15">
        <f t="shared" si="148"/>
        <v>24659</v>
      </c>
      <c r="O2403" s="13"/>
      <c r="P2403" s="13"/>
    </row>
    <row r="2404" spans="1:16" ht="12.75" customHeight="1" x14ac:dyDescent="0.2">
      <c r="A2404" s="11" t="str">
        <f t="shared" si="149"/>
        <v>MOREE2001</v>
      </c>
      <c r="B2404" s="3" t="s">
        <v>43</v>
      </c>
      <c r="C2404" s="12">
        <v>2001</v>
      </c>
      <c r="D2404" s="12" t="s">
        <v>101</v>
      </c>
      <c r="E2404" s="13">
        <v>10485</v>
      </c>
      <c r="F2404" s="13">
        <v>10714</v>
      </c>
      <c r="G2404" s="13">
        <v>21199</v>
      </c>
      <c r="H2404" s="13">
        <v>0</v>
      </c>
      <c r="I2404" s="13">
        <v>0</v>
      </c>
      <c r="J2404" s="13">
        <v>0</v>
      </c>
      <c r="K2404" s="15">
        <f t="shared" si="146"/>
        <v>10485</v>
      </c>
      <c r="L2404" s="15">
        <f t="shared" si="147"/>
        <v>10714</v>
      </c>
      <c r="M2404" s="15">
        <f t="shared" si="148"/>
        <v>21199</v>
      </c>
      <c r="O2404" s="13"/>
      <c r="P2404" s="13"/>
    </row>
    <row r="2405" spans="1:16" ht="12.75" customHeight="1" x14ac:dyDescent="0.2">
      <c r="A2405" s="11" t="str">
        <f t="shared" si="149"/>
        <v>MOREE2002</v>
      </c>
      <c r="B2405" s="3" t="s">
        <v>43</v>
      </c>
      <c r="C2405" s="12">
        <v>2002</v>
      </c>
      <c r="D2405" s="12" t="s">
        <v>101</v>
      </c>
      <c r="E2405" s="13">
        <v>9236</v>
      </c>
      <c r="F2405" s="13">
        <v>9413</v>
      </c>
      <c r="G2405" s="13">
        <v>18649</v>
      </c>
      <c r="H2405" s="13">
        <v>0</v>
      </c>
      <c r="I2405" s="13">
        <v>0</v>
      </c>
      <c r="J2405" s="13">
        <v>0</v>
      </c>
      <c r="K2405" s="15">
        <f t="shared" si="146"/>
        <v>9236</v>
      </c>
      <c r="L2405" s="15">
        <f t="shared" si="147"/>
        <v>9413</v>
      </c>
      <c r="M2405" s="15">
        <f t="shared" si="148"/>
        <v>18649</v>
      </c>
      <c r="O2405" s="13"/>
      <c r="P2405" s="13"/>
    </row>
    <row r="2406" spans="1:16" ht="12.75" customHeight="1" x14ac:dyDescent="0.2">
      <c r="A2406" s="11" t="str">
        <f t="shared" si="149"/>
        <v>MOREE2003</v>
      </c>
      <c r="B2406" s="94" t="s">
        <v>43</v>
      </c>
      <c r="C2406" s="89">
        <v>2003</v>
      </c>
      <c r="D2406" s="90" t="s">
        <v>101</v>
      </c>
      <c r="E2406" s="15">
        <v>9707</v>
      </c>
      <c r="F2406" s="15">
        <v>9994</v>
      </c>
      <c r="G2406" s="15">
        <v>19701</v>
      </c>
      <c r="H2406" s="15">
        <v>0</v>
      </c>
      <c r="I2406" s="15">
        <v>0</v>
      </c>
      <c r="J2406" s="15">
        <v>0</v>
      </c>
      <c r="K2406" s="15">
        <f t="shared" si="146"/>
        <v>9707</v>
      </c>
      <c r="L2406" s="15">
        <f t="shared" si="147"/>
        <v>9994</v>
      </c>
      <c r="M2406" s="15">
        <f t="shared" si="148"/>
        <v>19701</v>
      </c>
      <c r="O2406" s="13"/>
      <c r="P2406" s="13"/>
    </row>
    <row r="2407" spans="1:16" ht="12.75" customHeight="1" x14ac:dyDescent="0.2">
      <c r="A2407" s="11" t="str">
        <f t="shared" si="149"/>
        <v>MOREE2004</v>
      </c>
      <c r="B2407" s="3" t="s">
        <v>43</v>
      </c>
      <c r="C2407" s="12">
        <v>2004</v>
      </c>
      <c r="D2407" s="12" t="s">
        <v>101</v>
      </c>
      <c r="E2407" s="13">
        <v>10537</v>
      </c>
      <c r="F2407" s="13">
        <v>10689</v>
      </c>
      <c r="G2407" s="13">
        <v>21226</v>
      </c>
      <c r="H2407" s="13">
        <v>0</v>
      </c>
      <c r="I2407" s="13">
        <v>0</v>
      </c>
      <c r="J2407" s="13">
        <v>0</v>
      </c>
      <c r="K2407" s="15">
        <f t="shared" si="146"/>
        <v>10537</v>
      </c>
      <c r="L2407" s="15">
        <f t="shared" si="147"/>
        <v>10689</v>
      </c>
      <c r="M2407" s="15">
        <f t="shared" si="148"/>
        <v>21226</v>
      </c>
      <c r="O2407" s="13"/>
      <c r="P2407" s="13"/>
    </row>
    <row r="2408" spans="1:16" ht="12.75" customHeight="1" x14ac:dyDescent="0.2">
      <c r="A2408" s="11" t="str">
        <f t="shared" si="149"/>
        <v>MOREE2005</v>
      </c>
      <c r="B2408" s="96" t="s">
        <v>43</v>
      </c>
      <c r="C2408" s="89">
        <v>2005</v>
      </c>
      <c r="D2408" s="90" t="s">
        <v>101</v>
      </c>
      <c r="E2408" s="15">
        <v>10658</v>
      </c>
      <c r="F2408" s="15">
        <v>10970</v>
      </c>
      <c r="G2408" s="15">
        <v>21628</v>
      </c>
      <c r="H2408" s="91">
        <v>0</v>
      </c>
      <c r="I2408" s="91">
        <v>0</v>
      </c>
      <c r="J2408" s="15">
        <v>0</v>
      </c>
      <c r="K2408" s="15">
        <f t="shared" si="146"/>
        <v>10658</v>
      </c>
      <c r="L2408" s="15">
        <f t="shared" si="147"/>
        <v>10970</v>
      </c>
      <c r="M2408" s="15">
        <f t="shared" si="148"/>
        <v>21628</v>
      </c>
      <c r="O2408" s="13"/>
      <c r="P2408" s="13"/>
    </row>
    <row r="2409" spans="1:16" ht="12.75" customHeight="1" x14ac:dyDescent="0.2">
      <c r="A2409" s="11" t="str">
        <f t="shared" si="149"/>
        <v>MOREE2006</v>
      </c>
      <c r="B2409" s="3" t="s">
        <v>43</v>
      </c>
      <c r="C2409" s="12">
        <v>2006</v>
      </c>
      <c r="D2409" s="12" t="s">
        <v>101</v>
      </c>
      <c r="E2409" s="13">
        <v>10440</v>
      </c>
      <c r="F2409" s="13">
        <v>10753</v>
      </c>
      <c r="G2409" s="13">
        <v>21193</v>
      </c>
      <c r="H2409" s="13">
        <v>0</v>
      </c>
      <c r="I2409" s="13">
        <v>0</v>
      </c>
      <c r="J2409" s="13">
        <v>0</v>
      </c>
      <c r="K2409" s="15">
        <f t="shared" si="146"/>
        <v>10440</v>
      </c>
      <c r="L2409" s="15">
        <f t="shared" si="147"/>
        <v>10753</v>
      </c>
      <c r="M2409" s="15">
        <f t="shared" si="148"/>
        <v>21193</v>
      </c>
      <c r="O2409" s="13"/>
      <c r="P2409" s="13"/>
    </row>
    <row r="2410" spans="1:16" ht="12.75" customHeight="1" x14ac:dyDescent="0.2">
      <c r="A2410" s="11" t="str">
        <f t="shared" si="149"/>
        <v>MOREE2007</v>
      </c>
      <c r="B2410" s="3" t="s">
        <v>43</v>
      </c>
      <c r="C2410" s="12">
        <v>2007</v>
      </c>
      <c r="D2410" s="12" t="s">
        <v>101</v>
      </c>
      <c r="E2410" s="13">
        <v>11420</v>
      </c>
      <c r="F2410" s="13">
        <v>11795</v>
      </c>
      <c r="G2410" s="13">
        <v>23215</v>
      </c>
      <c r="H2410" s="13">
        <v>0</v>
      </c>
      <c r="I2410" s="13">
        <v>0</v>
      </c>
      <c r="J2410" s="13">
        <v>0</v>
      </c>
      <c r="K2410" s="15">
        <f t="shared" si="146"/>
        <v>11420</v>
      </c>
      <c r="L2410" s="15">
        <f t="shared" si="147"/>
        <v>11795</v>
      </c>
      <c r="M2410" s="15">
        <f t="shared" si="148"/>
        <v>23215</v>
      </c>
      <c r="O2410" s="13"/>
      <c r="P2410" s="13"/>
    </row>
    <row r="2411" spans="1:16" ht="12.75" customHeight="1" x14ac:dyDescent="0.2">
      <c r="A2411" s="11" t="str">
        <f t="shared" si="149"/>
        <v>MOREE2008</v>
      </c>
      <c r="B2411" s="3" t="s">
        <v>43</v>
      </c>
      <c r="C2411" s="12">
        <v>2008</v>
      </c>
      <c r="D2411" s="12" t="s">
        <v>101</v>
      </c>
      <c r="E2411" s="13">
        <v>14629</v>
      </c>
      <c r="F2411" s="13">
        <v>15129</v>
      </c>
      <c r="G2411" s="13">
        <v>29758</v>
      </c>
      <c r="H2411" s="13">
        <v>0</v>
      </c>
      <c r="I2411" s="13">
        <v>0</v>
      </c>
      <c r="J2411" s="13">
        <v>0</v>
      </c>
      <c r="K2411" s="15">
        <f t="shared" ref="K2411:K2474" si="150">E2411+H2411</f>
        <v>14629</v>
      </c>
      <c r="L2411" s="15">
        <f t="shared" ref="L2411:L2474" si="151">F2411+I2411</f>
        <v>15129</v>
      </c>
      <c r="M2411" s="15">
        <f t="shared" ref="M2411:M2474" si="152">G2411+J2411</f>
        <v>29758</v>
      </c>
      <c r="O2411" s="13"/>
      <c r="P2411" s="13"/>
    </row>
    <row r="2412" spans="1:16" ht="12.75" customHeight="1" x14ac:dyDescent="0.2">
      <c r="A2412" s="11" t="str">
        <f t="shared" si="149"/>
        <v>MOREE2009</v>
      </c>
      <c r="B2412" s="3" t="s">
        <v>43</v>
      </c>
      <c r="C2412" s="12">
        <v>2009</v>
      </c>
      <c r="D2412" s="12" t="s">
        <v>101</v>
      </c>
      <c r="E2412" s="13">
        <v>13890</v>
      </c>
      <c r="F2412" s="13">
        <v>13858</v>
      </c>
      <c r="G2412" s="13">
        <v>27748</v>
      </c>
      <c r="H2412" s="13">
        <v>0</v>
      </c>
      <c r="I2412" s="13">
        <v>0</v>
      </c>
      <c r="J2412" s="13">
        <v>0</v>
      </c>
      <c r="K2412" s="15">
        <f t="shared" si="150"/>
        <v>13890</v>
      </c>
      <c r="L2412" s="15">
        <f t="shared" si="151"/>
        <v>13858</v>
      </c>
      <c r="M2412" s="15">
        <f t="shared" si="152"/>
        <v>27748</v>
      </c>
      <c r="O2412" s="13"/>
      <c r="P2412" s="13"/>
    </row>
    <row r="2413" spans="1:16" ht="12.75" customHeight="1" x14ac:dyDescent="0.2">
      <c r="A2413" s="11" t="str">
        <f t="shared" si="149"/>
        <v>MOREE2010</v>
      </c>
      <c r="B2413" s="96" t="s">
        <v>43</v>
      </c>
      <c r="C2413" s="89">
        <v>2010</v>
      </c>
      <c r="D2413" s="90" t="s">
        <v>101</v>
      </c>
      <c r="E2413" s="15">
        <v>14711</v>
      </c>
      <c r="F2413" s="15">
        <v>14737</v>
      </c>
      <c r="G2413" s="15">
        <v>29448</v>
      </c>
      <c r="H2413" s="91">
        <v>0</v>
      </c>
      <c r="I2413" s="91">
        <v>0</v>
      </c>
      <c r="J2413" s="15">
        <v>0</v>
      </c>
      <c r="K2413" s="15">
        <f t="shared" si="150"/>
        <v>14711</v>
      </c>
      <c r="L2413" s="15">
        <f t="shared" si="151"/>
        <v>14737</v>
      </c>
      <c r="M2413" s="15">
        <f t="shared" si="152"/>
        <v>29448</v>
      </c>
      <c r="O2413" s="13"/>
      <c r="P2413" s="13"/>
    </row>
    <row r="2414" spans="1:16" ht="12.75" customHeight="1" x14ac:dyDescent="0.2">
      <c r="A2414" s="11" t="str">
        <f t="shared" si="149"/>
        <v>MOREE2011</v>
      </c>
      <c r="B2414" s="3" t="s">
        <v>43</v>
      </c>
      <c r="C2414" s="12">
        <v>2011</v>
      </c>
      <c r="D2414" s="12" t="s">
        <v>101</v>
      </c>
      <c r="E2414" s="13">
        <v>15181</v>
      </c>
      <c r="F2414" s="13">
        <v>15238</v>
      </c>
      <c r="G2414" s="13">
        <v>30419</v>
      </c>
      <c r="H2414" s="13">
        <v>0</v>
      </c>
      <c r="I2414" s="13">
        <v>0</v>
      </c>
      <c r="J2414" s="13">
        <v>0</v>
      </c>
      <c r="K2414" s="15">
        <f t="shared" si="150"/>
        <v>15181</v>
      </c>
      <c r="L2414" s="15">
        <f t="shared" si="151"/>
        <v>15238</v>
      </c>
      <c r="M2414" s="15">
        <f t="shared" si="152"/>
        <v>30419</v>
      </c>
      <c r="O2414" s="13"/>
      <c r="P2414" s="13"/>
    </row>
    <row r="2415" spans="1:16" ht="12.75" customHeight="1" x14ac:dyDescent="0.2">
      <c r="A2415" s="11" t="str">
        <f t="shared" si="149"/>
        <v>MOREE2012</v>
      </c>
      <c r="B2415" s="3" t="s">
        <v>43</v>
      </c>
      <c r="C2415" s="12">
        <v>2012</v>
      </c>
      <c r="D2415" s="12" t="s">
        <v>101</v>
      </c>
      <c r="E2415" s="13">
        <v>13814</v>
      </c>
      <c r="F2415" s="13">
        <v>13692</v>
      </c>
      <c r="G2415" s="13">
        <v>27506</v>
      </c>
      <c r="H2415" s="13">
        <v>0</v>
      </c>
      <c r="I2415" s="13">
        <v>0</v>
      </c>
      <c r="J2415" s="13">
        <v>0</v>
      </c>
      <c r="K2415" s="15">
        <f t="shared" si="150"/>
        <v>13814</v>
      </c>
      <c r="L2415" s="15">
        <f t="shared" si="151"/>
        <v>13692</v>
      </c>
      <c r="M2415" s="15">
        <f t="shared" si="152"/>
        <v>27506</v>
      </c>
      <c r="O2415" s="13"/>
      <c r="P2415" s="13"/>
    </row>
    <row r="2416" spans="1:16" ht="12.75" customHeight="1" x14ac:dyDescent="0.2">
      <c r="A2416" s="11" t="str">
        <f t="shared" si="149"/>
        <v>MOREE2013</v>
      </c>
      <c r="B2416" s="3" t="s">
        <v>43</v>
      </c>
      <c r="C2416" s="12">
        <v>2013</v>
      </c>
      <c r="D2416" s="12" t="s">
        <v>101</v>
      </c>
      <c r="E2416" s="13">
        <v>13435</v>
      </c>
      <c r="F2416" s="13">
        <v>13660</v>
      </c>
      <c r="G2416" s="13">
        <v>27095</v>
      </c>
      <c r="H2416" s="13">
        <v>0</v>
      </c>
      <c r="I2416" s="13">
        <v>0</v>
      </c>
      <c r="J2416" s="13">
        <v>0</v>
      </c>
      <c r="K2416" s="15">
        <f t="shared" si="150"/>
        <v>13435</v>
      </c>
      <c r="L2416" s="15">
        <f t="shared" si="151"/>
        <v>13660</v>
      </c>
      <c r="M2416" s="15">
        <f t="shared" si="152"/>
        <v>27095</v>
      </c>
      <c r="O2416" s="13"/>
      <c r="P2416" s="13"/>
    </row>
    <row r="2417" spans="1:16" ht="12.75" customHeight="1" x14ac:dyDescent="0.2">
      <c r="A2417" s="11" t="str">
        <f t="shared" si="149"/>
        <v>MOREE2014</v>
      </c>
      <c r="B2417" s="92" t="s">
        <v>43</v>
      </c>
      <c r="C2417" s="16">
        <v>2014</v>
      </c>
      <c r="D2417" s="90" t="s">
        <v>101</v>
      </c>
      <c r="E2417" s="93">
        <v>16890</v>
      </c>
      <c r="F2417" s="93">
        <v>16579</v>
      </c>
      <c r="G2417" s="93">
        <v>33469</v>
      </c>
      <c r="H2417" s="93">
        <v>0</v>
      </c>
      <c r="I2417" s="93">
        <v>0</v>
      </c>
      <c r="J2417" s="93">
        <v>0</v>
      </c>
      <c r="K2417" s="15">
        <f t="shared" si="150"/>
        <v>16890</v>
      </c>
      <c r="L2417" s="15">
        <f t="shared" si="151"/>
        <v>16579</v>
      </c>
      <c r="M2417" s="15">
        <f t="shared" si="152"/>
        <v>33469</v>
      </c>
      <c r="O2417" s="13"/>
      <c r="P2417" s="13"/>
    </row>
    <row r="2418" spans="1:16" ht="12.75" customHeight="1" x14ac:dyDescent="0.2">
      <c r="A2418" s="11" t="str">
        <f t="shared" si="149"/>
        <v>MOREE2015</v>
      </c>
      <c r="B2418" s="94" t="s">
        <v>43</v>
      </c>
      <c r="C2418" s="89">
        <v>2015</v>
      </c>
      <c r="D2418" s="90" t="s">
        <v>101</v>
      </c>
      <c r="E2418" s="15">
        <v>17013</v>
      </c>
      <c r="F2418" s="15">
        <v>16962</v>
      </c>
      <c r="G2418" s="15">
        <v>33975</v>
      </c>
      <c r="H2418" s="15">
        <v>0</v>
      </c>
      <c r="I2418" s="15">
        <v>0</v>
      </c>
      <c r="J2418" s="15">
        <v>0</v>
      </c>
      <c r="K2418" s="15">
        <f t="shared" si="150"/>
        <v>17013</v>
      </c>
      <c r="L2418" s="15">
        <f t="shared" si="151"/>
        <v>16962</v>
      </c>
      <c r="M2418" s="15">
        <f t="shared" si="152"/>
        <v>33975</v>
      </c>
      <c r="O2418" s="13"/>
      <c r="P2418" s="13"/>
    </row>
    <row r="2419" spans="1:16" ht="12.75" customHeight="1" x14ac:dyDescent="0.2">
      <c r="A2419" s="11" t="str">
        <f t="shared" si="149"/>
        <v>MOREE2016</v>
      </c>
      <c r="B2419" s="94" t="s">
        <v>43</v>
      </c>
      <c r="C2419" s="89">
        <v>2016</v>
      </c>
      <c r="D2419" s="90" t="s">
        <v>101</v>
      </c>
      <c r="E2419" s="15">
        <v>17052</v>
      </c>
      <c r="F2419" s="15">
        <v>16842</v>
      </c>
      <c r="G2419" s="15">
        <v>33894</v>
      </c>
      <c r="H2419" s="15">
        <v>0</v>
      </c>
      <c r="I2419" s="15">
        <v>0</v>
      </c>
      <c r="J2419" s="15">
        <v>0</v>
      </c>
      <c r="K2419" s="15">
        <f t="shared" si="150"/>
        <v>17052</v>
      </c>
      <c r="L2419" s="15">
        <f t="shared" si="151"/>
        <v>16842</v>
      </c>
      <c r="M2419" s="15">
        <f t="shared" si="152"/>
        <v>33894</v>
      </c>
      <c r="O2419" s="13"/>
      <c r="P2419" s="13"/>
    </row>
    <row r="2420" spans="1:16" ht="12.75" customHeight="1" x14ac:dyDescent="0.2">
      <c r="A2420" s="11" t="str">
        <f t="shared" si="149"/>
        <v>MOREE2017</v>
      </c>
      <c r="B2420" s="94" t="s">
        <v>43</v>
      </c>
      <c r="C2420" s="12">
        <v>2017</v>
      </c>
      <c r="D2420" s="90" t="s">
        <v>101</v>
      </c>
      <c r="E2420" s="95">
        <v>18027</v>
      </c>
      <c r="F2420" s="95">
        <v>18434</v>
      </c>
      <c r="G2420" s="95">
        <v>36461</v>
      </c>
      <c r="H2420" s="95">
        <v>0</v>
      </c>
      <c r="I2420" s="95">
        <v>0</v>
      </c>
      <c r="J2420" s="95">
        <v>0</v>
      </c>
      <c r="K2420" s="15">
        <f t="shared" si="150"/>
        <v>18027</v>
      </c>
      <c r="L2420" s="15">
        <f t="shared" si="151"/>
        <v>18434</v>
      </c>
      <c r="M2420" s="15">
        <f t="shared" si="152"/>
        <v>36461</v>
      </c>
      <c r="O2420" s="13"/>
      <c r="P2420" s="13"/>
    </row>
    <row r="2421" spans="1:16" ht="12.75" customHeight="1" x14ac:dyDescent="0.2">
      <c r="A2421" s="11" t="str">
        <f t="shared" si="149"/>
        <v>MOREE2018</v>
      </c>
      <c r="B2421" s="3" t="s">
        <v>43</v>
      </c>
      <c r="C2421" s="12">
        <v>2018</v>
      </c>
      <c r="D2421" s="12" t="s">
        <v>101</v>
      </c>
      <c r="E2421" s="13">
        <v>17579</v>
      </c>
      <c r="F2421" s="13">
        <v>17716</v>
      </c>
      <c r="G2421" s="13">
        <v>35295</v>
      </c>
      <c r="H2421" s="13">
        <v>0</v>
      </c>
      <c r="I2421" s="13">
        <v>0</v>
      </c>
      <c r="J2421" s="13">
        <v>0</v>
      </c>
      <c r="K2421" s="15">
        <f t="shared" si="150"/>
        <v>17579</v>
      </c>
      <c r="L2421" s="15">
        <f t="shared" si="151"/>
        <v>17716</v>
      </c>
      <c r="M2421" s="15">
        <f t="shared" si="152"/>
        <v>35295</v>
      </c>
      <c r="O2421" s="13"/>
      <c r="P2421" s="13"/>
    </row>
    <row r="2422" spans="1:16" ht="12.75" customHeight="1" x14ac:dyDescent="0.2">
      <c r="A2422" s="11" t="str">
        <f t="shared" si="149"/>
        <v>MOREE2019</v>
      </c>
      <c r="B2422" s="3" t="s">
        <v>43</v>
      </c>
      <c r="C2422" s="12">
        <v>2019</v>
      </c>
      <c r="D2422" s="12" t="s">
        <v>101</v>
      </c>
      <c r="E2422" s="13">
        <v>15769</v>
      </c>
      <c r="F2422" s="13">
        <v>15753</v>
      </c>
      <c r="G2422" s="13">
        <v>31522</v>
      </c>
      <c r="H2422" s="13">
        <v>0</v>
      </c>
      <c r="I2422" s="13">
        <v>0</v>
      </c>
      <c r="J2422" s="13">
        <v>0</v>
      </c>
      <c r="K2422" s="15">
        <f t="shared" si="150"/>
        <v>15769</v>
      </c>
      <c r="L2422" s="15">
        <f t="shared" si="151"/>
        <v>15753</v>
      </c>
      <c r="M2422" s="15">
        <f t="shared" si="152"/>
        <v>31522</v>
      </c>
      <c r="O2422" s="13"/>
      <c r="P2422" s="13"/>
    </row>
    <row r="2423" spans="1:16" ht="12.75" customHeight="1" x14ac:dyDescent="0.2">
      <c r="A2423" s="11" t="str">
        <f t="shared" si="149"/>
        <v>MORNINGTON ISLAND1985</v>
      </c>
      <c r="B2423" s="94" t="s">
        <v>157</v>
      </c>
      <c r="C2423" s="89">
        <v>1985</v>
      </c>
      <c r="D2423" s="90" t="s">
        <v>101</v>
      </c>
      <c r="E2423" s="15">
        <v>1412</v>
      </c>
      <c r="F2423" s="15">
        <v>1368</v>
      </c>
      <c r="G2423" s="15">
        <v>2780</v>
      </c>
      <c r="H2423" s="15">
        <v>0</v>
      </c>
      <c r="I2423" s="15">
        <v>0</v>
      </c>
      <c r="J2423" s="15">
        <v>0</v>
      </c>
      <c r="K2423" s="15">
        <f t="shared" si="150"/>
        <v>1412</v>
      </c>
      <c r="L2423" s="15">
        <f t="shared" si="151"/>
        <v>1368</v>
      </c>
      <c r="M2423" s="15">
        <f t="shared" si="152"/>
        <v>2780</v>
      </c>
      <c r="O2423" s="13"/>
      <c r="P2423" s="13"/>
    </row>
    <row r="2424" spans="1:16" ht="12.75" customHeight="1" x14ac:dyDescent="0.2">
      <c r="A2424" s="11" t="str">
        <f t="shared" si="149"/>
        <v>MORNINGTON ISLAND1986</v>
      </c>
      <c r="B2424" s="92" t="s">
        <v>157</v>
      </c>
      <c r="C2424" s="89">
        <v>1986</v>
      </c>
      <c r="D2424" s="90" t="s">
        <v>101</v>
      </c>
      <c r="E2424" s="15">
        <v>1819</v>
      </c>
      <c r="F2424" s="15">
        <v>1823</v>
      </c>
      <c r="G2424" s="15">
        <v>3642</v>
      </c>
      <c r="H2424" s="15">
        <v>0</v>
      </c>
      <c r="I2424" s="15">
        <v>0</v>
      </c>
      <c r="J2424" s="15">
        <v>0</v>
      </c>
      <c r="K2424" s="15">
        <f t="shared" si="150"/>
        <v>1819</v>
      </c>
      <c r="L2424" s="15">
        <f t="shared" si="151"/>
        <v>1823</v>
      </c>
      <c r="M2424" s="15">
        <f t="shared" si="152"/>
        <v>3642</v>
      </c>
      <c r="O2424" s="13"/>
      <c r="P2424" s="13"/>
    </row>
    <row r="2425" spans="1:16" ht="12.75" customHeight="1" x14ac:dyDescent="0.2">
      <c r="A2425" s="11" t="str">
        <f t="shared" si="149"/>
        <v>MORNINGTON ISLAND1987</v>
      </c>
      <c r="B2425" s="3" t="s">
        <v>157</v>
      </c>
      <c r="C2425" s="12">
        <v>1987</v>
      </c>
      <c r="D2425" s="12" t="s">
        <v>101</v>
      </c>
      <c r="E2425" s="13">
        <v>1355</v>
      </c>
      <c r="F2425" s="13">
        <v>1189</v>
      </c>
      <c r="G2425" s="13">
        <v>2544</v>
      </c>
      <c r="H2425" s="13">
        <v>0</v>
      </c>
      <c r="I2425" s="13">
        <v>0</v>
      </c>
      <c r="J2425" s="13">
        <v>0</v>
      </c>
      <c r="K2425" s="15">
        <f t="shared" si="150"/>
        <v>1355</v>
      </c>
      <c r="L2425" s="15">
        <f t="shared" si="151"/>
        <v>1189</v>
      </c>
      <c r="M2425" s="15">
        <f t="shared" si="152"/>
        <v>2544</v>
      </c>
      <c r="O2425" s="13"/>
      <c r="P2425" s="13"/>
    </row>
    <row r="2426" spans="1:16" ht="12.75" customHeight="1" x14ac:dyDescent="0.2">
      <c r="A2426" s="11" t="str">
        <f t="shared" si="149"/>
        <v>MORNINGTON ISLAND1988</v>
      </c>
      <c r="B2426" s="3" t="s">
        <v>157</v>
      </c>
      <c r="C2426" s="12">
        <v>1988</v>
      </c>
      <c r="D2426" s="12" t="s">
        <v>101</v>
      </c>
      <c r="E2426" s="13">
        <v>0</v>
      </c>
      <c r="F2426" s="13">
        <v>0</v>
      </c>
      <c r="G2426" s="13">
        <v>0</v>
      </c>
      <c r="H2426" s="13">
        <v>0</v>
      </c>
      <c r="I2426" s="13">
        <v>0</v>
      </c>
      <c r="J2426" s="13">
        <v>0</v>
      </c>
      <c r="K2426" s="15">
        <f t="shared" si="150"/>
        <v>0</v>
      </c>
      <c r="L2426" s="15">
        <f t="shared" si="151"/>
        <v>0</v>
      </c>
      <c r="M2426" s="15">
        <f t="shared" si="152"/>
        <v>0</v>
      </c>
      <c r="O2426" s="13"/>
      <c r="P2426" s="13"/>
    </row>
    <row r="2427" spans="1:16" ht="12.75" customHeight="1" x14ac:dyDescent="0.2">
      <c r="A2427" s="11" t="str">
        <f t="shared" si="149"/>
        <v>MORNINGTON ISLAND1989</v>
      </c>
      <c r="B2427" s="92" t="s">
        <v>157</v>
      </c>
      <c r="C2427" s="16">
        <v>1989</v>
      </c>
      <c r="D2427" s="90" t="s">
        <v>101</v>
      </c>
      <c r="E2427" s="93">
        <v>0</v>
      </c>
      <c r="F2427" s="93">
        <v>0</v>
      </c>
      <c r="G2427" s="93">
        <v>0</v>
      </c>
      <c r="H2427" s="93">
        <v>0</v>
      </c>
      <c r="I2427" s="93">
        <v>0</v>
      </c>
      <c r="J2427" s="93">
        <v>0</v>
      </c>
      <c r="K2427" s="15">
        <f t="shared" si="150"/>
        <v>0</v>
      </c>
      <c r="L2427" s="15">
        <f t="shared" si="151"/>
        <v>0</v>
      </c>
      <c r="M2427" s="15">
        <f t="shared" si="152"/>
        <v>0</v>
      </c>
      <c r="O2427" s="13"/>
      <c r="P2427" s="13"/>
    </row>
    <row r="2428" spans="1:16" ht="12.75" customHeight="1" x14ac:dyDescent="0.2">
      <c r="A2428" s="11" t="str">
        <f t="shared" si="149"/>
        <v>MORNINGTON ISLAND1990</v>
      </c>
      <c r="B2428" s="3" t="s">
        <v>157</v>
      </c>
      <c r="C2428" s="12">
        <v>1990</v>
      </c>
      <c r="D2428" s="12" t="s">
        <v>101</v>
      </c>
      <c r="E2428" s="13">
        <v>149</v>
      </c>
      <c r="F2428" s="13">
        <v>156</v>
      </c>
      <c r="G2428" s="13">
        <v>305</v>
      </c>
      <c r="H2428" s="13">
        <v>0</v>
      </c>
      <c r="I2428" s="13">
        <v>0</v>
      </c>
      <c r="J2428" s="13">
        <v>0</v>
      </c>
      <c r="K2428" s="15">
        <f t="shared" si="150"/>
        <v>149</v>
      </c>
      <c r="L2428" s="15">
        <f t="shared" si="151"/>
        <v>156</v>
      </c>
      <c r="M2428" s="15">
        <f t="shared" si="152"/>
        <v>305</v>
      </c>
      <c r="O2428" s="13"/>
      <c r="P2428" s="13"/>
    </row>
    <row r="2429" spans="1:16" ht="12.75" customHeight="1" x14ac:dyDescent="0.2">
      <c r="A2429" s="11" t="str">
        <f t="shared" si="149"/>
        <v>MORNINGTON ISLAND1991</v>
      </c>
      <c r="B2429" s="3" t="s">
        <v>157</v>
      </c>
      <c r="C2429" s="12">
        <v>1991</v>
      </c>
      <c r="D2429" s="12" t="s">
        <v>101</v>
      </c>
      <c r="E2429" s="13">
        <v>2147</v>
      </c>
      <c r="F2429" s="13">
        <v>2066</v>
      </c>
      <c r="G2429" s="13">
        <v>4213</v>
      </c>
      <c r="H2429" s="13">
        <v>0</v>
      </c>
      <c r="I2429" s="13">
        <v>0</v>
      </c>
      <c r="J2429" s="13">
        <v>0</v>
      </c>
      <c r="K2429" s="15">
        <f t="shared" si="150"/>
        <v>2147</v>
      </c>
      <c r="L2429" s="15">
        <f t="shared" si="151"/>
        <v>2066</v>
      </c>
      <c r="M2429" s="15">
        <f t="shared" si="152"/>
        <v>4213</v>
      </c>
      <c r="O2429" s="13"/>
      <c r="P2429" s="13"/>
    </row>
    <row r="2430" spans="1:16" ht="12.75" customHeight="1" x14ac:dyDescent="0.2">
      <c r="A2430" s="11" t="str">
        <f t="shared" si="149"/>
        <v>MORNINGTON ISLAND1992</v>
      </c>
      <c r="B2430" s="92" t="s">
        <v>157</v>
      </c>
      <c r="C2430" s="16">
        <v>1992</v>
      </c>
      <c r="D2430" s="90" t="s">
        <v>101</v>
      </c>
      <c r="E2430" s="93">
        <v>2066</v>
      </c>
      <c r="F2430" s="93">
        <v>2028</v>
      </c>
      <c r="G2430" s="93">
        <v>4094</v>
      </c>
      <c r="H2430" s="93">
        <v>0</v>
      </c>
      <c r="I2430" s="93">
        <v>0</v>
      </c>
      <c r="J2430" s="93">
        <v>0</v>
      </c>
      <c r="K2430" s="15">
        <f t="shared" si="150"/>
        <v>2066</v>
      </c>
      <c r="L2430" s="15">
        <f t="shared" si="151"/>
        <v>2028</v>
      </c>
      <c r="M2430" s="15">
        <f t="shared" si="152"/>
        <v>4094</v>
      </c>
      <c r="O2430" s="13"/>
      <c r="P2430" s="13"/>
    </row>
    <row r="2431" spans="1:16" ht="12.75" customHeight="1" x14ac:dyDescent="0.2">
      <c r="A2431" s="11" t="str">
        <f t="shared" si="149"/>
        <v>MORNINGTON ISLAND1993</v>
      </c>
      <c r="B2431" s="94" t="s">
        <v>157</v>
      </c>
      <c r="C2431" s="89">
        <v>1993</v>
      </c>
      <c r="D2431" s="90" t="s">
        <v>101</v>
      </c>
      <c r="E2431" s="15">
        <v>2292</v>
      </c>
      <c r="F2431" s="15">
        <v>2217</v>
      </c>
      <c r="G2431" s="15">
        <v>4509</v>
      </c>
      <c r="H2431" s="15">
        <v>0</v>
      </c>
      <c r="I2431" s="15">
        <v>0</v>
      </c>
      <c r="J2431" s="15">
        <v>0</v>
      </c>
      <c r="K2431" s="15">
        <f t="shared" si="150"/>
        <v>2292</v>
      </c>
      <c r="L2431" s="15">
        <f t="shared" si="151"/>
        <v>2217</v>
      </c>
      <c r="M2431" s="15">
        <f t="shared" si="152"/>
        <v>4509</v>
      </c>
      <c r="O2431" s="13"/>
      <c r="P2431" s="13"/>
    </row>
    <row r="2432" spans="1:16" ht="12.75" customHeight="1" x14ac:dyDescent="0.2">
      <c r="A2432" s="11" t="str">
        <f t="shared" si="149"/>
        <v>MORNINGTON ISLAND1994</v>
      </c>
      <c r="B2432" s="92" t="s">
        <v>157</v>
      </c>
      <c r="C2432" s="16">
        <v>1994</v>
      </c>
      <c r="D2432" s="90" t="s">
        <v>101</v>
      </c>
      <c r="E2432" s="93">
        <v>2398</v>
      </c>
      <c r="F2432" s="93">
        <v>2416</v>
      </c>
      <c r="G2432" s="93">
        <v>4814</v>
      </c>
      <c r="H2432" s="93">
        <v>0</v>
      </c>
      <c r="I2432" s="93">
        <v>0</v>
      </c>
      <c r="J2432" s="93">
        <v>0</v>
      </c>
      <c r="K2432" s="15">
        <f t="shared" si="150"/>
        <v>2398</v>
      </c>
      <c r="L2432" s="15">
        <f t="shared" si="151"/>
        <v>2416</v>
      </c>
      <c r="M2432" s="15">
        <f t="shared" si="152"/>
        <v>4814</v>
      </c>
      <c r="O2432" s="13"/>
      <c r="P2432" s="13"/>
    </row>
    <row r="2433" spans="1:16" ht="12.75" customHeight="1" x14ac:dyDescent="0.2">
      <c r="A2433" s="11" t="str">
        <f t="shared" si="149"/>
        <v>MORNINGTON ISLAND1995</v>
      </c>
      <c r="B2433" s="96" t="s">
        <v>157</v>
      </c>
      <c r="C2433" s="89">
        <v>1995</v>
      </c>
      <c r="D2433" s="90" t="s">
        <v>101</v>
      </c>
      <c r="E2433" s="15">
        <v>2485</v>
      </c>
      <c r="F2433" s="15">
        <v>2396</v>
      </c>
      <c r="G2433" s="15">
        <v>4881</v>
      </c>
      <c r="H2433" s="15">
        <v>0</v>
      </c>
      <c r="I2433" s="15">
        <v>0</v>
      </c>
      <c r="J2433" s="15">
        <v>0</v>
      </c>
      <c r="K2433" s="15">
        <f t="shared" si="150"/>
        <v>2485</v>
      </c>
      <c r="L2433" s="15">
        <f t="shared" si="151"/>
        <v>2396</v>
      </c>
      <c r="M2433" s="15">
        <f t="shared" si="152"/>
        <v>4881</v>
      </c>
      <c r="O2433" s="13"/>
      <c r="P2433" s="13"/>
    </row>
    <row r="2434" spans="1:16" ht="12.75" customHeight="1" x14ac:dyDescent="0.2">
      <c r="A2434" s="11" t="str">
        <f t="shared" si="149"/>
        <v>MORNINGTON ISLAND1996</v>
      </c>
      <c r="B2434" s="94" t="s">
        <v>157</v>
      </c>
      <c r="C2434" s="89">
        <v>1996</v>
      </c>
      <c r="D2434" s="90" t="s">
        <v>101</v>
      </c>
      <c r="E2434" s="15">
        <v>2558</v>
      </c>
      <c r="F2434" s="15">
        <v>2584</v>
      </c>
      <c r="G2434" s="15">
        <v>5142</v>
      </c>
      <c r="H2434" s="15">
        <v>0</v>
      </c>
      <c r="I2434" s="15">
        <v>0</v>
      </c>
      <c r="J2434" s="15">
        <v>0</v>
      </c>
      <c r="K2434" s="15">
        <f t="shared" si="150"/>
        <v>2558</v>
      </c>
      <c r="L2434" s="15">
        <f t="shared" si="151"/>
        <v>2584</v>
      </c>
      <c r="M2434" s="15">
        <f t="shared" si="152"/>
        <v>5142</v>
      </c>
      <c r="O2434" s="13"/>
      <c r="P2434" s="13"/>
    </row>
    <row r="2435" spans="1:16" ht="12.75" customHeight="1" x14ac:dyDescent="0.2">
      <c r="A2435" s="11" t="str">
        <f t="shared" si="149"/>
        <v>MORNINGTON ISLAND1997</v>
      </c>
      <c r="B2435" s="3" t="s">
        <v>157</v>
      </c>
      <c r="C2435" s="12">
        <v>1997</v>
      </c>
      <c r="D2435" s="12" t="s">
        <v>101</v>
      </c>
      <c r="E2435" s="13">
        <v>2645</v>
      </c>
      <c r="F2435" s="13">
        <v>2702</v>
      </c>
      <c r="G2435" s="13">
        <v>5347</v>
      </c>
      <c r="H2435" s="13">
        <v>0</v>
      </c>
      <c r="I2435" s="13">
        <v>0</v>
      </c>
      <c r="J2435" s="13">
        <v>0</v>
      </c>
      <c r="K2435" s="15">
        <f t="shared" si="150"/>
        <v>2645</v>
      </c>
      <c r="L2435" s="15">
        <f t="shared" si="151"/>
        <v>2702</v>
      </c>
      <c r="M2435" s="15">
        <f t="shared" si="152"/>
        <v>5347</v>
      </c>
      <c r="O2435" s="13"/>
      <c r="P2435" s="13"/>
    </row>
    <row r="2436" spans="1:16" ht="12.75" customHeight="1" x14ac:dyDescent="0.2">
      <c r="A2436" s="11" t="str">
        <f t="shared" si="149"/>
        <v>MORNINGTON ISLAND1998</v>
      </c>
      <c r="B2436" s="94" t="s">
        <v>157</v>
      </c>
      <c r="C2436" s="89">
        <v>1998</v>
      </c>
      <c r="D2436" s="90" t="s">
        <v>101</v>
      </c>
      <c r="E2436" s="15">
        <v>2658</v>
      </c>
      <c r="F2436" s="15">
        <v>2732</v>
      </c>
      <c r="G2436" s="15">
        <v>5390</v>
      </c>
      <c r="H2436" s="15">
        <v>0</v>
      </c>
      <c r="I2436" s="15">
        <v>0</v>
      </c>
      <c r="J2436" s="15">
        <v>0</v>
      </c>
      <c r="K2436" s="15">
        <f t="shared" si="150"/>
        <v>2658</v>
      </c>
      <c r="L2436" s="15">
        <f t="shared" si="151"/>
        <v>2732</v>
      </c>
      <c r="M2436" s="15">
        <f t="shared" si="152"/>
        <v>5390</v>
      </c>
      <c r="O2436" s="13"/>
      <c r="P2436" s="13"/>
    </row>
    <row r="2437" spans="1:16" ht="12.75" customHeight="1" x14ac:dyDescent="0.2">
      <c r="A2437" s="11" t="str">
        <f t="shared" si="149"/>
        <v>MORNINGTON ISLAND1999</v>
      </c>
      <c r="B2437" s="3" t="s">
        <v>157</v>
      </c>
      <c r="C2437" s="12">
        <v>1999</v>
      </c>
      <c r="D2437" s="12" t="s">
        <v>101</v>
      </c>
      <c r="E2437" s="13">
        <v>2729</v>
      </c>
      <c r="F2437" s="13">
        <v>2781</v>
      </c>
      <c r="G2437" s="13">
        <v>5510</v>
      </c>
      <c r="H2437" s="13">
        <v>0</v>
      </c>
      <c r="I2437" s="13">
        <v>0</v>
      </c>
      <c r="J2437" s="13">
        <v>0</v>
      </c>
      <c r="K2437" s="15">
        <f t="shared" si="150"/>
        <v>2729</v>
      </c>
      <c r="L2437" s="15">
        <f t="shared" si="151"/>
        <v>2781</v>
      </c>
      <c r="M2437" s="15">
        <f t="shared" si="152"/>
        <v>5510</v>
      </c>
      <c r="O2437" s="13"/>
      <c r="P2437" s="13"/>
    </row>
    <row r="2438" spans="1:16" ht="12.75" customHeight="1" x14ac:dyDescent="0.2">
      <c r="A2438" s="11" t="str">
        <f t="shared" si="149"/>
        <v>MORNINGTON ISLAND2000</v>
      </c>
      <c r="B2438" s="3" t="s">
        <v>157</v>
      </c>
      <c r="C2438" s="12">
        <v>2000</v>
      </c>
      <c r="D2438" s="12" t="s">
        <v>101</v>
      </c>
      <c r="E2438" s="13">
        <v>2789</v>
      </c>
      <c r="F2438" s="13">
        <v>2794</v>
      </c>
      <c r="G2438" s="13">
        <v>5583</v>
      </c>
      <c r="H2438" s="13">
        <v>0</v>
      </c>
      <c r="I2438" s="13">
        <v>0</v>
      </c>
      <c r="J2438" s="13">
        <v>0</v>
      </c>
      <c r="K2438" s="15">
        <f t="shared" si="150"/>
        <v>2789</v>
      </c>
      <c r="L2438" s="15">
        <f t="shared" si="151"/>
        <v>2794</v>
      </c>
      <c r="M2438" s="15">
        <f t="shared" si="152"/>
        <v>5583</v>
      </c>
      <c r="O2438" s="13"/>
      <c r="P2438" s="13"/>
    </row>
    <row r="2439" spans="1:16" ht="12.75" customHeight="1" x14ac:dyDescent="0.2">
      <c r="A2439" s="11" t="str">
        <f t="shared" si="149"/>
        <v>MORNINGTON ISLAND2001</v>
      </c>
      <c r="B2439" s="96" t="s">
        <v>157</v>
      </c>
      <c r="C2439" s="89">
        <v>2001</v>
      </c>
      <c r="D2439" s="90" t="s">
        <v>101</v>
      </c>
      <c r="E2439" s="15">
        <v>2654</v>
      </c>
      <c r="F2439" s="15">
        <v>2600</v>
      </c>
      <c r="G2439" s="15">
        <v>5254</v>
      </c>
      <c r="H2439" s="91">
        <v>0</v>
      </c>
      <c r="I2439" s="91">
        <v>0</v>
      </c>
      <c r="J2439" s="15">
        <v>0</v>
      </c>
      <c r="K2439" s="15">
        <f t="shared" si="150"/>
        <v>2654</v>
      </c>
      <c r="L2439" s="15">
        <f t="shared" si="151"/>
        <v>2600</v>
      </c>
      <c r="M2439" s="15">
        <f t="shared" si="152"/>
        <v>5254</v>
      </c>
      <c r="O2439" s="13"/>
      <c r="P2439" s="13"/>
    </row>
    <row r="2440" spans="1:16" ht="12.75" customHeight="1" x14ac:dyDescent="0.2">
      <c r="A2440" s="11" t="str">
        <f t="shared" si="149"/>
        <v>MORNINGTON ISLAND2002</v>
      </c>
      <c r="B2440" s="96" t="s">
        <v>157</v>
      </c>
      <c r="C2440" s="89">
        <v>2002</v>
      </c>
      <c r="D2440" s="90" t="s">
        <v>101</v>
      </c>
      <c r="E2440" s="15">
        <v>2356</v>
      </c>
      <c r="F2440" s="15">
        <v>2291</v>
      </c>
      <c r="G2440" s="15">
        <v>4647</v>
      </c>
      <c r="H2440" s="91">
        <v>0</v>
      </c>
      <c r="I2440" s="91">
        <v>0</v>
      </c>
      <c r="J2440" s="15">
        <v>0</v>
      </c>
      <c r="K2440" s="15">
        <f t="shared" si="150"/>
        <v>2356</v>
      </c>
      <c r="L2440" s="15">
        <f t="shared" si="151"/>
        <v>2291</v>
      </c>
      <c r="M2440" s="15">
        <f t="shared" si="152"/>
        <v>4647</v>
      </c>
      <c r="O2440" s="13"/>
      <c r="P2440" s="13"/>
    </row>
    <row r="2441" spans="1:16" ht="12.75" customHeight="1" x14ac:dyDescent="0.2">
      <c r="A2441" s="11" t="str">
        <f t="shared" si="149"/>
        <v>MORNINGTON ISLAND2003</v>
      </c>
      <c r="B2441" s="96" t="s">
        <v>157</v>
      </c>
      <c r="C2441" s="89">
        <v>2003</v>
      </c>
      <c r="D2441" s="90" t="s">
        <v>101</v>
      </c>
      <c r="E2441" s="15">
        <v>2412</v>
      </c>
      <c r="F2441" s="15">
        <v>2326</v>
      </c>
      <c r="G2441" s="15">
        <v>4738</v>
      </c>
      <c r="H2441" s="91">
        <v>0</v>
      </c>
      <c r="I2441" s="91">
        <v>0</v>
      </c>
      <c r="J2441" s="15">
        <v>0</v>
      </c>
      <c r="K2441" s="15">
        <f t="shared" si="150"/>
        <v>2412</v>
      </c>
      <c r="L2441" s="15">
        <f t="shared" si="151"/>
        <v>2326</v>
      </c>
      <c r="M2441" s="15">
        <f t="shared" si="152"/>
        <v>4738</v>
      </c>
      <c r="O2441" s="13"/>
      <c r="P2441" s="13"/>
    </row>
    <row r="2442" spans="1:16" ht="12.75" customHeight="1" x14ac:dyDescent="0.2">
      <c r="A2442" s="11" t="str">
        <f t="shared" ref="A2442:A2505" si="153">CONCATENATE(B2442,C2442)</f>
        <v>MORNINGTON ISLAND2004</v>
      </c>
      <c r="B2442" s="3" t="s">
        <v>157</v>
      </c>
      <c r="C2442" s="12">
        <v>2004</v>
      </c>
      <c r="D2442" s="12" t="s">
        <v>101</v>
      </c>
      <c r="E2442" s="13">
        <v>2890</v>
      </c>
      <c r="F2442" s="13">
        <v>2794</v>
      </c>
      <c r="G2442" s="13">
        <v>5684</v>
      </c>
      <c r="H2442" s="13">
        <v>0</v>
      </c>
      <c r="I2442" s="13">
        <v>0</v>
      </c>
      <c r="J2442" s="13">
        <v>0</v>
      </c>
      <c r="K2442" s="15">
        <f t="shared" si="150"/>
        <v>2890</v>
      </c>
      <c r="L2442" s="15">
        <f t="shared" si="151"/>
        <v>2794</v>
      </c>
      <c r="M2442" s="15">
        <f t="shared" si="152"/>
        <v>5684</v>
      </c>
      <c r="O2442" s="13"/>
      <c r="P2442" s="13"/>
    </row>
    <row r="2443" spans="1:16" ht="12.75" customHeight="1" x14ac:dyDescent="0.2">
      <c r="A2443" s="11" t="str">
        <f t="shared" si="153"/>
        <v>MORNINGTON ISLAND2005</v>
      </c>
      <c r="B2443" s="3" t="s">
        <v>157</v>
      </c>
      <c r="C2443" s="12">
        <v>2005</v>
      </c>
      <c r="D2443" s="12" t="s">
        <v>101</v>
      </c>
      <c r="E2443" s="13">
        <v>2584</v>
      </c>
      <c r="F2443" s="13">
        <v>2638</v>
      </c>
      <c r="G2443" s="13">
        <v>5222</v>
      </c>
      <c r="H2443" s="13">
        <v>0</v>
      </c>
      <c r="I2443" s="13">
        <v>0</v>
      </c>
      <c r="J2443" s="13">
        <v>0</v>
      </c>
      <c r="K2443" s="15">
        <f t="shared" si="150"/>
        <v>2584</v>
      </c>
      <c r="L2443" s="15">
        <f t="shared" si="151"/>
        <v>2638</v>
      </c>
      <c r="M2443" s="15">
        <f t="shared" si="152"/>
        <v>5222</v>
      </c>
      <c r="O2443" s="13"/>
      <c r="P2443" s="13"/>
    </row>
    <row r="2444" spans="1:16" ht="12.75" customHeight="1" x14ac:dyDescent="0.2">
      <c r="A2444" s="11" t="str">
        <f t="shared" si="153"/>
        <v>MORNINGTON ISLAND2006</v>
      </c>
      <c r="B2444" s="3" t="s">
        <v>157</v>
      </c>
      <c r="C2444" s="12">
        <v>2006</v>
      </c>
      <c r="D2444" s="12" t="s">
        <v>101</v>
      </c>
      <c r="E2444" s="13">
        <v>3292</v>
      </c>
      <c r="F2444" s="13">
        <v>3285</v>
      </c>
      <c r="G2444" s="13">
        <v>6577</v>
      </c>
      <c r="H2444" s="13">
        <v>0</v>
      </c>
      <c r="I2444" s="13">
        <v>0</v>
      </c>
      <c r="J2444" s="13">
        <v>0</v>
      </c>
      <c r="K2444" s="15">
        <f t="shared" si="150"/>
        <v>3292</v>
      </c>
      <c r="L2444" s="15">
        <f t="shared" si="151"/>
        <v>3285</v>
      </c>
      <c r="M2444" s="15">
        <f t="shared" si="152"/>
        <v>6577</v>
      </c>
      <c r="O2444" s="13"/>
      <c r="P2444" s="13"/>
    </row>
    <row r="2445" spans="1:16" ht="12.75" customHeight="1" x14ac:dyDescent="0.2">
      <c r="A2445" s="11" t="str">
        <f t="shared" si="153"/>
        <v>MORNINGTON ISLAND2007</v>
      </c>
      <c r="B2445" s="3" t="s">
        <v>157</v>
      </c>
      <c r="C2445" s="12">
        <v>2007</v>
      </c>
      <c r="D2445" s="12" t="s">
        <v>101</v>
      </c>
      <c r="E2445" s="13">
        <v>3254</v>
      </c>
      <c r="F2445" s="13">
        <v>3240</v>
      </c>
      <c r="G2445" s="13">
        <v>6494</v>
      </c>
      <c r="H2445" s="13">
        <v>0</v>
      </c>
      <c r="I2445" s="13">
        <v>0</v>
      </c>
      <c r="J2445" s="13">
        <v>0</v>
      </c>
      <c r="K2445" s="15">
        <f t="shared" si="150"/>
        <v>3254</v>
      </c>
      <c r="L2445" s="15">
        <f t="shared" si="151"/>
        <v>3240</v>
      </c>
      <c r="M2445" s="15">
        <f t="shared" si="152"/>
        <v>6494</v>
      </c>
      <c r="O2445" s="13"/>
      <c r="P2445" s="13"/>
    </row>
    <row r="2446" spans="1:16" ht="12.75" customHeight="1" x14ac:dyDescent="0.2">
      <c r="A2446" s="11" t="str">
        <f t="shared" si="153"/>
        <v>MORNINGTON ISLAND2008</v>
      </c>
      <c r="B2446" s="3" t="s">
        <v>157</v>
      </c>
      <c r="C2446" s="12">
        <v>2008</v>
      </c>
      <c r="D2446" s="12" t="s">
        <v>101</v>
      </c>
      <c r="E2446" s="13">
        <v>4537</v>
      </c>
      <c r="F2446" s="13">
        <v>4304</v>
      </c>
      <c r="G2446" s="13">
        <v>8841</v>
      </c>
      <c r="H2446" s="13">
        <v>0</v>
      </c>
      <c r="I2446" s="13">
        <v>0</v>
      </c>
      <c r="J2446" s="13">
        <v>0</v>
      </c>
      <c r="K2446" s="15">
        <f t="shared" si="150"/>
        <v>4537</v>
      </c>
      <c r="L2446" s="15">
        <f t="shared" si="151"/>
        <v>4304</v>
      </c>
      <c r="M2446" s="15">
        <f t="shared" si="152"/>
        <v>8841</v>
      </c>
      <c r="O2446" s="13"/>
      <c r="P2446" s="13"/>
    </row>
    <row r="2447" spans="1:16" ht="12.75" customHeight="1" x14ac:dyDescent="0.2">
      <c r="A2447" s="11" t="str">
        <f t="shared" si="153"/>
        <v>MORNINGTON ISLAND2009</v>
      </c>
      <c r="B2447" s="96" t="s">
        <v>157</v>
      </c>
      <c r="C2447" s="89">
        <v>2009</v>
      </c>
      <c r="D2447" s="90" t="s">
        <v>101</v>
      </c>
      <c r="E2447" s="15">
        <v>547</v>
      </c>
      <c r="F2447" s="15">
        <v>547</v>
      </c>
      <c r="G2447" s="15">
        <v>1094</v>
      </c>
      <c r="H2447" s="91">
        <v>0</v>
      </c>
      <c r="I2447" s="91">
        <v>0</v>
      </c>
      <c r="J2447" s="15">
        <v>0</v>
      </c>
      <c r="K2447" s="15">
        <f t="shared" si="150"/>
        <v>547</v>
      </c>
      <c r="L2447" s="15">
        <f t="shared" si="151"/>
        <v>547</v>
      </c>
      <c r="M2447" s="15">
        <f t="shared" si="152"/>
        <v>1094</v>
      </c>
      <c r="O2447" s="13"/>
      <c r="P2447" s="13"/>
    </row>
    <row r="2448" spans="1:16" ht="12.75" customHeight="1" x14ac:dyDescent="0.2">
      <c r="A2448" s="11" t="str">
        <f t="shared" si="153"/>
        <v>MORNINGTON ISLAND2010</v>
      </c>
      <c r="B2448" s="3" t="s">
        <v>157</v>
      </c>
      <c r="C2448" s="12">
        <v>2010</v>
      </c>
      <c r="D2448" s="12" t="s">
        <v>101</v>
      </c>
      <c r="E2448" s="13">
        <v>2847</v>
      </c>
      <c r="F2448" s="13">
        <v>2944</v>
      </c>
      <c r="G2448" s="13">
        <v>5791</v>
      </c>
      <c r="H2448" s="13">
        <v>0</v>
      </c>
      <c r="I2448" s="13">
        <v>0</v>
      </c>
      <c r="J2448" s="13">
        <v>0</v>
      </c>
      <c r="K2448" s="15">
        <f t="shared" si="150"/>
        <v>2847</v>
      </c>
      <c r="L2448" s="15">
        <f t="shared" si="151"/>
        <v>2944</v>
      </c>
      <c r="M2448" s="15">
        <f t="shared" si="152"/>
        <v>5791</v>
      </c>
      <c r="O2448" s="13"/>
      <c r="P2448" s="13"/>
    </row>
    <row r="2449" spans="1:16" ht="12.75" customHeight="1" x14ac:dyDescent="0.2">
      <c r="A2449" s="11" t="str">
        <f t="shared" si="153"/>
        <v>MORNINGTON ISLAND2011</v>
      </c>
      <c r="B2449" s="94" t="s">
        <v>157</v>
      </c>
      <c r="C2449" s="89">
        <v>2011</v>
      </c>
      <c r="D2449" s="90" t="s">
        <v>101</v>
      </c>
      <c r="E2449" s="15">
        <v>5131</v>
      </c>
      <c r="F2449" s="15">
        <v>5121</v>
      </c>
      <c r="G2449" s="15">
        <v>10252</v>
      </c>
      <c r="H2449" s="15">
        <v>0</v>
      </c>
      <c r="I2449" s="15">
        <v>0</v>
      </c>
      <c r="J2449" s="15">
        <v>0</v>
      </c>
      <c r="K2449" s="15">
        <f t="shared" si="150"/>
        <v>5131</v>
      </c>
      <c r="L2449" s="15">
        <f t="shared" si="151"/>
        <v>5121</v>
      </c>
      <c r="M2449" s="15">
        <f t="shared" si="152"/>
        <v>10252</v>
      </c>
      <c r="O2449" s="13"/>
      <c r="P2449" s="13"/>
    </row>
    <row r="2450" spans="1:16" ht="12.75" customHeight="1" x14ac:dyDescent="0.2">
      <c r="A2450" s="11" t="str">
        <f t="shared" si="153"/>
        <v>MORNINGTON ISLAND2012</v>
      </c>
      <c r="B2450" s="3" t="s">
        <v>157</v>
      </c>
      <c r="C2450" s="12">
        <v>2012</v>
      </c>
      <c r="D2450" s="12" t="s">
        <v>101</v>
      </c>
      <c r="E2450" s="13">
        <v>5216</v>
      </c>
      <c r="F2450" s="13">
        <v>5072</v>
      </c>
      <c r="G2450" s="13">
        <v>10288</v>
      </c>
      <c r="H2450" s="13">
        <v>0</v>
      </c>
      <c r="I2450" s="13">
        <v>0</v>
      </c>
      <c r="J2450" s="13">
        <v>0</v>
      </c>
      <c r="K2450" s="15">
        <f t="shared" si="150"/>
        <v>5216</v>
      </c>
      <c r="L2450" s="15">
        <f t="shared" si="151"/>
        <v>5072</v>
      </c>
      <c r="M2450" s="15">
        <f t="shared" si="152"/>
        <v>10288</v>
      </c>
      <c r="O2450" s="13"/>
      <c r="P2450" s="13"/>
    </row>
    <row r="2451" spans="1:16" ht="12.75" customHeight="1" x14ac:dyDescent="0.2">
      <c r="A2451" s="11" t="str">
        <f t="shared" si="153"/>
        <v>MORNINGTON ISLAND2013</v>
      </c>
      <c r="B2451" s="94" t="s">
        <v>157</v>
      </c>
      <c r="C2451" s="89">
        <v>2013</v>
      </c>
      <c r="D2451" s="90" t="s">
        <v>101</v>
      </c>
      <c r="E2451" s="15">
        <v>4980</v>
      </c>
      <c r="F2451" s="15">
        <v>5070</v>
      </c>
      <c r="G2451" s="15">
        <v>10050</v>
      </c>
      <c r="H2451" s="15">
        <v>0</v>
      </c>
      <c r="I2451" s="15">
        <v>0</v>
      </c>
      <c r="J2451" s="15">
        <v>0</v>
      </c>
      <c r="K2451" s="15">
        <f t="shared" si="150"/>
        <v>4980</v>
      </c>
      <c r="L2451" s="15">
        <f t="shared" si="151"/>
        <v>5070</v>
      </c>
      <c r="M2451" s="15">
        <f t="shared" si="152"/>
        <v>10050</v>
      </c>
      <c r="O2451" s="13"/>
      <c r="P2451" s="13"/>
    </row>
    <row r="2452" spans="1:16" ht="12.75" customHeight="1" x14ac:dyDescent="0.2">
      <c r="A2452" s="11" t="str">
        <f t="shared" si="153"/>
        <v>MORNINGTON ISLAND2014</v>
      </c>
      <c r="B2452" s="3" t="s">
        <v>157</v>
      </c>
      <c r="C2452" s="12">
        <v>2014</v>
      </c>
      <c r="D2452" s="12" t="s">
        <v>101</v>
      </c>
      <c r="E2452" s="13">
        <v>4669</v>
      </c>
      <c r="F2452" s="13">
        <v>4668</v>
      </c>
      <c r="G2452" s="13">
        <v>9337</v>
      </c>
      <c r="H2452" s="13">
        <v>0</v>
      </c>
      <c r="I2452" s="13">
        <v>0</v>
      </c>
      <c r="J2452" s="13">
        <v>0</v>
      </c>
      <c r="K2452" s="15">
        <f t="shared" si="150"/>
        <v>4669</v>
      </c>
      <c r="L2452" s="15">
        <f t="shared" si="151"/>
        <v>4668</v>
      </c>
      <c r="M2452" s="15">
        <f t="shared" si="152"/>
        <v>9337</v>
      </c>
      <c r="O2452" s="13"/>
      <c r="P2452" s="13"/>
    </row>
    <row r="2453" spans="1:16" ht="12.75" customHeight="1" x14ac:dyDescent="0.2">
      <c r="A2453" s="11" t="str">
        <f t="shared" si="153"/>
        <v>MORNINGTON ISLAND2015</v>
      </c>
      <c r="B2453" s="96" t="s">
        <v>157</v>
      </c>
      <c r="C2453" s="89">
        <v>2015</v>
      </c>
      <c r="D2453" s="90" t="s">
        <v>101</v>
      </c>
      <c r="E2453" s="15">
        <v>4621</v>
      </c>
      <c r="F2453" s="15">
        <v>4625</v>
      </c>
      <c r="G2453" s="15">
        <v>9246</v>
      </c>
      <c r="H2453" s="91">
        <v>0</v>
      </c>
      <c r="I2453" s="91">
        <v>0</v>
      </c>
      <c r="J2453" s="15">
        <v>0</v>
      </c>
      <c r="K2453" s="15">
        <f t="shared" si="150"/>
        <v>4621</v>
      </c>
      <c r="L2453" s="15">
        <f t="shared" si="151"/>
        <v>4625</v>
      </c>
      <c r="M2453" s="15">
        <f t="shared" si="152"/>
        <v>9246</v>
      </c>
      <c r="O2453" s="13"/>
      <c r="P2453" s="13"/>
    </row>
    <row r="2454" spans="1:16" ht="12.75" customHeight="1" x14ac:dyDescent="0.2">
      <c r="A2454" s="11" t="str">
        <f t="shared" si="153"/>
        <v>MORNINGTON ISLAND2016</v>
      </c>
      <c r="B2454" s="3" t="s">
        <v>157</v>
      </c>
      <c r="C2454" s="12">
        <v>2016</v>
      </c>
      <c r="D2454" s="12" t="s">
        <v>101</v>
      </c>
      <c r="E2454" s="13">
        <v>3401</v>
      </c>
      <c r="F2454" s="13">
        <v>3475</v>
      </c>
      <c r="G2454" s="13">
        <v>6876</v>
      </c>
      <c r="H2454" s="13">
        <v>0</v>
      </c>
      <c r="I2454" s="13">
        <v>0</v>
      </c>
      <c r="J2454" s="13">
        <v>0</v>
      </c>
      <c r="K2454" s="15">
        <f t="shared" si="150"/>
        <v>3401</v>
      </c>
      <c r="L2454" s="15">
        <f t="shared" si="151"/>
        <v>3475</v>
      </c>
      <c r="M2454" s="15">
        <f t="shared" si="152"/>
        <v>6876</v>
      </c>
      <c r="O2454" s="13"/>
      <c r="P2454" s="13"/>
    </row>
    <row r="2455" spans="1:16" ht="12.75" customHeight="1" x14ac:dyDescent="0.2">
      <c r="A2455" s="11" t="str">
        <f t="shared" si="153"/>
        <v>MORNINGTON ISLAND2017</v>
      </c>
      <c r="B2455" s="96" t="s">
        <v>157</v>
      </c>
      <c r="C2455" s="89">
        <v>2017</v>
      </c>
      <c r="D2455" s="12" t="s">
        <v>101</v>
      </c>
      <c r="E2455" s="15">
        <v>4596</v>
      </c>
      <c r="F2455" s="15">
        <v>4492</v>
      </c>
      <c r="G2455" s="15">
        <v>9088</v>
      </c>
      <c r="H2455" s="91">
        <v>0</v>
      </c>
      <c r="I2455" s="91">
        <v>0</v>
      </c>
      <c r="J2455" s="15">
        <v>0</v>
      </c>
      <c r="K2455" s="15">
        <f t="shared" si="150"/>
        <v>4596</v>
      </c>
      <c r="L2455" s="15">
        <f t="shared" si="151"/>
        <v>4492</v>
      </c>
      <c r="M2455" s="15">
        <f t="shared" si="152"/>
        <v>9088</v>
      </c>
      <c r="O2455" s="13"/>
      <c r="P2455" s="13"/>
    </row>
    <row r="2456" spans="1:16" ht="12.75" customHeight="1" x14ac:dyDescent="0.2">
      <c r="A2456" s="11" t="str">
        <f t="shared" si="153"/>
        <v>MORNINGTON ISLAND2018</v>
      </c>
      <c r="B2456" s="3" t="s">
        <v>157</v>
      </c>
      <c r="C2456" s="12">
        <v>2018</v>
      </c>
      <c r="D2456" s="12" t="s">
        <v>101</v>
      </c>
      <c r="E2456" s="13">
        <v>5334</v>
      </c>
      <c r="F2456" s="13">
        <v>5278</v>
      </c>
      <c r="G2456" s="13">
        <v>10612</v>
      </c>
      <c r="H2456" s="13">
        <v>0</v>
      </c>
      <c r="I2456" s="13">
        <v>0</v>
      </c>
      <c r="J2456" s="13">
        <v>0</v>
      </c>
      <c r="K2456" s="15">
        <f t="shared" si="150"/>
        <v>5334</v>
      </c>
      <c r="L2456" s="15">
        <f t="shared" si="151"/>
        <v>5278</v>
      </c>
      <c r="M2456" s="15">
        <f t="shared" si="152"/>
        <v>10612</v>
      </c>
      <c r="O2456" s="13"/>
      <c r="P2456" s="13"/>
    </row>
    <row r="2457" spans="1:16" ht="12.75" customHeight="1" x14ac:dyDescent="0.2">
      <c r="A2457" s="11" t="str">
        <f t="shared" si="153"/>
        <v>MORNINGTON ISLAND2019</v>
      </c>
      <c r="B2457" s="3" t="s">
        <v>157</v>
      </c>
      <c r="C2457" s="12">
        <v>2019</v>
      </c>
      <c r="D2457" s="12" t="s">
        <v>101</v>
      </c>
      <c r="E2457" s="13">
        <v>5786</v>
      </c>
      <c r="F2457" s="13">
        <v>5834</v>
      </c>
      <c r="G2457" s="13">
        <v>11620</v>
      </c>
      <c r="H2457" s="13">
        <v>0</v>
      </c>
      <c r="I2457" s="13">
        <v>0</v>
      </c>
      <c r="J2457" s="13">
        <v>0</v>
      </c>
      <c r="K2457" s="15">
        <f t="shared" si="150"/>
        <v>5786</v>
      </c>
      <c r="L2457" s="15">
        <f t="shared" si="151"/>
        <v>5834</v>
      </c>
      <c r="M2457" s="15">
        <f t="shared" si="152"/>
        <v>11620</v>
      </c>
      <c r="O2457" s="13"/>
      <c r="P2457" s="13"/>
    </row>
    <row r="2458" spans="1:16" ht="12.75" customHeight="1" x14ac:dyDescent="0.2">
      <c r="A2458" s="11" t="str">
        <f t="shared" si="153"/>
        <v>MORUYA1985</v>
      </c>
      <c r="B2458" s="3" t="s">
        <v>42</v>
      </c>
      <c r="C2458" s="12">
        <v>1985</v>
      </c>
      <c r="D2458" s="12" t="s">
        <v>101</v>
      </c>
      <c r="E2458" s="13">
        <v>2781</v>
      </c>
      <c r="F2458" s="13">
        <v>2738</v>
      </c>
      <c r="G2458" s="13">
        <v>5519</v>
      </c>
      <c r="H2458" s="13">
        <v>0</v>
      </c>
      <c r="I2458" s="13">
        <v>0</v>
      </c>
      <c r="J2458" s="13">
        <v>0</v>
      </c>
      <c r="K2458" s="15">
        <f t="shared" si="150"/>
        <v>2781</v>
      </c>
      <c r="L2458" s="15">
        <f t="shared" si="151"/>
        <v>2738</v>
      </c>
      <c r="M2458" s="15">
        <f t="shared" si="152"/>
        <v>5519</v>
      </c>
      <c r="O2458" s="13"/>
      <c r="P2458" s="13"/>
    </row>
    <row r="2459" spans="1:16" ht="12.75" customHeight="1" x14ac:dyDescent="0.2">
      <c r="A2459" s="11" t="str">
        <f t="shared" si="153"/>
        <v>MORUYA1986</v>
      </c>
      <c r="B2459" s="96" t="s">
        <v>42</v>
      </c>
      <c r="C2459" s="89">
        <v>1986</v>
      </c>
      <c r="D2459" s="90" t="s">
        <v>101</v>
      </c>
      <c r="E2459" s="15">
        <v>2455</v>
      </c>
      <c r="F2459" s="15">
        <v>2514</v>
      </c>
      <c r="G2459" s="15">
        <v>4969</v>
      </c>
      <c r="H2459" s="91">
        <v>0</v>
      </c>
      <c r="I2459" s="91">
        <v>0</v>
      </c>
      <c r="J2459" s="15">
        <v>0</v>
      </c>
      <c r="K2459" s="15">
        <f t="shared" si="150"/>
        <v>2455</v>
      </c>
      <c r="L2459" s="15">
        <f t="shared" si="151"/>
        <v>2514</v>
      </c>
      <c r="M2459" s="15">
        <f t="shared" si="152"/>
        <v>4969</v>
      </c>
      <c r="O2459" s="13"/>
      <c r="P2459" s="13"/>
    </row>
    <row r="2460" spans="1:16" ht="12.75" customHeight="1" x14ac:dyDescent="0.2">
      <c r="A2460" s="11" t="str">
        <f t="shared" si="153"/>
        <v>MORUYA1987</v>
      </c>
      <c r="B2460" s="3" t="s">
        <v>42</v>
      </c>
      <c r="C2460" s="12">
        <v>1987</v>
      </c>
      <c r="D2460" s="90" t="s">
        <v>101</v>
      </c>
      <c r="E2460" s="13">
        <v>2234</v>
      </c>
      <c r="F2460" s="13">
        <v>2266</v>
      </c>
      <c r="G2460" s="13">
        <v>4500</v>
      </c>
      <c r="H2460" s="13">
        <v>0</v>
      </c>
      <c r="I2460" s="13">
        <v>0</v>
      </c>
      <c r="J2460" s="13">
        <v>0</v>
      </c>
      <c r="K2460" s="15">
        <f t="shared" si="150"/>
        <v>2234</v>
      </c>
      <c r="L2460" s="15">
        <f t="shared" si="151"/>
        <v>2266</v>
      </c>
      <c r="M2460" s="15">
        <f t="shared" si="152"/>
        <v>4500</v>
      </c>
      <c r="O2460" s="13"/>
      <c r="P2460" s="13"/>
    </row>
    <row r="2461" spans="1:16" ht="12.75" customHeight="1" x14ac:dyDescent="0.2">
      <c r="A2461" s="11" t="str">
        <f t="shared" si="153"/>
        <v>MORUYA1988</v>
      </c>
      <c r="B2461" s="94" t="s">
        <v>42</v>
      </c>
      <c r="C2461" s="12">
        <v>1988</v>
      </c>
      <c r="D2461" s="90" t="s">
        <v>101</v>
      </c>
      <c r="E2461" s="95">
        <v>2425</v>
      </c>
      <c r="F2461" s="95">
        <v>2532</v>
      </c>
      <c r="G2461" s="95">
        <v>4957</v>
      </c>
      <c r="H2461" s="95">
        <v>0</v>
      </c>
      <c r="I2461" s="95">
        <v>0</v>
      </c>
      <c r="J2461" s="95">
        <v>0</v>
      </c>
      <c r="K2461" s="15">
        <f t="shared" si="150"/>
        <v>2425</v>
      </c>
      <c r="L2461" s="15">
        <f t="shared" si="151"/>
        <v>2532</v>
      </c>
      <c r="M2461" s="15">
        <f t="shared" si="152"/>
        <v>4957</v>
      </c>
      <c r="O2461" s="13"/>
      <c r="P2461" s="13"/>
    </row>
    <row r="2462" spans="1:16" ht="12.75" customHeight="1" x14ac:dyDescent="0.2">
      <c r="A2462" s="11" t="str">
        <f t="shared" si="153"/>
        <v>MORUYA1989</v>
      </c>
      <c r="B2462" s="94" t="s">
        <v>42</v>
      </c>
      <c r="C2462" s="89">
        <v>1989</v>
      </c>
      <c r="D2462" s="90" t="s">
        <v>101</v>
      </c>
      <c r="E2462" s="15">
        <v>2730</v>
      </c>
      <c r="F2462" s="15">
        <v>2495</v>
      </c>
      <c r="G2462" s="15">
        <v>5225</v>
      </c>
      <c r="H2462" s="15">
        <v>0</v>
      </c>
      <c r="I2462" s="15">
        <v>0</v>
      </c>
      <c r="J2462" s="15">
        <v>0</v>
      </c>
      <c r="K2462" s="15">
        <f t="shared" si="150"/>
        <v>2730</v>
      </c>
      <c r="L2462" s="15">
        <f t="shared" si="151"/>
        <v>2495</v>
      </c>
      <c r="M2462" s="15">
        <f t="shared" si="152"/>
        <v>5225</v>
      </c>
      <c r="O2462" s="13"/>
      <c r="P2462" s="13"/>
    </row>
    <row r="2463" spans="1:16" ht="12.75" customHeight="1" x14ac:dyDescent="0.2">
      <c r="A2463" s="11" t="str">
        <f t="shared" si="153"/>
        <v>MORUYA1990</v>
      </c>
      <c r="B2463" s="3" t="s">
        <v>42</v>
      </c>
      <c r="C2463" s="12">
        <v>1990</v>
      </c>
      <c r="D2463" s="12" t="s">
        <v>101</v>
      </c>
      <c r="E2463" s="13">
        <v>5156</v>
      </c>
      <c r="F2463" s="13">
        <v>5416</v>
      </c>
      <c r="G2463" s="13">
        <v>10572</v>
      </c>
      <c r="H2463" s="13">
        <v>0</v>
      </c>
      <c r="I2463" s="13">
        <v>0</v>
      </c>
      <c r="J2463" s="13">
        <v>0</v>
      </c>
      <c r="K2463" s="15">
        <f t="shared" si="150"/>
        <v>5156</v>
      </c>
      <c r="L2463" s="15">
        <f t="shared" si="151"/>
        <v>5416</v>
      </c>
      <c r="M2463" s="15">
        <f t="shared" si="152"/>
        <v>10572</v>
      </c>
      <c r="O2463" s="13"/>
      <c r="P2463" s="13"/>
    </row>
    <row r="2464" spans="1:16" ht="12.75" customHeight="1" x14ac:dyDescent="0.2">
      <c r="A2464" s="11" t="str">
        <f t="shared" si="153"/>
        <v>MORUYA1991</v>
      </c>
      <c r="B2464" s="94" t="s">
        <v>42</v>
      </c>
      <c r="C2464" s="89">
        <v>1991</v>
      </c>
      <c r="D2464" s="90" t="s">
        <v>101</v>
      </c>
      <c r="E2464" s="15">
        <v>4212</v>
      </c>
      <c r="F2464" s="15">
        <v>4220</v>
      </c>
      <c r="G2464" s="15">
        <v>8432</v>
      </c>
      <c r="H2464" s="15">
        <v>0</v>
      </c>
      <c r="I2464" s="15">
        <v>0</v>
      </c>
      <c r="J2464" s="15">
        <v>0</v>
      </c>
      <c r="K2464" s="15">
        <f t="shared" si="150"/>
        <v>4212</v>
      </c>
      <c r="L2464" s="15">
        <f t="shared" si="151"/>
        <v>4220</v>
      </c>
      <c r="M2464" s="15">
        <f t="shared" si="152"/>
        <v>8432</v>
      </c>
      <c r="O2464" s="13"/>
      <c r="P2464" s="13"/>
    </row>
    <row r="2465" spans="1:16" ht="12.75" customHeight="1" x14ac:dyDescent="0.2">
      <c r="A2465" s="11" t="str">
        <f t="shared" si="153"/>
        <v>MORUYA1992</v>
      </c>
      <c r="B2465" s="96" t="s">
        <v>42</v>
      </c>
      <c r="C2465" s="89">
        <v>1992</v>
      </c>
      <c r="D2465" s="90" t="s">
        <v>101</v>
      </c>
      <c r="E2465" s="15">
        <v>4030</v>
      </c>
      <c r="F2465" s="15">
        <v>3777</v>
      </c>
      <c r="G2465" s="15">
        <v>7807</v>
      </c>
      <c r="H2465" s="91">
        <v>0</v>
      </c>
      <c r="I2465" s="91">
        <v>0</v>
      </c>
      <c r="J2465" s="15">
        <v>0</v>
      </c>
      <c r="K2465" s="15">
        <f t="shared" si="150"/>
        <v>4030</v>
      </c>
      <c r="L2465" s="15">
        <f t="shared" si="151"/>
        <v>3777</v>
      </c>
      <c r="M2465" s="15">
        <f t="shared" si="152"/>
        <v>7807</v>
      </c>
      <c r="O2465" s="13"/>
      <c r="P2465" s="13"/>
    </row>
    <row r="2466" spans="1:16" ht="12.75" customHeight="1" x14ac:dyDescent="0.2">
      <c r="A2466" s="11" t="str">
        <f t="shared" si="153"/>
        <v>MORUYA1993</v>
      </c>
      <c r="B2466" s="3" t="s">
        <v>42</v>
      </c>
      <c r="C2466" s="12">
        <v>1993</v>
      </c>
      <c r="D2466" s="12" t="s">
        <v>101</v>
      </c>
      <c r="E2466" s="13">
        <v>4527</v>
      </c>
      <c r="F2466" s="13">
        <v>4404</v>
      </c>
      <c r="G2466" s="13">
        <v>8931</v>
      </c>
      <c r="H2466" s="13">
        <v>0</v>
      </c>
      <c r="I2466" s="13">
        <v>0</v>
      </c>
      <c r="J2466" s="13">
        <v>0</v>
      </c>
      <c r="K2466" s="15">
        <f t="shared" si="150"/>
        <v>4527</v>
      </c>
      <c r="L2466" s="15">
        <f t="shared" si="151"/>
        <v>4404</v>
      </c>
      <c r="M2466" s="15">
        <f t="shared" si="152"/>
        <v>8931</v>
      </c>
      <c r="O2466" s="13"/>
      <c r="P2466" s="13"/>
    </row>
    <row r="2467" spans="1:16" ht="12.75" customHeight="1" x14ac:dyDescent="0.2">
      <c r="A2467" s="11" t="str">
        <f t="shared" si="153"/>
        <v>MORUYA1994</v>
      </c>
      <c r="B2467" s="94" t="s">
        <v>42</v>
      </c>
      <c r="C2467" s="89">
        <v>1994</v>
      </c>
      <c r="D2467" s="90" t="s">
        <v>101</v>
      </c>
      <c r="E2467" s="15">
        <v>4787</v>
      </c>
      <c r="F2467" s="15">
        <v>4739</v>
      </c>
      <c r="G2467" s="15">
        <v>9526</v>
      </c>
      <c r="H2467" s="15">
        <v>0</v>
      </c>
      <c r="I2467" s="15">
        <v>0</v>
      </c>
      <c r="J2467" s="15">
        <v>0</v>
      </c>
      <c r="K2467" s="15">
        <f t="shared" si="150"/>
        <v>4787</v>
      </c>
      <c r="L2467" s="15">
        <f t="shared" si="151"/>
        <v>4739</v>
      </c>
      <c r="M2467" s="15">
        <f t="shared" si="152"/>
        <v>9526</v>
      </c>
      <c r="O2467" s="13"/>
      <c r="P2467" s="13"/>
    </row>
    <row r="2468" spans="1:16" ht="12.75" customHeight="1" x14ac:dyDescent="0.2">
      <c r="A2468" s="11" t="str">
        <f t="shared" si="153"/>
        <v>MORUYA1995</v>
      </c>
      <c r="B2468" s="97" t="s">
        <v>42</v>
      </c>
      <c r="C2468" s="89">
        <v>1995</v>
      </c>
      <c r="D2468" s="90" t="s">
        <v>101</v>
      </c>
      <c r="E2468" s="15">
        <v>4852</v>
      </c>
      <c r="F2468" s="15">
        <v>4943</v>
      </c>
      <c r="G2468" s="15">
        <v>9795</v>
      </c>
      <c r="H2468" s="15">
        <v>0</v>
      </c>
      <c r="I2468" s="15">
        <v>0</v>
      </c>
      <c r="J2468" s="15">
        <v>0</v>
      </c>
      <c r="K2468" s="15">
        <f t="shared" si="150"/>
        <v>4852</v>
      </c>
      <c r="L2468" s="15">
        <f t="shared" si="151"/>
        <v>4943</v>
      </c>
      <c r="M2468" s="15">
        <f t="shared" si="152"/>
        <v>9795</v>
      </c>
      <c r="O2468" s="13"/>
      <c r="P2468" s="13"/>
    </row>
    <row r="2469" spans="1:16" ht="12.75" customHeight="1" x14ac:dyDescent="0.2">
      <c r="A2469" s="11" t="str">
        <f t="shared" si="153"/>
        <v>MORUYA1996</v>
      </c>
      <c r="B2469" s="3" t="s">
        <v>42</v>
      </c>
      <c r="C2469" s="12">
        <v>1996</v>
      </c>
      <c r="D2469" s="12" t="s">
        <v>101</v>
      </c>
      <c r="E2469" s="13">
        <v>4920</v>
      </c>
      <c r="F2469" s="13">
        <v>4907</v>
      </c>
      <c r="G2469" s="13">
        <v>9827</v>
      </c>
      <c r="H2469" s="13">
        <v>0</v>
      </c>
      <c r="I2469" s="13">
        <v>0</v>
      </c>
      <c r="J2469" s="13">
        <v>0</v>
      </c>
      <c r="K2469" s="15">
        <f t="shared" si="150"/>
        <v>4920</v>
      </c>
      <c r="L2469" s="15">
        <f t="shared" si="151"/>
        <v>4907</v>
      </c>
      <c r="M2469" s="15">
        <f t="shared" si="152"/>
        <v>9827</v>
      </c>
      <c r="O2469" s="13"/>
      <c r="P2469" s="13"/>
    </row>
    <row r="2470" spans="1:16" ht="12.75" customHeight="1" x14ac:dyDescent="0.2">
      <c r="A2470" s="11" t="str">
        <f t="shared" si="153"/>
        <v>MORUYA1997</v>
      </c>
      <c r="B2470" s="94" t="s">
        <v>42</v>
      </c>
      <c r="C2470" s="89">
        <v>1997</v>
      </c>
      <c r="D2470" s="90" t="s">
        <v>101</v>
      </c>
      <c r="E2470" s="15">
        <v>4760</v>
      </c>
      <c r="F2470" s="15">
        <v>4677</v>
      </c>
      <c r="G2470" s="15">
        <v>9437</v>
      </c>
      <c r="H2470" s="15">
        <v>0</v>
      </c>
      <c r="I2470" s="15">
        <v>0</v>
      </c>
      <c r="J2470" s="15">
        <v>0</v>
      </c>
      <c r="K2470" s="15">
        <f t="shared" si="150"/>
        <v>4760</v>
      </c>
      <c r="L2470" s="15">
        <f t="shared" si="151"/>
        <v>4677</v>
      </c>
      <c r="M2470" s="15">
        <f t="shared" si="152"/>
        <v>9437</v>
      </c>
      <c r="O2470" s="13"/>
      <c r="P2470" s="13"/>
    </row>
    <row r="2471" spans="1:16" ht="12.75" customHeight="1" x14ac:dyDescent="0.2">
      <c r="A2471" s="11" t="str">
        <f t="shared" si="153"/>
        <v>MORUYA1998</v>
      </c>
      <c r="B2471" s="3" t="s">
        <v>42</v>
      </c>
      <c r="C2471" s="12">
        <v>1998</v>
      </c>
      <c r="D2471" s="12" t="s">
        <v>101</v>
      </c>
      <c r="E2471" s="13">
        <v>5106</v>
      </c>
      <c r="F2471" s="13">
        <v>4998</v>
      </c>
      <c r="G2471" s="13">
        <v>10104</v>
      </c>
      <c r="H2471" s="13">
        <v>0</v>
      </c>
      <c r="I2471" s="13">
        <v>0</v>
      </c>
      <c r="J2471" s="13">
        <v>0</v>
      </c>
      <c r="K2471" s="15">
        <f t="shared" si="150"/>
        <v>5106</v>
      </c>
      <c r="L2471" s="15">
        <f t="shared" si="151"/>
        <v>4998</v>
      </c>
      <c r="M2471" s="15">
        <f t="shared" si="152"/>
        <v>10104</v>
      </c>
      <c r="O2471" s="13"/>
      <c r="P2471" s="13"/>
    </row>
    <row r="2472" spans="1:16" ht="12.75" customHeight="1" x14ac:dyDescent="0.2">
      <c r="A2472" s="11" t="str">
        <f t="shared" si="153"/>
        <v>MORUYA1999</v>
      </c>
      <c r="B2472" s="96" t="s">
        <v>42</v>
      </c>
      <c r="C2472" s="89">
        <v>1999</v>
      </c>
      <c r="D2472" s="90" t="s">
        <v>101</v>
      </c>
      <c r="E2472" s="15">
        <v>5126</v>
      </c>
      <c r="F2472" s="15">
        <v>5067</v>
      </c>
      <c r="G2472" s="15">
        <v>10193</v>
      </c>
      <c r="H2472" s="15">
        <v>0</v>
      </c>
      <c r="I2472" s="15">
        <v>0</v>
      </c>
      <c r="J2472" s="15">
        <v>0</v>
      </c>
      <c r="K2472" s="15">
        <f t="shared" si="150"/>
        <v>5126</v>
      </c>
      <c r="L2472" s="15">
        <f t="shared" si="151"/>
        <v>5067</v>
      </c>
      <c r="M2472" s="15">
        <f t="shared" si="152"/>
        <v>10193</v>
      </c>
      <c r="O2472" s="13"/>
      <c r="P2472" s="13"/>
    </row>
    <row r="2473" spans="1:16" ht="12.75" customHeight="1" x14ac:dyDescent="0.2">
      <c r="A2473" s="11" t="str">
        <f t="shared" si="153"/>
        <v>MORUYA2000</v>
      </c>
      <c r="B2473" s="96" t="s">
        <v>42</v>
      </c>
      <c r="C2473" s="89">
        <v>2000</v>
      </c>
      <c r="D2473" s="90" t="s">
        <v>101</v>
      </c>
      <c r="E2473" s="15">
        <v>5132</v>
      </c>
      <c r="F2473" s="15">
        <v>5176</v>
      </c>
      <c r="G2473" s="15">
        <v>10308</v>
      </c>
      <c r="H2473" s="91">
        <v>0</v>
      </c>
      <c r="I2473" s="91">
        <v>0</v>
      </c>
      <c r="J2473" s="15">
        <v>0</v>
      </c>
      <c r="K2473" s="15">
        <f t="shared" si="150"/>
        <v>5132</v>
      </c>
      <c r="L2473" s="15">
        <f t="shared" si="151"/>
        <v>5176</v>
      </c>
      <c r="M2473" s="15">
        <f t="shared" si="152"/>
        <v>10308</v>
      </c>
      <c r="O2473" s="13"/>
      <c r="P2473" s="13"/>
    </row>
    <row r="2474" spans="1:16" ht="12.75" customHeight="1" x14ac:dyDescent="0.2">
      <c r="A2474" s="11" t="str">
        <f t="shared" si="153"/>
        <v>MORUYA2001</v>
      </c>
      <c r="B2474" s="3" t="s">
        <v>42</v>
      </c>
      <c r="C2474" s="12">
        <v>2001</v>
      </c>
      <c r="D2474" s="12" t="s">
        <v>101</v>
      </c>
      <c r="E2474" s="13">
        <v>4302</v>
      </c>
      <c r="F2474" s="13">
        <v>4395</v>
      </c>
      <c r="G2474" s="13">
        <v>8697</v>
      </c>
      <c r="H2474" s="13">
        <v>0</v>
      </c>
      <c r="I2474" s="13">
        <v>0</v>
      </c>
      <c r="J2474" s="13">
        <v>0</v>
      </c>
      <c r="K2474" s="15">
        <f t="shared" si="150"/>
        <v>4302</v>
      </c>
      <c r="L2474" s="15">
        <f t="shared" si="151"/>
        <v>4395</v>
      </c>
      <c r="M2474" s="15">
        <f t="shared" si="152"/>
        <v>8697</v>
      </c>
      <c r="O2474" s="13"/>
      <c r="P2474" s="13"/>
    </row>
    <row r="2475" spans="1:16" ht="12.75" customHeight="1" x14ac:dyDescent="0.2">
      <c r="A2475" s="11" t="str">
        <f t="shared" si="153"/>
        <v>MORUYA2002</v>
      </c>
      <c r="B2475" s="3" t="s">
        <v>42</v>
      </c>
      <c r="C2475" s="12">
        <v>2002</v>
      </c>
      <c r="D2475" s="90" t="s">
        <v>101</v>
      </c>
      <c r="E2475" s="13">
        <v>3920</v>
      </c>
      <c r="F2475" s="13">
        <v>4028</v>
      </c>
      <c r="G2475" s="13">
        <v>7948</v>
      </c>
      <c r="H2475" s="13">
        <v>0</v>
      </c>
      <c r="I2475" s="13">
        <v>0</v>
      </c>
      <c r="J2475" s="13">
        <v>0</v>
      </c>
      <c r="K2475" s="15">
        <f t="shared" ref="K2475:K2538" si="154">E2475+H2475</f>
        <v>3920</v>
      </c>
      <c r="L2475" s="15">
        <f t="shared" ref="L2475:L2538" si="155">F2475+I2475</f>
        <v>4028</v>
      </c>
      <c r="M2475" s="15">
        <f t="shared" ref="M2475:M2538" si="156">G2475+J2475</f>
        <v>7948</v>
      </c>
      <c r="O2475" s="13"/>
      <c r="P2475" s="13"/>
    </row>
    <row r="2476" spans="1:16" ht="12.75" customHeight="1" x14ac:dyDescent="0.2">
      <c r="A2476" s="11" t="str">
        <f t="shared" si="153"/>
        <v>MORUYA2003</v>
      </c>
      <c r="B2476" s="3" t="s">
        <v>42</v>
      </c>
      <c r="C2476" s="12">
        <v>2003</v>
      </c>
      <c r="D2476" s="12" t="s">
        <v>101</v>
      </c>
      <c r="E2476" s="13">
        <v>3848</v>
      </c>
      <c r="F2476" s="13">
        <v>3895</v>
      </c>
      <c r="G2476" s="13">
        <v>7743</v>
      </c>
      <c r="H2476" s="13">
        <v>0</v>
      </c>
      <c r="I2476" s="13">
        <v>0</v>
      </c>
      <c r="J2476" s="13">
        <v>0</v>
      </c>
      <c r="K2476" s="15">
        <f t="shared" si="154"/>
        <v>3848</v>
      </c>
      <c r="L2476" s="15">
        <f t="shared" si="155"/>
        <v>3895</v>
      </c>
      <c r="M2476" s="15">
        <f t="shared" si="156"/>
        <v>7743</v>
      </c>
      <c r="O2476" s="13"/>
      <c r="P2476" s="13"/>
    </row>
    <row r="2477" spans="1:16" ht="12.75" customHeight="1" x14ac:dyDescent="0.2">
      <c r="A2477" s="11" t="str">
        <f t="shared" si="153"/>
        <v>MORUYA2004</v>
      </c>
      <c r="B2477" s="3" t="s">
        <v>42</v>
      </c>
      <c r="C2477" s="12">
        <v>2004</v>
      </c>
      <c r="D2477" s="12" t="s">
        <v>101</v>
      </c>
      <c r="E2477" s="13">
        <v>7213</v>
      </c>
      <c r="F2477" s="13">
        <v>7117</v>
      </c>
      <c r="G2477" s="13">
        <v>14330</v>
      </c>
      <c r="H2477" s="13">
        <v>0</v>
      </c>
      <c r="I2477" s="13">
        <v>0</v>
      </c>
      <c r="J2477" s="13">
        <v>0</v>
      </c>
      <c r="K2477" s="15">
        <f t="shared" si="154"/>
        <v>7213</v>
      </c>
      <c r="L2477" s="15">
        <f t="shared" si="155"/>
        <v>7117</v>
      </c>
      <c r="M2477" s="15">
        <f t="shared" si="156"/>
        <v>14330</v>
      </c>
      <c r="O2477" s="13"/>
      <c r="P2477" s="13"/>
    </row>
    <row r="2478" spans="1:16" ht="12.75" customHeight="1" x14ac:dyDescent="0.2">
      <c r="A2478" s="11" t="str">
        <f t="shared" si="153"/>
        <v>MORUYA2005</v>
      </c>
      <c r="B2478" s="3" t="s">
        <v>42</v>
      </c>
      <c r="C2478" s="12">
        <v>2005</v>
      </c>
      <c r="D2478" s="12" t="s">
        <v>101</v>
      </c>
      <c r="E2478" s="13">
        <v>7799</v>
      </c>
      <c r="F2478" s="13">
        <v>7956</v>
      </c>
      <c r="G2478" s="13">
        <v>15755</v>
      </c>
      <c r="H2478" s="13">
        <v>0</v>
      </c>
      <c r="I2478" s="13">
        <v>0</v>
      </c>
      <c r="J2478" s="13">
        <v>0</v>
      </c>
      <c r="K2478" s="15">
        <f t="shared" si="154"/>
        <v>7799</v>
      </c>
      <c r="L2478" s="15">
        <f t="shared" si="155"/>
        <v>7956</v>
      </c>
      <c r="M2478" s="15">
        <f t="shared" si="156"/>
        <v>15755</v>
      </c>
      <c r="O2478" s="13"/>
      <c r="P2478" s="13"/>
    </row>
    <row r="2479" spans="1:16" ht="12.75" customHeight="1" x14ac:dyDescent="0.2">
      <c r="A2479" s="11" t="str">
        <f t="shared" si="153"/>
        <v>MORUYA2006</v>
      </c>
      <c r="B2479" s="92" t="s">
        <v>42</v>
      </c>
      <c r="C2479" s="16">
        <v>2006</v>
      </c>
      <c r="D2479" s="90" t="s">
        <v>101</v>
      </c>
      <c r="E2479" s="93">
        <v>9357</v>
      </c>
      <c r="F2479" s="93">
        <v>9454</v>
      </c>
      <c r="G2479" s="93">
        <v>18811</v>
      </c>
      <c r="H2479" s="93">
        <v>0</v>
      </c>
      <c r="I2479" s="93">
        <v>0</v>
      </c>
      <c r="J2479" s="93">
        <v>0</v>
      </c>
      <c r="K2479" s="15">
        <f t="shared" si="154"/>
        <v>9357</v>
      </c>
      <c r="L2479" s="15">
        <f t="shared" si="155"/>
        <v>9454</v>
      </c>
      <c r="M2479" s="15">
        <f t="shared" si="156"/>
        <v>18811</v>
      </c>
      <c r="O2479" s="13"/>
      <c r="P2479" s="13"/>
    </row>
    <row r="2480" spans="1:16" ht="12.75" customHeight="1" x14ac:dyDescent="0.2">
      <c r="A2480" s="11" t="str">
        <f t="shared" si="153"/>
        <v>MORUYA2007</v>
      </c>
      <c r="B2480" s="3" t="s">
        <v>42</v>
      </c>
      <c r="C2480" s="12">
        <v>2007</v>
      </c>
      <c r="D2480" s="12" t="s">
        <v>101</v>
      </c>
      <c r="E2480" s="13">
        <v>10729</v>
      </c>
      <c r="F2480" s="13">
        <v>10849</v>
      </c>
      <c r="G2480" s="13">
        <v>21578</v>
      </c>
      <c r="H2480" s="13">
        <v>0</v>
      </c>
      <c r="I2480" s="13">
        <v>0</v>
      </c>
      <c r="J2480" s="13">
        <v>0</v>
      </c>
      <c r="K2480" s="15">
        <f t="shared" si="154"/>
        <v>10729</v>
      </c>
      <c r="L2480" s="15">
        <f t="shared" si="155"/>
        <v>10849</v>
      </c>
      <c r="M2480" s="15">
        <f t="shared" si="156"/>
        <v>21578</v>
      </c>
      <c r="O2480" s="13"/>
      <c r="P2480" s="13"/>
    </row>
    <row r="2481" spans="1:16" ht="12.75" customHeight="1" x14ac:dyDescent="0.2">
      <c r="A2481" s="11" t="str">
        <f t="shared" si="153"/>
        <v>MORUYA2008</v>
      </c>
      <c r="B2481" s="3" t="s">
        <v>42</v>
      </c>
      <c r="C2481" s="12">
        <v>2008</v>
      </c>
      <c r="D2481" s="12" t="s">
        <v>101</v>
      </c>
      <c r="E2481" s="13">
        <v>10728</v>
      </c>
      <c r="F2481" s="13">
        <v>10500</v>
      </c>
      <c r="G2481" s="13">
        <v>21228</v>
      </c>
      <c r="H2481" s="13">
        <v>0</v>
      </c>
      <c r="I2481" s="13">
        <v>0</v>
      </c>
      <c r="J2481" s="13">
        <v>0</v>
      </c>
      <c r="K2481" s="15">
        <f t="shared" si="154"/>
        <v>10728</v>
      </c>
      <c r="L2481" s="15">
        <f t="shared" si="155"/>
        <v>10500</v>
      </c>
      <c r="M2481" s="15">
        <f t="shared" si="156"/>
        <v>21228</v>
      </c>
      <c r="O2481" s="13"/>
      <c r="P2481" s="13"/>
    </row>
    <row r="2482" spans="1:16" ht="12.75" customHeight="1" x14ac:dyDescent="0.2">
      <c r="A2482" s="11" t="str">
        <f t="shared" si="153"/>
        <v>MORUYA2009</v>
      </c>
      <c r="B2482" s="94" t="s">
        <v>42</v>
      </c>
      <c r="C2482" s="89">
        <v>2009</v>
      </c>
      <c r="D2482" s="90" t="s">
        <v>101</v>
      </c>
      <c r="E2482" s="15">
        <v>9948</v>
      </c>
      <c r="F2482" s="15">
        <v>9728</v>
      </c>
      <c r="G2482" s="15">
        <v>19676</v>
      </c>
      <c r="H2482" s="15">
        <v>0</v>
      </c>
      <c r="I2482" s="15">
        <v>0</v>
      </c>
      <c r="J2482" s="15">
        <v>0</v>
      </c>
      <c r="K2482" s="15">
        <f t="shared" si="154"/>
        <v>9948</v>
      </c>
      <c r="L2482" s="15">
        <f t="shared" si="155"/>
        <v>9728</v>
      </c>
      <c r="M2482" s="15">
        <f t="shared" si="156"/>
        <v>19676</v>
      </c>
      <c r="O2482" s="13"/>
      <c r="P2482" s="13"/>
    </row>
    <row r="2483" spans="1:16" ht="12.75" customHeight="1" x14ac:dyDescent="0.2">
      <c r="A2483" s="11" t="str">
        <f t="shared" si="153"/>
        <v>MORUYA2010</v>
      </c>
      <c r="B2483" s="94" t="s">
        <v>42</v>
      </c>
      <c r="C2483" s="89">
        <v>2010</v>
      </c>
      <c r="D2483" s="90" t="s">
        <v>101</v>
      </c>
      <c r="E2483" s="15">
        <v>10347</v>
      </c>
      <c r="F2483" s="15">
        <v>10324</v>
      </c>
      <c r="G2483" s="15">
        <v>20671</v>
      </c>
      <c r="H2483" s="15">
        <v>0</v>
      </c>
      <c r="I2483" s="15">
        <v>0</v>
      </c>
      <c r="J2483" s="15">
        <v>0</v>
      </c>
      <c r="K2483" s="15">
        <f t="shared" si="154"/>
        <v>10347</v>
      </c>
      <c r="L2483" s="15">
        <f t="shared" si="155"/>
        <v>10324</v>
      </c>
      <c r="M2483" s="15">
        <f t="shared" si="156"/>
        <v>20671</v>
      </c>
      <c r="O2483" s="13"/>
      <c r="P2483" s="13"/>
    </row>
    <row r="2484" spans="1:16" ht="12.75" customHeight="1" x14ac:dyDescent="0.2">
      <c r="A2484" s="11" t="str">
        <f t="shared" si="153"/>
        <v>MORUYA2011</v>
      </c>
      <c r="B2484" s="3" t="s">
        <v>42</v>
      </c>
      <c r="C2484" s="12">
        <v>2011</v>
      </c>
      <c r="D2484" s="12" t="s">
        <v>101</v>
      </c>
      <c r="E2484" s="13">
        <v>9350</v>
      </c>
      <c r="F2484" s="13">
        <v>9261</v>
      </c>
      <c r="G2484" s="13">
        <v>18611</v>
      </c>
      <c r="H2484" s="13">
        <v>0</v>
      </c>
      <c r="I2484" s="13">
        <v>0</v>
      </c>
      <c r="J2484" s="13">
        <v>0</v>
      </c>
      <c r="K2484" s="15">
        <f t="shared" si="154"/>
        <v>9350</v>
      </c>
      <c r="L2484" s="15">
        <f t="shared" si="155"/>
        <v>9261</v>
      </c>
      <c r="M2484" s="15">
        <f t="shared" si="156"/>
        <v>18611</v>
      </c>
      <c r="O2484" s="13"/>
      <c r="P2484" s="13"/>
    </row>
    <row r="2485" spans="1:16" ht="12.75" customHeight="1" x14ac:dyDescent="0.2">
      <c r="A2485" s="11" t="str">
        <f t="shared" si="153"/>
        <v>MORUYA2012</v>
      </c>
      <c r="B2485" s="3" t="s">
        <v>42</v>
      </c>
      <c r="C2485" s="12">
        <v>2012</v>
      </c>
      <c r="D2485" s="12" t="s">
        <v>101</v>
      </c>
      <c r="E2485" s="13">
        <v>9055</v>
      </c>
      <c r="F2485" s="13">
        <v>8969</v>
      </c>
      <c r="G2485" s="13">
        <v>18024</v>
      </c>
      <c r="H2485" s="13">
        <v>0</v>
      </c>
      <c r="I2485" s="13">
        <v>0</v>
      </c>
      <c r="J2485" s="13">
        <v>0</v>
      </c>
      <c r="K2485" s="15">
        <f t="shared" si="154"/>
        <v>9055</v>
      </c>
      <c r="L2485" s="15">
        <f t="shared" si="155"/>
        <v>8969</v>
      </c>
      <c r="M2485" s="15">
        <f t="shared" si="156"/>
        <v>18024</v>
      </c>
      <c r="O2485" s="13"/>
      <c r="P2485" s="13"/>
    </row>
    <row r="2486" spans="1:16" ht="12.75" customHeight="1" x14ac:dyDescent="0.2">
      <c r="A2486" s="11" t="str">
        <f t="shared" si="153"/>
        <v>MORUYA2013</v>
      </c>
      <c r="B2486" s="94" t="s">
        <v>42</v>
      </c>
      <c r="C2486" s="89">
        <v>2013</v>
      </c>
      <c r="D2486" s="90" t="s">
        <v>101</v>
      </c>
      <c r="E2486" s="15">
        <v>9362</v>
      </c>
      <c r="F2486" s="15">
        <v>9308</v>
      </c>
      <c r="G2486" s="15">
        <v>18670</v>
      </c>
      <c r="H2486" s="15">
        <v>0</v>
      </c>
      <c r="I2486" s="15">
        <v>0</v>
      </c>
      <c r="J2486" s="15">
        <v>0</v>
      </c>
      <c r="K2486" s="15">
        <f t="shared" si="154"/>
        <v>9362</v>
      </c>
      <c r="L2486" s="15">
        <f t="shared" si="155"/>
        <v>9308</v>
      </c>
      <c r="M2486" s="15">
        <f t="shared" si="156"/>
        <v>18670</v>
      </c>
      <c r="O2486" s="13"/>
      <c r="P2486" s="13"/>
    </row>
    <row r="2487" spans="1:16" ht="12.75" customHeight="1" x14ac:dyDescent="0.2">
      <c r="A2487" s="11" t="str">
        <f t="shared" si="153"/>
        <v>MORUYA2014</v>
      </c>
      <c r="B2487" s="3" t="s">
        <v>42</v>
      </c>
      <c r="C2487" s="12">
        <v>2014</v>
      </c>
      <c r="D2487" s="12" t="s">
        <v>101</v>
      </c>
      <c r="E2487" s="13">
        <v>8910</v>
      </c>
      <c r="F2487" s="13">
        <v>8931</v>
      </c>
      <c r="G2487" s="13">
        <v>17841</v>
      </c>
      <c r="H2487" s="13">
        <v>0</v>
      </c>
      <c r="I2487" s="13">
        <v>0</v>
      </c>
      <c r="J2487" s="13">
        <v>0</v>
      </c>
      <c r="K2487" s="15">
        <f t="shared" si="154"/>
        <v>8910</v>
      </c>
      <c r="L2487" s="15">
        <f t="shared" si="155"/>
        <v>8931</v>
      </c>
      <c r="M2487" s="15">
        <f t="shared" si="156"/>
        <v>17841</v>
      </c>
      <c r="O2487" s="13"/>
      <c r="P2487" s="13"/>
    </row>
    <row r="2488" spans="1:16" ht="12.75" customHeight="1" x14ac:dyDescent="0.2">
      <c r="A2488" s="11" t="str">
        <f t="shared" si="153"/>
        <v>MORUYA2015</v>
      </c>
      <c r="B2488" s="94" t="s">
        <v>42</v>
      </c>
      <c r="C2488" s="89">
        <v>2015</v>
      </c>
      <c r="D2488" s="90" t="s">
        <v>101</v>
      </c>
      <c r="E2488" s="15">
        <v>8755</v>
      </c>
      <c r="F2488" s="15">
        <v>8870</v>
      </c>
      <c r="G2488" s="15">
        <v>17625</v>
      </c>
      <c r="H2488" s="15">
        <v>0</v>
      </c>
      <c r="I2488" s="15">
        <v>0</v>
      </c>
      <c r="J2488" s="15">
        <v>0</v>
      </c>
      <c r="K2488" s="15">
        <f t="shared" si="154"/>
        <v>8755</v>
      </c>
      <c r="L2488" s="15">
        <f t="shared" si="155"/>
        <v>8870</v>
      </c>
      <c r="M2488" s="15">
        <f t="shared" si="156"/>
        <v>17625</v>
      </c>
      <c r="O2488" s="13"/>
      <c r="P2488" s="13"/>
    </row>
    <row r="2489" spans="1:16" ht="12.75" customHeight="1" x14ac:dyDescent="0.2">
      <c r="A2489" s="11" t="str">
        <f t="shared" si="153"/>
        <v>MORUYA2016</v>
      </c>
      <c r="B2489" s="3" t="s">
        <v>42</v>
      </c>
      <c r="C2489" s="12">
        <v>2016</v>
      </c>
      <c r="D2489" s="12" t="s">
        <v>101</v>
      </c>
      <c r="E2489" s="13">
        <v>9017</v>
      </c>
      <c r="F2489" s="13">
        <v>9078</v>
      </c>
      <c r="G2489" s="13">
        <v>18095</v>
      </c>
      <c r="H2489" s="13">
        <v>0</v>
      </c>
      <c r="I2489" s="13">
        <v>0</v>
      </c>
      <c r="J2489" s="13">
        <v>0</v>
      </c>
      <c r="K2489" s="15">
        <f t="shared" si="154"/>
        <v>9017</v>
      </c>
      <c r="L2489" s="15">
        <f t="shared" si="155"/>
        <v>9078</v>
      </c>
      <c r="M2489" s="15">
        <f t="shared" si="156"/>
        <v>18095</v>
      </c>
      <c r="O2489" s="13"/>
      <c r="P2489" s="13"/>
    </row>
    <row r="2490" spans="1:16" ht="12.75" customHeight="1" x14ac:dyDescent="0.2">
      <c r="A2490" s="11" t="str">
        <f t="shared" si="153"/>
        <v>MORUYA2017</v>
      </c>
      <c r="B2490" s="94" t="s">
        <v>42</v>
      </c>
      <c r="C2490" s="89">
        <v>2017</v>
      </c>
      <c r="D2490" s="90" t="s">
        <v>101</v>
      </c>
      <c r="E2490" s="15">
        <v>9450</v>
      </c>
      <c r="F2490" s="15">
        <v>9641</v>
      </c>
      <c r="G2490" s="15">
        <v>19091</v>
      </c>
      <c r="H2490" s="15">
        <v>0</v>
      </c>
      <c r="I2490" s="15">
        <v>0</v>
      </c>
      <c r="J2490" s="15">
        <v>0</v>
      </c>
      <c r="K2490" s="15">
        <f t="shared" si="154"/>
        <v>9450</v>
      </c>
      <c r="L2490" s="15">
        <f t="shared" si="155"/>
        <v>9641</v>
      </c>
      <c r="M2490" s="15">
        <f t="shared" si="156"/>
        <v>19091</v>
      </c>
      <c r="O2490" s="13"/>
      <c r="P2490" s="13"/>
    </row>
    <row r="2491" spans="1:16" ht="12.75" customHeight="1" x14ac:dyDescent="0.2">
      <c r="A2491" s="11" t="str">
        <f t="shared" si="153"/>
        <v>MORUYA2018</v>
      </c>
      <c r="B2491" s="96" t="s">
        <v>42</v>
      </c>
      <c r="C2491" s="89">
        <v>2018</v>
      </c>
      <c r="D2491" s="90" t="s">
        <v>101</v>
      </c>
      <c r="E2491" s="15">
        <v>11111</v>
      </c>
      <c r="F2491" s="15">
        <v>11747</v>
      </c>
      <c r="G2491" s="15">
        <v>22858</v>
      </c>
      <c r="H2491" s="15">
        <v>0</v>
      </c>
      <c r="I2491" s="15">
        <v>0</v>
      </c>
      <c r="J2491" s="15">
        <v>0</v>
      </c>
      <c r="K2491" s="15">
        <f t="shared" si="154"/>
        <v>11111</v>
      </c>
      <c r="L2491" s="15">
        <f t="shared" si="155"/>
        <v>11747</v>
      </c>
      <c r="M2491" s="15">
        <f t="shared" si="156"/>
        <v>22858</v>
      </c>
      <c r="O2491" s="13"/>
      <c r="P2491" s="13"/>
    </row>
    <row r="2492" spans="1:16" ht="12.75" customHeight="1" x14ac:dyDescent="0.2">
      <c r="A2492" s="11" t="str">
        <f t="shared" si="153"/>
        <v>MORUYA2019</v>
      </c>
      <c r="B2492" s="3" t="s">
        <v>42</v>
      </c>
      <c r="C2492" s="12">
        <v>2019</v>
      </c>
      <c r="D2492" s="12" t="s">
        <v>101</v>
      </c>
      <c r="E2492" s="13">
        <v>10468</v>
      </c>
      <c r="F2492" s="13">
        <v>11151</v>
      </c>
      <c r="G2492" s="13">
        <v>21619</v>
      </c>
      <c r="H2492" s="13">
        <v>0</v>
      </c>
      <c r="I2492" s="13">
        <v>0</v>
      </c>
      <c r="J2492" s="13">
        <v>0</v>
      </c>
      <c r="K2492" s="15">
        <f t="shared" si="154"/>
        <v>10468</v>
      </c>
      <c r="L2492" s="15">
        <f t="shared" si="155"/>
        <v>11151</v>
      </c>
      <c r="M2492" s="15">
        <f t="shared" si="156"/>
        <v>21619</v>
      </c>
      <c r="O2492" s="13"/>
      <c r="P2492" s="13"/>
    </row>
    <row r="2493" spans="1:16" ht="12.75" customHeight="1" x14ac:dyDescent="0.2">
      <c r="A2493" s="11" t="str">
        <f t="shared" si="153"/>
        <v>MOUNT GAMBIER1985</v>
      </c>
      <c r="B2493" s="94" t="s">
        <v>41</v>
      </c>
      <c r="C2493" s="12">
        <v>1985</v>
      </c>
      <c r="D2493" s="90" t="s">
        <v>101</v>
      </c>
      <c r="E2493" s="95">
        <v>23054</v>
      </c>
      <c r="F2493" s="95">
        <v>22390</v>
      </c>
      <c r="G2493" s="95">
        <v>45444</v>
      </c>
      <c r="H2493" s="95">
        <v>0</v>
      </c>
      <c r="I2493" s="95">
        <v>0</v>
      </c>
      <c r="J2493" s="95">
        <v>0</v>
      </c>
      <c r="K2493" s="15">
        <f t="shared" si="154"/>
        <v>23054</v>
      </c>
      <c r="L2493" s="15">
        <f t="shared" si="155"/>
        <v>22390</v>
      </c>
      <c r="M2493" s="15">
        <f t="shared" si="156"/>
        <v>45444</v>
      </c>
      <c r="O2493" s="13"/>
      <c r="P2493" s="13"/>
    </row>
    <row r="2494" spans="1:16" ht="12.75" customHeight="1" x14ac:dyDescent="0.2">
      <c r="A2494" s="11" t="str">
        <f t="shared" si="153"/>
        <v>MOUNT GAMBIER1986</v>
      </c>
      <c r="B2494" s="3" t="s">
        <v>41</v>
      </c>
      <c r="C2494" s="12">
        <v>1986</v>
      </c>
      <c r="D2494" s="12" t="s">
        <v>101</v>
      </c>
      <c r="E2494" s="13">
        <v>14313</v>
      </c>
      <c r="F2494" s="13">
        <v>13997</v>
      </c>
      <c r="G2494" s="13">
        <v>28310</v>
      </c>
      <c r="H2494" s="13">
        <v>0</v>
      </c>
      <c r="I2494" s="13">
        <v>0</v>
      </c>
      <c r="J2494" s="13">
        <v>0</v>
      </c>
      <c r="K2494" s="15">
        <f t="shared" si="154"/>
        <v>14313</v>
      </c>
      <c r="L2494" s="15">
        <f t="shared" si="155"/>
        <v>13997</v>
      </c>
      <c r="M2494" s="15">
        <f t="shared" si="156"/>
        <v>28310</v>
      </c>
      <c r="O2494" s="13"/>
      <c r="P2494" s="13"/>
    </row>
    <row r="2495" spans="1:16" ht="12.75" customHeight="1" x14ac:dyDescent="0.2">
      <c r="A2495" s="11" t="str">
        <f t="shared" si="153"/>
        <v>MOUNT GAMBIER1987</v>
      </c>
      <c r="B2495" s="3" t="s">
        <v>41</v>
      </c>
      <c r="C2495" s="12">
        <v>1987</v>
      </c>
      <c r="D2495" s="12" t="s">
        <v>101</v>
      </c>
      <c r="E2495" s="13">
        <v>21090</v>
      </c>
      <c r="F2495" s="13">
        <v>20799</v>
      </c>
      <c r="G2495" s="13">
        <v>41889</v>
      </c>
      <c r="H2495" s="13">
        <v>0</v>
      </c>
      <c r="I2495" s="13">
        <v>0</v>
      </c>
      <c r="J2495" s="13">
        <v>0</v>
      </c>
      <c r="K2495" s="15">
        <f t="shared" si="154"/>
        <v>21090</v>
      </c>
      <c r="L2495" s="15">
        <f t="shared" si="155"/>
        <v>20799</v>
      </c>
      <c r="M2495" s="15">
        <f t="shared" si="156"/>
        <v>41889</v>
      </c>
      <c r="O2495" s="13"/>
      <c r="P2495" s="13"/>
    </row>
    <row r="2496" spans="1:16" ht="12.75" customHeight="1" x14ac:dyDescent="0.2">
      <c r="A2496" s="11" t="str">
        <f t="shared" si="153"/>
        <v>MOUNT GAMBIER1988</v>
      </c>
      <c r="B2496" s="3" t="s">
        <v>41</v>
      </c>
      <c r="C2496" s="12">
        <v>1988</v>
      </c>
      <c r="D2496" s="12" t="s">
        <v>101</v>
      </c>
      <c r="E2496" s="13">
        <v>24185</v>
      </c>
      <c r="F2496" s="13">
        <v>23847</v>
      </c>
      <c r="G2496" s="13">
        <v>48032</v>
      </c>
      <c r="H2496" s="13">
        <v>0</v>
      </c>
      <c r="I2496" s="13">
        <v>0</v>
      </c>
      <c r="J2496" s="13">
        <v>0</v>
      </c>
      <c r="K2496" s="15">
        <f t="shared" si="154"/>
        <v>24185</v>
      </c>
      <c r="L2496" s="15">
        <f t="shared" si="155"/>
        <v>23847</v>
      </c>
      <c r="M2496" s="15">
        <f t="shared" si="156"/>
        <v>48032</v>
      </c>
      <c r="O2496" s="13"/>
      <c r="P2496" s="13"/>
    </row>
    <row r="2497" spans="1:16" ht="12.75" customHeight="1" x14ac:dyDescent="0.2">
      <c r="A2497" s="11" t="str">
        <f t="shared" si="153"/>
        <v>MOUNT GAMBIER1989</v>
      </c>
      <c r="B2497" s="3" t="s">
        <v>41</v>
      </c>
      <c r="C2497" s="12">
        <v>1989</v>
      </c>
      <c r="D2497" s="12">
        <v>38</v>
      </c>
      <c r="E2497" s="13">
        <v>26082</v>
      </c>
      <c r="F2497" s="13">
        <v>25430</v>
      </c>
      <c r="G2497" s="13">
        <v>51512</v>
      </c>
      <c r="H2497" s="13">
        <v>0</v>
      </c>
      <c r="I2497" s="13">
        <v>0</v>
      </c>
      <c r="J2497" s="13">
        <v>0</v>
      </c>
      <c r="K2497" s="15">
        <f t="shared" si="154"/>
        <v>26082</v>
      </c>
      <c r="L2497" s="15">
        <f t="shared" si="155"/>
        <v>25430</v>
      </c>
      <c r="M2497" s="15">
        <f t="shared" si="156"/>
        <v>51512</v>
      </c>
      <c r="O2497" s="13"/>
      <c r="P2497" s="13"/>
    </row>
    <row r="2498" spans="1:16" ht="12.75" customHeight="1" x14ac:dyDescent="0.2">
      <c r="A2498" s="11" t="str">
        <f t="shared" si="153"/>
        <v>MOUNT GAMBIER1990</v>
      </c>
      <c r="B2498" s="94" t="s">
        <v>41</v>
      </c>
      <c r="C2498" s="89">
        <v>1990</v>
      </c>
      <c r="D2498" s="90">
        <v>37</v>
      </c>
      <c r="E2498" s="15">
        <v>26324</v>
      </c>
      <c r="F2498" s="15">
        <v>26069</v>
      </c>
      <c r="G2498" s="15">
        <v>52393</v>
      </c>
      <c r="H2498" s="15">
        <v>0</v>
      </c>
      <c r="I2498" s="15">
        <v>0</v>
      </c>
      <c r="J2498" s="15">
        <v>0</v>
      </c>
      <c r="K2498" s="15">
        <f t="shared" si="154"/>
        <v>26324</v>
      </c>
      <c r="L2498" s="15">
        <f t="shared" si="155"/>
        <v>26069</v>
      </c>
      <c r="M2498" s="15">
        <f t="shared" si="156"/>
        <v>52393</v>
      </c>
      <c r="O2498" s="13"/>
      <c r="P2498" s="13"/>
    </row>
    <row r="2499" spans="1:16" ht="12.75" customHeight="1" x14ac:dyDescent="0.2">
      <c r="A2499" s="11" t="str">
        <f t="shared" si="153"/>
        <v>MOUNT GAMBIER1991</v>
      </c>
      <c r="B2499" s="96" t="s">
        <v>41</v>
      </c>
      <c r="C2499" s="89">
        <v>1991</v>
      </c>
      <c r="D2499" s="90">
        <v>40</v>
      </c>
      <c r="E2499" s="15">
        <v>25830</v>
      </c>
      <c r="F2499" s="15">
        <v>25620</v>
      </c>
      <c r="G2499" s="15">
        <v>51450</v>
      </c>
      <c r="H2499" s="91">
        <v>0</v>
      </c>
      <c r="I2499" s="91">
        <v>0</v>
      </c>
      <c r="J2499" s="15">
        <v>0</v>
      </c>
      <c r="K2499" s="15">
        <f t="shared" si="154"/>
        <v>25830</v>
      </c>
      <c r="L2499" s="15">
        <f t="shared" si="155"/>
        <v>25620</v>
      </c>
      <c r="M2499" s="15">
        <f t="shared" si="156"/>
        <v>51450</v>
      </c>
      <c r="O2499" s="13"/>
      <c r="P2499" s="13"/>
    </row>
    <row r="2500" spans="1:16" ht="12.75" customHeight="1" x14ac:dyDescent="0.2">
      <c r="A2500" s="11" t="str">
        <f t="shared" si="153"/>
        <v>MOUNT GAMBIER1992</v>
      </c>
      <c r="B2500" s="96" t="s">
        <v>41</v>
      </c>
      <c r="C2500" s="89">
        <v>1992</v>
      </c>
      <c r="D2500" s="90" t="s">
        <v>101</v>
      </c>
      <c r="E2500" s="15">
        <v>24591</v>
      </c>
      <c r="F2500" s="15">
        <v>24225</v>
      </c>
      <c r="G2500" s="15">
        <v>48816</v>
      </c>
      <c r="H2500" s="91">
        <v>0</v>
      </c>
      <c r="I2500" s="91">
        <v>0</v>
      </c>
      <c r="J2500" s="15">
        <v>0</v>
      </c>
      <c r="K2500" s="15">
        <f t="shared" si="154"/>
        <v>24591</v>
      </c>
      <c r="L2500" s="15">
        <f t="shared" si="155"/>
        <v>24225</v>
      </c>
      <c r="M2500" s="15">
        <f t="shared" si="156"/>
        <v>48816</v>
      </c>
      <c r="O2500" s="13"/>
      <c r="P2500" s="13"/>
    </row>
    <row r="2501" spans="1:16" ht="12.75" customHeight="1" x14ac:dyDescent="0.2">
      <c r="A2501" s="11" t="str">
        <f t="shared" si="153"/>
        <v>MOUNT GAMBIER1993</v>
      </c>
      <c r="B2501" s="3" t="s">
        <v>41</v>
      </c>
      <c r="C2501" s="12">
        <v>1993</v>
      </c>
      <c r="D2501" s="12">
        <v>45</v>
      </c>
      <c r="E2501" s="13">
        <v>27449</v>
      </c>
      <c r="F2501" s="13">
        <v>27232</v>
      </c>
      <c r="G2501" s="13">
        <v>54681</v>
      </c>
      <c r="H2501" s="13">
        <v>0</v>
      </c>
      <c r="I2501" s="13">
        <v>0</v>
      </c>
      <c r="J2501" s="13">
        <v>0</v>
      </c>
      <c r="K2501" s="15">
        <f t="shared" si="154"/>
        <v>27449</v>
      </c>
      <c r="L2501" s="15">
        <f t="shared" si="155"/>
        <v>27232</v>
      </c>
      <c r="M2501" s="15">
        <f t="shared" si="156"/>
        <v>54681</v>
      </c>
      <c r="O2501" s="13"/>
      <c r="P2501" s="13"/>
    </row>
    <row r="2502" spans="1:16" ht="12.75" customHeight="1" x14ac:dyDescent="0.2">
      <c r="A2502" s="11" t="str">
        <f t="shared" si="153"/>
        <v>MOUNT GAMBIER1994</v>
      </c>
      <c r="B2502" s="96" t="s">
        <v>41</v>
      </c>
      <c r="C2502" s="89">
        <v>1994</v>
      </c>
      <c r="D2502" s="90">
        <v>47</v>
      </c>
      <c r="E2502" s="15">
        <v>29447</v>
      </c>
      <c r="F2502" s="15">
        <v>29434</v>
      </c>
      <c r="G2502" s="15">
        <v>58881</v>
      </c>
      <c r="H2502" s="91">
        <v>0</v>
      </c>
      <c r="I2502" s="91">
        <v>0</v>
      </c>
      <c r="J2502" s="15">
        <v>0</v>
      </c>
      <c r="K2502" s="15">
        <f t="shared" si="154"/>
        <v>29447</v>
      </c>
      <c r="L2502" s="15">
        <f t="shared" si="155"/>
        <v>29434</v>
      </c>
      <c r="M2502" s="15">
        <f t="shared" si="156"/>
        <v>58881</v>
      </c>
      <c r="O2502" s="13"/>
      <c r="P2502" s="13"/>
    </row>
    <row r="2503" spans="1:16" ht="12.75" customHeight="1" x14ac:dyDescent="0.2">
      <c r="A2503" s="11" t="str">
        <f t="shared" si="153"/>
        <v>MOUNT GAMBIER1995</v>
      </c>
      <c r="B2503" s="96" t="s">
        <v>41</v>
      </c>
      <c r="C2503" s="89">
        <v>1995</v>
      </c>
      <c r="D2503" s="90">
        <v>45</v>
      </c>
      <c r="E2503" s="15">
        <v>30553</v>
      </c>
      <c r="F2503" s="15">
        <v>30413</v>
      </c>
      <c r="G2503" s="15">
        <v>60966</v>
      </c>
      <c r="H2503" s="91">
        <v>0</v>
      </c>
      <c r="I2503" s="91">
        <v>0</v>
      </c>
      <c r="J2503" s="15">
        <v>0</v>
      </c>
      <c r="K2503" s="15">
        <f t="shared" si="154"/>
        <v>30553</v>
      </c>
      <c r="L2503" s="15">
        <f t="shared" si="155"/>
        <v>30413</v>
      </c>
      <c r="M2503" s="15">
        <f t="shared" si="156"/>
        <v>60966</v>
      </c>
      <c r="O2503" s="13"/>
      <c r="P2503" s="13"/>
    </row>
    <row r="2504" spans="1:16" ht="12.75" customHeight="1" x14ac:dyDescent="0.2">
      <c r="A2504" s="11" t="str">
        <f t="shared" si="153"/>
        <v>MOUNT GAMBIER1996</v>
      </c>
      <c r="B2504" s="3" t="s">
        <v>41</v>
      </c>
      <c r="C2504" s="12">
        <v>1996</v>
      </c>
      <c r="D2504" s="12">
        <v>45</v>
      </c>
      <c r="E2504" s="13">
        <v>31073</v>
      </c>
      <c r="F2504" s="13">
        <v>31140</v>
      </c>
      <c r="G2504" s="13">
        <v>62213</v>
      </c>
      <c r="H2504" s="13">
        <v>0</v>
      </c>
      <c r="I2504" s="13">
        <v>0</v>
      </c>
      <c r="J2504" s="13">
        <v>0</v>
      </c>
      <c r="K2504" s="15">
        <f t="shared" si="154"/>
        <v>31073</v>
      </c>
      <c r="L2504" s="15">
        <f t="shared" si="155"/>
        <v>31140</v>
      </c>
      <c r="M2504" s="15">
        <f t="shared" si="156"/>
        <v>62213</v>
      </c>
      <c r="O2504" s="13"/>
      <c r="P2504" s="13"/>
    </row>
    <row r="2505" spans="1:16" ht="12.75" customHeight="1" x14ac:dyDescent="0.2">
      <c r="A2505" s="11" t="str">
        <f t="shared" si="153"/>
        <v>MOUNT GAMBIER1997</v>
      </c>
      <c r="B2505" s="3" t="s">
        <v>41</v>
      </c>
      <c r="C2505" s="12">
        <v>1997</v>
      </c>
      <c r="D2505" s="12">
        <v>45</v>
      </c>
      <c r="E2505" s="13">
        <v>32289</v>
      </c>
      <c r="F2505" s="13">
        <v>32083</v>
      </c>
      <c r="G2505" s="13">
        <v>64372</v>
      </c>
      <c r="H2505" s="13">
        <v>0</v>
      </c>
      <c r="I2505" s="13">
        <v>0</v>
      </c>
      <c r="J2505" s="13">
        <v>0</v>
      </c>
      <c r="K2505" s="15">
        <f t="shared" si="154"/>
        <v>32289</v>
      </c>
      <c r="L2505" s="15">
        <f t="shared" si="155"/>
        <v>32083</v>
      </c>
      <c r="M2505" s="15">
        <f t="shared" si="156"/>
        <v>64372</v>
      </c>
      <c r="O2505" s="13"/>
      <c r="P2505" s="13"/>
    </row>
    <row r="2506" spans="1:16" ht="12.75" customHeight="1" x14ac:dyDescent="0.2">
      <c r="A2506" s="11" t="str">
        <f t="shared" ref="A2506:A2569" si="157">CONCATENATE(B2506,C2506)</f>
        <v>MOUNT GAMBIER1998</v>
      </c>
      <c r="B2506" s="3" t="s">
        <v>41</v>
      </c>
      <c r="C2506" s="12">
        <v>1998</v>
      </c>
      <c r="D2506" s="12">
        <v>42</v>
      </c>
      <c r="E2506" s="13">
        <v>34378</v>
      </c>
      <c r="F2506" s="13">
        <v>34362</v>
      </c>
      <c r="G2506" s="13">
        <v>68740</v>
      </c>
      <c r="H2506" s="13">
        <v>0</v>
      </c>
      <c r="I2506" s="13">
        <v>0</v>
      </c>
      <c r="J2506" s="13">
        <v>0</v>
      </c>
      <c r="K2506" s="15">
        <f t="shared" si="154"/>
        <v>34378</v>
      </c>
      <c r="L2506" s="15">
        <f t="shared" si="155"/>
        <v>34362</v>
      </c>
      <c r="M2506" s="15">
        <f t="shared" si="156"/>
        <v>68740</v>
      </c>
      <c r="O2506" s="13"/>
      <c r="P2506" s="13"/>
    </row>
    <row r="2507" spans="1:16" ht="12.75" customHeight="1" x14ac:dyDescent="0.2">
      <c r="A2507" s="11" t="str">
        <f t="shared" si="157"/>
        <v>MOUNT GAMBIER1999</v>
      </c>
      <c r="B2507" s="92" t="s">
        <v>41</v>
      </c>
      <c r="C2507" s="89">
        <v>1999</v>
      </c>
      <c r="D2507" s="90">
        <v>43</v>
      </c>
      <c r="E2507" s="15">
        <v>34850</v>
      </c>
      <c r="F2507" s="15">
        <v>35769</v>
      </c>
      <c r="G2507" s="15">
        <v>70619</v>
      </c>
      <c r="H2507" s="15">
        <v>0</v>
      </c>
      <c r="I2507" s="15">
        <v>0</v>
      </c>
      <c r="J2507" s="15">
        <v>0</v>
      </c>
      <c r="K2507" s="15">
        <f t="shared" si="154"/>
        <v>34850</v>
      </c>
      <c r="L2507" s="15">
        <f t="shared" si="155"/>
        <v>35769</v>
      </c>
      <c r="M2507" s="15">
        <f t="shared" si="156"/>
        <v>70619</v>
      </c>
      <c r="O2507" s="13"/>
      <c r="P2507" s="13"/>
    </row>
    <row r="2508" spans="1:16" ht="12.75" customHeight="1" x14ac:dyDescent="0.2">
      <c r="A2508" s="11" t="str">
        <f t="shared" si="157"/>
        <v>MOUNT GAMBIER2000</v>
      </c>
      <c r="B2508" s="3" t="s">
        <v>41</v>
      </c>
      <c r="C2508" s="12">
        <v>2000</v>
      </c>
      <c r="D2508" s="12">
        <v>41</v>
      </c>
      <c r="E2508" s="13">
        <v>37522</v>
      </c>
      <c r="F2508" s="13">
        <v>38705</v>
      </c>
      <c r="G2508" s="13">
        <v>76227</v>
      </c>
      <c r="H2508" s="13">
        <v>0</v>
      </c>
      <c r="I2508" s="13">
        <v>0</v>
      </c>
      <c r="J2508" s="13">
        <v>0</v>
      </c>
      <c r="K2508" s="15">
        <f t="shared" si="154"/>
        <v>37522</v>
      </c>
      <c r="L2508" s="15">
        <f t="shared" si="155"/>
        <v>38705</v>
      </c>
      <c r="M2508" s="15">
        <f t="shared" si="156"/>
        <v>76227</v>
      </c>
      <c r="O2508" s="13"/>
      <c r="P2508" s="13"/>
    </row>
    <row r="2509" spans="1:16" ht="12.75" customHeight="1" x14ac:dyDescent="0.2">
      <c r="A2509" s="11" t="str">
        <f t="shared" si="157"/>
        <v>MOUNT GAMBIER2001</v>
      </c>
      <c r="B2509" s="3" t="s">
        <v>41</v>
      </c>
      <c r="C2509" s="12">
        <v>2001</v>
      </c>
      <c r="D2509" s="12">
        <v>39</v>
      </c>
      <c r="E2509" s="13">
        <v>36286</v>
      </c>
      <c r="F2509" s="13">
        <v>36898</v>
      </c>
      <c r="G2509" s="13">
        <v>73184</v>
      </c>
      <c r="H2509" s="13">
        <v>0</v>
      </c>
      <c r="I2509" s="13">
        <v>0</v>
      </c>
      <c r="J2509" s="13">
        <v>0</v>
      </c>
      <c r="K2509" s="15">
        <f t="shared" si="154"/>
        <v>36286</v>
      </c>
      <c r="L2509" s="15">
        <f t="shared" si="155"/>
        <v>36898</v>
      </c>
      <c r="M2509" s="15">
        <f t="shared" si="156"/>
        <v>73184</v>
      </c>
      <c r="O2509" s="13"/>
      <c r="P2509" s="13"/>
    </row>
    <row r="2510" spans="1:16" ht="12.75" customHeight="1" x14ac:dyDescent="0.2">
      <c r="A2510" s="11" t="str">
        <f t="shared" si="157"/>
        <v>MOUNT GAMBIER2002</v>
      </c>
      <c r="B2510" s="96" t="s">
        <v>41</v>
      </c>
      <c r="C2510" s="89">
        <v>2002</v>
      </c>
      <c r="D2510" s="90">
        <v>39</v>
      </c>
      <c r="E2510" s="15">
        <v>33258</v>
      </c>
      <c r="F2510" s="15">
        <v>33162</v>
      </c>
      <c r="G2510" s="15">
        <v>66420</v>
      </c>
      <c r="H2510" s="91">
        <v>0</v>
      </c>
      <c r="I2510" s="91">
        <v>0</v>
      </c>
      <c r="J2510" s="15">
        <v>0</v>
      </c>
      <c r="K2510" s="15">
        <f t="shared" si="154"/>
        <v>33258</v>
      </c>
      <c r="L2510" s="15">
        <f t="shared" si="155"/>
        <v>33162</v>
      </c>
      <c r="M2510" s="15">
        <f t="shared" si="156"/>
        <v>66420</v>
      </c>
      <c r="O2510" s="13"/>
      <c r="P2510" s="13"/>
    </row>
    <row r="2511" spans="1:16" ht="12.75" customHeight="1" x14ac:dyDescent="0.2">
      <c r="A2511" s="11" t="str">
        <f t="shared" si="157"/>
        <v>MOUNT GAMBIER2003</v>
      </c>
      <c r="B2511" s="94" t="s">
        <v>41</v>
      </c>
      <c r="C2511" s="12">
        <v>2003</v>
      </c>
      <c r="D2511" s="90">
        <v>39</v>
      </c>
      <c r="E2511" s="95">
        <v>37542</v>
      </c>
      <c r="F2511" s="95">
        <v>37762</v>
      </c>
      <c r="G2511" s="95">
        <v>75304</v>
      </c>
      <c r="H2511" s="95">
        <v>0</v>
      </c>
      <c r="I2511" s="95">
        <v>0</v>
      </c>
      <c r="J2511" s="95">
        <v>0</v>
      </c>
      <c r="K2511" s="15">
        <f t="shared" si="154"/>
        <v>37542</v>
      </c>
      <c r="L2511" s="15">
        <f t="shared" si="155"/>
        <v>37762</v>
      </c>
      <c r="M2511" s="15">
        <f t="shared" si="156"/>
        <v>75304</v>
      </c>
      <c r="O2511" s="13"/>
      <c r="P2511" s="13"/>
    </row>
    <row r="2512" spans="1:16" ht="12.75" customHeight="1" x14ac:dyDescent="0.2">
      <c r="A2512" s="11" t="str">
        <f t="shared" si="157"/>
        <v>MOUNT GAMBIER2004</v>
      </c>
      <c r="B2512" s="96" t="s">
        <v>41</v>
      </c>
      <c r="C2512" s="89">
        <v>2004</v>
      </c>
      <c r="D2512" s="90">
        <v>38</v>
      </c>
      <c r="E2512" s="15">
        <v>42425</v>
      </c>
      <c r="F2512" s="15">
        <v>42829</v>
      </c>
      <c r="G2512" s="15">
        <v>85254</v>
      </c>
      <c r="H2512" s="91">
        <v>0</v>
      </c>
      <c r="I2512" s="91">
        <v>0</v>
      </c>
      <c r="J2512" s="15">
        <v>0</v>
      </c>
      <c r="K2512" s="15">
        <f t="shared" si="154"/>
        <v>42425</v>
      </c>
      <c r="L2512" s="15">
        <f t="shared" si="155"/>
        <v>42829</v>
      </c>
      <c r="M2512" s="15">
        <f t="shared" si="156"/>
        <v>85254</v>
      </c>
      <c r="O2512" s="13"/>
      <c r="P2512" s="13"/>
    </row>
    <row r="2513" spans="1:16" ht="12.75" customHeight="1" x14ac:dyDescent="0.2">
      <c r="A2513" s="11" t="str">
        <f t="shared" si="157"/>
        <v>MOUNT GAMBIER2005</v>
      </c>
      <c r="B2513" s="3" t="s">
        <v>41</v>
      </c>
      <c r="C2513" s="12">
        <v>2005</v>
      </c>
      <c r="D2513" s="12">
        <v>37</v>
      </c>
      <c r="E2513" s="13">
        <v>49065</v>
      </c>
      <c r="F2513" s="13">
        <v>49530</v>
      </c>
      <c r="G2513" s="13">
        <v>98595</v>
      </c>
      <c r="H2513" s="13">
        <v>0</v>
      </c>
      <c r="I2513" s="13">
        <v>0</v>
      </c>
      <c r="J2513" s="13">
        <v>0</v>
      </c>
      <c r="K2513" s="15">
        <f t="shared" si="154"/>
        <v>49065</v>
      </c>
      <c r="L2513" s="15">
        <f t="shared" si="155"/>
        <v>49530</v>
      </c>
      <c r="M2513" s="15">
        <f t="shared" si="156"/>
        <v>98595</v>
      </c>
      <c r="O2513" s="13"/>
      <c r="P2513" s="13"/>
    </row>
    <row r="2514" spans="1:16" ht="12.75" customHeight="1" x14ac:dyDescent="0.2">
      <c r="A2514" s="11" t="str">
        <f t="shared" si="157"/>
        <v>MOUNT GAMBIER2006</v>
      </c>
      <c r="B2514" s="3" t="s">
        <v>41</v>
      </c>
      <c r="C2514" s="12">
        <v>2006</v>
      </c>
      <c r="D2514" s="12">
        <v>38</v>
      </c>
      <c r="E2514" s="13">
        <v>52442</v>
      </c>
      <c r="F2514" s="13">
        <v>52935</v>
      </c>
      <c r="G2514" s="13">
        <v>105377</v>
      </c>
      <c r="H2514" s="13">
        <v>0</v>
      </c>
      <c r="I2514" s="13">
        <v>0</v>
      </c>
      <c r="J2514" s="13">
        <v>0</v>
      </c>
      <c r="K2514" s="15">
        <f t="shared" si="154"/>
        <v>52442</v>
      </c>
      <c r="L2514" s="15">
        <f t="shared" si="155"/>
        <v>52935</v>
      </c>
      <c r="M2514" s="15">
        <f t="shared" si="156"/>
        <v>105377</v>
      </c>
      <c r="O2514" s="13"/>
      <c r="P2514" s="13"/>
    </row>
    <row r="2515" spans="1:16" ht="12.75" customHeight="1" x14ac:dyDescent="0.2">
      <c r="A2515" s="11" t="str">
        <f t="shared" si="157"/>
        <v>MOUNT GAMBIER2007</v>
      </c>
      <c r="B2515" s="94" t="s">
        <v>41</v>
      </c>
      <c r="C2515" s="89">
        <v>2007</v>
      </c>
      <c r="D2515" s="90">
        <v>38</v>
      </c>
      <c r="E2515" s="15">
        <v>57278</v>
      </c>
      <c r="F2515" s="15">
        <v>57610</v>
      </c>
      <c r="G2515" s="15">
        <v>114888</v>
      </c>
      <c r="H2515" s="15">
        <v>0</v>
      </c>
      <c r="I2515" s="15">
        <v>0</v>
      </c>
      <c r="J2515" s="15">
        <v>0</v>
      </c>
      <c r="K2515" s="15">
        <f t="shared" si="154"/>
        <v>57278</v>
      </c>
      <c r="L2515" s="15">
        <f t="shared" si="155"/>
        <v>57610</v>
      </c>
      <c r="M2515" s="15">
        <f t="shared" si="156"/>
        <v>114888</v>
      </c>
      <c r="O2515" s="13"/>
      <c r="P2515" s="13"/>
    </row>
    <row r="2516" spans="1:16" ht="12.75" customHeight="1" x14ac:dyDescent="0.2">
      <c r="A2516" s="11" t="str">
        <f t="shared" si="157"/>
        <v>MOUNT GAMBIER2008</v>
      </c>
      <c r="B2516" s="3" t="s">
        <v>41</v>
      </c>
      <c r="C2516" s="12">
        <v>2008</v>
      </c>
      <c r="D2516" s="12">
        <v>43</v>
      </c>
      <c r="E2516" s="13">
        <v>53940</v>
      </c>
      <c r="F2516" s="13">
        <v>54254</v>
      </c>
      <c r="G2516" s="13">
        <v>108194</v>
      </c>
      <c r="H2516" s="13">
        <v>0</v>
      </c>
      <c r="I2516" s="13">
        <v>0</v>
      </c>
      <c r="J2516" s="13">
        <v>0</v>
      </c>
      <c r="K2516" s="15">
        <f t="shared" si="154"/>
        <v>53940</v>
      </c>
      <c r="L2516" s="15">
        <f t="shared" si="155"/>
        <v>54254</v>
      </c>
      <c r="M2516" s="15">
        <f t="shared" si="156"/>
        <v>108194</v>
      </c>
      <c r="O2516" s="13"/>
      <c r="P2516" s="13"/>
    </row>
    <row r="2517" spans="1:16" ht="12.75" customHeight="1" x14ac:dyDescent="0.2">
      <c r="A2517" s="11" t="str">
        <f t="shared" si="157"/>
        <v>MOUNT GAMBIER2009</v>
      </c>
      <c r="B2517" s="3" t="s">
        <v>41</v>
      </c>
      <c r="C2517" s="12">
        <v>2009</v>
      </c>
      <c r="D2517" s="12">
        <v>45</v>
      </c>
      <c r="E2517" s="13">
        <v>47319</v>
      </c>
      <c r="F2517" s="13">
        <v>47164</v>
      </c>
      <c r="G2517" s="13">
        <v>94483</v>
      </c>
      <c r="H2517" s="13">
        <v>0</v>
      </c>
      <c r="I2517" s="13">
        <v>0</v>
      </c>
      <c r="J2517" s="13">
        <v>0</v>
      </c>
      <c r="K2517" s="15">
        <f t="shared" si="154"/>
        <v>47319</v>
      </c>
      <c r="L2517" s="15">
        <f t="shared" si="155"/>
        <v>47164</v>
      </c>
      <c r="M2517" s="15">
        <f t="shared" si="156"/>
        <v>94483</v>
      </c>
      <c r="O2517" s="13"/>
      <c r="P2517" s="13"/>
    </row>
    <row r="2518" spans="1:16" ht="12.75" customHeight="1" x14ac:dyDescent="0.2">
      <c r="A2518" s="11" t="str">
        <f t="shared" si="157"/>
        <v>MOUNT GAMBIER2010</v>
      </c>
      <c r="B2518" s="3" t="s">
        <v>41</v>
      </c>
      <c r="C2518" s="12">
        <v>2010</v>
      </c>
      <c r="D2518" s="12">
        <v>45</v>
      </c>
      <c r="E2518" s="13">
        <v>48507</v>
      </c>
      <c r="F2518" s="13">
        <v>48585</v>
      </c>
      <c r="G2518" s="13">
        <v>97092</v>
      </c>
      <c r="H2518" s="13">
        <v>0</v>
      </c>
      <c r="I2518" s="13">
        <v>0</v>
      </c>
      <c r="J2518" s="13">
        <v>0</v>
      </c>
      <c r="K2518" s="15">
        <f t="shared" si="154"/>
        <v>48507</v>
      </c>
      <c r="L2518" s="15">
        <f t="shared" si="155"/>
        <v>48585</v>
      </c>
      <c r="M2518" s="15">
        <f t="shared" si="156"/>
        <v>97092</v>
      </c>
      <c r="O2518" s="13"/>
      <c r="P2518" s="13"/>
    </row>
    <row r="2519" spans="1:16" ht="12.75" customHeight="1" x14ac:dyDescent="0.2">
      <c r="A2519" s="11" t="str">
        <f t="shared" si="157"/>
        <v>MOUNT GAMBIER2011</v>
      </c>
      <c r="B2519" s="3" t="s">
        <v>41</v>
      </c>
      <c r="C2519" s="12">
        <v>2011</v>
      </c>
      <c r="D2519" s="12">
        <v>47</v>
      </c>
      <c r="E2519" s="13">
        <v>44633</v>
      </c>
      <c r="F2519" s="13">
        <v>44577</v>
      </c>
      <c r="G2519" s="13">
        <v>89210</v>
      </c>
      <c r="H2519" s="13">
        <v>0</v>
      </c>
      <c r="I2519" s="13">
        <v>0</v>
      </c>
      <c r="J2519" s="13">
        <v>0</v>
      </c>
      <c r="K2519" s="15">
        <f t="shared" si="154"/>
        <v>44633</v>
      </c>
      <c r="L2519" s="15">
        <f t="shared" si="155"/>
        <v>44577</v>
      </c>
      <c r="M2519" s="15">
        <f t="shared" si="156"/>
        <v>89210</v>
      </c>
      <c r="O2519" s="13"/>
      <c r="P2519" s="13"/>
    </row>
    <row r="2520" spans="1:16" ht="12.75" customHeight="1" x14ac:dyDescent="0.2">
      <c r="A2520" s="11" t="str">
        <f t="shared" si="157"/>
        <v>MOUNT GAMBIER2012</v>
      </c>
      <c r="B2520" s="3" t="s">
        <v>41</v>
      </c>
      <c r="C2520" s="12">
        <v>2012</v>
      </c>
      <c r="D2520" s="12">
        <v>51</v>
      </c>
      <c r="E2520" s="13">
        <v>43322</v>
      </c>
      <c r="F2520" s="13">
        <v>43606</v>
      </c>
      <c r="G2520" s="13">
        <v>86928</v>
      </c>
      <c r="H2520" s="13">
        <v>0</v>
      </c>
      <c r="I2520" s="13">
        <v>0</v>
      </c>
      <c r="J2520" s="13">
        <v>0</v>
      </c>
      <c r="K2520" s="15">
        <f t="shared" si="154"/>
        <v>43322</v>
      </c>
      <c r="L2520" s="15">
        <f t="shared" si="155"/>
        <v>43606</v>
      </c>
      <c r="M2520" s="15">
        <f t="shared" si="156"/>
        <v>86928</v>
      </c>
      <c r="O2520" s="13"/>
      <c r="P2520" s="13"/>
    </row>
    <row r="2521" spans="1:16" ht="12.75" customHeight="1" x14ac:dyDescent="0.2">
      <c r="A2521" s="11" t="str">
        <f t="shared" si="157"/>
        <v>MOUNT GAMBIER2013</v>
      </c>
      <c r="B2521" s="3" t="s">
        <v>41</v>
      </c>
      <c r="C2521" s="12">
        <v>2013</v>
      </c>
      <c r="D2521" s="12">
        <v>50</v>
      </c>
      <c r="E2521" s="13">
        <v>40267</v>
      </c>
      <c r="F2521" s="13">
        <v>40418</v>
      </c>
      <c r="G2521" s="13">
        <v>80685</v>
      </c>
      <c r="H2521" s="13">
        <v>0</v>
      </c>
      <c r="I2521" s="13">
        <v>0</v>
      </c>
      <c r="J2521" s="13">
        <v>0</v>
      </c>
      <c r="K2521" s="15">
        <f t="shared" si="154"/>
        <v>40267</v>
      </c>
      <c r="L2521" s="15">
        <f t="shared" si="155"/>
        <v>40418</v>
      </c>
      <c r="M2521" s="15">
        <f t="shared" si="156"/>
        <v>80685</v>
      </c>
      <c r="O2521" s="13"/>
      <c r="P2521" s="13"/>
    </row>
    <row r="2522" spans="1:16" ht="12.75" customHeight="1" x14ac:dyDescent="0.2">
      <c r="A2522" s="11" t="str">
        <f t="shared" si="157"/>
        <v>MOUNT GAMBIER2014</v>
      </c>
      <c r="B2522" s="94" t="s">
        <v>41</v>
      </c>
      <c r="C2522" s="89">
        <v>2014</v>
      </c>
      <c r="D2522" s="90">
        <v>50</v>
      </c>
      <c r="E2522" s="15">
        <v>38618</v>
      </c>
      <c r="F2522" s="15">
        <v>38900</v>
      </c>
      <c r="G2522" s="15">
        <v>77518</v>
      </c>
      <c r="H2522" s="15">
        <v>0</v>
      </c>
      <c r="I2522" s="15">
        <v>0</v>
      </c>
      <c r="J2522" s="15">
        <v>0</v>
      </c>
      <c r="K2522" s="15">
        <f t="shared" si="154"/>
        <v>38618</v>
      </c>
      <c r="L2522" s="15">
        <f t="shared" si="155"/>
        <v>38900</v>
      </c>
      <c r="M2522" s="15">
        <f t="shared" si="156"/>
        <v>77518</v>
      </c>
      <c r="O2522" s="13"/>
      <c r="P2522" s="13"/>
    </row>
    <row r="2523" spans="1:16" ht="12.75" customHeight="1" x14ac:dyDescent="0.2">
      <c r="A2523" s="11" t="str">
        <f t="shared" si="157"/>
        <v>MOUNT GAMBIER2015</v>
      </c>
      <c r="B2523" s="3" t="s">
        <v>41</v>
      </c>
      <c r="C2523" s="12">
        <v>2015</v>
      </c>
      <c r="D2523" s="12">
        <v>48</v>
      </c>
      <c r="E2523" s="13">
        <v>38777</v>
      </c>
      <c r="F2523" s="13">
        <v>38860</v>
      </c>
      <c r="G2523" s="13">
        <v>77637</v>
      </c>
      <c r="H2523" s="13">
        <v>0</v>
      </c>
      <c r="I2523" s="13">
        <v>0</v>
      </c>
      <c r="J2523" s="13">
        <v>0</v>
      </c>
      <c r="K2523" s="15">
        <f t="shared" si="154"/>
        <v>38777</v>
      </c>
      <c r="L2523" s="15">
        <f t="shared" si="155"/>
        <v>38860</v>
      </c>
      <c r="M2523" s="15">
        <f t="shared" si="156"/>
        <v>77637</v>
      </c>
      <c r="O2523" s="13"/>
      <c r="P2523" s="13"/>
    </row>
    <row r="2524" spans="1:16" ht="12.75" customHeight="1" x14ac:dyDescent="0.2">
      <c r="A2524" s="11" t="str">
        <f t="shared" si="157"/>
        <v>MOUNT GAMBIER2016</v>
      </c>
      <c r="B2524" s="3" t="s">
        <v>41</v>
      </c>
      <c r="C2524" s="12">
        <v>2016</v>
      </c>
      <c r="D2524" s="12">
        <v>49</v>
      </c>
      <c r="E2524" s="13">
        <v>37937</v>
      </c>
      <c r="F2524" s="13">
        <v>38172</v>
      </c>
      <c r="G2524" s="13">
        <v>76109</v>
      </c>
      <c r="H2524" s="13">
        <v>0</v>
      </c>
      <c r="I2524" s="13">
        <v>0</v>
      </c>
      <c r="J2524" s="13">
        <v>0</v>
      </c>
      <c r="K2524" s="15">
        <f t="shared" si="154"/>
        <v>37937</v>
      </c>
      <c r="L2524" s="15">
        <f t="shared" si="155"/>
        <v>38172</v>
      </c>
      <c r="M2524" s="15">
        <f t="shared" si="156"/>
        <v>76109</v>
      </c>
      <c r="O2524" s="13"/>
      <c r="P2524" s="13"/>
    </row>
    <row r="2525" spans="1:16" ht="12.75" customHeight="1" x14ac:dyDescent="0.2">
      <c r="A2525" s="11" t="str">
        <f t="shared" si="157"/>
        <v>MOUNT GAMBIER2017</v>
      </c>
      <c r="B2525" s="3" t="s">
        <v>41</v>
      </c>
      <c r="C2525" s="12">
        <v>2017</v>
      </c>
      <c r="D2525" s="12">
        <v>48</v>
      </c>
      <c r="E2525" s="13">
        <v>40169</v>
      </c>
      <c r="F2525" s="13">
        <v>40178</v>
      </c>
      <c r="G2525" s="13">
        <v>80347</v>
      </c>
      <c r="H2525" s="13">
        <v>0</v>
      </c>
      <c r="I2525" s="13">
        <v>0</v>
      </c>
      <c r="J2525" s="13">
        <v>0</v>
      </c>
      <c r="K2525" s="15">
        <f t="shared" si="154"/>
        <v>40169</v>
      </c>
      <c r="L2525" s="15">
        <f t="shared" si="155"/>
        <v>40178</v>
      </c>
      <c r="M2525" s="15">
        <f t="shared" si="156"/>
        <v>80347</v>
      </c>
      <c r="O2525" s="13"/>
      <c r="P2525" s="13"/>
    </row>
    <row r="2526" spans="1:16" ht="12.75" customHeight="1" x14ac:dyDescent="0.2">
      <c r="A2526" s="11" t="str">
        <f t="shared" si="157"/>
        <v>MOUNT GAMBIER2018</v>
      </c>
      <c r="B2526" s="3" t="s">
        <v>41</v>
      </c>
      <c r="C2526" s="12">
        <v>2018</v>
      </c>
      <c r="D2526" s="12">
        <v>48</v>
      </c>
      <c r="E2526" s="13">
        <v>40253</v>
      </c>
      <c r="F2526" s="13">
        <v>40272</v>
      </c>
      <c r="G2526" s="13">
        <v>80525</v>
      </c>
      <c r="H2526" s="13">
        <v>0</v>
      </c>
      <c r="I2526" s="13">
        <v>0</v>
      </c>
      <c r="J2526" s="13">
        <v>0</v>
      </c>
      <c r="K2526" s="15">
        <f t="shared" si="154"/>
        <v>40253</v>
      </c>
      <c r="L2526" s="15">
        <f t="shared" si="155"/>
        <v>40272</v>
      </c>
      <c r="M2526" s="15">
        <f t="shared" si="156"/>
        <v>80525</v>
      </c>
      <c r="O2526" s="13"/>
      <c r="P2526" s="13"/>
    </row>
    <row r="2527" spans="1:16" ht="12.75" customHeight="1" x14ac:dyDescent="0.2">
      <c r="A2527" s="11" t="str">
        <f t="shared" si="157"/>
        <v>MOUNT GAMBIER2019</v>
      </c>
      <c r="B2527" s="3" t="s">
        <v>41</v>
      </c>
      <c r="C2527" s="12">
        <v>2019</v>
      </c>
      <c r="D2527" s="12">
        <v>48</v>
      </c>
      <c r="E2527" s="13">
        <v>42543</v>
      </c>
      <c r="F2527" s="13">
        <v>42787</v>
      </c>
      <c r="G2527" s="13">
        <v>85330</v>
      </c>
      <c r="H2527" s="13">
        <v>0</v>
      </c>
      <c r="I2527" s="13">
        <v>0</v>
      </c>
      <c r="J2527" s="13">
        <v>0</v>
      </c>
      <c r="K2527" s="15">
        <f t="shared" si="154"/>
        <v>42543</v>
      </c>
      <c r="L2527" s="15">
        <f t="shared" si="155"/>
        <v>42787</v>
      </c>
      <c r="M2527" s="15">
        <f t="shared" si="156"/>
        <v>85330</v>
      </c>
      <c r="O2527" s="13"/>
      <c r="P2527" s="13"/>
    </row>
    <row r="2528" spans="1:16" ht="12.75" customHeight="1" x14ac:dyDescent="0.2">
      <c r="A2528" s="11" t="str">
        <f t="shared" si="157"/>
        <v>MOUNT ISA1985</v>
      </c>
      <c r="B2528" s="96" t="s">
        <v>40</v>
      </c>
      <c r="C2528" s="89">
        <v>1985</v>
      </c>
      <c r="D2528" s="90">
        <v>17</v>
      </c>
      <c r="E2528" s="15">
        <v>104327</v>
      </c>
      <c r="F2528" s="15">
        <v>104815</v>
      </c>
      <c r="G2528" s="15">
        <v>209142</v>
      </c>
      <c r="H2528" s="91">
        <v>0</v>
      </c>
      <c r="I2528" s="91">
        <v>0</v>
      </c>
      <c r="J2528" s="15">
        <v>0</v>
      </c>
      <c r="K2528" s="15">
        <f t="shared" si="154"/>
        <v>104327</v>
      </c>
      <c r="L2528" s="15">
        <f t="shared" si="155"/>
        <v>104815</v>
      </c>
      <c r="M2528" s="15">
        <f t="shared" si="156"/>
        <v>209142</v>
      </c>
      <c r="O2528" s="13"/>
      <c r="P2528" s="13"/>
    </row>
    <row r="2529" spans="1:16" ht="12.75" customHeight="1" x14ac:dyDescent="0.2">
      <c r="A2529" s="11" t="str">
        <f t="shared" si="157"/>
        <v>MOUNT ISA1986</v>
      </c>
      <c r="B2529" s="3" t="s">
        <v>40</v>
      </c>
      <c r="C2529" s="12">
        <v>1986</v>
      </c>
      <c r="D2529" s="12">
        <v>18</v>
      </c>
      <c r="E2529" s="13">
        <v>105703</v>
      </c>
      <c r="F2529" s="13">
        <v>106588</v>
      </c>
      <c r="G2529" s="13">
        <v>212291</v>
      </c>
      <c r="H2529" s="13">
        <v>0</v>
      </c>
      <c r="I2529" s="13">
        <v>0</v>
      </c>
      <c r="J2529" s="13">
        <v>0</v>
      </c>
      <c r="K2529" s="15">
        <f t="shared" si="154"/>
        <v>105703</v>
      </c>
      <c r="L2529" s="15">
        <f t="shared" si="155"/>
        <v>106588</v>
      </c>
      <c r="M2529" s="15">
        <f t="shared" si="156"/>
        <v>212291</v>
      </c>
      <c r="O2529" s="13"/>
      <c r="P2529" s="13"/>
    </row>
    <row r="2530" spans="1:16" ht="12.75" customHeight="1" x14ac:dyDescent="0.2">
      <c r="A2530" s="11" t="str">
        <f t="shared" si="157"/>
        <v>MOUNT ISA1987</v>
      </c>
      <c r="B2530" s="3" t="s">
        <v>40</v>
      </c>
      <c r="C2530" s="12">
        <v>1987</v>
      </c>
      <c r="D2530" s="12">
        <v>19</v>
      </c>
      <c r="E2530" s="13">
        <v>100501</v>
      </c>
      <c r="F2530" s="13">
        <v>100279</v>
      </c>
      <c r="G2530" s="13">
        <v>200780</v>
      </c>
      <c r="H2530" s="13">
        <v>0</v>
      </c>
      <c r="I2530" s="13">
        <v>0</v>
      </c>
      <c r="J2530" s="13">
        <v>0</v>
      </c>
      <c r="K2530" s="15">
        <f t="shared" si="154"/>
        <v>100501</v>
      </c>
      <c r="L2530" s="15">
        <f t="shared" si="155"/>
        <v>100279</v>
      </c>
      <c r="M2530" s="15">
        <f t="shared" si="156"/>
        <v>200780</v>
      </c>
      <c r="O2530" s="13"/>
      <c r="P2530" s="13"/>
    </row>
    <row r="2531" spans="1:16" ht="12.75" customHeight="1" x14ac:dyDescent="0.2">
      <c r="A2531" s="11" t="str">
        <f t="shared" si="157"/>
        <v>MOUNT ISA1988</v>
      </c>
      <c r="B2531" s="3" t="s">
        <v>40</v>
      </c>
      <c r="C2531" s="12">
        <v>1988</v>
      </c>
      <c r="D2531" s="12">
        <v>20</v>
      </c>
      <c r="E2531" s="13">
        <v>87409</v>
      </c>
      <c r="F2531" s="13">
        <v>87419</v>
      </c>
      <c r="G2531" s="13">
        <v>174828</v>
      </c>
      <c r="H2531" s="13">
        <v>0</v>
      </c>
      <c r="I2531" s="13">
        <v>0</v>
      </c>
      <c r="J2531" s="13">
        <v>0</v>
      </c>
      <c r="K2531" s="15">
        <f t="shared" si="154"/>
        <v>87409</v>
      </c>
      <c r="L2531" s="15">
        <f t="shared" si="155"/>
        <v>87419</v>
      </c>
      <c r="M2531" s="15">
        <f t="shared" si="156"/>
        <v>174828</v>
      </c>
      <c r="O2531" s="13"/>
      <c r="P2531" s="13"/>
    </row>
    <row r="2532" spans="1:16" ht="12.75" customHeight="1" x14ac:dyDescent="0.2">
      <c r="A2532" s="11" t="str">
        <f t="shared" si="157"/>
        <v>MOUNT ISA1989</v>
      </c>
      <c r="B2532" s="3" t="s">
        <v>40</v>
      </c>
      <c r="C2532" s="12">
        <v>1989</v>
      </c>
      <c r="D2532" s="12">
        <v>21</v>
      </c>
      <c r="E2532" s="13">
        <v>50515</v>
      </c>
      <c r="F2532" s="13">
        <v>50359</v>
      </c>
      <c r="G2532" s="13">
        <v>100874</v>
      </c>
      <c r="H2532" s="13">
        <v>0</v>
      </c>
      <c r="I2532" s="13">
        <v>0</v>
      </c>
      <c r="J2532" s="13">
        <v>0</v>
      </c>
      <c r="K2532" s="15">
        <f t="shared" si="154"/>
        <v>50515</v>
      </c>
      <c r="L2532" s="15">
        <f t="shared" si="155"/>
        <v>50359</v>
      </c>
      <c r="M2532" s="15">
        <f t="shared" si="156"/>
        <v>100874</v>
      </c>
      <c r="O2532" s="13"/>
      <c r="P2532" s="13"/>
    </row>
    <row r="2533" spans="1:16" ht="12.75" customHeight="1" x14ac:dyDescent="0.2">
      <c r="A2533" s="11" t="str">
        <f t="shared" si="157"/>
        <v>MOUNT ISA1990</v>
      </c>
      <c r="B2533" s="92" t="s">
        <v>40</v>
      </c>
      <c r="C2533" s="16">
        <v>1990</v>
      </c>
      <c r="D2533" s="17" t="s">
        <v>101</v>
      </c>
      <c r="E2533" s="93">
        <v>21218</v>
      </c>
      <c r="F2533" s="93">
        <v>21712</v>
      </c>
      <c r="G2533" s="93">
        <v>42930</v>
      </c>
      <c r="H2533" s="93">
        <v>0</v>
      </c>
      <c r="I2533" s="93">
        <v>0</v>
      </c>
      <c r="J2533" s="93">
        <v>0</v>
      </c>
      <c r="K2533" s="15">
        <f t="shared" si="154"/>
        <v>21218</v>
      </c>
      <c r="L2533" s="15">
        <f t="shared" si="155"/>
        <v>21712</v>
      </c>
      <c r="M2533" s="15">
        <f t="shared" si="156"/>
        <v>42930</v>
      </c>
      <c r="O2533" s="13"/>
      <c r="P2533" s="13"/>
    </row>
    <row r="2534" spans="1:16" ht="12.75" customHeight="1" x14ac:dyDescent="0.2">
      <c r="A2534" s="11" t="str">
        <f t="shared" si="157"/>
        <v>MOUNT ISA1991</v>
      </c>
      <c r="B2534" s="94" t="s">
        <v>40</v>
      </c>
      <c r="C2534" s="89">
        <v>1991</v>
      </c>
      <c r="D2534" s="90">
        <v>30</v>
      </c>
      <c r="E2534" s="15">
        <v>39783</v>
      </c>
      <c r="F2534" s="15">
        <v>40558</v>
      </c>
      <c r="G2534" s="15">
        <v>80341</v>
      </c>
      <c r="H2534" s="15">
        <v>0</v>
      </c>
      <c r="I2534" s="15">
        <v>0</v>
      </c>
      <c r="J2534" s="15">
        <v>0</v>
      </c>
      <c r="K2534" s="15">
        <f t="shared" si="154"/>
        <v>39783</v>
      </c>
      <c r="L2534" s="15">
        <f t="shared" si="155"/>
        <v>40558</v>
      </c>
      <c r="M2534" s="15">
        <f t="shared" si="156"/>
        <v>80341</v>
      </c>
      <c r="O2534" s="13"/>
      <c r="P2534" s="13"/>
    </row>
    <row r="2535" spans="1:16" ht="12.75" customHeight="1" x14ac:dyDescent="0.2">
      <c r="A2535" s="11" t="str">
        <f t="shared" si="157"/>
        <v>MOUNT ISA1992</v>
      </c>
      <c r="B2535" s="92" t="s">
        <v>40</v>
      </c>
      <c r="C2535" s="16">
        <v>1992</v>
      </c>
      <c r="D2535" s="90">
        <v>29</v>
      </c>
      <c r="E2535" s="93">
        <v>43928</v>
      </c>
      <c r="F2535" s="93">
        <v>44582</v>
      </c>
      <c r="G2535" s="93">
        <v>88510</v>
      </c>
      <c r="H2535" s="93">
        <v>0</v>
      </c>
      <c r="I2535" s="93">
        <v>0</v>
      </c>
      <c r="J2535" s="93">
        <v>0</v>
      </c>
      <c r="K2535" s="15">
        <f t="shared" si="154"/>
        <v>43928</v>
      </c>
      <c r="L2535" s="15">
        <f t="shared" si="155"/>
        <v>44582</v>
      </c>
      <c r="M2535" s="15">
        <f t="shared" si="156"/>
        <v>88510</v>
      </c>
      <c r="O2535" s="13"/>
      <c r="P2535" s="13"/>
    </row>
    <row r="2536" spans="1:16" ht="12.75" customHeight="1" x14ac:dyDescent="0.2">
      <c r="A2536" s="11" t="str">
        <f t="shared" si="157"/>
        <v>MOUNT ISA1993</v>
      </c>
      <c r="B2536" s="92" t="s">
        <v>40</v>
      </c>
      <c r="C2536" s="12">
        <v>1993</v>
      </c>
      <c r="D2536" s="12">
        <v>33</v>
      </c>
      <c r="E2536" s="13">
        <v>40332</v>
      </c>
      <c r="F2536" s="13">
        <v>40707</v>
      </c>
      <c r="G2536" s="13">
        <v>81039</v>
      </c>
      <c r="H2536" s="13">
        <v>0</v>
      </c>
      <c r="I2536" s="13">
        <v>0</v>
      </c>
      <c r="J2536" s="13">
        <v>0</v>
      </c>
      <c r="K2536" s="15">
        <f t="shared" si="154"/>
        <v>40332</v>
      </c>
      <c r="L2536" s="15">
        <f t="shared" si="155"/>
        <v>40707</v>
      </c>
      <c r="M2536" s="15">
        <f t="shared" si="156"/>
        <v>81039</v>
      </c>
      <c r="O2536" s="13"/>
      <c r="P2536" s="13"/>
    </row>
    <row r="2537" spans="1:16" ht="12.75" customHeight="1" x14ac:dyDescent="0.2">
      <c r="A2537" s="11" t="str">
        <f t="shared" si="157"/>
        <v>MOUNT ISA1994</v>
      </c>
      <c r="B2537" s="94" t="s">
        <v>40</v>
      </c>
      <c r="C2537" s="89">
        <v>1994</v>
      </c>
      <c r="D2537" s="90">
        <v>32</v>
      </c>
      <c r="E2537" s="15">
        <v>45005</v>
      </c>
      <c r="F2537" s="15">
        <v>44917</v>
      </c>
      <c r="G2537" s="15">
        <v>89922</v>
      </c>
      <c r="H2537" s="15">
        <v>0</v>
      </c>
      <c r="I2537" s="15">
        <v>0</v>
      </c>
      <c r="J2537" s="15">
        <v>0</v>
      </c>
      <c r="K2537" s="15">
        <f t="shared" si="154"/>
        <v>45005</v>
      </c>
      <c r="L2537" s="15">
        <f t="shared" si="155"/>
        <v>44917</v>
      </c>
      <c r="M2537" s="15">
        <f t="shared" si="156"/>
        <v>89922</v>
      </c>
      <c r="O2537" s="13"/>
      <c r="P2537" s="13"/>
    </row>
    <row r="2538" spans="1:16" ht="12.75" customHeight="1" x14ac:dyDescent="0.2">
      <c r="A2538" s="11" t="str">
        <f t="shared" si="157"/>
        <v>MOUNT ISA1995</v>
      </c>
      <c r="B2538" s="94" t="s">
        <v>40</v>
      </c>
      <c r="C2538" s="89">
        <v>1995</v>
      </c>
      <c r="D2538" s="90">
        <v>33</v>
      </c>
      <c r="E2538" s="15">
        <v>48362</v>
      </c>
      <c r="F2538" s="15">
        <v>48661</v>
      </c>
      <c r="G2538" s="15">
        <v>97023</v>
      </c>
      <c r="H2538" s="15">
        <v>0</v>
      </c>
      <c r="I2538" s="15">
        <v>0</v>
      </c>
      <c r="J2538" s="15">
        <v>0</v>
      </c>
      <c r="K2538" s="15">
        <f t="shared" si="154"/>
        <v>48362</v>
      </c>
      <c r="L2538" s="15">
        <f t="shared" si="155"/>
        <v>48661</v>
      </c>
      <c r="M2538" s="15">
        <f t="shared" si="156"/>
        <v>97023</v>
      </c>
      <c r="O2538" s="13"/>
      <c r="P2538" s="13"/>
    </row>
    <row r="2539" spans="1:16" ht="12.75" customHeight="1" x14ac:dyDescent="0.2">
      <c r="A2539" s="11" t="str">
        <f t="shared" si="157"/>
        <v>MOUNT ISA1996</v>
      </c>
      <c r="B2539" s="3" t="s">
        <v>40</v>
      </c>
      <c r="C2539" s="12">
        <v>1996</v>
      </c>
      <c r="D2539" s="12">
        <v>33</v>
      </c>
      <c r="E2539" s="13">
        <v>50717</v>
      </c>
      <c r="F2539" s="13">
        <v>50768</v>
      </c>
      <c r="G2539" s="13">
        <v>101485</v>
      </c>
      <c r="H2539" s="13">
        <v>0</v>
      </c>
      <c r="I2539" s="13">
        <v>0</v>
      </c>
      <c r="J2539" s="13">
        <v>0</v>
      </c>
      <c r="K2539" s="15">
        <f t="shared" ref="K2539:K2602" si="158">E2539+H2539</f>
        <v>50717</v>
      </c>
      <c r="L2539" s="15">
        <f t="shared" ref="L2539:L2602" si="159">F2539+I2539</f>
        <v>50768</v>
      </c>
      <c r="M2539" s="15">
        <f t="shared" ref="M2539:M2602" si="160">G2539+J2539</f>
        <v>101485</v>
      </c>
      <c r="O2539" s="13"/>
      <c r="P2539" s="13"/>
    </row>
    <row r="2540" spans="1:16" ht="12.75" customHeight="1" x14ac:dyDescent="0.2">
      <c r="A2540" s="11" t="str">
        <f t="shared" si="157"/>
        <v>MOUNT ISA1997</v>
      </c>
      <c r="B2540" s="94" t="s">
        <v>40</v>
      </c>
      <c r="C2540" s="89">
        <v>1997</v>
      </c>
      <c r="D2540" s="90">
        <v>30</v>
      </c>
      <c r="E2540" s="15">
        <v>55960</v>
      </c>
      <c r="F2540" s="15">
        <v>56041</v>
      </c>
      <c r="G2540" s="15">
        <v>112001</v>
      </c>
      <c r="H2540" s="15">
        <v>0</v>
      </c>
      <c r="I2540" s="15">
        <v>0</v>
      </c>
      <c r="J2540" s="15">
        <v>0</v>
      </c>
      <c r="K2540" s="15">
        <f t="shared" si="158"/>
        <v>55960</v>
      </c>
      <c r="L2540" s="15">
        <f t="shared" si="159"/>
        <v>56041</v>
      </c>
      <c r="M2540" s="15">
        <f t="shared" si="160"/>
        <v>112001</v>
      </c>
      <c r="O2540" s="13"/>
      <c r="P2540" s="13"/>
    </row>
    <row r="2541" spans="1:16" ht="12.75" customHeight="1" x14ac:dyDescent="0.2">
      <c r="A2541" s="11" t="str">
        <f t="shared" si="157"/>
        <v>MOUNT ISA1998</v>
      </c>
      <c r="B2541" s="3" t="s">
        <v>40</v>
      </c>
      <c r="C2541" s="12">
        <v>1998</v>
      </c>
      <c r="D2541" s="12">
        <v>29</v>
      </c>
      <c r="E2541" s="13">
        <v>63266</v>
      </c>
      <c r="F2541" s="13">
        <v>63601</v>
      </c>
      <c r="G2541" s="13">
        <v>126867</v>
      </c>
      <c r="H2541" s="13">
        <v>0</v>
      </c>
      <c r="I2541" s="13">
        <v>0</v>
      </c>
      <c r="J2541" s="13">
        <v>0</v>
      </c>
      <c r="K2541" s="15">
        <f t="shared" si="158"/>
        <v>63266</v>
      </c>
      <c r="L2541" s="15">
        <f t="shared" si="159"/>
        <v>63601</v>
      </c>
      <c r="M2541" s="15">
        <f t="shared" si="160"/>
        <v>126867</v>
      </c>
      <c r="O2541" s="13"/>
      <c r="P2541" s="13"/>
    </row>
    <row r="2542" spans="1:16" ht="12.75" customHeight="1" x14ac:dyDescent="0.2">
      <c r="A2542" s="11" t="str">
        <f t="shared" si="157"/>
        <v>MOUNT ISA1999</v>
      </c>
      <c r="B2542" s="3" t="s">
        <v>40</v>
      </c>
      <c r="C2542" s="12">
        <v>1999</v>
      </c>
      <c r="D2542" s="12">
        <v>26</v>
      </c>
      <c r="E2542" s="13">
        <v>71776</v>
      </c>
      <c r="F2542" s="13">
        <v>72558</v>
      </c>
      <c r="G2542" s="13">
        <v>144334</v>
      </c>
      <c r="H2542" s="13">
        <v>0</v>
      </c>
      <c r="I2542" s="13">
        <v>0</v>
      </c>
      <c r="J2542" s="13">
        <v>0</v>
      </c>
      <c r="K2542" s="15">
        <f t="shared" si="158"/>
        <v>71776</v>
      </c>
      <c r="L2542" s="15">
        <f t="shared" si="159"/>
        <v>72558</v>
      </c>
      <c r="M2542" s="15">
        <f t="shared" si="160"/>
        <v>144334</v>
      </c>
      <c r="O2542" s="13"/>
      <c r="P2542" s="13"/>
    </row>
    <row r="2543" spans="1:16" ht="12.75" customHeight="1" x14ac:dyDescent="0.2">
      <c r="A2543" s="11" t="str">
        <f t="shared" si="157"/>
        <v>MOUNT ISA2000</v>
      </c>
      <c r="B2543" s="92" t="s">
        <v>40</v>
      </c>
      <c r="C2543" s="16">
        <v>2000</v>
      </c>
      <c r="D2543" s="90">
        <v>27</v>
      </c>
      <c r="E2543" s="93">
        <v>66982</v>
      </c>
      <c r="F2543" s="93">
        <v>68081</v>
      </c>
      <c r="G2543" s="93">
        <v>135063</v>
      </c>
      <c r="H2543" s="93">
        <v>0</v>
      </c>
      <c r="I2543" s="93">
        <v>0</v>
      </c>
      <c r="J2543" s="93">
        <v>0</v>
      </c>
      <c r="K2543" s="15">
        <f t="shared" si="158"/>
        <v>66982</v>
      </c>
      <c r="L2543" s="15">
        <f t="shared" si="159"/>
        <v>68081</v>
      </c>
      <c r="M2543" s="15">
        <f t="shared" si="160"/>
        <v>135063</v>
      </c>
      <c r="O2543" s="13"/>
      <c r="P2543" s="13"/>
    </row>
    <row r="2544" spans="1:16" ht="12.75" customHeight="1" x14ac:dyDescent="0.2">
      <c r="A2544" s="11" t="str">
        <f t="shared" si="157"/>
        <v>MOUNT ISA2001</v>
      </c>
      <c r="B2544" s="94" t="s">
        <v>40</v>
      </c>
      <c r="C2544" s="89">
        <v>2001</v>
      </c>
      <c r="D2544" s="90">
        <v>29</v>
      </c>
      <c r="E2544" s="15">
        <v>55582</v>
      </c>
      <c r="F2544" s="15">
        <v>55442</v>
      </c>
      <c r="G2544" s="15">
        <v>111024</v>
      </c>
      <c r="H2544" s="15">
        <v>0</v>
      </c>
      <c r="I2544" s="15">
        <v>0</v>
      </c>
      <c r="J2544" s="15">
        <v>0</v>
      </c>
      <c r="K2544" s="15">
        <f t="shared" si="158"/>
        <v>55582</v>
      </c>
      <c r="L2544" s="15">
        <f t="shared" si="159"/>
        <v>55442</v>
      </c>
      <c r="M2544" s="15">
        <f t="shared" si="160"/>
        <v>111024</v>
      </c>
      <c r="O2544" s="13"/>
      <c r="P2544" s="13"/>
    </row>
    <row r="2545" spans="1:16" ht="12.75" customHeight="1" x14ac:dyDescent="0.2">
      <c r="A2545" s="11" t="str">
        <f t="shared" si="157"/>
        <v>MOUNT ISA2002</v>
      </c>
      <c r="B2545" s="3" t="s">
        <v>40</v>
      </c>
      <c r="C2545" s="12">
        <v>2002</v>
      </c>
      <c r="D2545" s="12">
        <v>32</v>
      </c>
      <c r="E2545" s="13">
        <v>45138</v>
      </c>
      <c r="F2545" s="13">
        <v>45837</v>
      </c>
      <c r="G2545" s="13">
        <v>90975</v>
      </c>
      <c r="H2545" s="13">
        <v>0</v>
      </c>
      <c r="I2545" s="13">
        <v>0</v>
      </c>
      <c r="J2545" s="13">
        <v>0</v>
      </c>
      <c r="K2545" s="15">
        <f t="shared" si="158"/>
        <v>45138</v>
      </c>
      <c r="L2545" s="15">
        <f t="shared" si="159"/>
        <v>45837</v>
      </c>
      <c r="M2545" s="15">
        <f t="shared" si="160"/>
        <v>90975</v>
      </c>
      <c r="O2545" s="13"/>
      <c r="P2545" s="13"/>
    </row>
    <row r="2546" spans="1:16" ht="12.75" customHeight="1" x14ac:dyDescent="0.2">
      <c r="A2546" s="11" t="str">
        <f t="shared" si="157"/>
        <v>MOUNT ISA2003</v>
      </c>
      <c r="B2546" s="94" t="s">
        <v>40</v>
      </c>
      <c r="C2546" s="89">
        <v>2003</v>
      </c>
      <c r="D2546" s="90">
        <v>33</v>
      </c>
      <c r="E2546" s="15">
        <v>46672</v>
      </c>
      <c r="F2546" s="15">
        <v>45222</v>
      </c>
      <c r="G2546" s="15">
        <v>91894</v>
      </c>
      <c r="H2546" s="15">
        <v>0</v>
      </c>
      <c r="I2546" s="15">
        <v>0</v>
      </c>
      <c r="J2546" s="15">
        <v>0</v>
      </c>
      <c r="K2546" s="15">
        <f t="shared" si="158"/>
        <v>46672</v>
      </c>
      <c r="L2546" s="15">
        <f t="shared" si="159"/>
        <v>45222</v>
      </c>
      <c r="M2546" s="15">
        <f t="shared" si="160"/>
        <v>91894</v>
      </c>
      <c r="O2546" s="13"/>
      <c r="P2546" s="13"/>
    </row>
    <row r="2547" spans="1:16" ht="12.75" customHeight="1" x14ac:dyDescent="0.2">
      <c r="A2547" s="11" t="str">
        <f t="shared" si="157"/>
        <v>MOUNT ISA2004</v>
      </c>
      <c r="B2547" s="96" t="s">
        <v>40</v>
      </c>
      <c r="C2547" s="89">
        <v>2004</v>
      </c>
      <c r="D2547" s="90">
        <v>33</v>
      </c>
      <c r="E2547" s="15">
        <v>53854</v>
      </c>
      <c r="F2547" s="15">
        <v>53302</v>
      </c>
      <c r="G2547" s="15">
        <v>107156</v>
      </c>
      <c r="H2547" s="91">
        <v>0</v>
      </c>
      <c r="I2547" s="91">
        <v>0</v>
      </c>
      <c r="J2547" s="15">
        <v>0</v>
      </c>
      <c r="K2547" s="15">
        <f t="shared" si="158"/>
        <v>53854</v>
      </c>
      <c r="L2547" s="15">
        <f t="shared" si="159"/>
        <v>53302</v>
      </c>
      <c r="M2547" s="15">
        <f t="shared" si="160"/>
        <v>107156</v>
      </c>
      <c r="O2547" s="13"/>
      <c r="P2547" s="13"/>
    </row>
    <row r="2548" spans="1:16" ht="12.75" customHeight="1" x14ac:dyDescent="0.2">
      <c r="A2548" s="11" t="str">
        <f t="shared" si="157"/>
        <v>MOUNT ISA2005</v>
      </c>
      <c r="B2548" s="3" t="s">
        <v>40</v>
      </c>
      <c r="C2548" s="12">
        <v>2005</v>
      </c>
      <c r="D2548" s="12">
        <v>32</v>
      </c>
      <c r="E2548" s="13">
        <v>60699</v>
      </c>
      <c r="F2548" s="13">
        <v>60303</v>
      </c>
      <c r="G2548" s="13">
        <v>121002</v>
      </c>
      <c r="H2548" s="13">
        <v>0</v>
      </c>
      <c r="I2548" s="13">
        <v>0</v>
      </c>
      <c r="J2548" s="13">
        <v>0</v>
      </c>
      <c r="K2548" s="15">
        <f t="shared" si="158"/>
        <v>60699</v>
      </c>
      <c r="L2548" s="15">
        <f t="shared" si="159"/>
        <v>60303</v>
      </c>
      <c r="M2548" s="15">
        <f t="shared" si="160"/>
        <v>121002</v>
      </c>
      <c r="O2548" s="13"/>
      <c r="P2548" s="13"/>
    </row>
    <row r="2549" spans="1:16" ht="12.75" customHeight="1" x14ac:dyDescent="0.2">
      <c r="A2549" s="11" t="str">
        <f t="shared" si="157"/>
        <v>MOUNT ISA2006</v>
      </c>
      <c r="B2549" s="96" t="s">
        <v>40</v>
      </c>
      <c r="C2549" s="89">
        <v>2006</v>
      </c>
      <c r="D2549" s="90">
        <v>33</v>
      </c>
      <c r="E2549" s="15">
        <v>72156</v>
      </c>
      <c r="F2549" s="15">
        <v>71351</v>
      </c>
      <c r="G2549" s="15">
        <v>143507</v>
      </c>
      <c r="H2549" s="91">
        <v>0</v>
      </c>
      <c r="I2549" s="91">
        <v>0</v>
      </c>
      <c r="J2549" s="15">
        <v>0</v>
      </c>
      <c r="K2549" s="15">
        <f t="shared" si="158"/>
        <v>72156</v>
      </c>
      <c r="L2549" s="15">
        <f t="shared" si="159"/>
        <v>71351</v>
      </c>
      <c r="M2549" s="15">
        <f t="shared" si="160"/>
        <v>143507</v>
      </c>
      <c r="O2549" s="13"/>
      <c r="P2549" s="13"/>
    </row>
    <row r="2550" spans="1:16" ht="12.75" customHeight="1" x14ac:dyDescent="0.2">
      <c r="A2550" s="11" t="str">
        <f t="shared" si="157"/>
        <v>MOUNT ISA2007</v>
      </c>
      <c r="B2550" s="3" t="s">
        <v>40</v>
      </c>
      <c r="C2550" s="12">
        <v>2007</v>
      </c>
      <c r="D2550" s="12">
        <v>32</v>
      </c>
      <c r="E2550" s="13">
        <v>85765</v>
      </c>
      <c r="F2550" s="13">
        <v>85640</v>
      </c>
      <c r="G2550" s="13">
        <v>171405</v>
      </c>
      <c r="H2550" s="13">
        <v>0</v>
      </c>
      <c r="I2550" s="13">
        <v>0</v>
      </c>
      <c r="J2550" s="13">
        <v>0</v>
      </c>
      <c r="K2550" s="15">
        <f t="shared" si="158"/>
        <v>85765</v>
      </c>
      <c r="L2550" s="15">
        <f t="shared" si="159"/>
        <v>85640</v>
      </c>
      <c r="M2550" s="15">
        <f t="shared" si="160"/>
        <v>171405</v>
      </c>
      <c r="O2550" s="13"/>
      <c r="P2550" s="13"/>
    </row>
    <row r="2551" spans="1:16" ht="12.75" customHeight="1" x14ac:dyDescent="0.2">
      <c r="A2551" s="11" t="str">
        <f t="shared" si="157"/>
        <v>MOUNT ISA2008</v>
      </c>
      <c r="B2551" s="3" t="s">
        <v>40</v>
      </c>
      <c r="C2551" s="12">
        <v>2008</v>
      </c>
      <c r="D2551" s="12">
        <v>31</v>
      </c>
      <c r="E2551" s="13">
        <v>94778</v>
      </c>
      <c r="F2551" s="13">
        <v>95723</v>
      </c>
      <c r="G2551" s="13">
        <v>190501</v>
      </c>
      <c r="H2551" s="13">
        <v>0</v>
      </c>
      <c r="I2551" s="13">
        <v>0</v>
      </c>
      <c r="J2551" s="13">
        <v>0</v>
      </c>
      <c r="K2551" s="15">
        <f t="shared" si="158"/>
        <v>94778</v>
      </c>
      <c r="L2551" s="15">
        <f t="shared" si="159"/>
        <v>95723</v>
      </c>
      <c r="M2551" s="15">
        <f t="shared" si="160"/>
        <v>190501</v>
      </c>
      <c r="O2551" s="13"/>
      <c r="P2551" s="13"/>
    </row>
    <row r="2552" spans="1:16" ht="12.75" customHeight="1" x14ac:dyDescent="0.2">
      <c r="A2552" s="11" t="str">
        <f t="shared" si="157"/>
        <v>MOUNT ISA2009</v>
      </c>
      <c r="B2552" s="3" t="s">
        <v>40</v>
      </c>
      <c r="C2552" s="12">
        <v>2009</v>
      </c>
      <c r="D2552" s="12">
        <v>35</v>
      </c>
      <c r="E2552" s="13">
        <v>79912</v>
      </c>
      <c r="F2552" s="13">
        <v>80651</v>
      </c>
      <c r="G2552" s="13">
        <v>160563</v>
      </c>
      <c r="H2552" s="13">
        <v>0</v>
      </c>
      <c r="I2552" s="13">
        <v>0</v>
      </c>
      <c r="J2552" s="13">
        <v>0</v>
      </c>
      <c r="K2552" s="15">
        <f t="shared" si="158"/>
        <v>79912</v>
      </c>
      <c r="L2552" s="15">
        <f t="shared" si="159"/>
        <v>80651</v>
      </c>
      <c r="M2552" s="15">
        <f t="shared" si="160"/>
        <v>160563</v>
      </c>
      <c r="O2552" s="13"/>
      <c r="P2552" s="13"/>
    </row>
    <row r="2553" spans="1:16" ht="12.75" customHeight="1" x14ac:dyDescent="0.2">
      <c r="A2553" s="11" t="str">
        <f t="shared" si="157"/>
        <v>MOUNT ISA2010</v>
      </c>
      <c r="B2553" s="3" t="s">
        <v>40</v>
      </c>
      <c r="C2553" s="12">
        <v>2010</v>
      </c>
      <c r="D2553" s="90">
        <v>31</v>
      </c>
      <c r="E2553" s="13">
        <v>100807</v>
      </c>
      <c r="F2553" s="13">
        <v>100473</v>
      </c>
      <c r="G2553" s="13">
        <v>201280</v>
      </c>
      <c r="H2553" s="13">
        <v>0</v>
      </c>
      <c r="I2553" s="13">
        <v>0</v>
      </c>
      <c r="J2553" s="13">
        <v>0</v>
      </c>
      <c r="K2553" s="15">
        <f t="shared" si="158"/>
        <v>100807</v>
      </c>
      <c r="L2553" s="15">
        <f t="shared" si="159"/>
        <v>100473</v>
      </c>
      <c r="M2553" s="15">
        <f t="shared" si="160"/>
        <v>201280</v>
      </c>
      <c r="O2553" s="13"/>
      <c r="P2553" s="13"/>
    </row>
    <row r="2554" spans="1:16" ht="12.75" customHeight="1" x14ac:dyDescent="0.2">
      <c r="A2554" s="11" t="str">
        <f t="shared" si="157"/>
        <v>MOUNT ISA2011</v>
      </c>
      <c r="B2554" s="3" t="s">
        <v>40</v>
      </c>
      <c r="C2554" s="12">
        <v>2011</v>
      </c>
      <c r="D2554" s="12">
        <v>30</v>
      </c>
      <c r="E2554" s="13">
        <v>113417</v>
      </c>
      <c r="F2554" s="13">
        <v>112544</v>
      </c>
      <c r="G2554" s="13">
        <v>225961</v>
      </c>
      <c r="H2554" s="13">
        <v>0</v>
      </c>
      <c r="I2554" s="13">
        <v>0</v>
      </c>
      <c r="J2554" s="13">
        <v>0</v>
      </c>
      <c r="K2554" s="15">
        <f t="shared" si="158"/>
        <v>113417</v>
      </c>
      <c r="L2554" s="15">
        <f t="shared" si="159"/>
        <v>112544</v>
      </c>
      <c r="M2554" s="15">
        <f t="shared" si="160"/>
        <v>225961</v>
      </c>
      <c r="O2554" s="13"/>
      <c r="P2554" s="13"/>
    </row>
    <row r="2555" spans="1:16" ht="12.75" customHeight="1" x14ac:dyDescent="0.2">
      <c r="A2555" s="11" t="str">
        <f t="shared" si="157"/>
        <v>MOUNT ISA2012</v>
      </c>
      <c r="B2555" s="3" t="s">
        <v>40</v>
      </c>
      <c r="C2555" s="12">
        <v>2012</v>
      </c>
      <c r="D2555" s="12">
        <v>31</v>
      </c>
      <c r="E2555" s="13">
        <v>126974</v>
      </c>
      <c r="F2555" s="13">
        <v>126767</v>
      </c>
      <c r="G2555" s="13">
        <v>253741</v>
      </c>
      <c r="H2555" s="13">
        <v>0</v>
      </c>
      <c r="I2555" s="13">
        <v>0</v>
      </c>
      <c r="J2555" s="13">
        <v>0</v>
      </c>
      <c r="K2555" s="15">
        <f t="shared" si="158"/>
        <v>126974</v>
      </c>
      <c r="L2555" s="15">
        <f t="shared" si="159"/>
        <v>126767</v>
      </c>
      <c r="M2555" s="15">
        <f t="shared" si="160"/>
        <v>253741</v>
      </c>
      <c r="O2555" s="13"/>
      <c r="P2555" s="13"/>
    </row>
    <row r="2556" spans="1:16" ht="12.75" customHeight="1" x14ac:dyDescent="0.2">
      <c r="A2556" s="11" t="str">
        <f t="shared" si="157"/>
        <v>MOUNT ISA2013</v>
      </c>
      <c r="B2556" s="94" t="s">
        <v>40</v>
      </c>
      <c r="C2556" s="89">
        <v>2013</v>
      </c>
      <c r="D2556" s="90">
        <v>28</v>
      </c>
      <c r="E2556" s="15">
        <v>127423</v>
      </c>
      <c r="F2556" s="15">
        <v>126783</v>
      </c>
      <c r="G2556" s="15">
        <v>254206</v>
      </c>
      <c r="H2556" s="15">
        <v>0</v>
      </c>
      <c r="I2556" s="15">
        <v>0</v>
      </c>
      <c r="J2556" s="15">
        <v>0</v>
      </c>
      <c r="K2556" s="15">
        <f t="shared" si="158"/>
        <v>127423</v>
      </c>
      <c r="L2556" s="15">
        <f t="shared" si="159"/>
        <v>126783</v>
      </c>
      <c r="M2556" s="15">
        <f t="shared" si="160"/>
        <v>254206</v>
      </c>
      <c r="O2556" s="13"/>
      <c r="P2556" s="13"/>
    </row>
    <row r="2557" spans="1:16" ht="12.75" customHeight="1" x14ac:dyDescent="0.2">
      <c r="A2557" s="11" t="str">
        <f t="shared" si="157"/>
        <v>MOUNT ISA2014</v>
      </c>
      <c r="B2557" s="94" t="s">
        <v>40</v>
      </c>
      <c r="C2557" s="12">
        <v>2014</v>
      </c>
      <c r="D2557" s="90">
        <v>33</v>
      </c>
      <c r="E2557" s="95">
        <v>114184</v>
      </c>
      <c r="F2557" s="95">
        <v>113971</v>
      </c>
      <c r="G2557" s="95">
        <v>228155</v>
      </c>
      <c r="H2557" s="95">
        <v>0</v>
      </c>
      <c r="I2557" s="95">
        <v>0</v>
      </c>
      <c r="J2557" s="95">
        <v>0</v>
      </c>
      <c r="K2557" s="15">
        <f t="shared" si="158"/>
        <v>114184</v>
      </c>
      <c r="L2557" s="15">
        <f t="shared" si="159"/>
        <v>113971</v>
      </c>
      <c r="M2557" s="15">
        <f t="shared" si="160"/>
        <v>228155</v>
      </c>
      <c r="O2557" s="13"/>
      <c r="P2557" s="13"/>
    </row>
    <row r="2558" spans="1:16" ht="12.75" customHeight="1" x14ac:dyDescent="0.2">
      <c r="A2558" s="11" t="str">
        <f t="shared" si="157"/>
        <v>MOUNT ISA2015</v>
      </c>
      <c r="B2558" s="3" t="s">
        <v>40</v>
      </c>
      <c r="C2558" s="12">
        <v>2015</v>
      </c>
      <c r="D2558" s="12">
        <v>34</v>
      </c>
      <c r="E2558" s="13">
        <v>97026</v>
      </c>
      <c r="F2558" s="13">
        <v>96961</v>
      </c>
      <c r="G2558" s="13">
        <v>193987</v>
      </c>
      <c r="H2558" s="13">
        <v>0</v>
      </c>
      <c r="I2558" s="13">
        <v>0</v>
      </c>
      <c r="J2558" s="13">
        <v>0</v>
      </c>
      <c r="K2558" s="15">
        <f t="shared" si="158"/>
        <v>97026</v>
      </c>
      <c r="L2558" s="15">
        <f t="shared" si="159"/>
        <v>96961</v>
      </c>
      <c r="M2558" s="15">
        <f t="shared" si="160"/>
        <v>193987</v>
      </c>
      <c r="O2558" s="13"/>
      <c r="P2558" s="13"/>
    </row>
    <row r="2559" spans="1:16" ht="12.75" customHeight="1" x14ac:dyDescent="0.2">
      <c r="A2559" s="11" t="str">
        <f t="shared" si="157"/>
        <v>MOUNT ISA2016</v>
      </c>
      <c r="B2559" s="3" t="s">
        <v>40</v>
      </c>
      <c r="C2559" s="12">
        <v>2016</v>
      </c>
      <c r="D2559" s="12">
        <v>35</v>
      </c>
      <c r="E2559" s="13">
        <v>90597</v>
      </c>
      <c r="F2559" s="13">
        <v>90926</v>
      </c>
      <c r="G2559" s="13">
        <v>181523</v>
      </c>
      <c r="H2559" s="13">
        <v>0</v>
      </c>
      <c r="I2559" s="13">
        <v>0</v>
      </c>
      <c r="J2559" s="13">
        <v>0</v>
      </c>
      <c r="K2559" s="15">
        <f t="shared" si="158"/>
        <v>90597</v>
      </c>
      <c r="L2559" s="15">
        <f t="shared" si="159"/>
        <v>90926</v>
      </c>
      <c r="M2559" s="15">
        <f t="shared" si="160"/>
        <v>181523</v>
      </c>
      <c r="O2559" s="13"/>
      <c r="P2559" s="13"/>
    </row>
    <row r="2560" spans="1:16" ht="12.75" customHeight="1" x14ac:dyDescent="0.2">
      <c r="A2560" s="11" t="str">
        <f t="shared" si="157"/>
        <v>MOUNT ISA2017</v>
      </c>
      <c r="B2560" s="96" t="s">
        <v>40</v>
      </c>
      <c r="C2560" s="89">
        <v>2017</v>
      </c>
      <c r="D2560" s="90">
        <v>36</v>
      </c>
      <c r="E2560" s="15">
        <v>95757</v>
      </c>
      <c r="F2560" s="15">
        <v>96302</v>
      </c>
      <c r="G2560" s="15">
        <v>192059</v>
      </c>
      <c r="H2560" s="91">
        <v>0</v>
      </c>
      <c r="I2560" s="91">
        <v>0</v>
      </c>
      <c r="J2560" s="15">
        <v>0</v>
      </c>
      <c r="K2560" s="15">
        <f t="shared" si="158"/>
        <v>95757</v>
      </c>
      <c r="L2560" s="15">
        <f t="shared" si="159"/>
        <v>96302</v>
      </c>
      <c r="M2560" s="15">
        <f t="shared" si="160"/>
        <v>192059</v>
      </c>
      <c r="O2560" s="13"/>
      <c r="P2560" s="13"/>
    </row>
    <row r="2561" spans="1:16" ht="12.75" customHeight="1" x14ac:dyDescent="0.2">
      <c r="A2561" s="11" t="str">
        <f t="shared" si="157"/>
        <v>MOUNT ISA2018</v>
      </c>
      <c r="B2561" s="3" t="s">
        <v>40</v>
      </c>
      <c r="C2561" s="12">
        <v>2018</v>
      </c>
      <c r="D2561" s="12">
        <v>34</v>
      </c>
      <c r="E2561" s="13">
        <v>100845</v>
      </c>
      <c r="F2561" s="13">
        <v>101391</v>
      </c>
      <c r="G2561" s="13">
        <v>202236</v>
      </c>
      <c r="H2561" s="13">
        <v>0</v>
      </c>
      <c r="I2561" s="13">
        <v>0</v>
      </c>
      <c r="J2561" s="13">
        <v>0</v>
      </c>
      <c r="K2561" s="15">
        <f t="shared" si="158"/>
        <v>100845</v>
      </c>
      <c r="L2561" s="15">
        <f t="shared" si="159"/>
        <v>101391</v>
      </c>
      <c r="M2561" s="15">
        <f t="shared" si="160"/>
        <v>202236</v>
      </c>
      <c r="O2561" s="13"/>
      <c r="P2561" s="13"/>
    </row>
    <row r="2562" spans="1:16" ht="12.75" customHeight="1" x14ac:dyDescent="0.2">
      <c r="A2562" s="11" t="str">
        <f t="shared" si="157"/>
        <v>MOUNT ISA2019</v>
      </c>
      <c r="B2562" s="3" t="s">
        <v>40</v>
      </c>
      <c r="C2562" s="12">
        <v>2019</v>
      </c>
      <c r="D2562" s="12">
        <v>31</v>
      </c>
      <c r="E2562" s="13">
        <v>109522</v>
      </c>
      <c r="F2562" s="13">
        <v>110823</v>
      </c>
      <c r="G2562" s="13">
        <v>220345</v>
      </c>
      <c r="H2562" s="13">
        <v>0</v>
      </c>
      <c r="I2562" s="13">
        <v>0</v>
      </c>
      <c r="J2562" s="13">
        <v>0</v>
      </c>
      <c r="K2562" s="15">
        <f t="shared" si="158"/>
        <v>109522</v>
      </c>
      <c r="L2562" s="15">
        <f t="shared" si="159"/>
        <v>110823</v>
      </c>
      <c r="M2562" s="15">
        <f t="shared" si="160"/>
        <v>220345</v>
      </c>
      <c r="O2562" s="13"/>
      <c r="P2562" s="13"/>
    </row>
    <row r="2563" spans="1:16" ht="12.75" customHeight="1" x14ac:dyDescent="0.2">
      <c r="A2563" s="11" t="str">
        <f t="shared" si="157"/>
        <v>MUDGEE1985</v>
      </c>
      <c r="B2563" s="96" t="s">
        <v>161</v>
      </c>
      <c r="C2563" s="89">
        <v>1985</v>
      </c>
      <c r="D2563" s="90" t="s">
        <v>101</v>
      </c>
      <c r="E2563" s="15">
        <v>4039</v>
      </c>
      <c r="F2563" s="15">
        <v>4464</v>
      </c>
      <c r="G2563" s="15">
        <v>8503</v>
      </c>
      <c r="H2563" s="15">
        <v>0</v>
      </c>
      <c r="I2563" s="15">
        <v>0</v>
      </c>
      <c r="J2563" s="15">
        <v>0</v>
      </c>
      <c r="K2563" s="15">
        <f t="shared" si="158"/>
        <v>4039</v>
      </c>
      <c r="L2563" s="15">
        <f t="shared" si="159"/>
        <v>4464</v>
      </c>
      <c r="M2563" s="15">
        <f t="shared" si="160"/>
        <v>8503</v>
      </c>
      <c r="O2563" s="13"/>
      <c r="P2563" s="13"/>
    </row>
    <row r="2564" spans="1:16" ht="12.75" customHeight="1" x14ac:dyDescent="0.2">
      <c r="A2564" s="11" t="str">
        <f t="shared" si="157"/>
        <v>MUDGEE1986</v>
      </c>
      <c r="B2564" s="3" t="s">
        <v>161</v>
      </c>
      <c r="C2564" s="12">
        <v>1986</v>
      </c>
      <c r="D2564" s="12" t="s">
        <v>101</v>
      </c>
      <c r="E2564" s="13">
        <v>4000</v>
      </c>
      <c r="F2564" s="13">
        <v>4017</v>
      </c>
      <c r="G2564" s="13">
        <v>8017</v>
      </c>
      <c r="H2564" s="13">
        <v>0</v>
      </c>
      <c r="I2564" s="13">
        <v>0</v>
      </c>
      <c r="J2564" s="13">
        <v>0</v>
      </c>
      <c r="K2564" s="15">
        <f t="shared" si="158"/>
        <v>4000</v>
      </c>
      <c r="L2564" s="15">
        <f t="shared" si="159"/>
        <v>4017</v>
      </c>
      <c r="M2564" s="15">
        <f t="shared" si="160"/>
        <v>8017</v>
      </c>
      <c r="O2564" s="13"/>
      <c r="P2564" s="13"/>
    </row>
    <row r="2565" spans="1:16" ht="12.75" customHeight="1" x14ac:dyDescent="0.2">
      <c r="A2565" s="11" t="str">
        <f t="shared" si="157"/>
        <v>MUDGEE1987</v>
      </c>
      <c r="B2565" s="3" t="s">
        <v>161</v>
      </c>
      <c r="C2565" s="12">
        <v>1987</v>
      </c>
      <c r="D2565" s="12" t="s">
        <v>101</v>
      </c>
      <c r="E2565" s="13">
        <v>3824</v>
      </c>
      <c r="F2565" s="13">
        <v>3844</v>
      </c>
      <c r="G2565" s="13">
        <v>7668</v>
      </c>
      <c r="H2565" s="13">
        <v>0</v>
      </c>
      <c r="I2565" s="13">
        <v>0</v>
      </c>
      <c r="J2565" s="13">
        <v>0</v>
      </c>
      <c r="K2565" s="15">
        <f t="shared" si="158"/>
        <v>3824</v>
      </c>
      <c r="L2565" s="15">
        <f t="shared" si="159"/>
        <v>3844</v>
      </c>
      <c r="M2565" s="15">
        <f t="shared" si="160"/>
        <v>7668</v>
      </c>
      <c r="O2565" s="13"/>
      <c r="P2565" s="13"/>
    </row>
    <row r="2566" spans="1:16" ht="12.75" customHeight="1" x14ac:dyDescent="0.2">
      <c r="A2566" s="11" t="str">
        <f t="shared" si="157"/>
        <v>MUDGEE1988</v>
      </c>
      <c r="B2566" s="3" t="s">
        <v>161</v>
      </c>
      <c r="C2566" s="12">
        <v>1988</v>
      </c>
      <c r="D2566" s="12" t="s">
        <v>101</v>
      </c>
      <c r="E2566" s="13">
        <v>2754</v>
      </c>
      <c r="F2566" s="13">
        <v>3202</v>
      </c>
      <c r="G2566" s="13">
        <v>5956</v>
      </c>
      <c r="H2566" s="13">
        <v>0</v>
      </c>
      <c r="I2566" s="13">
        <v>0</v>
      </c>
      <c r="J2566" s="13">
        <v>0</v>
      </c>
      <c r="K2566" s="15">
        <f t="shared" si="158"/>
        <v>2754</v>
      </c>
      <c r="L2566" s="15">
        <f t="shared" si="159"/>
        <v>3202</v>
      </c>
      <c r="M2566" s="15">
        <f t="shared" si="160"/>
        <v>5956</v>
      </c>
      <c r="O2566" s="13"/>
      <c r="P2566" s="13"/>
    </row>
    <row r="2567" spans="1:16" ht="12.75" customHeight="1" x14ac:dyDescent="0.2">
      <c r="A2567" s="11" t="str">
        <f t="shared" si="157"/>
        <v>MUDGEE1989</v>
      </c>
      <c r="B2567" s="94" t="s">
        <v>161</v>
      </c>
      <c r="C2567" s="89">
        <v>1989</v>
      </c>
      <c r="D2567" s="90" t="s">
        <v>101</v>
      </c>
      <c r="E2567" s="15">
        <v>2363</v>
      </c>
      <c r="F2567" s="15">
        <v>2250</v>
      </c>
      <c r="G2567" s="15">
        <v>4613</v>
      </c>
      <c r="H2567" s="15">
        <v>0</v>
      </c>
      <c r="I2567" s="15">
        <v>0</v>
      </c>
      <c r="J2567" s="15">
        <v>0</v>
      </c>
      <c r="K2567" s="15">
        <f t="shared" si="158"/>
        <v>2363</v>
      </c>
      <c r="L2567" s="15">
        <f t="shared" si="159"/>
        <v>2250</v>
      </c>
      <c r="M2567" s="15">
        <f t="shared" si="160"/>
        <v>4613</v>
      </c>
      <c r="O2567" s="13"/>
      <c r="P2567" s="13"/>
    </row>
    <row r="2568" spans="1:16" ht="12.75" customHeight="1" x14ac:dyDescent="0.2">
      <c r="A2568" s="11" t="str">
        <f t="shared" si="157"/>
        <v>MUDGEE1990</v>
      </c>
      <c r="B2568" s="96" t="s">
        <v>161</v>
      </c>
      <c r="C2568" s="89">
        <v>1990</v>
      </c>
      <c r="D2568" s="90" t="s">
        <v>101</v>
      </c>
      <c r="E2568" s="15">
        <v>2681</v>
      </c>
      <c r="F2568" s="15">
        <v>2545</v>
      </c>
      <c r="G2568" s="15">
        <v>5226</v>
      </c>
      <c r="H2568" s="91">
        <v>0</v>
      </c>
      <c r="I2568" s="91">
        <v>0</v>
      </c>
      <c r="J2568" s="15">
        <v>0</v>
      </c>
      <c r="K2568" s="15">
        <f t="shared" si="158"/>
        <v>2681</v>
      </c>
      <c r="L2568" s="15">
        <f t="shared" si="159"/>
        <v>2545</v>
      </c>
      <c r="M2568" s="15">
        <f t="shared" si="160"/>
        <v>5226</v>
      </c>
      <c r="O2568" s="13"/>
      <c r="P2568" s="13"/>
    </row>
    <row r="2569" spans="1:16" ht="12.75" customHeight="1" x14ac:dyDescent="0.2">
      <c r="A2569" s="11" t="str">
        <f t="shared" si="157"/>
        <v>MUDGEE1991</v>
      </c>
      <c r="B2569" s="3" t="s">
        <v>161</v>
      </c>
      <c r="C2569" s="12">
        <v>1991</v>
      </c>
      <c r="D2569" s="12" t="s">
        <v>101</v>
      </c>
      <c r="E2569" s="13">
        <v>2554</v>
      </c>
      <c r="F2569" s="13">
        <v>2533</v>
      </c>
      <c r="G2569" s="13">
        <v>5087</v>
      </c>
      <c r="H2569" s="13">
        <v>0</v>
      </c>
      <c r="I2569" s="13">
        <v>0</v>
      </c>
      <c r="J2569" s="13">
        <v>0</v>
      </c>
      <c r="K2569" s="15">
        <f t="shared" si="158"/>
        <v>2554</v>
      </c>
      <c r="L2569" s="15">
        <f t="shared" si="159"/>
        <v>2533</v>
      </c>
      <c r="M2569" s="15">
        <f t="shared" si="160"/>
        <v>5087</v>
      </c>
      <c r="O2569" s="13"/>
      <c r="P2569" s="13"/>
    </row>
    <row r="2570" spans="1:16" ht="12.75" customHeight="1" x14ac:dyDescent="0.2">
      <c r="A2570" s="11" t="str">
        <f t="shared" ref="A2570:A2633" si="161">CONCATENATE(B2570,C2570)</f>
        <v>MUDGEE1992</v>
      </c>
      <c r="B2570" s="3" t="s">
        <v>161</v>
      </c>
      <c r="C2570" s="12">
        <v>1992</v>
      </c>
      <c r="D2570" s="12" t="s">
        <v>101</v>
      </c>
      <c r="E2570" s="13">
        <v>2898</v>
      </c>
      <c r="F2570" s="13">
        <v>2810</v>
      </c>
      <c r="G2570" s="13">
        <v>5708</v>
      </c>
      <c r="H2570" s="13">
        <v>0</v>
      </c>
      <c r="I2570" s="13">
        <v>0</v>
      </c>
      <c r="J2570" s="13">
        <v>0</v>
      </c>
      <c r="K2570" s="15">
        <f t="shared" si="158"/>
        <v>2898</v>
      </c>
      <c r="L2570" s="15">
        <f t="shared" si="159"/>
        <v>2810</v>
      </c>
      <c r="M2570" s="15">
        <f t="shared" si="160"/>
        <v>5708</v>
      </c>
      <c r="O2570" s="13"/>
      <c r="P2570" s="13"/>
    </row>
    <row r="2571" spans="1:16" ht="12.75" customHeight="1" x14ac:dyDescent="0.2">
      <c r="A2571" s="11" t="str">
        <f t="shared" si="161"/>
        <v>MUDGEE1993</v>
      </c>
      <c r="B2571" s="3" t="s">
        <v>161</v>
      </c>
      <c r="C2571" s="12">
        <v>1993</v>
      </c>
      <c r="D2571" s="12" t="s">
        <v>101</v>
      </c>
      <c r="E2571" s="13">
        <v>2826</v>
      </c>
      <c r="F2571" s="13">
        <v>2867</v>
      </c>
      <c r="G2571" s="13">
        <v>5693</v>
      </c>
      <c r="H2571" s="13">
        <v>0</v>
      </c>
      <c r="I2571" s="13">
        <v>0</v>
      </c>
      <c r="J2571" s="13">
        <v>0</v>
      </c>
      <c r="K2571" s="15">
        <f t="shared" si="158"/>
        <v>2826</v>
      </c>
      <c r="L2571" s="15">
        <f t="shared" si="159"/>
        <v>2867</v>
      </c>
      <c r="M2571" s="15">
        <f t="shared" si="160"/>
        <v>5693</v>
      </c>
      <c r="O2571" s="13"/>
      <c r="P2571" s="13"/>
    </row>
    <row r="2572" spans="1:16" ht="12.75" customHeight="1" x14ac:dyDescent="0.2">
      <c r="A2572" s="11" t="str">
        <f t="shared" si="161"/>
        <v>MUDGEE1994</v>
      </c>
      <c r="B2572" s="3" t="s">
        <v>161</v>
      </c>
      <c r="C2572" s="12">
        <v>1994</v>
      </c>
      <c r="D2572" s="12" t="s">
        <v>101</v>
      </c>
      <c r="E2572" s="13">
        <v>2766</v>
      </c>
      <c r="F2572" s="13">
        <v>2673</v>
      </c>
      <c r="G2572" s="13">
        <v>5439</v>
      </c>
      <c r="H2572" s="13">
        <v>0</v>
      </c>
      <c r="I2572" s="13">
        <v>0</v>
      </c>
      <c r="J2572" s="13">
        <v>0</v>
      </c>
      <c r="K2572" s="15">
        <f t="shared" si="158"/>
        <v>2766</v>
      </c>
      <c r="L2572" s="15">
        <f t="shared" si="159"/>
        <v>2673</v>
      </c>
      <c r="M2572" s="15">
        <f t="shared" si="160"/>
        <v>5439</v>
      </c>
      <c r="O2572" s="13"/>
      <c r="P2572" s="13"/>
    </row>
    <row r="2573" spans="1:16" ht="12.75" customHeight="1" x14ac:dyDescent="0.2">
      <c r="A2573" s="11" t="str">
        <f t="shared" si="161"/>
        <v>MUDGEE1995</v>
      </c>
      <c r="B2573" s="3" t="s">
        <v>161</v>
      </c>
      <c r="C2573" s="12">
        <v>1995</v>
      </c>
      <c r="D2573" s="12" t="s">
        <v>101</v>
      </c>
      <c r="E2573" s="13">
        <v>2677</v>
      </c>
      <c r="F2573" s="13">
        <v>2677</v>
      </c>
      <c r="G2573" s="13">
        <v>5354</v>
      </c>
      <c r="H2573" s="13">
        <v>0</v>
      </c>
      <c r="I2573" s="13">
        <v>0</v>
      </c>
      <c r="J2573" s="13">
        <v>0</v>
      </c>
      <c r="K2573" s="15">
        <f t="shared" si="158"/>
        <v>2677</v>
      </c>
      <c r="L2573" s="15">
        <f t="shared" si="159"/>
        <v>2677</v>
      </c>
      <c r="M2573" s="15">
        <f t="shared" si="160"/>
        <v>5354</v>
      </c>
      <c r="O2573" s="13"/>
      <c r="P2573" s="13"/>
    </row>
    <row r="2574" spans="1:16" ht="12.75" customHeight="1" x14ac:dyDescent="0.2">
      <c r="A2574" s="11" t="str">
        <f t="shared" si="161"/>
        <v>MUDGEE1996</v>
      </c>
      <c r="B2574" s="94" t="s">
        <v>161</v>
      </c>
      <c r="C2574" s="89">
        <v>1996</v>
      </c>
      <c r="D2574" s="90" t="s">
        <v>101</v>
      </c>
      <c r="E2574" s="15">
        <v>3085</v>
      </c>
      <c r="F2574" s="15">
        <v>3086</v>
      </c>
      <c r="G2574" s="15">
        <v>6171</v>
      </c>
      <c r="H2574" s="15">
        <v>0</v>
      </c>
      <c r="I2574" s="15">
        <v>0</v>
      </c>
      <c r="J2574" s="15">
        <v>0</v>
      </c>
      <c r="K2574" s="15">
        <f t="shared" si="158"/>
        <v>3085</v>
      </c>
      <c r="L2574" s="15">
        <f t="shared" si="159"/>
        <v>3086</v>
      </c>
      <c r="M2574" s="15">
        <f t="shared" si="160"/>
        <v>6171</v>
      </c>
      <c r="O2574" s="13"/>
      <c r="P2574" s="13"/>
    </row>
    <row r="2575" spans="1:16" ht="12.75" customHeight="1" x14ac:dyDescent="0.2">
      <c r="A2575" s="11" t="str">
        <f t="shared" si="161"/>
        <v>MUDGEE1997</v>
      </c>
      <c r="B2575" s="3" t="s">
        <v>161</v>
      </c>
      <c r="C2575" s="12">
        <v>1997</v>
      </c>
      <c r="D2575" s="12" t="s">
        <v>101</v>
      </c>
      <c r="E2575" s="13">
        <v>3149</v>
      </c>
      <c r="F2575" s="13">
        <v>3175</v>
      </c>
      <c r="G2575" s="13">
        <v>6324</v>
      </c>
      <c r="H2575" s="13">
        <v>0</v>
      </c>
      <c r="I2575" s="13">
        <v>0</v>
      </c>
      <c r="J2575" s="13">
        <v>0</v>
      </c>
      <c r="K2575" s="15">
        <f t="shared" si="158"/>
        <v>3149</v>
      </c>
      <c r="L2575" s="15">
        <f t="shared" si="159"/>
        <v>3175</v>
      </c>
      <c r="M2575" s="15">
        <f t="shared" si="160"/>
        <v>6324</v>
      </c>
      <c r="O2575" s="13"/>
      <c r="P2575" s="13"/>
    </row>
    <row r="2576" spans="1:16" ht="12.75" customHeight="1" x14ac:dyDescent="0.2">
      <c r="A2576" s="11" t="str">
        <f t="shared" si="161"/>
        <v>MUDGEE1998</v>
      </c>
      <c r="B2576" s="3" t="s">
        <v>161</v>
      </c>
      <c r="C2576" s="12">
        <v>1998</v>
      </c>
      <c r="D2576" s="12" t="s">
        <v>101</v>
      </c>
      <c r="E2576" s="13">
        <v>2954</v>
      </c>
      <c r="F2576" s="13">
        <v>2985</v>
      </c>
      <c r="G2576" s="13">
        <v>5939</v>
      </c>
      <c r="H2576" s="13">
        <v>0</v>
      </c>
      <c r="I2576" s="13">
        <v>0</v>
      </c>
      <c r="J2576" s="13">
        <v>0</v>
      </c>
      <c r="K2576" s="15">
        <f t="shared" si="158"/>
        <v>2954</v>
      </c>
      <c r="L2576" s="15">
        <f t="shared" si="159"/>
        <v>2985</v>
      </c>
      <c r="M2576" s="15">
        <f t="shared" si="160"/>
        <v>5939</v>
      </c>
      <c r="O2576" s="13"/>
      <c r="P2576" s="13"/>
    </row>
    <row r="2577" spans="1:16" ht="12.75" customHeight="1" x14ac:dyDescent="0.2">
      <c r="A2577" s="11" t="str">
        <f t="shared" si="161"/>
        <v>MUDGEE1999</v>
      </c>
      <c r="B2577" s="3" t="s">
        <v>161</v>
      </c>
      <c r="C2577" s="12">
        <v>1999</v>
      </c>
      <c r="D2577" s="12" t="s">
        <v>101</v>
      </c>
      <c r="E2577" s="13">
        <v>1310</v>
      </c>
      <c r="F2577" s="13">
        <v>1317</v>
      </c>
      <c r="G2577" s="13">
        <v>2627</v>
      </c>
      <c r="H2577" s="13">
        <v>0</v>
      </c>
      <c r="I2577" s="13">
        <v>0</v>
      </c>
      <c r="J2577" s="13">
        <v>0</v>
      </c>
      <c r="K2577" s="15">
        <f t="shared" si="158"/>
        <v>1310</v>
      </c>
      <c r="L2577" s="15">
        <f t="shared" si="159"/>
        <v>1317</v>
      </c>
      <c r="M2577" s="15">
        <f t="shared" si="160"/>
        <v>2627</v>
      </c>
      <c r="O2577" s="13"/>
      <c r="P2577" s="13"/>
    </row>
    <row r="2578" spans="1:16" ht="12.75" customHeight="1" x14ac:dyDescent="0.2">
      <c r="A2578" s="11" t="str">
        <f t="shared" si="161"/>
        <v>MUDGEE2000</v>
      </c>
      <c r="B2578" s="3" t="s">
        <v>161</v>
      </c>
      <c r="C2578" s="12">
        <v>2000</v>
      </c>
      <c r="D2578" s="12" t="s">
        <v>101</v>
      </c>
      <c r="E2578" s="13">
        <v>1455</v>
      </c>
      <c r="F2578" s="13">
        <v>1477</v>
      </c>
      <c r="G2578" s="13">
        <v>2932</v>
      </c>
      <c r="H2578" s="13">
        <v>0</v>
      </c>
      <c r="I2578" s="13">
        <v>0</v>
      </c>
      <c r="J2578" s="13">
        <v>0</v>
      </c>
      <c r="K2578" s="15">
        <f t="shared" si="158"/>
        <v>1455</v>
      </c>
      <c r="L2578" s="15">
        <f t="shared" si="159"/>
        <v>1477</v>
      </c>
      <c r="M2578" s="15">
        <f t="shared" si="160"/>
        <v>2932</v>
      </c>
      <c r="O2578" s="13"/>
      <c r="P2578" s="13"/>
    </row>
    <row r="2579" spans="1:16" ht="12.75" customHeight="1" x14ac:dyDescent="0.2">
      <c r="A2579" s="11" t="str">
        <f t="shared" si="161"/>
        <v>MUDGEE2001</v>
      </c>
      <c r="B2579" s="94" t="s">
        <v>161</v>
      </c>
      <c r="C2579" s="89">
        <v>2001</v>
      </c>
      <c r="D2579" s="90" t="s">
        <v>101</v>
      </c>
      <c r="E2579" s="15">
        <v>1436</v>
      </c>
      <c r="F2579" s="15">
        <v>1401</v>
      </c>
      <c r="G2579" s="15">
        <v>2837</v>
      </c>
      <c r="H2579" s="15">
        <v>0</v>
      </c>
      <c r="I2579" s="15">
        <v>0</v>
      </c>
      <c r="J2579" s="15">
        <v>0</v>
      </c>
      <c r="K2579" s="15">
        <f t="shared" si="158"/>
        <v>1436</v>
      </c>
      <c r="L2579" s="15">
        <f t="shared" si="159"/>
        <v>1401</v>
      </c>
      <c r="M2579" s="15">
        <f t="shared" si="160"/>
        <v>2837</v>
      </c>
      <c r="O2579" s="13"/>
      <c r="P2579" s="13"/>
    </row>
    <row r="2580" spans="1:16" ht="12.75" customHeight="1" x14ac:dyDescent="0.2">
      <c r="A2580" s="11" t="str">
        <f t="shared" si="161"/>
        <v>MUDGEE2002</v>
      </c>
      <c r="B2580" s="94" t="s">
        <v>161</v>
      </c>
      <c r="C2580" s="89">
        <v>2002</v>
      </c>
      <c r="D2580" s="90" t="s">
        <v>101</v>
      </c>
      <c r="E2580" s="15">
        <v>1153</v>
      </c>
      <c r="F2580" s="15">
        <v>1233</v>
      </c>
      <c r="G2580" s="15">
        <v>2386</v>
      </c>
      <c r="H2580" s="15">
        <v>0</v>
      </c>
      <c r="I2580" s="15">
        <v>0</v>
      </c>
      <c r="J2580" s="15">
        <v>0</v>
      </c>
      <c r="K2580" s="15">
        <f t="shared" si="158"/>
        <v>1153</v>
      </c>
      <c r="L2580" s="15">
        <f t="shared" si="159"/>
        <v>1233</v>
      </c>
      <c r="M2580" s="15">
        <f t="shared" si="160"/>
        <v>2386</v>
      </c>
      <c r="O2580" s="13"/>
      <c r="P2580" s="13"/>
    </row>
    <row r="2581" spans="1:16" ht="12.75" customHeight="1" x14ac:dyDescent="0.2">
      <c r="A2581" s="11" t="str">
        <f t="shared" si="161"/>
        <v>MUDGEE2003</v>
      </c>
      <c r="B2581" s="94" t="s">
        <v>161</v>
      </c>
      <c r="C2581" s="89">
        <v>2003</v>
      </c>
      <c r="D2581" s="90" t="s">
        <v>101</v>
      </c>
      <c r="E2581" s="15">
        <v>792</v>
      </c>
      <c r="F2581" s="15">
        <v>799</v>
      </c>
      <c r="G2581" s="15">
        <v>1591</v>
      </c>
      <c r="H2581" s="15">
        <v>0</v>
      </c>
      <c r="I2581" s="15">
        <v>0</v>
      </c>
      <c r="J2581" s="15">
        <v>0</v>
      </c>
      <c r="K2581" s="15">
        <f t="shared" si="158"/>
        <v>792</v>
      </c>
      <c r="L2581" s="15">
        <f t="shared" si="159"/>
        <v>799</v>
      </c>
      <c r="M2581" s="15">
        <f t="shared" si="160"/>
        <v>1591</v>
      </c>
      <c r="O2581" s="13"/>
      <c r="P2581" s="13"/>
    </row>
    <row r="2582" spans="1:16" ht="12.75" customHeight="1" x14ac:dyDescent="0.2">
      <c r="A2582" s="11" t="str">
        <f t="shared" si="161"/>
        <v>MUDGEE2004</v>
      </c>
      <c r="B2582" s="3" t="s">
        <v>161</v>
      </c>
      <c r="C2582" s="12">
        <v>2004</v>
      </c>
      <c r="D2582" s="12" t="s">
        <v>101</v>
      </c>
      <c r="E2582" s="13">
        <v>862</v>
      </c>
      <c r="F2582" s="13">
        <v>878</v>
      </c>
      <c r="G2582" s="13">
        <v>1740</v>
      </c>
      <c r="H2582" s="13">
        <v>0</v>
      </c>
      <c r="I2582" s="13">
        <v>0</v>
      </c>
      <c r="J2582" s="13">
        <v>0</v>
      </c>
      <c r="K2582" s="15">
        <f t="shared" si="158"/>
        <v>862</v>
      </c>
      <c r="L2582" s="15">
        <f t="shared" si="159"/>
        <v>878</v>
      </c>
      <c r="M2582" s="15">
        <f t="shared" si="160"/>
        <v>1740</v>
      </c>
      <c r="O2582" s="13"/>
      <c r="P2582" s="13"/>
    </row>
    <row r="2583" spans="1:16" ht="12.75" customHeight="1" x14ac:dyDescent="0.2">
      <c r="A2583" s="11" t="str">
        <f t="shared" si="161"/>
        <v>MUDGEE2005</v>
      </c>
      <c r="B2583" s="92" t="s">
        <v>161</v>
      </c>
      <c r="C2583" s="16">
        <v>2005</v>
      </c>
      <c r="D2583" s="17" t="s">
        <v>101</v>
      </c>
      <c r="E2583" s="93">
        <v>847</v>
      </c>
      <c r="F2583" s="93">
        <v>903</v>
      </c>
      <c r="G2583" s="93">
        <v>1750</v>
      </c>
      <c r="H2583" s="93">
        <v>0</v>
      </c>
      <c r="I2583" s="93">
        <v>0</v>
      </c>
      <c r="J2583" s="93">
        <v>0</v>
      </c>
      <c r="K2583" s="15">
        <f t="shared" si="158"/>
        <v>847</v>
      </c>
      <c r="L2583" s="15">
        <f t="shared" si="159"/>
        <v>903</v>
      </c>
      <c r="M2583" s="15">
        <f t="shared" si="160"/>
        <v>1750</v>
      </c>
      <c r="O2583" s="13"/>
      <c r="P2583" s="13"/>
    </row>
    <row r="2584" spans="1:16" ht="12.75" customHeight="1" x14ac:dyDescent="0.2">
      <c r="A2584" s="11" t="str">
        <f t="shared" si="161"/>
        <v>MUDGEE2006</v>
      </c>
      <c r="B2584" s="96" t="s">
        <v>161</v>
      </c>
      <c r="C2584" s="89">
        <v>2006</v>
      </c>
      <c r="D2584" s="90" t="s">
        <v>101</v>
      </c>
      <c r="E2584" s="15">
        <v>3763</v>
      </c>
      <c r="F2584" s="15">
        <v>3908</v>
      </c>
      <c r="G2584" s="15">
        <v>7671</v>
      </c>
      <c r="H2584" s="91">
        <v>0</v>
      </c>
      <c r="I2584" s="91">
        <v>0</v>
      </c>
      <c r="J2584" s="15">
        <v>0</v>
      </c>
      <c r="K2584" s="15">
        <f t="shared" si="158"/>
        <v>3763</v>
      </c>
      <c r="L2584" s="15">
        <f t="shared" si="159"/>
        <v>3908</v>
      </c>
      <c r="M2584" s="15">
        <f t="shared" si="160"/>
        <v>7671</v>
      </c>
      <c r="O2584" s="13"/>
      <c r="P2584" s="13"/>
    </row>
    <row r="2585" spans="1:16" ht="12.75" customHeight="1" x14ac:dyDescent="0.2">
      <c r="A2585" s="11" t="str">
        <f t="shared" si="161"/>
        <v>MUDGEE2007</v>
      </c>
      <c r="B2585" s="3" t="s">
        <v>161</v>
      </c>
      <c r="C2585" s="12">
        <v>2007</v>
      </c>
      <c r="D2585" s="12" t="s">
        <v>101</v>
      </c>
      <c r="E2585" s="13">
        <v>4317</v>
      </c>
      <c r="F2585" s="13">
        <v>4460</v>
      </c>
      <c r="G2585" s="13">
        <v>8777</v>
      </c>
      <c r="H2585" s="13">
        <v>0</v>
      </c>
      <c r="I2585" s="13">
        <v>0</v>
      </c>
      <c r="J2585" s="13">
        <v>0</v>
      </c>
      <c r="K2585" s="15">
        <f t="shared" si="158"/>
        <v>4317</v>
      </c>
      <c r="L2585" s="15">
        <f t="shared" si="159"/>
        <v>4460</v>
      </c>
      <c r="M2585" s="15">
        <f t="shared" si="160"/>
        <v>8777</v>
      </c>
      <c r="O2585" s="13"/>
      <c r="P2585" s="13"/>
    </row>
    <row r="2586" spans="1:16" ht="12.75" customHeight="1" x14ac:dyDescent="0.2">
      <c r="A2586" s="11" t="str">
        <f t="shared" si="161"/>
        <v>MUDGEE2008</v>
      </c>
      <c r="B2586" s="3" t="s">
        <v>161</v>
      </c>
      <c r="C2586" s="12">
        <v>2008</v>
      </c>
      <c r="D2586" s="12" t="s">
        <v>101</v>
      </c>
      <c r="E2586" s="13">
        <v>4258</v>
      </c>
      <c r="F2586" s="13">
        <v>4442</v>
      </c>
      <c r="G2586" s="13">
        <v>8700</v>
      </c>
      <c r="H2586" s="13">
        <v>0</v>
      </c>
      <c r="I2586" s="13">
        <v>0</v>
      </c>
      <c r="J2586" s="13">
        <v>0</v>
      </c>
      <c r="K2586" s="15">
        <f t="shared" si="158"/>
        <v>4258</v>
      </c>
      <c r="L2586" s="15">
        <f t="shared" si="159"/>
        <v>4442</v>
      </c>
      <c r="M2586" s="15">
        <f t="shared" si="160"/>
        <v>8700</v>
      </c>
      <c r="O2586" s="13"/>
      <c r="P2586" s="13"/>
    </row>
    <row r="2587" spans="1:16" ht="12.75" customHeight="1" x14ac:dyDescent="0.2">
      <c r="A2587" s="11" t="str">
        <f t="shared" si="161"/>
        <v>MUDGEE2009</v>
      </c>
      <c r="B2587" s="3" t="s">
        <v>161</v>
      </c>
      <c r="C2587" s="12">
        <v>2009</v>
      </c>
      <c r="D2587" s="12" t="s">
        <v>101</v>
      </c>
      <c r="E2587" s="13">
        <v>1036</v>
      </c>
      <c r="F2587" s="13">
        <v>1114</v>
      </c>
      <c r="G2587" s="13">
        <v>2150</v>
      </c>
      <c r="H2587" s="13">
        <v>0</v>
      </c>
      <c r="I2587" s="13">
        <v>0</v>
      </c>
      <c r="J2587" s="13">
        <v>0</v>
      </c>
      <c r="K2587" s="15">
        <f t="shared" si="158"/>
        <v>1036</v>
      </c>
      <c r="L2587" s="15">
        <f t="shared" si="159"/>
        <v>1114</v>
      </c>
      <c r="M2587" s="15">
        <f t="shared" si="160"/>
        <v>2150</v>
      </c>
      <c r="O2587" s="13"/>
      <c r="P2587" s="13"/>
    </row>
    <row r="2588" spans="1:16" ht="12.75" customHeight="1" x14ac:dyDescent="0.2">
      <c r="A2588" s="11" t="str">
        <f t="shared" si="161"/>
        <v>MUDGEE2010</v>
      </c>
      <c r="B2588" s="96" t="s">
        <v>161</v>
      </c>
      <c r="C2588" s="89">
        <v>2010</v>
      </c>
      <c r="D2588" s="90" t="s">
        <v>101</v>
      </c>
      <c r="E2588" s="15">
        <v>4984</v>
      </c>
      <c r="F2588" s="15">
        <v>5010</v>
      </c>
      <c r="G2588" s="15">
        <v>9994</v>
      </c>
      <c r="H2588" s="91">
        <v>0</v>
      </c>
      <c r="I2588" s="91">
        <v>0</v>
      </c>
      <c r="J2588" s="15">
        <v>0</v>
      </c>
      <c r="K2588" s="15">
        <f t="shared" si="158"/>
        <v>4984</v>
      </c>
      <c r="L2588" s="15">
        <f t="shared" si="159"/>
        <v>5010</v>
      </c>
      <c r="M2588" s="15">
        <f t="shared" si="160"/>
        <v>9994</v>
      </c>
      <c r="O2588" s="13"/>
      <c r="P2588" s="13"/>
    </row>
    <row r="2589" spans="1:16" ht="12.75" customHeight="1" x14ac:dyDescent="0.2">
      <c r="A2589" s="11" t="str">
        <f t="shared" si="161"/>
        <v>MUDGEE2011</v>
      </c>
      <c r="B2589" s="92" t="s">
        <v>161</v>
      </c>
      <c r="C2589" s="89">
        <v>2011</v>
      </c>
      <c r="D2589" s="90" t="s">
        <v>101</v>
      </c>
      <c r="E2589" s="15">
        <v>5315</v>
      </c>
      <c r="F2589" s="15">
        <v>5299</v>
      </c>
      <c r="G2589" s="15">
        <v>10614</v>
      </c>
      <c r="H2589" s="15">
        <v>0</v>
      </c>
      <c r="I2589" s="15">
        <v>0</v>
      </c>
      <c r="J2589" s="15">
        <v>0</v>
      </c>
      <c r="K2589" s="15">
        <f t="shared" si="158"/>
        <v>5315</v>
      </c>
      <c r="L2589" s="15">
        <f t="shared" si="159"/>
        <v>5299</v>
      </c>
      <c r="M2589" s="15">
        <f t="shared" si="160"/>
        <v>10614</v>
      </c>
      <c r="O2589" s="13"/>
      <c r="P2589" s="13"/>
    </row>
    <row r="2590" spans="1:16" ht="12.75" customHeight="1" x14ac:dyDescent="0.2">
      <c r="A2590" s="11" t="str">
        <f t="shared" si="161"/>
        <v>MUDGEE2012</v>
      </c>
      <c r="B2590" s="3" t="s">
        <v>161</v>
      </c>
      <c r="C2590" s="12">
        <v>2012</v>
      </c>
      <c r="D2590" s="12" t="s">
        <v>101</v>
      </c>
      <c r="E2590" s="13">
        <v>6071</v>
      </c>
      <c r="F2590" s="13">
        <v>6156</v>
      </c>
      <c r="G2590" s="13">
        <v>12227</v>
      </c>
      <c r="H2590" s="13">
        <v>0</v>
      </c>
      <c r="I2590" s="13">
        <v>0</v>
      </c>
      <c r="J2590" s="13">
        <v>0</v>
      </c>
      <c r="K2590" s="15">
        <f t="shared" si="158"/>
        <v>6071</v>
      </c>
      <c r="L2590" s="15">
        <f t="shared" si="159"/>
        <v>6156</v>
      </c>
      <c r="M2590" s="15">
        <f t="shared" si="160"/>
        <v>12227</v>
      </c>
      <c r="O2590" s="13"/>
      <c r="P2590" s="13"/>
    </row>
    <row r="2591" spans="1:16" ht="12.75" customHeight="1" x14ac:dyDescent="0.2">
      <c r="A2591" s="11" t="str">
        <f t="shared" si="161"/>
        <v>MUDGEE2013</v>
      </c>
      <c r="B2591" s="3" t="s">
        <v>161</v>
      </c>
      <c r="C2591" s="12">
        <v>2013</v>
      </c>
      <c r="D2591" s="12" t="s">
        <v>101</v>
      </c>
      <c r="E2591" s="13">
        <v>4414</v>
      </c>
      <c r="F2591" s="13">
        <v>4461</v>
      </c>
      <c r="G2591" s="13">
        <v>8875</v>
      </c>
      <c r="H2591" s="13">
        <v>0</v>
      </c>
      <c r="I2591" s="13">
        <v>0</v>
      </c>
      <c r="J2591" s="13">
        <v>0</v>
      </c>
      <c r="K2591" s="15">
        <f t="shared" si="158"/>
        <v>4414</v>
      </c>
      <c r="L2591" s="15">
        <f t="shared" si="159"/>
        <v>4461</v>
      </c>
      <c r="M2591" s="15">
        <f t="shared" si="160"/>
        <v>8875</v>
      </c>
      <c r="O2591" s="13"/>
      <c r="P2591" s="13"/>
    </row>
    <row r="2592" spans="1:16" ht="12.75" customHeight="1" x14ac:dyDescent="0.2">
      <c r="A2592" s="11" t="str">
        <f t="shared" si="161"/>
        <v>MUDGEE2014</v>
      </c>
      <c r="B2592" s="3" t="s">
        <v>161</v>
      </c>
      <c r="C2592" s="12">
        <v>2014</v>
      </c>
      <c r="D2592" s="12" t="s">
        <v>101</v>
      </c>
      <c r="E2592" s="13">
        <v>0</v>
      </c>
      <c r="F2592" s="13">
        <v>0</v>
      </c>
      <c r="G2592" s="13">
        <v>0</v>
      </c>
      <c r="H2592" s="13">
        <v>0</v>
      </c>
      <c r="I2592" s="13">
        <v>0</v>
      </c>
      <c r="J2592" s="13">
        <v>0</v>
      </c>
      <c r="K2592" s="15">
        <f t="shared" si="158"/>
        <v>0</v>
      </c>
      <c r="L2592" s="15">
        <f t="shared" si="159"/>
        <v>0</v>
      </c>
      <c r="M2592" s="15">
        <f t="shared" si="160"/>
        <v>0</v>
      </c>
      <c r="O2592" s="13"/>
      <c r="P2592" s="13"/>
    </row>
    <row r="2593" spans="1:16" ht="12.75" customHeight="1" x14ac:dyDescent="0.2">
      <c r="A2593" s="11" t="str">
        <f t="shared" si="161"/>
        <v>MUDGEE2015</v>
      </c>
      <c r="B2593" s="3" t="s">
        <v>161</v>
      </c>
      <c r="C2593" s="12">
        <v>2015</v>
      </c>
      <c r="D2593" s="12" t="s">
        <v>101</v>
      </c>
      <c r="E2593" s="13">
        <v>2660</v>
      </c>
      <c r="F2593" s="13">
        <v>2870</v>
      </c>
      <c r="G2593" s="13">
        <v>5530</v>
      </c>
      <c r="H2593" s="13">
        <v>0</v>
      </c>
      <c r="I2593" s="13">
        <v>0</v>
      </c>
      <c r="J2593" s="13">
        <v>0</v>
      </c>
      <c r="K2593" s="15">
        <f t="shared" si="158"/>
        <v>2660</v>
      </c>
      <c r="L2593" s="15">
        <f t="shared" si="159"/>
        <v>2870</v>
      </c>
      <c r="M2593" s="15">
        <f t="shared" si="160"/>
        <v>5530</v>
      </c>
      <c r="O2593" s="13"/>
      <c r="P2593" s="13"/>
    </row>
    <row r="2594" spans="1:16" ht="12.75" customHeight="1" x14ac:dyDescent="0.2">
      <c r="A2594" s="11" t="str">
        <f t="shared" si="161"/>
        <v>MUDGEE2016</v>
      </c>
      <c r="B2594" s="96" t="s">
        <v>161</v>
      </c>
      <c r="C2594" s="89">
        <v>2016</v>
      </c>
      <c r="D2594" s="90" t="s">
        <v>101</v>
      </c>
      <c r="E2594" s="15">
        <v>4917</v>
      </c>
      <c r="F2594" s="15">
        <v>5203</v>
      </c>
      <c r="G2594" s="15">
        <v>10120</v>
      </c>
      <c r="H2594" s="91">
        <v>0</v>
      </c>
      <c r="I2594" s="91">
        <v>0</v>
      </c>
      <c r="J2594" s="15">
        <v>0</v>
      </c>
      <c r="K2594" s="15">
        <f t="shared" si="158"/>
        <v>4917</v>
      </c>
      <c r="L2594" s="15">
        <f t="shared" si="159"/>
        <v>5203</v>
      </c>
      <c r="M2594" s="15">
        <f t="shared" si="160"/>
        <v>10120</v>
      </c>
      <c r="O2594" s="13"/>
      <c r="P2594" s="13"/>
    </row>
    <row r="2595" spans="1:16" ht="12.75" customHeight="1" x14ac:dyDescent="0.2">
      <c r="A2595" s="11" t="str">
        <f t="shared" si="161"/>
        <v>MUDGEE2017</v>
      </c>
      <c r="B2595" s="3" t="s">
        <v>161</v>
      </c>
      <c r="C2595" s="12">
        <v>2017</v>
      </c>
      <c r="D2595" s="12" t="s">
        <v>101</v>
      </c>
      <c r="E2595" s="13">
        <v>4500</v>
      </c>
      <c r="F2595" s="13">
        <v>4687</v>
      </c>
      <c r="G2595" s="13">
        <v>9187</v>
      </c>
      <c r="H2595" s="13">
        <v>0</v>
      </c>
      <c r="I2595" s="13">
        <v>0</v>
      </c>
      <c r="J2595" s="13">
        <v>0</v>
      </c>
      <c r="K2595" s="15">
        <f t="shared" si="158"/>
        <v>4500</v>
      </c>
      <c r="L2595" s="15">
        <f t="shared" si="159"/>
        <v>4687</v>
      </c>
      <c r="M2595" s="15">
        <f t="shared" si="160"/>
        <v>9187</v>
      </c>
      <c r="O2595" s="13"/>
      <c r="P2595" s="13"/>
    </row>
    <row r="2596" spans="1:16" ht="12.75" customHeight="1" x14ac:dyDescent="0.2">
      <c r="A2596" s="11" t="str">
        <f t="shared" si="161"/>
        <v>MUDGEE2018</v>
      </c>
      <c r="B2596" s="94" t="s">
        <v>161</v>
      </c>
      <c r="C2596" s="89">
        <v>2018</v>
      </c>
      <c r="D2596" s="90" t="s">
        <v>101</v>
      </c>
      <c r="E2596" s="15">
        <v>4580</v>
      </c>
      <c r="F2596" s="15">
        <v>4825</v>
      </c>
      <c r="G2596" s="15">
        <v>9405</v>
      </c>
      <c r="H2596" s="15">
        <v>0</v>
      </c>
      <c r="I2596" s="15">
        <v>0</v>
      </c>
      <c r="J2596" s="15">
        <v>0</v>
      </c>
      <c r="K2596" s="15">
        <f t="shared" si="158"/>
        <v>4580</v>
      </c>
      <c r="L2596" s="15">
        <f t="shared" si="159"/>
        <v>4825</v>
      </c>
      <c r="M2596" s="15">
        <f t="shared" si="160"/>
        <v>9405</v>
      </c>
      <c r="O2596" s="13"/>
      <c r="P2596" s="13"/>
    </row>
    <row r="2597" spans="1:16" ht="12.75" customHeight="1" x14ac:dyDescent="0.2">
      <c r="A2597" s="11" t="str">
        <f t="shared" si="161"/>
        <v>MUDGEE2019</v>
      </c>
      <c r="B2597" s="3" t="s">
        <v>161</v>
      </c>
      <c r="C2597" s="12">
        <v>2019</v>
      </c>
      <c r="D2597" s="12" t="s">
        <v>101</v>
      </c>
      <c r="E2597" s="13">
        <v>4313</v>
      </c>
      <c r="F2597" s="13">
        <v>4320</v>
      </c>
      <c r="G2597" s="13">
        <v>8633</v>
      </c>
      <c r="H2597" s="13">
        <v>0</v>
      </c>
      <c r="I2597" s="13">
        <v>0</v>
      </c>
      <c r="J2597" s="13">
        <v>0</v>
      </c>
      <c r="K2597" s="15">
        <f t="shared" si="158"/>
        <v>4313</v>
      </c>
      <c r="L2597" s="15">
        <f t="shared" si="159"/>
        <v>4320</v>
      </c>
      <c r="M2597" s="15">
        <f t="shared" si="160"/>
        <v>8633</v>
      </c>
      <c r="O2597" s="13"/>
      <c r="P2597" s="13"/>
    </row>
    <row r="2598" spans="1:16" ht="12.75" customHeight="1" x14ac:dyDescent="0.2">
      <c r="A2598" s="11" t="str">
        <f t="shared" si="161"/>
        <v>NARRABRI1985</v>
      </c>
      <c r="B2598" s="94" t="s">
        <v>164</v>
      </c>
      <c r="C2598" s="89">
        <v>1985</v>
      </c>
      <c r="D2598" s="90" t="s">
        <v>101</v>
      </c>
      <c r="E2598" s="15">
        <v>14992</v>
      </c>
      <c r="F2598" s="15">
        <v>14728</v>
      </c>
      <c r="G2598" s="15">
        <v>29720</v>
      </c>
      <c r="H2598" s="15">
        <v>0</v>
      </c>
      <c r="I2598" s="15">
        <v>0</v>
      </c>
      <c r="J2598" s="15">
        <v>0</v>
      </c>
      <c r="K2598" s="15">
        <f t="shared" si="158"/>
        <v>14992</v>
      </c>
      <c r="L2598" s="15">
        <f t="shared" si="159"/>
        <v>14728</v>
      </c>
      <c r="M2598" s="15">
        <f t="shared" si="160"/>
        <v>29720</v>
      </c>
      <c r="O2598" s="13"/>
      <c r="P2598" s="13"/>
    </row>
    <row r="2599" spans="1:16" ht="12.75" customHeight="1" x14ac:dyDescent="0.2">
      <c r="A2599" s="11" t="str">
        <f t="shared" si="161"/>
        <v>NARRABRI1986</v>
      </c>
      <c r="B2599" s="3" t="s">
        <v>164</v>
      </c>
      <c r="C2599" s="12">
        <v>1986</v>
      </c>
      <c r="D2599" s="12" t="s">
        <v>101</v>
      </c>
      <c r="E2599" s="13">
        <v>14603</v>
      </c>
      <c r="F2599" s="13">
        <v>14267</v>
      </c>
      <c r="G2599" s="13">
        <v>28870</v>
      </c>
      <c r="H2599" s="13">
        <v>0</v>
      </c>
      <c r="I2599" s="13">
        <v>0</v>
      </c>
      <c r="J2599" s="13">
        <v>0</v>
      </c>
      <c r="K2599" s="15">
        <f t="shared" si="158"/>
        <v>14603</v>
      </c>
      <c r="L2599" s="15">
        <f t="shared" si="159"/>
        <v>14267</v>
      </c>
      <c r="M2599" s="15">
        <f t="shared" si="160"/>
        <v>28870</v>
      </c>
      <c r="O2599" s="13"/>
      <c r="P2599" s="13"/>
    </row>
    <row r="2600" spans="1:16" ht="12.75" customHeight="1" x14ac:dyDescent="0.2">
      <c r="A2600" s="11" t="str">
        <f t="shared" si="161"/>
        <v>NARRABRI1987</v>
      </c>
      <c r="B2600" s="96" t="s">
        <v>164</v>
      </c>
      <c r="C2600" s="89">
        <v>1987</v>
      </c>
      <c r="D2600" s="90" t="s">
        <v>101</v>
      </c>
      <c r="E2600" s="15">
        <v>13572</v>
      </c>
      <c r="F2600" s="15">
        <v>13274</v>
      </c>
      <c r="G2600" s="15">
        <v>26846</v>
      </c>
      <c r="H2600" s="91">
        <v>0</v>
      </c>
      <c r="I2600" s="91">
        <v>0</v>
      </c>
      <c r="J2600" s="15">
        <v>0</v>
      </c>
      <c r="K2600" s="15">
        <f t="shared" si="158"/>
        <v>13572</v>
      </c>
      <c r="L2600" s="15">
        <f t="shared" si="159"/>
        <v>13274</v>
      </c>
      <c r="M2600" s="15">
        <f t="shared" si="160"/>
        <v>26846</v>
      </c>
      <c r="O2600" s="13"/>
      <c r="P2600" s="13"/>
    </row>
    <row r="2601" spans="1:16" ht="12.75" customHeight="1" x14ac:dyDescent="0.2">
      <c r="A2601" s="11" t="str">
        <f t="shared" si="161"/>
        <v>NARRABRI1988</v>
      </c>
      <c r="B2601" s="96" t="s">
        <v>164</v>
      </c>
      <c r="C2601" s="89">
        <v>1988</v>
      </c>
      <c r="D2601" s="90" t="s">
        <v>101</v>
      </c>
      <c r="E2601" s="15">
        <v>14738</v>
      </c>
      <c r="F2601" s="15">
        <v>14370</v>
      </c>
      <c r="G2601" s="15">
        <v>29108</v>
      </c>
      <c r="H2601" s="91">
        <v>0</v>
      </c>
      <c r="I2601" s="91">
        <v>0</v>
      </c>
      <c r="J2601" s="15">
        <v>0</v>
      </c>
      <c r="K2601" s="15">
        <f t="shared" si="158"/>
        <v>14738</v>
      </c>
      <c r="L2601" s="15">
        <f t="shared" si="159"/>
        <v>14370</v>
      </c>
      <c r="M2601" s="15">
        <f t="shared" si="160"/>
        <v>29108</v>
      </c>
      <c r="O2601" s="13"/>
      <c r="P2601" s="13"/>
    </row>
    <row r="2602" spans="1:16" ht="12.75" customHeight="1" x14ac:dyDescent="0.2">
      <c r="A2602" s="11" t="str">
        <f t="shared" si="161"/>
        <v>NARRABRI1989</v>
      </c>
      <c r="B2602" s="3" t="s">
        <v>164</v>
      </c>
      <c r="C2602" s="12">
        <v>1989</v>
      </c>
      <c r="D2602" s="12" t="s">
        <v>101</v>
      </c>
      <c r="E2602" s="13">
        <v>8999</v>
      </c>
      <c r="F2602" s="13">
        <v>8764</v>
      </c>
      <c r="G2602" s="13">
        <v>17763</v>
      </c>
      <c r="H2602" s="13">
        <v>0</v>
      </c>
      <c r="I2602" s="13">
        <v>0</v>
      </c>
      <c r="J2602" s="13">
        <v>0</v>
      </c>
      <c r="K2602" s="15">
        <f t="shared" si="158"/>
        <v>8999</v>
      </c>
      <c r="L2602" s="15">
        <f t="shared" si="159"/>
        <v>8764</v>
      </c>
      <c r="M2602" s="15">
        <f t="shared" si="160"/>
        <v>17763</v>
      </c>
      <c r="O2602" s="13"/>
      <c r="P2602" s="13"/>
    </row>
    <row r="2603" spans="1:16" ht="12.75" customHeight="1" x14ac:dyDescent="0.2">
      <c r="A2603" s="11" t="str">
        <f t="shared" si="161"/>
        <v>NARRABRI1990</v>
      </c>
      <c r="B2603" s="94" t="s">
        <v>164</v>
      </c>
      <c r="C2603" s="89">
        <v>1990</v>
      </c>
      <c r="D2603" s="90" t="s">
        <v>101</v>
      </c>
      <c r="E2603" s="15">
        <v>4181</v>
      </c>
      <c r="F2603" s="15">
        <v>3798</v>
      </c>
      <c r="G2603" s="15">
        <v>7979</v>
      </c>
      <c r="H2603" s="15">
        <v>0</v>
      </c>
      <c r="I2603" s="15">
        <v>0</v>
      </c>
      <c r="J2603" s="15">
        <v>0</v>
      </c>
      <c r="K2603" s="15">
        <f t="shared" ref="K2603:K2666" si="162">E2603+H2603</f>
        <v>4181</v>
      </c>
      <c r="L2603" s="15">
        <f t="shared" ref="L2603:L2666" si="163">F2603+I2603</f>
        <v>3798</v>
      </c>
      <c r="M2603" s="15">
        <f t="shared" ref="M2603:M2666" si="164">G2603+J2603</f>
        <v>7979</v>
      </c>
      <c r="O2603" s="13"/>
      <c r="P2603" s="13"/>
    </row>
    <row r="2604" spans="1:16" ht="12.75" customHeight="1" x14ac:dyDescent="0.2">
      <c r="A2604" s="11" t="str">
        <f t="shared" si="161"/>
        <v>NARRABRI1991</v>
      </c>
      <c r="B2604" s="96" t="s">
        <v>164</v>
      </c>
      <c r="C2604" s="89">
        <v>1991</v>
      </c>
      <c r="D2604" s="90" t="s">
        <v>101</v>
      </c>
      <c r="E2604" s="15">
        <v>3593</v>
      </c>
      <c r="F2604" s="15">
        <v>3165</v>
      </c>
      <c r="G2604" s="15">
        <v>6758</v>
      </c>
      <c r="H2604" s="91">
        <v>0</v>
      </c>
      <c r="I2604" s="91">
        <v>0</v>
      </c>
      <c r="J2604" s="15">
        <v>0</v>
      </c>
      <c r="K2604" s="15">
        <f t="shared" si="162"/>
        <v>3593</v>
      </c>
      <c r="L2604" s="15">
        <f t="shared" si="163"/>
        <v>3165</v>
      </c>
      <c r="M2604" s="15">
        <f t="shared" si="164"/>
        <v>6758</v>
      </c>
      <c r="O2604" s="13"/>
      <c r="P2604" s="13"/>
    </row>
    <row r="2605" spans="1:16" ht="12.75" customHeight="1" x14ac:dyDescent="0.2">
      <c r="A2605" s="11" t="str">
        <f t="shared" si="161"/>
        <v>NARRABRI1992</v>
      </c>
      <c r="B2605" s="3" t="s">
        <v>164</v>
      </c>
      <c r="C2605" s="12">
        <v>1992</v>
      </c>
      <c r="D2605" s="12" t="s">
        <v>101</v>
      </c>
      <c r="E2605" s="13">
        <v>4863</v>
      </c>
      <c r="F2605" s="13">
        <v>4493</v>
      </c>
      <c r="G2605" s="13">
        <v>9356</v>
      </c>
      <c r="H2605" s="13">
        <v>0</v>
      </c>
      <c r="I2605" s="13">
        <v>0</v>
      </c>
      <c r="J2605" s="13">
        <v>0</v>
      </c>
      <c r="K2605" s="15">
        <f t="shared" si="162"/>
        <v>4863</v>
      </c>
      <c r="L2605" s="15">
        <f t="shared" si="163"/>
        <v>4493</v>
      </c>
      <c r="M2605" s="15">
        <f t="shared" si="164"/>
        <v>9356</v>
      </c>
      <c r="O2605" s="13"/>
      <c r="P2605" s="13"/>
    </row>
    <row r="2606" spans="1:16" ht="12.75" customHeight="1" x14ac:dyDescent="0.2">
      <c r="A2606" s="11" t="str">
        <f t="shared" si="161"/>
        <v>NARRABRI1993</v>
      </c>
      <c r="B2606" s="3" t="s">
        <v>164</v>
      </c>
      <c r="C2606" s="12">
        <v>1993</v>
      </c>
      <c r="D2606" s="12" t="s">
        <v>101</v>
      </c>
      <c r="E2606" s="13">
        <v>4790</v>
      </c>
      <c r="F2606" s="13">
        <v>4602</v>
      </c>
      <c r="G2606" s="13">
        <v>9392</v>
      </c>
      <c r="H2606" s="13">
        <v>0</v>
      </c>
      <c r="I2606" s="13">
        <v>0</v>
      </c>
      <c r="J2606" s="13">
        <v>0</v>
      </c>
      <c r="K2606" s="15">
        <f t="shared" si="162"/>
        <v>4790</v>
      </c>
      <c r="L2606" s="15">
        <f t="shared" si="163"/>
        <v>4602</v>
      </c>
      <c r="M2606" s="15">
        <f t="shared" si="164"/>
        <v>9392</v>
      </c>
      <c r="O2606" s="13"/>
      <c r="P2606" s="13"/>
    </row>
    <row r="2607" spans="1:16" ht="12.75" customHeight="1" x14ac:dyDescent="0.2">
      <c r="A2607" s="11" t="str">
        <f t="shared" si="161"/>
        <v>NARRABRI1994</v>
      </c>
      <c r="B2607" s="3" t="s">
        <v>164</v>
      </c>
      <c r="C2607" s="12">
        <v>1994</v>
      </c>
      <c r="D2607" s="12" t="s">
        <v>101</v>
      </c>
      <c r="E2607" s="13">
        <v>4989</v>
      </c>
      <c r="F2607" s="13">
        <v>4684</v>
      </c>
      <c r="G2607" s="13">
        <v>9673</v>
      </c>
      <c r="H2607" s="13">
        <v>0</v>
      </c>
      <c r="I2607" s="13">
        <v>0</v>
      </c>
      <c r="J2607" s="13">
        <v>0</v>
      </c>
      <c r="K2607" s="15">
        <f t="shared" si="162"/>
        <v>4989</v>
      </c>
      <c r="L2607" s="15">
        <f t="shared" si="163"/>
        <v>4684</v>
      </c>
      <c r="M2607" s="15">
        <f t="shared" si="164"/>
        <v>9673</v>
      </c>
      <c r="O2607" s="13"/>
      <c r="P2607" s="13"/>
    </row>
    <row r="2608" spans="1:16" ht="12.75" customHeight="1" x14ac:dyDescent="0.2">
      <c r="A2608" s="11" t="str">
        <f t="shared" si="161"/>
        <v>NARRABRI1995</v>
      </c>
      <c r="B2608" s="3" t="s">
        <v>164</v>
      </c>
      <c r="C2608" s="12">
        <v>1995</v>
      </c>
      <c r="D2608" s="12" t="s">
        <v>101</v>
      </c>
      <c r="E2608" s="13">
        <v>5788</v>
      </c>
      <c r="F2608" s="13">
        <v>5506</v>
      </c>
      <c r="G2608" s="13">
        <v>11294</v>
      </c>
      <c r="H2608" s="13">
        <v>0</v>
      </c>
      <c r="I2608" s="13">
        <v>0</v>
      </c>
      <c r="J2608" s="13">
        <v>0</v>
      </c>
      <c r="K2608" s="15">
        <f t="shared" si="162"/>
        <v>5788</v>
      </c>
      <c r="L2608" s="15">
        <f t="shared" si="163"/>
        <v>5506</v>
      </c>
      <c r="M2608" s="15">
        <f t="shared" si="164"/>
        <v>11294</v>
      </c>
      <c r="O2608" s="13"/>
      <c r="P2608" s="13"/>
    </row>
    <row r="2609" spans="1:16" ht="12.75" customHeight="1" x14ac:dyDescent="0.2">
      <c r="A2609" s="11" t="str">
        <f t="shared" si="161"/>
        <v>NARRABRI1996</v>
      </c>
      <c r="B2609" s="3" t="s">
        <v>164</v>
      </c>
      <c r="C2609" s="12">
        <v>1996</v>
      </c>
      <c r="D2609" s="12" t="s">
        <v>101</v>
      </c>
      <c r="E2609" s="13">
        <v>6012</v>
      </c>
      <c r="F2609" s="13">
        <v>5711</v>
      </c>
      <c r="G2609" s="13">
        <v>11723</v>
      </c>
      <c r="H2609" s="13">
        <v>0</v>
      </c>
      <c r="I2609" s="13">
        <v>0</v>
      </c>
      <c r="J2609" s="13">
        <v>0</v>
      </c>
      <c r="K2609" s="15">
        <f t="shared" si="162"/>
        <v>6012</v>
      </c>
      <c r="L2609" s="15">
        <f t="shared" si="163"/>
        <v>5711</v>
      </c>
      <c r="M2609" s="15">
        <f t="shared" si="164"/>
        <v>11723</v>
      </c>
      <c r="O2609" s="13"/>
      <c r="P2609" s="13"/>
    </row>
    <row r="2610" spans="1:16" ht="12.75" customHeight="1" x14ac:dyDescent="0.2">
      <c r="A2610" s="11" t="str">
        <f t="shared" si="161"/>
        <v>NARRABRI1997</v>
      </c>
      <c r="B2610" s="94" t="s">
        <v>164</v>
      </c>
      <c r="C2610" s="89">
        <v>1997</v>
      </c>
      <c r="D2610" s="90" t="s">
        <v>101</v>
      </c>
      <c r="E2610" s="15">
        <v>6355</v>
      </c>
      <c r="F2610" s="15">
        <v>5938</v>
      </c>
      <c r="G2610" s="15">
        <v>12293</v>
      </c>
      <c r="H2610" s="15">
        <v>0</v>
      </c>
      <c r="I2610" s="15">
        <v>0</v>
      </c>
      <c r="J2610" s="15">
        <v>0</v>
      </c>
      <c r="K2610" s="15">
        <f t="shared" si="162"/>
        <v>6355</v>
      </c>
      <c r="L2610" s="15">
        <f t="shared" si="163"/>
        <v>5938</v>
      </c>
      <c r="M2610" s="15">
        <f t="shared" si="164"/>
        <v>12293</v>
      </c>
      <c r="O2610" s="13"/>
      <c r="P2610" s="13"/>
    </row>
    <row r="2611" spans="1:16" ht="12.75" customHeight="1" x14ac:dyDescent="0.2">
      <c r="A2611" s="11" t="str">
        <f t="shared" si="161"/>
        <v>NARRABRI1998</v>
      </c>
      <c r="B2611" s="92" t="s">
        <v>164</v>
      </c>
      <c r="C2611" s="89">
        <v>1998</v>
      </c>
      <c r="D2611" s="12" t="s">
        <v>101</v>
      </c>
      <c r="E2611" s="15">
        <v>6260</v>
      </c>
      <c r="F2611" s="15">
        <v>6050</v>
      </c>
      <c r="G2611" s="15">
        <v>12310</v>
      </c>
      <c r="H2611" s="15">
        <v>0</v>
      </c>
      <c r="I2611" s="15">
        <v>0</v>
      </c>
      <c r="J2611" s="15">
        <v>0</v>
      </c>
      <c r="K2611" s="15">
        <f t="shared" si="162"/>
        <v>6260</v>
      </c>
      <c r="L2611" s="15">
        <f t="shared" si="163"/>
        <v>6050</v>
      </c>
      <c r="M2611" s="15">
        <f t="shared" si="164"/>
        <v>12310</v>
      </c>
      <c r="O2611" s="13"/>
      <c r="P2611" s="13"/>
    </row>
    <row r="2612" spans="1:16" ht="12.75" customHeight="1" x14ac:dyDescent="0.2">
      <c r="A2612" s="11" t="str">
        <f t="shared" si="161"/>
        <v>NARRABRI1999</v>
      </c>
      <c r="B2612" s="94" t="s">
        <v>164</v>
      </c>
      <c r="C2612" s="12">
        <v>1999</v>
      </c>
      <c r="D2612" s="90" t="s">
        <v>101</v>
      </c>
      <c r="E2612" s="95">
        <v>6231</v>
      </c>
      <c r="F2612" s="95">
        <v>5878</v>
      </c>
      <c r="G2612" s="95">
        <v>12109</v>
      </c>
      <c r="H2612" s="95">
        <v>0</v>
      </c>
      <c r="I2612" s="95">
        <v>0</v>
      </c>
      <c r="J2612" s="95">
        <v>0</v>
      </c>
      <c r="K2612" s="15">
        <f t="shared" si="162"/>
        <v>6231</v>
      </c>
      <c r="L2612" s="15">
        <f t="shared" si="163"/>
        <v>5878</v>
      </c>
      <c r="M2612" s="15">
        <f t="shared" si="164"/>
        <v>12109</v>
      </c>
      <c r="O2612" s="13"/>
      <c r="P2612" s="13"/>
    </row>
    <row r="2613" spans="1:16" ht="12.75" customHeight="1" x14ac:dyDescent="0.2">
      <c r="A2613" s="11" t="str">
        <f t="shared" si="161"/>
        <v>NARRABRI2000</v>
      </c>
      <c r="B2613" s="3" t="s">
        <v>164</v>
      </c>
      <c r="C2613" s="12">
        <v>2000</v>
      </c>
      <c r="D2613" s="12" t="s">
        <v>101</v>
      </c>
      <c r="E2613" s="13">
        <v>6216</v>
      </c>
      <c r="F2613" s="13">
        <v>5765</v>
      </c>
      <c r="G2613" s="13">
        <v>11981</v>
      </c>
      <c r="H2613" s="13">
        <v>0</v>
      </c>
      <c r="I2613" s="13">
        <v>0</v>
      </c>
      <c r="J2613" s="13">
        <v>0</v>
      </c>
      <c r="K2613" s="15">
        <f t="shared" si="162"/>
        <v>6216</v>
      </c>
      <c r="L2613" s="15">
        <f t="shared" si="163"/>
        <v>5765</v>
      </c>
      <c r="M2613" s="15">
        <f t="shared" si="164"/>
        <v>11981</v>
      </c>
      <c r="O2613" s="13"/>
      <c r="P2613" s="13"/>
    </row>
    <row r="2614" spans="1:16" ht="12.75" customHeight="1" x14ac:dyDescent="0.2">
      <c r="A2614" s="11" t="str">
        <f t="shared" si="161"/>
        <v>NARRABRI2001</v>
      </c>
      <c r="B2614" s="3" t="s">
        <v>164</v>
      </c>
      <c r="C2614" s="12">
        <v>2001</v>
      </c>
      <c r="D2614" s="12" t="s">
        <v>101</v>
      </c>
      <c r="E2614" s="13">
        <v>6191</v>
      </c>
      <c r="F2614" s="13">
        <v>5678</v>
      </c>
      <c r="G2614" s="13">
        <v>11869</v>
      </c>
      <c r="H2614" s="13">
        <v>0</v>
      </c>
      <c r="I2614" s="13">
        <v>0</v>
      </c>
      <c r="J2614" s="13">
        <v>0</v>
      </c>
      <c r="K2614" s="15">
        <f t="shared" si="162"/>
        <v>6191</v>
      </c>
      <c r="L2614" s="15">
        <f t="shared" si="163"/>
        <v>5678</v>
      </c>
      <c r="M2614" s="15">
        <f t="shared" si="164"/>
        <v>11869</v>
      </c>
      <c r="O2614" s="13"/>
      <c r="P2614" s="13"/>
    </row>
    <row r="2615" spans="1:16" ht="12.75" customHeight="1" x14ac:dyDescent="0.2">
      <c r="A2615" s="11" t="str">
        <f t="shared" si="161"/>
        <v>NARRABRI2002</v>
      </c>
      <c r="B2615" s="3" t="s">
        <v>164</v>
      </c>
      <c r="C2615" s="12">
        <v>2002</v>
      </c>
      <c r="D2615" s="12" t="s">
        <v>101</v>
      </c>
      <c r="E2615" s="13">
        <v>5621</v>
      </c>
      <c r="F2615" s="13">
        <v>5203</v>
      </c>
      <c r="G2615" s="13">
        <v>10824</v>
      </c>
      <c r="H2615" s="13">
        <v>0</v>
      </c>
      <c r="I2615" s="13">
        <v>0</v>
      </c>
      <c r="J2615" s="13">
        <v>0</v>
      </c>
      <c r="K2615" s="15">
        <f t="shared" si="162"/>
        <v>5621</v>
      </c>
      <c r="L2615" s="15">
        <f t="shared" si="163"/>
        <v>5203</v>
      </c>
      <c r="M2615" s="15">
        <f t="shared" si="164"/>
        <v>10824</v>
      </c>
      <c r="O2615" s="13"/>
      <c r="P2615" s="13"/>
    </row>
    <row r="2616" spans="1:16" ht="12.75" customHeight="1" x14ac:dyDescent="0.2">
      <c r="A2616" s="11" t="str">
        <f t="shared" si="161"/>
        <v>NARRABRI2003</v>
      </c>
      <c r="B2616" s="3" t="s">
        <v>164</v>
      </c>
      <c r="C2616" s="12">
        <v>2003</v>
      </c>
      <c r="D2616" s="12" t="s">
        <v>101</v>
      </c>
      <c r="E2616" s="13">
        <v>5604</v>
      </c>
      <c r="F2616" s="13">
        <v>5187</v>
      </c>
      <c r="G2616" s="13">
        <v>10791</v>
      </c>
      <c r="H2616" s="13">
        <v>0</v>
      </c>
      <c r="I2616" s="13">
        <v>0</v>
      </c>
      <c r="J2616" s="13">
        <v>0</v>
      </c>
      <c r="K2616" s="15">
        <f t="shared" si="162"/>
        <v>5604</v>
      </c>
      <c r="L2616" s="15">
        <f t="shared" si="163"/>
        <v>5187</v>
      </c>
      <c r="M2616" s="15">
        <f t="shared" si="164"/>
        <v>10791</v>
      </c>
      <c r="O2616" s="13"/>
      <c r="P2616" s="13"/>
    </row>
    <row r="2617" spans="1:16" ht="12.75" customHeight="1" x14ac:dyDescent="0.2">
      <c r="A2617" s="11" t="str">
        <f t="shared" si="161"/>
        <v>NARRABRI2004</v>
      </c>
      <c r="B2617" s="94" t="s">
        <v>164</v>
      </c>
      <c r="C2617" s="89">
        <v>2004</v>
      </c>
      <c r="D2617" s="90" t="s">
        <v>101</v>
      </c>
      <c r="E2617" s="15">
        <v>6067</v>
      </c>
      <c r="F2617" s="15">
        <v>5484</v>
      </c>
      <c r="G2617" s="15">
        <v>11551</v>
      </c>
      <c r="H2617" s="15">
        <v>0</v>
      </c>
      <c r="I2617" s="15">
        <v>0</v>
      </c>
      <c r="J2617" s="15">
        <v>0</v>
      </c>
      <c r="K2617" s="15">
        <f t="shared" si="162"/>
        <v>6067</v>
      </c>
      <c r="L2617" s="15">
        <f t="shared" si="163"/>
        <v>5484</v>
      </c>
      <c r="M2617" s="15">
        <f t="shared" si="164"/>
        <v>11551</v>
      </c>
      <c r="O2617" s="13"/>
      <c r="P2617" s="13"/>
    </row>
    <row r="2618" spans="1:16" ht="12.75" customHeight="1" x14ac:dyDescent="0.2">
      <c r="A2618" s="11" t="str">
        <f t="shared" si="161"/>
        <v>NARRABRI2005</v>
      </c>
      <c r="B2618" s="3" t="s">
        <v>164</v>
      </c>
      <c r="C2618" s="12">
        <v>2005</v>
      </c>
      <c r="D2618" s="12" t="s">
        <v>101</v>
      </c>
      <c r="E2618" s="13">
        <v>6542</v>
      </c>
      <c r="F2618" s="13">
        <v>5758</v>
      </c>
      <c r="G2618" s="13">
        <v>12300</v>
      </c>
      <c r="H2618" s="13">
        <v>0</v>
      </c>
      <c r="I2618" s="13">
        <v>0</v>
      </c>
      <c r="J2618" s="13">
        <v>0</v>
      </c>
      <c r="K2618" s="15">
        <f t="shared" si="162"/>
        <v>6542</v>
      </c>
      <c r="L2618" s="15">
        <f t="shared" si="163"/>
        <v>5758</v>
      </c>
      <c r="M2618" s="15">
        <f t="shared" si="164"/>
        <v>12300</v>
      </c>
      <c r="O2618" s="13"/>
      <c r="P2618" s="13"/>
    </row>
    <row r="2619" spans="1:16" ht="12.75" customHeight="1" x14ac:dyDescent="0.2">
      <c r="A2619" s="11" t="str">
        <f t="shared" si="161"/>
        <v>NARRABRI2006</v>
      </c>
      <c r="B2619" s="94" t="s">
        <v>164</v>
      </c>
      <c r="C2619" s="89">
        <v>2006</v>
      </c>
      <c r="D2619" s="90" t="s">
        <v>101</v>
      </c>
      <c r="E2619" s="15">
        <v>6364</v>
      </c>
      <c r="F2619" s="15">
        <v>5765</v>
      </c>
      <c r="G2619" s="15">
        <v>12129</v>
      </c>
      <c r="H2619" s="15">
        <v>0</v>
      </c>
      <c r="I2619" s="15">
        <v>0</v>
      </c>
      <c r="J2619" s="15">
        <v>0</v>
      </c>
      <c r="K2619" s="15">
        <f t="shared" si="162"/>
        <v>6364</v>
      </c>
      <c r="L2619" s="15">
        <f t="shared" si="163"/>
        <v>5765</v>
      </c>
      <c r="M2619" s="15">
        <f t="shared" si="164"/>
        <v>12129</v>
      </c>
      <c r="O2619" s="13"/>
      <c r="P2619" s="13"/>
    </row>
    <row r="2620" spans="1:16" ht="12.75" customHeight="1" x14ac:dyDescent="0.2">
      <c r="A2620" s="11" t="str">
        <f t="shared" si="161"/>
        <v>NARRABRI2007</v>
      </c>
      <c r="B2620" s="3" t="s">
        <v>164</v>
      </c>
      <c r="C2620" s="12">
        <v>2007</v>
      </c>
      <c r="D2620" s="12" t="s">
        <v>101</v>
      </c>
      <c r="E2620" s="13">
        <v>7357</v>
      </c>
      <c r="F2620" s="13">
        <v>6735</v>
      </c>
      <c r="G2620" s="13">
        <v>14092</v>
      </c>
      <c r="H2620" s="13">
        <v>0</v>
      </c>
      <c r="I2620" s="13">
        <v>0</v>
      </c>
      <c r="J2620" s="13">
        <v>0</v>
      </c>
      <c r="K2620" s="15">
        <f t="shared" si="162"/>
        <v>7357</v>
      </c>
      <c r="L2620" s="15">
        <f t="shared" si="163"/>
        <v>6735</v>
      </c>
      <c r="M2620" s="15">
        <f t="shared" si="164"/>
        <v>14092</v>
      </c>
      <c r="O2620" s="13"/>
      <c r="P2620" s="13"/>
    </row>
    <row r="2621" spans="1:16" ht="12.75" customHeight="1" x14ac:dyDescent="0.2">
      <c r="A2621" s="11" t="str">
        <f t="shared" si="161"/>
        <v>NARRABRI2008</v>
      </c>
      <c r="B2621" s="3" t="s">
        <v>164</v>
      </c>
      <c r="C2621" s="12">
        <v>2008</v>
      </c>
      <c r="D2621" s="12" t="s">
        <v>101</v>
      </c>
      <c r="E2621" s="13">
        <v>11733</v>
      </c>
      <c r="F2621" s="13">
        <v>11241</v>
      </c>
      <c r="G2621" s="13">
        <v>22974</v>
      </c>
      <c r="H2621" s="13">
        <v>0</v>
      </c>
      <c r="I2621" s="13">
        <v>0</v>
      </c>
      <c r="J2621" s="13">
        <v>0</v>
      </c>
      <c r="K2621" s="15">
        <f t="shared" si="162"/>
        <v>11733</v>
      </c>
      <c r="L2621" s="15">
        <f t="shared" si="163"/>
        <v>11241</v>
      </c>
      <c r="M2621" s="15">
        <f t="shared" si="164"/>
        <v>22974</v>
      </c>
      <c r="O2621" s="13"/>
      <c r="P2621" s="13"/>
    </row>
    <row r="2622" spans="1:16" ht="12.75" customHeight="1" x14ac:dyDescent="0.2">
      <c r="A2622" s="11" t="str">
        <f t="shared" si="161"/>
        <v>NARRABRI2009</v>
      </c>
      <c r="B2622" s="94" t="s">
        <v>164</v>
      </c>
      <c r="C2622" s="12">
        <v>2009</v>
      </c>
      <c r="D2622" s="12" t="s">
        <v>101</v>
      </c>
      <c r="E2622" s="95">
        <v>7855</v>
      </c>
      <c r="F2622" s="95">
        <v>7619</v>
      </c>
      <c r="G2622" s="95">
        <v>15474</v>
      </c>
      <c r="H2622" s="95">
        <v>0</v>
      </c>
      <c r="I2622" s="95">
        <v>0</v>
      </c>
      <c r="J2622" s="95">
        <v>0</v>
      </c>
      <c r="K2622" s="15">
        <f t="shared" si="162"/>
        <v>7855</v>
      </c>
      <c r="L2622" s="15">
        <f t="shared" si="163"/>
        <v>7619</v>
      </c>
      <c r="M2622" s="15">
        <f t="shared" si="164"/>
        <v>15474</v>
      </c>
      <c r="O2622" s="13"/>
      <c r="P2622" s="13"/>
    </row>
    <row r="2623" spans="1:16" ht="12.75" customHeight="1" x14ac:dyDescent="0.2">
      <c r="A2623" s="11" t="str">
        <f t="shared" si="161"/>
        <v>NARRABRI2010</v>
      </c>
      <c r="B2623" s="3" t="s">
        <v>164</v>
      </c>
      <c r="C2623" s="12">
        <v>2010</v>
      </c>
      <c r="D2623" s="12" t="s">
        <v>101</v>
      </c>
      <c r="E2623" s="13">
        <v>6131</v>
      </c>
      <c r="F2623" s="13">
        <v>5999</v>
      </c>
      <c r="G2623" s="13">
        <v>12130</v>
      </c>
      <c r="H2623" s="13">
        <v>0</v>
      </c>
      <c r="I2623" s="13">
        <v>0</v>
      </c>
      <c r="J2623" s="13">
        <v>0</v>
      </c>
      <c r="K2623" s="15">
        <f t="shared" si="162"/>
        <v>6131</v>
      </c>
      <c r="L2623" s="15">
        <f t="shared" si="163"/>
        <v>5999</v>
      </c>
      <c r="M2623" s="15">
        <f t="shared" si="164"/>
        <v>12130</v>
      </c>
      <c r="O2623" s="13"/>
      <c r="P2623" s="13"/>
    </row>
    <row r="2624" spans="1:16" ht="12.75" customHeight="1" x14ac:dyDescent="0.2">
      <c r="A2624" s="11" t="str">
        <f t="shared" si="161"/>
        <v>NARRABRI2011</v>
      </c>
      <c r="B2624" s="96" t="s">
        <v>164</v>
      </c>
      <c r="C2624" s="89">
        <v>2011</v>
      </c>
      <c r="D2624" s="90" t="s">
        <v>101</v>
      </c>
      <c r="E2624" s="15">
        <v>9617</v>
      </c>
      <c r="F2624" s="15">
        <v>9462</v>
      </c>
      <c r="G2624" s="15">
        <v>19079</v>
      </c>
      <c r="H2624" s="91">
        <v>0</v>
      </c>
      <c r="I2624" s="91">
        <v>0</v>
      </c>
      <c r="J2624" s="15">
        <v>0</v>
      </c>
      <c r="K2624" s="15">
        <f t="shared" si="162"/>
        <v>9617</v>
      </c>
      <c r="L2624" s="15">
        <f t="shared" si="163"/>
        <v>9462</v>
      </c>
      <c r="M2624" s="15">
        <f t="shared" si="164"/>
        <v>19079</v>
      </c>
      <c r="O2624" s="13"/>
      <c r="P2624" s="13"/>
    </row>
    <row r="2625" spans="1:16" ht="12.75" customHeight="1" x14ac:dyDescent="0.2">
      <c r="A2625" s="11" t="str">
        <f t="shared" si="161"/>
        <v>NARRABRI2012</v>
      </c>
      <c r="B2625" s="94" t="s">
        <v>164</v>
      </c>
      <c r="C2625" s="89">
        <v>2012</v>
      </c>
      <c r="D2625" s="90" t="s">
        <v>101</v>
      </c>
      <c r="E2625" s="15">
        <v>10347</v>
      </c>
      <c r="F2625" s="15">
        <v>10182</v>
      </c>
      <c r="G2625" s="15">
        <v>20529</v>
      </c>
      <c r="H2625" s="15">
        <v>0</v>
      </c>
      <c r="I2625" s="15">
        <v>0</v>
      </c>
      <c r="J2625" s="15">
        <v>0</v>
      </c>
      <c r="K2625" s="15">
        <f t="shared" si="162"/>
        <v>10347</v>
      </c>
      <c r="L2625" s="15">
        <f t="shared" si="163"/>
        <v>10182</v>
      </c>
      <c r="M2625" s="15">
        <f t="shared" si="164"/>
        <v>20529</v>
      </c>
      <c r="O2625" s="13"/>
      <c r="P2625" s="13"/>
    </row>
    <row r="2626" spans="1:16" ht="12.75" customHeight="1" x14ac:dyDescent="0.2">
      <c r="A2626" s="11" t="str">
        <f t="shared" si="161"/>
        <v>NARRABRI2013</v>
      </c>
      <c r="B2626" s="94" t="s">
        <v>164</v>
      </c>
      <c r="C2626" s="89">
        <v>2013</v>
      </c>
      <c r="D2626" s="90" t="s">
        <v>101</v>
      </c>
      <c r="E2626" s="15">
        <v>6597</v>
      </c>
      <c r="F2626" s="15">
        <v>6331</v>
      </c>
      <c r="G2626" s="15">
        <v>12928</v>
      </c>
      <c r="H2626" s="15">
        <v>0</v>
      </c>
      <c r="I2626" s="15">
        <v>0</v>
      </c>
      <c r="J2626" s="15">
        <v>0</v>
      </c>
      <c r="K2626" s="15">
        <f t="shared" si="162"/>
        <v>6597</v>
      </c>
      <c r="L2626" s="15">
        <f t="shared" si="163"/>
        <v>6331</v>
      </c>
      <c r="M2626" s="15">
        <f t="shared" si="164"/>
        <v>12928</v>
      </c>
      <c r="O2626" s="13"/>
      <c r="P2626" s="13"/>
    </row>
    <row r="2627" spans="1:16" ht="12.75" customHeight="1" x14ac:dyDescent="0.2">
      <c r="A2627" s="11" t="str">
        <f t="shared" si="161"/>
        <v>NARRABRI2014</v>
      </c>
      <c r="B2627" s="3" t="s">
        <v>164</v>
      </c>
      <c r="C2627" s="12">
        <v>2014</v>
      </c>
      <c r="D2627" s="90" t="s">
        <v>101</v>
      </c>
      <c r="E2627" s="13">
        <v>1581</v>
      </c>
      <c r="F2627" s="13">
        <v>1581</v>
      </c>
      <c r="G2627" s="13">
        <v>3162</v>
      </c>
      <c r="H2627" s="13">
        <v>0</v>
      </c>
      <c r="I2627" s="13">
        <v>0</v>
      </c>
      <c r="J2627" s="13">
        <v>0</v>
      </c>
      <c r="K2627" s="15">
        <f t="shared" si="162"/>
        <v>1581</v>
      </c>
      <c r="L2627" s="15">
        <f t="shared" si="163"/>
        <v>1581</v>
      </c>
      <c r="M2627" s="15">
        <f t="shared" si="164"/>
        <v>3162</v>
      </c>
      <c r="O2627" s="13"/>
      <c r="P2627" s="13"/>
    </row>
    <row r="2628" spans="1:16" ht="12.75" customHeight="1" x14ac:dyDescent="0.2">
      <c r="A2628" s="11" t="str">
        <f t="shared" si="161"/>
        <v>NARRABRI2015</v>
      </c>
      <c r="B2628" s="3" t="s">
        <v>164</v>
      </c>
      <c r="C2628" s="12">
        <v>2015</v>
      </c>
      <c r="D2628" s="12" t="s">
        <v>101</v>
      </c>
      <c r="E2628" s="13">
        <v>0</v>
      </c>
      <c r="F2628" s="13">
        <v>0</v>
      </c>
      <c r="G2628" s="13">
        <v>0</v>
      </c>
      <c r="H2628" s="13">
        <v>0</v>
      </c>
      <c r="I2628" s="13">
        <v>0</v>
      </c>
      <c r="J2628" s="13">
        <v>0</v>
      </c>
      <c r="K2628" s="15">
        <f t="shared" si="162"/>
        <v>0</v>
      </c>
      <c r="L2628" s="15">
        <f t="shared" si="163"/>
        <v>0</v>
      </c>
      <c r="M2628" s="15">
        <f t="shared" si="164"/>
        <v>0</v>
      </c>
      <c r="O2628" s="13"/>
      <c r="P2628" s="13"/>
    </row>
    <row r="2629" spans="1:16" ht="12.75" customHeight="1" x14ac:dyDescent="0.2">
      <c r="A2629" s="11" t="str">
        <f t="shared" si="161"/>
        <v>NARRABRI2016</v>
      </c>
      <c r="B2629" s="94" t="s">
        <v>164</v>
      </c>
      <c r="C2629" s="89">
        <v>2016</v>
      </c>
      <c r="D2629" s="90" t="s">
        <v>101</v>
      </c>
      <c r="E2629" s="15">
        <v>0</v>
      </c>
      <c r="F2629" s="15">
        <v>0</v>
      </c>
      <c r="G2629" s="15">
        <v>0</v>
      </c>
      <c r="H2629" s="15">
        <v>0</v>
      </c>
      <c r="I2629" s="15">
        <v>0</v>
      </c>
      <c r="J2629" s="15">
        <v>0</v>
      </c>
      <c r="K2629" s="15">
        <f t="shared" si="162"/>
        <v>0</v>
      </c>
      <c r="L2629" s="15">
        <f t="shared" si="163"/>
        <v>0</v>
      </c>
      <c r="M2629" s="15">
        <f t="shared" si="164"/>
        <v>0</v>
      </c>
      <c r="O2629" s="13"/>
      <c r="P2629" s="13"/>
    </row>
    <row r="2630" spans="1:16" ht="12.75" customHeight="1" x14ac:dyDescent="0.2">
      <c r="A2630" s="11" t="str">
        <f t="shared" si="161"/>
        <v>NARRABRI2017</v>
      </c>
      <c r="B2630" s="96" t="s">
        <v>164</v>
      </c>
      <c r="C2630" s="89">
        <v>2017</v>
      </c>
      <c r="D2630" s="90" t="s">
        <v>101</v>
      </c>
      <c r="E2630" s="15">
        <v>2231</v>
      </c>
      <c r="F2630" s="15">
        <v>2182</v>
      </c>
      <c r="G2630" s="15">
        <v>4413</v>
      </c>
      <c r="H2630" s="91">
        <v>0</v>
      </c>
      <c r="I2630" s="91">
        <v>0</v>
      </c>
      <c r="J2630" s="15">
        <v>0</v>
      </c>
      <c r="K2630" s="15">
        <f t="shared" si="162"/>
        <v>2231</v>
      </c>
      <c r="L2630" s="15">
        <f t="shared" si="163"/>
        <v>2182</v>
      </c>
      <c r="M2630" s="15">
        <f t="shared" si="164"/>
        <v>4413</v>
      </c>
      <c r="O2630" s="13"/>
      <c r="P2630" s="13"/>
    </row>
    <row r="2631" spans="1:16" ht="12.75" customHeight="1" x14ac:dyDescent="0.2">
      <c r="A2631" s="11" t="str">
        <f t="shared" si="161"/>
        <v>NARRABRI2018</v>
      </c>
      <c r="B2631" s="94" t="s">
        <v>164</v>
      </c>
      <c r="C2631" s="89">
        <v>2018</v>
      </c>
      <c r="D2631" s="90" t="s">
        <v>101</v>
      </c>
      <c r="E2631" s="15">
        <v>4534</v>
      </c>
      <c r="F2631" s="15">
        <v>4373</v>
      </c>
      <c r="G2631" s="15">
        <v>8907</v>
      </c>
      <c r="H2631" s="15">
        <v>0</v>
      </c>
      <c r="I2631" s="15">
        <v>0</v>
      </c>
      <c r="J2631" s="15">
        <v>0</v>
      </c>
      <c r="K2631" s="15">
        <f t="shared" si="162"/>
        <v>4534</v>
      </c>
      <c r="L2631" s="15">
        <f t="shared" si="163"/>
        <v>4373</v>
      </c>
      <c r="M2631" s="15">
        <f t="shared" si="164"/>
        <v>8907</v>
      </c>
      <c r="O2631" s="13"/>
      <c r="P2631" s="13"/>
    </row>
    <row r="2632" spans="1:16" ht="12.75" customHeight="1" x14ac:dyDescent="0.2">
      <c r="A2632" s="11" t="str">
        <f t="shared" si="161"/>
        <v>NARRABRI2019</v>
      </c>
      <c r="B2632" s="3" t="s">
        <v>164</v>
      </c>
      <c r="C2632" s="12">
        <v>2019</v>
      </c>
      <c r="D2632" s="12" t="s">
        <v>101</v>
      </c>
      <c r="E2632" s="13">
        <v>3723</v>
      </c>
      <c r="F2632" s="13">
        <v>3716</v>
      </c>
      <c r="G2632" s="13">
        <v>7439</v>
      </c>
      <c r="H2632" s="13">
        <v>0</v>
      </c>
      <c r="I2632" s="13">
        <v>0</v>
      </c>
      <c r="J2632" s="13">
        <v>0</v>
      </c>
      <c r="K2632" s="15">
        <f t="shared" si="162"/>
        <v>3723</v>
      </c>
      <c r="L2632" s="15">
        <f t="shared" si="163"/>
        <v>3716</v>
      </c>
      <c r="M2632" s="15">
        <f t="shared" si="164"/>
        <v>7439</v>
      </c>
      <c r="O2632" s="13"/>
      <c r="P2632" s="13"/>
    </row>
    <row r="2633" spans="1:16" ht="12.75" customHeight="1" x14ac:dyDescent="0.2">
      <c r="A2633" s="11" t="str">
        <f t="shared" si="161"/>
        <v>NARRANDERA1985</v>
      </c>
      <c r="B2633" s="96" t="s">
        <v>39</v>
      </c>
      <c r="C2633" s="89">
        <v>1985</v>
      </c>
      <c r="D2633" s="90" t="s">
        <v>101</v>
      </c>
      <c r="E2633" s="15">
        <v>16752</v>
      </c>
      <c r="F2633" s="15">
        <v>16593</v>
      </c>
      <c r="G2633" s="15">
        <v>33345</v>
      </c>
      <c r="H2633" s="15">
        <v>0</v>
      </c>
      <c r="I2633" s="15">
        <v>0</v>
      </c>
      <c r="J2633" s="15">
        <v>0</v>
      </c>
      <c r="K2633" s="15">
        <f t="shared" si="162"/>
        <v>16752</v>
      </c>
      <c r="L2633" s="15">
        <f t="shared" si="163"/>
        <v>16593</v>
      </c>
      <c r="M2633" s="15">
        <f t="shared" si="164"/>
        <v>33345</v>
      </c>
      <c r="O2633" s="13"/>
      <c r="P2633" s="13"/>
    </row>
    <row r="2634" spans="1:16" ht="12.75" customHeight="1" x14ac:dyDescent="0.2">
      <c r="A2634" s="11" t="str">
        <f t="shared" ref="A2634:A2697" si="165">CONCATENATE(B2634,C2634)</f>
        <v>NARRANDERA1986</v>
      </c>
      <c r="B2634" s="94" t="s">
        <v>39</v>
      </c>
      <c r="C2634" s="89">
        <v>1986</v>
      </c>
      <c r="D2634" s="90" t="s">
        <v>101</v>
      </c>
      <c r="E2634" s="15">
        <v>17261</v>
      </c>
      <c r="F2634" s="15">
        <v>17321</v>
      </c>
      <c r="G2634" s="15">
        <v>34582</v>
      </c>
      <c r="H2634" s="15">
        <v>0</v>
      </c>
      <c r="I2634" s="15">
        <v>0</v>
      </c>
      <c r="J2634" s="15">
        <v>0</v>
      </c>
      <c r="K2634" s="15">
        <f t="shared" si="162"/>
        <v>17261</v>
      </c>
      <c r="L2634" s="15">
        <f t="shared" si="163"/>
        <v>17321</v>
      </c>
      <c r="M2634" s="15">
        <f t="shared" si="164"/>
        <v>34582</v>
      </c>
      <c r="O2634" s="13"/>
      <c r="P2634" s="13"/>
    </row>
    <row r="2635" spans="1:16" ht="12.75" customHeight="1" x14ac:dyDescent="0.2">
      <c r="A2635" s="11" t="str">
        <f t="shared" si="165"/>
        <v>NARRANDERA1987</v>
      </c>
      <c r="B2635" s="3" t="s">
        <v>39</v>
      </c>
      <c r="C2635" s="12">
        <v>1987</v>
      </c>
      <c r="D2635" s="12" t="s">
        <v>101</v>
      </c>
      <c r="E2635" s="13">
        <v>15737</v>
      </c>
      <c r="F2635" s="13">
        <v>15828</v>
      </c>
      <c r="G2635" s="13">
        <v>31565</v>
      </c>
      <c r="H2635" s="13">
        <v>0</v>
      </c>
      <c r="I2635" s="13">
        <v>0</v>
      </c>
      <c r="J2635" s="13">
        <v>0</v>
      </c>
      <c r="K2635" s="15">
        <f t="shared" si="162"/>
        <v>15737</v>
      </c>
      <c r="L2635" s="15">
        <f t="shared" si="163"/>
        <v>15828</v>
      </c>
      <c r="M2635" s="15">
        <f t="shared" si="164"/>
        <v>31565</v>
      </c>
      <c r="O2635" s="13"/>
      <c r="P2635" s="13"/>
    </row>
    <row r="2636" spans="1:16" ht="12.75" customHeight="1" x14ac:dyDescent="0.2">
      <c r="A2636" s="11" t="str">
        <f t="shared" si="165"/>
        <v>NARRANDERA1988</v>
      </c>
      <c r="B2636" s="94" t="s">
        <v>39</v>
      </c>
      <c r="C2636" s="89">
        <v>1988</v>
      </c>
      <c r="D2636" s="90" t="s">
        <v>101</v>
      </c>
      <c r="E2636" s="15">
        <v>15241</v>
      </c>
      <c r="F2636" s="15">
        <v>15271</v>
      </c>
      <c r="G2636" s="15">
        <v>30512</v>
      </c>
      <c r="H2636" s="15">
        <v>0</v>
      </c>
      <c r="I2636" s="15">
        <v>0</v>
      </c>
      <c r="J2636" s="15">
        <v>0</v>
      </c>
      <c r="K2636" s="15">
        <f t="shared" si="162"/>
        <v>15241</v>
      </c>
      <c r="L2636" s="15">
        <f t="shared" si="163"/>
        <v>15271</v>
      </c>
      <c r="M2636" s="15">
        <f t="shared" si="164"/>
        <v>30512</v>
      </c>
      <c r="O2636" s="13"/>
      <c r="P2636" s="13"/>
    </row>
    <row r="2637" spans="1:16" ht="12.75" customHeight="1" x14ac:dyDescent="0.2">
      <c r="A2637" s="11" t="str">
        <f t="shared" si="165"/>
        <v>NARRANDERA1989</v>
      </c>
      <c r="B2637" s="3" t="s">
        <v>39</v>
      </c>
      <c r="C2637" s="12">
        <v>1989</v>
      </c>
      <c r="D2637" s="12" t="s">
        <v>101</v>
      </c>
      <c r="E2637" s="13">
        <v>7384</v>
      </c>
      <c r="F2637" s="13">
        <v>7394</v>
      </c>
      <c r="G2637" s="13">
        <v>14778</v>
      </c>
      <c r="H2637" s="13">
        <v>0</v>
      </c>
      <c r="I2637" s="13">
        <v>0</v>
      </c>
      <c r="J2637" s="13">
        <v>0</v>
      </c>
      <c r="K2637" s="15">
        <f t="shared" si="162"/>
        <v>7384</v>
      </c>
      <c r="L2637" s="15">
        <f t="shared" si="163"/>
        <v>7394</v>
      </c>
      <c r="M2637" s="15">
        <f t="shared" si="164"/>
        <v>14778</v>
      </c>
      <c r="O2637" s="13"/>
      <c r="P2637" s="13"/>
    </row>
    <row r="2638" spans="1:16" ht="12.75" customHeight="1" x14ac:dyDescent="0.2">
      <c r="A2638" s="11" t="str">
        <f t="shared" si="165"/>
        <v>NARRANDERA1990</v>
      </c>
      <c r="B2638" s="3" t="s">
        <v>39</v>
      </c>
      <c r="C2638" s="12">
        <v>1990</v>
      </c>
      <c r="D2638" s="12" t="s">
        <v>101</v>
      </c>
      <c r="E2638" s="13">
        <v>2597</v>
      </c>
      <c r="F2638" s="13">
        <v>2704</v>
      </c>
      <c r="G2638" s="13">
        <v>5301</v>
      </c>
      <c r="H2638" s="13">
        <v>0</v>
      </c>
      <c r="I2638" s="13">
        <v>0</v>
      </c>
      <c r="J2638" s="13">
        <v>0</v>
      </c>
      <c r="K2638" s="15">
        <f t="shared" si="162"/>
        <v>2597</v>
      </c>
      <c r="L2638" s="15">
        <f t="shared" si="163"/>
        <v>2704</v>
      </c>
      <c r="M2638" s="15">
        <f t="shared" si="164"/>
        <v>5301</v>
      </c>
      <c r="O2638" s="13"/>
      <c r="P2638" s="13"/>
    </row>
    <row r="2639" spans="1:16" ht="12.75" customHeight="1" x14ac:dyDescent="0.2">
      <c r="A2639" s="11" t="str">
        <f t="shared" si="165"/>
        <v>NARRANDERA1991</v>
      </c>
      <c r="B2639" s="3" t="s">
        <v>39</v>
      </c>
      <c r="C2639" s="12">
        <v>1991</v>
      </c>
      <c r="D2639" s="12" t="s">
        <v>101</v>
      </c>
      <c r="E2639" s="13">
        <v>3924</v>
      </c>
      <c r="F2639" s="13">
        <v>3713</v>
      </c>
      <c r="G2639" s="13">
        <v>7637</v>
      </c>
      <c r="H2639" s="13">
        <v>0</v>
      </c>
      <c r="I2639" s="13">
        <v>0</v>
      </c>
      <c r="J2639" s="13">
        <v>0</v>
      </c>
      <c r="K2639" s="15">
        <f t="shared" si="162"/>
        <v>3924</v>
      </c>
      <c r="L2639" s="15">
        <f t="shared" si="163"/>
        <v>3713</v>
      </c>
      <c r="M2639" s="15">
        <f t="shared" si="164"/>
        <v>7637</v>
      </c>
      <c r="O2639" s="13"/>
      <c r="P2639" s="13"/>
    </row>
    <row r="2640" spans="1:16" ht="12.75" customHeight="1" x14ac:dyDescent="0.2">
      <c r="A2640" s="11" t="str">
        <f t="shared" si="165"/>
        <v>NARRANDERA1992</v>
      </c>
      <c r="B2640" s="3" t="s">
        <v>39</v>
      </c>
      <c r="C2640" s="12">
        <v>1992</v>
      </c>
      <c r="D2640" s="12" t="s">
        <v>101</v>
      </c>
      <c r="E2640" s="13">
        <v>4535</v>
      </c>
      <c r="F2640" s="13">
        <v>4566</v>
      </c>
      <c r="G2640" s="13">
        <v>9101</v>
      </c>
      <c r="H2640" s="13">
        <v>0</v>
      </c>
      <c r="I2640" s="13">
        <v>0</v>
      </c>
      <c r="J2640" s="13">
        <v>0</v>
      </c>
      <c r="K2640" s="15">
        <f t="shared" si="162"/>
        <v>4535</v>
      </c>
      <c r="L2640" s="15">
        <f t="shared" si="163"/>
        <v>4566</v>
      </c>
      <c r="M2640" s="15">
        <f t="shared" si="164"/>
        <v>9101</v>
      </c>
      <c r="O2640" s="13"/>
      <c r="P2640" s="13"/>
    </row>
    <row r="2641" spans="1:16" ht="12.75" customHeight="1" x14ac:dyDescent="0.2">
      <c r="A2641" s="11" t="str">
        <f t="shared" si="165"/>
        <v>NARRANDERA1993</v>
      </c>
      <c r="B2641" s="94" t="s">
        <v>39</v>
      </c>
      <c r="C2641" s="89">
        <v>1993</v>
      </c>
      <c r="D2641" s="90" t="s">
        <v>101</v>
      </c>
      <c r="E2641" s="15">
        <v>5514</v>
      </c>
      <c r="F2641" s="15">
        <v>4970</v>
      </c>
      <c r="G2641" s="15">
        <v>10484</v>
      </c>
      <c r="H2641" s="15">
        <v>0</v>
      </c>
      <c r="I2641" s="15">
        <v>0</v>
      </c>
      <c r="J2641" s="15">
        <v>0</v>
      </c>
      <c r="K2641" s="15">
        <f t="shared" si="162"/>
        <v>5514</v>
      </c>
      <c r="L2641" s="15">
        <f t="shared" si="163"/>
        <v>4970</v>
      </c>
      <c r="M2641" s="15">
        <f t="shared" si="164"/>
        <v>10484</v>
      </c>
      <c r="O2641" s="13"/>
      <c r="P2641" s="13"/>
    </row>
    <row r="2642" spans="1:16" ht="12.75" customHeight="1" x14ac:dyDescent="0.2">
      <c r="A2642" s="11" t="str">
        <f t="shared" si="165"/>
        <v>NARRANDERA1994</v>
      </c>
      <c r="B2642" s="3" t="s">
        <v>39</v>
      </c>
      <c r="C2642" s="12">
        <v>1994</v>
      </c>
      <c r="D2642" s="12" t="s">
        <v>101</v>
      </c>
      <c r="E2642" s="13">
        <v>5920</v>
      </c>
      <c r="F2642" s="13">
        <v>5596</v>
      </c>
      <c r="G2642" s="13">
        <v>11516</v>
      </c>
      <c r="H2642" s="13">
        <v>0</v>
      </c>
      <c r="I2642" s="13">
        <v>0</v>
      </c>
      <c r="J2642" s="13">
        <v>0</v>
      </c>
      <c r="K2642" s="15">
        <f t="shared" si="162"/>
        <v>5920</v>
      </c>
      <c r="L2642" s="15">
        <f t="shared" si="163"/>
        <v>5596</v>
      </c>
      <c r="M2642" s="15">
        <f t="shared" si="164"/>
        <v>11516</v>
      </c>
      <c r="O2642" s="13"/>
      <c r="P2642" s="13"/>
    </row>
    <row r="2643" spans="1:16" ht="12.75" customHeight="1" x14ac:dyDescent="0.2">
      <c r="A2643" s="11" t="str">
        <f t="shared" si="165"/>
        <v>NARRANDERA1995</v>
      </c>
      <c r="B2643" s="3" t="s">
        <v>39</v>
      </c>
      <c r="C2643" s="12">
        <v>1995</v>
      </c>
      <c r="D2643" s="12" t="s">
        <v>101</v>
      </c>
      <c r="E2643" s="13">
        <v>5181</v>
      </c>
      <c r="F2643" s="13">
        <v>4861</v>
      </c>
      <c r="G2643" s="13">
        <v>10042</v>
      </c>
      <c r="H2643" s="13">
        <v>0</v>
      </c>
      <c r="I2643" s="13">
        <v>0</v>
      </c>
      <c r="J2643" s="13">
        <v>0</v>
      </c>
      <c r="K2643" s="15">
        <f t="shared" si="162"/>
        <v>5181</v>
      </c>
      <c r="L2643" s="15">
        <f t="shared" si="163"/>
        <v>4861</v>
      </c>
      <c r="M2643" s="15">
        <f t="shared" si="164"/>
        <v>10042</v>
      </c>
      <c r="O2643" s="13"/>
      <c r="P2643" s="13"/>
    </row>
    <row r="2644" spans="1:16" ht="12.75" customHeight="1" x14ac:dyDescent="0.2">
      <c r="A2644" s="11" t="str">
        <f t="shared" si="165"/>
        <v>NARRANDERA1996</v>
      </c>
      <c r="B2644" s="3" t="s">
        <v>39</v>
      </c>
      <c r="C2644" s="12">
        <v>1996</v>
      </c>
      <c r="D2644" s="12" t="s">
        <v>101</v>
      </c>
      <c r="E2644" s="13">
        <v>5638</v>
      </c>
      <c r="F2644" s="13">
        <v>5286</v>
      </c>
      <c r="G2644" s="13">
        <v>10924</v>
      </c>
      <c r="H2644" s="13">
        <v>0</v>
      </c>
      <c r="I2644" s="13">
        <v>0</v>
      </c>
      <c r="J2644" s="13">
        <v>0</v>
      </c>
      <c r="K2644" s="15">
        <f t="shared" si="162"/>
        <v>5638</v>
      </c>
      <c r="L2644" s="15">
        <f t="shared" si="163"/>
        <v>5286</v>
      </c>
      <c r="M2644" s="15">
        <f t="shared" si="164"/>
        <v>10924</v>
      </c>
      <c r="O2644" s="13"/>
      <c r="P2644" s="13"/>
    </row>
    <row r="2645" spans="1:16" ht="12.75" customHeight="1" x14ac:dyDescent="0.2">
      <c r="A2645" s="11" t="str">
        <f t="shared" si="165"/>
        <v>NARRANDERA1997</v>
      </c>
      <c r="B2645" s="96" t="s">
        <v>39</v>
      </c>
      <c r="C2645" s="89">
        <v>1997</v>
      </c>
      <c r="D2645" s="90" t="s">
        <v>101</v>
      </c>
      <c r="E2645" s="15">
        <v>5810</v>
      </c>
      <c r="F2645" s="15">
        <v>5120</v>
      </c>
      <c r="G2645" s="15">
        <v>10930</v>
      </c>
      <c r="H2645" s="91">
        <v>0</v>
      </c>
      <c r="I2645" s="91">
        <v>0</v>
      </c>
      <c r="J2645" s="15">
        <v>0</v>
      </c>
      <c r="K2645" s="15">
        <f t="shared" si="162"/>
        <v>5810</v>
      </c>
      <c r="L2645" s="15">
        <f t="shared" si="163"/>
        <v>5120</v>
      </c>
      <c r="M2645" s="15">
        <f t="shared" si="164"/>
        <v>10930</v>
      </c>
      <c r="O2645" s="13"/>
      <c r="P2645" s="13"/>
    </row>
    <row r="2646" spans="1:16" ht="12.75" customHeight="1" x14ac:dyDescent="0.2">
      <c r="A2646" s="11" t="str">
        <f t="shared" si="165"/>
        <v>NARRANDERA1998</v>
      </c>
      <c r="B2646" s="96" t="s">
        <v>39</v>
      </c>
      <c r="C2646" s="89">
        <v>1998</v>
      </c>
      <c r="D2646" s="90" t="s">
        <v>101</v>
      </c>
      <c r="E2646" s="15">
        <v>6780</v>
      </c>
      <c r="F2646" s="15">
        <v>6332</v>
      </c>
      <c r="G2646" s="15">
        <v>13112</v>
      </c>
      <c r="H2646" s="91">
        <v>0</v>
      </c>
      <c r="I2646" s="91">
        <v>0</v>
      </c>
      <c r="J2646" s="15">
        <v>0</v>
      </c>
      <c r="K2646" s="15">
        <f t="shared" si="162"/>
        <v>6780</v>
      </c>
      <c r="L2646" s="15">
        <f t="shared" si="163"/>
        <v>6332</v>
      </c>
      <c r="M2646" s="15">
        <f t="shared" si="164"/>
        <v>13112</v>
      </c>
      <c r="O2646" s="13"/>
      <c r="P2646" s="13"/>
    </row>
    <row r="2647" spans="1:16" ht="12.75" customHeight="1" x14ac:dyDescent="0.2">
      <c r="A2647" s="11" t="str">
        <f t="shared" si="165"/>
        <v>NARRANDERA1999</v>
      </c>
      <c r="B2647" s="94" t="s">
        <v>39</v>
      </c>
      <c r="C2647" s="89">
        <v>1999</v>
      </c>
      <c r="D2647" s="90" t="s">
        <v>101</v>
      </c>
      <c r="E2647" s="15">
        <v>5906</v>
      </c>
      <c r="F2647" s="15">
        <v>5707</v>
      </c>
      <c r="G2647" s="15">
        <v>11613</v>
      </c>
      <c r="H2647" s="15">
        <v>0</v>
      </c>
      <c r="I2647" s="15">
        <v>0</v>
      </c>
      <c r="J2647" s="15">
        <v>0</v>
      </c>
      <c r="K2647" s="15">
        <f t="shared" si="162"/>
        <v>5906</v>
      </c>
      <c r="L2647" s="15">
        <f t="shared" si="163"/>
        <v>5707</v>
      </c>
      <c r="M2647" s="15">
        <f t="shared" si="164"/>
        <v>11613</v>
      </c>
      <c r="O2647" s="13"/>
      <c r="P2647" s="13"/>
    </row>
    <row r="2648" spans="1:16" ht="12.75" customHeight="1" x14ac:dyDescent="0.2">
      <c r="A2648" s="11" t="str">
        <f t="shared" si="165"/>
        <v>NARRANDERA2000</v>
      </c>
      <c r="B2648" s="3" t="s">
        <v>39</v>
      </c>
      <c r="C2648" s="12">
        <v>2000</v>
      </c>
      <c r="D2648" s="12" t="s">
        <v>101</v>
      </c>
      <c r="E2648" s="13">
        <v>6068</v>
      </c>
      <c r="F2648" s="13">
        <v>5618</v>
      </c>
      <c r="G2648" s="13">
        <v>11686</v>
      </c>
      <c r="H2648" s="13">
        <v>0</v>
      </c>
      <c r="I2648" s="13">
        <v>0</v>
      </c>
      <c r="J2648" s="13">
        <v>0</v>
      </c>
      <c r="K2648" s="15">
        <f t="shared" si="162"/>
        <v>6068</v>
      </c>
      <c r="L2648" s="15">
        <f t="shared" si="163"/>
        <v>5618</v>
      </c>
      <c r="M2648" s="15">
        <f t="shared" si="164"/>
        <v>11686</v>
      </c>
      <c r="O2648" s="13"/>
      <c r="P2648" s="13"/>
    </row>
    <row r="2649" spans="1:16" ht="12.75" customHeight="1" x14ac:dyDescent="0.2">
      <c r="A2649" s="11" t="str">
        <f t="shared" si="165"/>
        <v>NARRANDERA2001</v>
      </c>
      <c r="B2649" s="3" t="s">
        <v>39</v>
      </c>
      <c r="C2649" s="12">
        <v>2001</v>
      </c>
      <c r="D2649" s="12" t="s">
        <v>101</v>
      </c>
      <c r="E2649" s="13">
        <v>4158</v>
      </c>
      <c r="F2649" s="13">
        <v>4010</v>
      </c>
      <c r="G2649" s="13">
        <v>8168</v>
      </c>
      <c r="H2649" s="13">
        <v>0</v>
      </c>
      <c r="I2649" s="13">
        <v>0</v>
      </c>
      <c r="J2649" s="13">
        <v>0</v>
      </c>
      <c r="K2649" s="15">
        <f t="shared" si="162"/>
        <v>4158</v>
      </c>
      <c r="L2649" s="15">
        <f t="shared" si="163"/>
        <v>4010</v>
      </c>
      <c r="M2649" s="15">
        <f t="shared" si="164"/>
        <v>8168</v>
      </c>
      <c r="O2649" s="13"/>
      <c r="P2649" s="13"/>
    </row>
    <row r="2650" spans="1:16" ht="12.75" customHeight="1" x14ac:dyDescent="0.2">
      <c r="A2650" s="11" t="str">
        <f t="shared" si="165"/>
        <v>NARRANDERA2002</v>
      </c>
      <c r="B2650" s="94" t="s">
        <v>39</v>
      </c>
      <c r="C2650" s="89">
        <v>2002</v>
      </c>
      <c r="D2650" s="90" t="s">
        <v>101</v>
      </c>
      <c r="E2650" s="15">
        <v>4126</v>
      </c>
      <c r="F2650" s="15">
        <v>3876</v>
      </c>
      <c r="G2650" s="15">
        <v>8002</v>
      </c>
      <c r="H2650" s="15">
        <v>0</v>
      </c>
      <c r="I2650" s="15">
        <v>0</v>
      </c>
      <c r="J2650" s="15">
        <v>0</v>
      </c>
      <c r="K2650" s="15">
        <f t="shared" si="162"/>
        <v>4126</v>
      </c>
      <c r="L2650" s="15">
        <f t="shared" si="163"/>
        <v>3876</v>
      </c>
      <c r="M2650" s="15">
        <f t="shared" si="164"/>
        <v>8002</v>
      </c>
      <c r="O2650" s="13"/>
      <c r="P2650" s="13"/>
    </row>
    <row r="2651" spans="1:16" ht="12.75" customHeight="1" x14ac:dyDescent="0.2">
      <c r="A2651" s="11" t="str">
        <f t="shared" si="165"/>
        <v>NARRANDERA2003</v>
      </c>
      <c r="B2651" s="3" t="s">
        <v>39</v>
      </c>
      <c r="C2651" s="12">
        <v>2003</v>
      </c>
      <c r="D2651" s="12" t="s">
        <v>101</v>
      </c>
      <c r="E2651" s="13">
        <v>4878</v>
      </c>
      <c r="F2651" s="13">
        <v>4429</v>
      </c>
      <c r="G2651" s="13">
        <v>9307</v>
      </c>
      <c r="H2651" s="13">
        <v>0</v>
      </c>
      <c r="I2651" s="13">
        <v>0</v>
      </c>
      <c r="J2651" s="13">
        <v>0</v>
      </c>
      <c r="K2651" s="15">
        <f t="shared" si="162"/>
        <v>4878</v>
      </c>
      <c r="L2651" s="15">
        <f t="shared" si="163"/>
        <v>4429</v>
      </c>
      <c r="M2651" s="15">
        <f t="shared" si="164"/>
        <v>9307</v>
      </c>
      <c r="O2651" s="13"/>
      <c r="P2651" s="13"/>
    </row>
    <row r="2652" spans="1:16" ht="12.75" customHeight="1" x14ac:dyDescent="0.2">
      <c r="A2652" s="11" t="str">
        <f t="shared" si="165"/>
        <v>NARRANDERA2004</v>
      </c>
      <c r="B2652" s="3" t="s">
        <v>39</v>
      </c>
      <c r="C2652" s="12">
        <v>2004</v>
      </c>
      <c r="D2652" s="90" t="s">
        <v>101</v>
      </c>
      <c r="E2652" s="13">
        <v>5920</v>
      </c>
      <c r="F2652" s="13">
        <v>5418</v>
      </c>
      <c r="G2652" s="13">
        <v>11338</v>
      </c>
      <c r="H2652" s="13">
        <v>0</v>
      </c>
      <c r="I2652" s="13">
        <v>0</v>
      </c>
      <c r="J2652" s="13">
        <v>0</v>
      </c>
      <c r="K2652" s="15">
        <f t="shared" si="162"/>
        <v>5920</v>
      </c>
      <c r="L2652" s="15">
        <f t="shared" si="163"/>
        <v>5418</v>
      </c>
      <c r="M2652" s="15">
        <f t="shared" si="164"/>
        <v>11338</v>
      </c>
      <c r="O2652" s="13"/>
      <c r="P2652" s="13"/>
    </row>
    <row r="2653" spans="1:16" ht="12.75" customHeight="1" x14ac:dyDescent="0.2">
      <c r="A2653" s="11" t="str">
        <f t="shared" si="165"/>
        <v>NARRANDERA2005</v>
      </c>
      <c r="B2653" s="94" t="s">
        <v>39</v>
      </c>
      <c r="C2653" s="89">
        <v>2005</v>
      </c>
      <c r="D2653" s="90" t="s">
        <v>101</v>
      </c>
      <c r="E2653" s="15">
        <v>7269</v>
      </c>
      <c r="F2653" s="15">
        <v>7283</v>
      </c>
      <c r="G2653" s="15">
        <v>14552</v>
      </c>
      <c r="H2653" s="15">
        <v>0</v>
      </c>
      <c r="I2653" s="15">
        <v>0</v>
      </c>
      <c r="J2653" s="15">
        <v>0</v>
      </c>
      <c r="K2653" s="15">
        <f t="shared" si="162"/>
        <v>7269</v>
      </c>
      <c r="L2653" s="15">
        <f t="shared" si="163"/>
        <v>7283</v>
      </c>
      <c r="M2653" s="15">
        <f t="shared" si="164"/>
        <v>14552</v>
      </c>
      <c r="O2653" s="13"/>
      <c r="P2653" s="13"/>
    </row>
    <row r="2654" spans="1:16" ht="12.75" customHeight="1" x14ac:dyDescent="0.2">
      <c r="A2654" s="11" t="str">
        <f t="shared" si="165"/>
        <v>NARRANDERA2006</v>
      </c>
      <c r="B2654" s="92" t="s">
        <v>39</v>
      </c>
      <c r="C2654" s="16">
        <v>2006</v>
      </c>
      <c r="D2654" s="90" t="s">
        <v>101</v>
      </c>
      <c r="E2654" s="93">
        <v>8273</v>
      </c>
      <c r="F2654" s="93">
        <v>8184</v>
      </c>
      <c r="G2654" s="93">
        <v>16457</v>
      </c>
      <c r="H2654" s="93">
        <v>0</v>
      </c>
      <c r="I2654" s="93">
        <v>0</v>
      </c>
      <c r="J2654" s="93">
        <v>0</v>
      </c>
      <c r="K2654" s="15">
        <f t="shared" si="162"/>
        <v>8273</v>
      </c>
      <c r="L2654" s="15">
        <f t="shared" si="163"/>
        <v>8184</v>
      </c>
      <c r="M2654" s="15">
        <f t="shared" si="164"/>
        <v>16457</v>
      </c>
      <c r="O2654" s="13"/>
      <c r="P2654" s="13"/>
    </row>
    <row r="2655" spans="1:16" ht="12.75" customHeight="1" x14ac:dyDescent="0.2">
      <c r="A2655" s="11" t="str">
        <f t="shared" si="165"/>
        <v>NARRANDERA2007</v>
      </c>
      <c r="B2655" s="3" t="s">
        <v>39</v>
      </c>
      <c r="C2655" s="12">
        <v>2007</v>
      </c>
      <c r="D2655" s="12" t="s">
        <v>101</v>
      </c>
      <c r="E2655" s="13">
        <v>8561</v>
      </c>
      <c r="F2655" s="13">
        <v>8283</v>
      </c>
      <c r="G2655" s="13">
        <v>16844</v>
      </c>
      <c r="H2655" s="13">
        <v>0</v>
      </c>
      <c r="I2655" s="13">
        <v>0</v>
      </c>
      <c r="J2655" s="13">
        <v>0</v>
      </c>
      <c r="K2655" s="15">
        <f t="shared" si="162"/>
        <v>8561</v>
      </c>
      <c r="L2655" s="15">
        <f t="shared" si="163"/>
        <v>8283</v>
      </c>
      <c r="M2655" s="15">
        <f t="shared" si="164"/>
        <v>16844</v>
      </c>
      <c r="O2655" s="13"/>
      <c r="P2655" s="13"/>
    </row>
    <row r="2656" spans="1:16" ht="12.75" customHeight="1" x14ac:dyDescent="0.2">
      <c r="A2656" s="11" t="str">
        <f t="shared" si="165"/>
        <v>NARRANDERA2008</v>
      </c>
      <c r="B2656" s="3" t="s">
        <v>39</v>
      </c>
      <c r="C2656" s="12">
        <v>2008</v>
      </c>
      <c r="D2656" s="12" t="s">
        <v>101</v>
      </c>
      <c r="E2656" s="13">
        <v>7974</v>
      </c>
      <c r="F2656" s="13">
        <v>7735</v>
      </c>
      <c r="G2656" s="13">
        <v>15709</v>
      </c>
      <c r="H2656" s="13">
        <v>0</v>
      </c>
      <c r="I2656" s="13">
        <v>0</v>
      </c>
      <c r="J2656" s="13">
        <v>0</v>
      </c>
      <c r="K2656" s="15">
        <f t="shared" si="162"/>
        <v>7974</v>
      </c>
      <c r="L2656" s="15">
        <f t="shared" si="163"/>
        <v>7735</v>
      </c>
      <c r="M2656" s="15">
        <f t="shared" si="164"/>
        <v>15709</v>
      </c>
      <c r="O2656" s="13"/>
      <c r="P2656" s="13"/>
    </row>
    <row r="2657" spans="1:16" ht="12.75" customHeight="1" x14ac:dyDescent="0.2">
      <c r="A2657" s="11" t="str">
        <f t="shared" si="165"/>
        <v>NARRANDERA2009</v>
      </c>
      <c r="B2657" s="3" t="s">
        <v>39</v>
      </c>
      <c r="C2657" s="12">
        <v>2009</v>
      </c>
      <c r="D2657" s="12" t="s">
        <v>101</v>
      </c>
      <c r="E2657" s="13">
        <v>6424</v>
      </c>
      <c r="F2657" s="13">
        <v>6151</v>
      </c>
      <c r="G2657" s="13">
        <v>12575</v>
      </c>
      <c r="H2657" s="13">
        <v>0</v>
      </c>
      <c r="I2657" s="13">
        <v>0</v>
      </c>
      <c r="J2657" s="13">
        <v>0</v>
      </c>
      <c r="K2657" s="15">
        <f t="shared" si="162"/>
        <v>6424</v>
      </c>
      <c r="L2657" s="15">
        <f t="shared" si="163"/>
        <v>6151</v>
      </c>
      <c r="M2657" s="15">
        <f t="shared" si="164"/>
        <v>12575</v>
      </c>
      <c r="O2657" s="13"/>
      <c r="P2657" s="13"/>
    </row>
    <row r="2658" spans="1:16" ht="12.75" customHeight="1" x14ac:dyDescent="0.2">
      <c r="A2658" s="11" t="str">
        <f t="shared" si="165"/>
        <v>NARRANDERA2010</v>
      </c>
      <c r="B2658" s="96" t="s">
        <v>39</v>
      </c>
      <c r="C2658" s="89">
        <v>2010</v>
      </c>
      <c r="D2658" s="90" t="s">
        <v>101</v>
      </c>
      <c r="E2658" s="15">
        <v>6516</v>
      </c>
      <c r="F2658" s="15">
        <v>6181</v>
      </c>
      <c r="G2658" s="15">
        <v>12697</v>
      </c>
      <c r="H2658" s="91">
        <v>0</v>
      </c>
      <c r="I2658" s="91">
        <v>0</v>
      </c>
      <c r="J2658" s="15">
        <v>0</v>
      </c>
      <c r="K2658" s="15">
        <f t="shared" si="162"/>
        <v>6516</v>
      </c>
      <c r="L2658" s="15">
        <f t="shared" si="163"/>
        <v>6181</v>
      </c>
      <c r="M2658" s="15">
        <f t="shared" si="164"/>
        <v>12697</v>
      </c>
      <c r="O2658" s="13"/>
      <c r="P2658" s="13"/>
    </row>
    <row r="2659" spans="1:16" ht="12.75" customHeight="1" x14ac:dyDescent="0.2">
      <c r="A2659" s="11" t="str">
        <f t="shared" si="165"/>
        <v>NARRANDERA2011</v>
      </c>
      <c r="B2659" s="3" t="s">
        <v>39</v>
      </c>
      <c r="C2659" s="12">
        <v>2011</v>
      </c>
      <c r="D2659" s="90" t="s">
        <v>101</v>
      </c>
      <c r="E2659" s="13">
        <v>6132</v>
      </c>
      <c r="F2659" s="13">
        <v>5878</v>
      </c>
      <c r="G2659" s="13">
        <v>12010</v>
      </c>
      <c r="H2659" s="13">
        <v>0</v>
      </c>
      <c r="I2659" s="13">
        <v>0</v>
      </c>
      <c r="J2659" s="13">
        <v>0</v>
      </c>
      <c r="K2659" s="15">
        <f t="shared" si="162"/>
        <v>6132</v>
      </c>
      <c r="L2659" s="15">
        <f t="shared" si="163"/>
        <v>5878</v>
      </c>
      <c r="M2659" s="15">
        <f t="shared" si="164"/>
        <v>12010</v>
      </c>
      <c r="O2659" s="13"/>
      <c r="P2659" s="13"/>
    </row>
    <row r="2660" spans="1:16" ht="12.75" customHeight="1" x14ac:dyDescent="0.2">
      <c r="A2660" s="11" t="str">
        <f t="shared" si="165"/>
        <v>NARRANDERA2012</v>
      </c>
      <c r="B2660" s="3" t="s">
        <v>39</v>
      </c>
      <c r="C2660" s="12">
        <v>2012</v>
      </c>
      <c r="D2660" s="12" t="s">
        <v>101</v>
      </c>
      <c r="E2660" s="13">
        <v>6122</v>
      </c>
      <c r="F2660" s="13">
        <v>5828</v>
      </c>
      <c r="G2660" s="13">
        <v>11950</v>
      </c>
      <c r="H2660" s="13">
        <v>0</v>
      </c>
      <c r="I2660" s="13">
        <v>0</v>
      </c>
      <c r="J2660" s="13">
        <v>0</v>
      </c>
      <c r="K2660" s="15">
        <f t="shared" si="162"/>
        <v>6122</v>
      </c>
      <c r="L2660" s="15">
        <f t="shared" si="163"/>
        <v>5828</v>
      </c>
      <c r="M2660" s="15">
        <f t="shared" si="164"/>
        <v>11950</v>
      </c>
      <c r="O2660" s="13"/>
      <c r="P2660" s="13"/>
    </row>
    <row r="2661" spans="1:16" ht="12.75" customHeight="1" x14ac:dyDescent="0.2">
      <c r="A2661" s="11" t="str">
        <f t="shared" si="165"/>
        <v>NARRANDERA2013</v>
      </c>
      <c r="B2661" s="94" t="s">
        <v>39</v>
      </c>
      <c r="C2661" s="89">
        <v>2013</v>
      </c>
      <c r="D2661" s="90" t="s">
        <v>101</v>
      </c>
      <c r="E2661" s="15">
        <v>6158</v>
      </c>
      <c r="F2661" s="15">
        <v>5960</v>
      </c>
      <c r="G2661" s="15">
        <v>12118</v>
      </c>
      <c r="H2661" s="15">
        <v>0</v>
      </c>
      <c r="I2661" s="15">
        <v>0</v>
      </c>
      <c r="J2661" s="15">
        <v>0</v>
      </c>
      <c r="K2661" s="15">
        <f t="shared" si="162"/>
        <v>6158</v>
      </c>
      <c r="L2661" s="15">
        <f t="shared" si="163"/>
        <v>5960</v>
      </c>
      <c r="M2661" s="15">
        <f t="shared" si="164"/>
        <v>12118</v>
      </c>
      <c r="O2661" s="13"/>
      <c r="P2661" s="13"/>
    </row>
    <row r="2662" spans="1:16" ht="12.75" customHeight="1" x14ac:dyDescent="0.2">
      <c r="A2662" s="11" t="str">
        <f t="shared" si="165"/>
        <v>NARRANDERA2014</v>
      </c>
      <c r="B2662" s="94" t="s">
        <v>39</v>
      </c>
      <c r="C2662" s="89">
        <v>2014</v>
      </c>
      <c r="D2662" s="90" t="s">
        <v>101</v>
      </c>
      <c r="E2662" s="15">
        <v>6322</v>
      </c>
      <c r="F2662" s="15">
        <v>5983</v>
      </c>
      <c r="G2662" s="15">
        <v>12305</v>
      </c>
      <c r="H2662" s="15">
        <v>0</v>
      </c>
      <c r="I2662" s="15">
        <v>0</v>
      </c>
      <c r="J2662" s="15">
        <v>0</v>
      </c>
      <c r="K2662" s="15">
        <f t="shared" si="162"/>
        <v>6322</v>
      </c>
      <c r="L2662" s="15">
        <f t="shared" si="163"/>
        <v>5983</v>
      </c>
      <c r="M2662" s="15">
        <f t="shared" si="164"/>
        <v>12305</v>
      </c>
      <c r="O2662" s="13"/>
      <c r="P2662" s="13"/>
    </row>
    <row r="2663" spans="1:16" ht="12.75" customHeight="1" x14ac:dyDescent="0.2">
      <c r="A2663" s="11" t="str">
        <f t="shared" si="165"/>
        <v>NARRANDERA2015</v>
      </c>
      <c r="B2663" s="96" t="s">
        <v>39</v>
      </c>
      <c r="C2663" s="89">
        <v>2015</v>
      </c>
      <c r="D2663" s="90" t="s">
        <v>101</v>
      </c>
      <c r="E2663" s="15">
        <v>6338</v>
      </c>
      <c r="F2663" s="15">
        <v>6106</v>
      </c>
      <c r="G2663" s="15">
        <v>12444</v>
      </c>
      <c r="H2663" s="91">
        <v>0</v>
      </c>
      <c r="I2663" s="91">
        <v>0</v>
      </c>
      <c r="J2663" s="15">
        <v>0</v>
      </c>
      <c r="K2663" s="15">
        <f t="shared" si="162"/>
        <v>6338</v>
      </c>
      <c r="L2663" s="15">
        <f t="shared" si="163"/>
        <v>6106</v>
      </c>
      <c r="M2663" s="15">
        <f t="shared" si="164"/>
        <v>12444</v>
      </c>
      <c r="O2663" s="13"/>
      <c r="P2663" s="13"/>
    </row>
    <row r="2664" spans="1:16" ht="12.75" customHeight="1" x14ac:dyDescent="0.2">
      <c r="A2664" s="11" t="str">
        <f t="shared" si="165"/>
        <v>NARRANDERA2016</v>
      </c>
      <c r="B2664" s="3" t="s">
        <v>39</v>
      </c>
      <c r="C2664" s="12">
        <v>2016</v>
      </c>
      <c r="D2664" s="12" t="s">
        <v>101</v>
      </c>
      <c r="E2664" s="13">
        <v>6730</v>
      </c>
      <c r="F2664" s="13">
        <v>6462</v>
      </c>
      <c r="G2664" s="13">
        <v>13192</v>
      </c>
      <c r="H2664" s="13">
        <v>0</v>
      </c>
      <c r="I2664" s="13">
        <v>0</v>
      </c>
      <c r="J2664" s="13">
        <v>0</v>
      </c>
      <c r="K2664" s="15">
        <f t="shared" si="162"/>
        <v>6730</v>
      </c>
      <c r="L2664" s="15">
        <f t="shared" si="163"/>
        <v>6462</v>
      </c>
      <c r="M2664" s="15">
        <f t="shared" si="164"/>
        <v>13192</v>
      </c>
      <c r="O2664" s="13"/>
      <c r="P2664" s="13"/>
    </row>
    <row r="2665" spans="1:16" ht="12.75" customHeight="1" x14ac:dyDescent="0.2">
      <c r="A2665" s="11" t="str">
        <f t="shared" si="165"/>
        <v>NARRANDERA2017</v>
      </c>
      <c r="B2665" s="3" t="s">
        <v>39</v>
      </c>
      <c r="C2665" s="12">
        <v>2017</v>
      </c>
      <c r="D2665" s="12" t="s">
        <v>101</v>
      </c>
      <c r="E2665" s="13">
        <v>6478</v>
      </c>
      <c r="F2665" s="13">
        <v>6220</v>
      </c>
      <c r="G2665" s="13">
        <v>12698</v>
      </c>
      <c r="H2665" s="13">
        <v>0</v>
      </c>
      <c r="I2665" s="13">
        <v>0</v>
      </c>
      <c r="J2665" s="13">
        <v>0</v>
      </c>
      <c r="K2665" s="15">
        <f t="shared" si="162"/>
        <v>6478</v>
      </c>
      <c r="L2665" s="15">
        <f t="shared" si="163"/>
        <v>6220</v>
      </c>
      <c r="M2665" s="15">
        <f t="shared" si="164"/>
        <v>12698</v>
      </c>
      <c r="O2665" s="13"/>
      <c r="P2665" s="13"/>
    </row>
    <row r="2666" spans="1:16" ht="12.75" customHeight="1" x14ac:dyDescent="0.2">
      <c r="A2666" s="11" t="str">
        <f t="shared" si="165"/>
        <v>NARRANDERA2018</v>
      </c>
      <c r="B2666" s="96" t="s">
        <v>39</v>
      </c>
      <c r="C2666" s="89">
        <v>2018</v>
      </c>
      <c r="D2666" s="90" t="s">
        <v>101</v>
      </c>
      <c r="E2666" s="15">
        <v>6511</v>
      </c>
      <c r="F2666" s="15">
        <v>6505</v>
      </c>
      <c r="G2666" s="15">
        <v>13016</v>
      </c>
      <c r="H2666" s="91">
        <v>0</v>
      </c>
      <c r="I2666" s="91">
        <v>0</v>
      </c>
      <c r="J2666" s="15">
        <v>0</v>
      </c>
      <c r="K2666" s="15">
        <f t="shared" si="162"/>
        <v>6511</v>
      </c>
      <c r="L2666" s="15">
        <f t="shared" si="163"/>
        <v>6505</v>
      </c>
      <c r="M2666" s="15">
        <f t="shared" si="164"/>
        <v>13016</v>
      </c>
      <c r="O2666" s="13"/>
      <c r="P2666" s="13"/>
    </row>
    <row r="2667" spans="1:16" ht="12.75" customHeight="1" x14ac:dyDescent="0.2">
      <c r="A2667" s="11" t="str">
        <f t="shared" si="165"/>
        <v>NARRANDERA2019</v>
      </c>
      <c r="B2667" s="3" t="s">
        <v>39</v>
      </c>
      <c r="C2667" s="12">
        <v>2019</v>
      </c>
      <c r="D2667" s="12" t="s">
        <v>101</v>
      </c>
      <c r="E2667" s="13">
        <v>6788</v>
      </c>
      <c r="F2667" s="13">
        <v>7031</v>
      </c>
      <c r="G2667" s="13">
        <v>13819</v>
      </c>
      <c r="H2667" s="13">
        <v>0</v>
      </c>
      <c r="I2667" s="13">
        <v>0</v>
      </c>
      <c r="J2667" s="13">
        <v>0</v>
      </c>
      <c r="K2667" s="15">
        <f t="shared" ref="K2667:K2730" si="166">E2667+H2667</f>
        <v>6788</v>
      </c>
      <c r="L2667" s="15">
        <f t="shared" ref="L2667:L2730" si="167">F2667+I2667</f>
        <v>7031</v>
      </c>
      <c r="M2667" s="15">
        <f t="shared" ref="M2667:M2730" si="168">G2667+J2667</f>
        <v>13819</v>
      </c>
      <c r="O2667" s="13"/>
      <c r="P2667" s="13"/>
    </row>
    <row r="2668" spans="1:16" ht="12.75" customHeight="1" x14ac:dyDescent="0.2">
      <c r="A2668" s="11" t="str">
        <f t="shared" si="165"/>
        <v>NEWCASTLE1985</v>
      </c>
      <c r="B2668" s="3" t="s">
        <v>160</v>
      </c>
      <c r="C2668" s="12">
        <v>1985</v>
      </c>
      <c r="D2668" s="12">
        <v>22</v>
      </c>
      <c r="E2668" s="13">
        <v>68878</v>
      </c>
      <c r="F2668" s="13">
        <v>69362</v>
      </c>
      <c r="G2668" s="13">
        <v>138240</v>
      </c>
      <c r="H2668" s="13">
        <v>0</v>
      </c>
      <c r="I2668" s="13">
        <v>0</v>
      </c>
      <c r="J2668" s="13">
        <v>0</v>
      </c>
      <c r="K2668" s="15">
        <f t="shared" si="166"/>
        <v>68878</v>
      </c>
      <c r="L2668" s="15">
        <f t="shared" si="167"/>
        <v>69362</v>
      </c>
      <c r="M2668" s="15">
        <f t="shared" si="168"/>
        <v>138240</v>
      </c>
      <c r="O2668" s="13"/>
      <c r="P2668" s="13"/>
    </row>
    <row r="2669" spans="1:16" ht="12.75" customHeight="1" x14ac:dyDescent="0.2">
      <c r="A2669" s="11" t="str">
        <f t="shared" si="165"/>
        <v>NEWCASTLE1986</v>
      </c>
      <c r="B2669" s="94" t="s">
        <v>160</v>
      </c>
      <c r="C2669" s="89">
        <v>1986</v>
      </c>
      <c r="D2669" s="90">
        <v>24</v>
      </c>
      <c r="E2669" s="15">
        <v>48710</v>
      </c>
      <c r="F2669" s="15">
        <v>48656</v>
      </c>
      <c r="G2669" s="15">
        <v>97366</v>
      </c>
      <c r="H2669" s="15">
        <v>0</v>
      </c>
      <c r="I2669" s="15">
        <v>0</v>
      </c>
      <c r="J2669" s="15">
        <v>0</v>
      </c>
      <c r="K2669" s="15">
        <f t="shared" si="166"/>
        <v>48710</v>
      </c>
      <c r="L2669" s="15">
        <f t="shared" si="167"/>
        <v>48656</v>
      </c>
      <c r="M2669" s="15">
        <f t="shared" si="168"/>
        <v>97366</v>
      </c>
      <c r="O2669" s="13"/>
      <c r="P2669" s="13"/>
    </row>
    <row r="2670" spans="1:16" ht="12.75" customHeight="1" x14ac:dyDescent="0.2">
      <c r="A2670" s="11" t="str">
        <f t="shared" si="165"/>
        <v>NEWCASTLE1987</v>
      </c>
      <c r="B2670" s="3" t="s">
        <v>160</v>
      </c>
      <c r="C2670" s="12">
        <v>1987</v>
      </c>
      <c r="D2670" s="12">
        <v>37</v>
      </c>
      <c r="E2670" s="13">
        <v>33523</v>
      </c>
      <c r="F2670" s="13">
        <v>33531</v>
      </c>
      <c r="G2670" s="13">
        <v>67054</v>
      </c>
      <c r="H2670" s="13">
        <v>0</v>
      </c>
      <c r="I2670" s="13">
        <v>0</v>
      </c>
      <c r="J2670" s="13">
        <v>0</v>
      </c>
      <c r="K2670" s="15">
        <f t="shared" si="166"/>
        <v>33523</v>
      </c>
      <c r="L2670" s="15">
        <f t="shared" si="167"/>
        <v>33531</v>
      </c>
      <c r="M2670" s="15">
        <f t="shared" si="168"/>
        <v>67054</v>
      </c>
      <c r="O2670" s="13"/>
      <c r="P2670" s="13"/>
    </row>
    <row r="2671" spans="1:16" ht="12.75" customHeight="1" x14ac:dyDescent="0.2">
      <c r="A2671" s="11" t="str">
        <f t="shared" si="165"/>
        <v>NEWCASTLE1988</v>
      </c>
      <c r="B2671" s="3" t="s">
        <v>160</v>
      </c>
      <c r="C2671" s="12">
        <v>1988</v>
      </c>
      <c r="D2671" s="12">
        <v>35</v>
      </c>
      <c r="E2671" s="13">
        <v>35829</v>
      </c>
      <c r="F2671" s="13">
        <v>36472</v>
      </c>
      <c r="G2671" s="13">
        <v>72301</v>
      </c>
      <c r="H2671" s="13">
        <v>0</v>
      </c>
      <c r="I2671" s="13">
        <v>0</v>
      </c>
      <c r="J2671" s="13">
        <v>0</v>
      </c>
      <c r="K2671" s="15">
        <f t="shared" si="166"/>
        <v>35829</v>
      </c>
      <c r="L2671" s="15">
        <f t="shared" si="167"/>
        <v>36472</v>
      </c>
      <c r="M2671" s="15">
        <f t="shared" si="168"/>
        <v>72301</v>
      </c>
      <c r="O2671" s="13"/>
      <c r="P2671" s="13"/>
    </row>
    <row r="2672" spans="1:16" ht="12.75" customHeight="1" x14ac:dyDescent="0.2">
      <c r="A2672" s="11" t="str">
        <f t="shared" si="165"/>
        <v>NEWCASTLE1989</v>
      </c>
      <c r="B2672" s="3" t="s">
        <v>160</v>
      </c>
      <c r="C2672" s="12">
        <v>1989</v>
      </c>
      <c r="D2672" s="12" t="s">
        <v>101</v>
      </c>
      <c r="E2672" s="13">
        <v>20067</v>
      </c>
      <c r="F2672" s="13">
        <v>20099</v>
      </c>
      <c r="G2672" s="13">
        <v>40166</v>
      </c>
      <c r="H2672" s="13">
        <v>0</v>
      </c>
      <c r="I2672" s="13">
        <v>0</v>
      </c>
      <c r="J2672" s="13">
        <v>0</v>
      </c>
      <c r="K2672" s="15">
        <f t="shared" si="166"/>
        <v>20067</v>
      </c>
      <c r="L2672" s="15">
        <f t="shared" si="167"/>
        <v>20099</v>
      </c>
      <c r="M2672" s="15">
        <f t="shared" si="168"/>
        <v>40166</v>
      </c>
      <c r="O2672" s="13"/>
      <c r="P2672" s="13"/>
    </row>
    <row r="2673" spans="1:16" ht="12.75" customHeight="1" x14ac:dyDescent="0.2">
      <c r="A2673" s="11" t="str">
        <f t="shared" si="165"/>
        <v>NEWCASTLE1990</v>
      </c>
      <c r="B2673" s="96" t="s">
        <v>160</v>
      </c>
      <c r="C2673" s="89">
        <v>1990</v>
      </c>
      <c r="D2673" s="90" t="s">
        <v>101</v>
      </c>
      <c r="E2673" s="15">
        <v>24644</v>
      </c>
      <c r="F2673" s="15">
        <v>22728</v>
      </c>
      <c r="G2673" s="15">
        <v>47372</v>
      </c>
      <c r="H2673" s="91">
        <v>0</v>
      </c>
      <c r="I2673" s="91">
        <v>0</v>
      </c>
      <c r="J2673" s="15">
        <v>0</v>
      </c>
      <c r="K2673" s="15">
        <f t="shared" si="166"/>
        <v>24644</v>
      </c>
      <c r="L2673" s="15">
        <f t="shared" si="167"/>
        <v>22728</v>
      </c>
      <c r="M2673" s="15">
        <f t="shared" si="168"/>
        <v>47372</v>
      </c>
      <c r="O2673" s="13"/>
      <c r="P2673" s="13"/>
    </row>
    <row r="2674" spans="1:16" ht="12.75" customHeight="1" x14ac:dyDescent="0.2">
      <c r="A2674" s="11" t="str">
        <f t="shared" si="165"/>
        <v>NEWCASTLE1991</v>
      </c>
      <c r="B2674" s="3" t="s">
        <v>160</v>
      </c>
      <c r="C2674" s="12">
        <v>1991</v>
      </c>
      <c r="D2674" s="12">
        <v>39</v>
      </c>
      <c r="E2674" s="13">
        <v>27231</v>
      </c>
      <c r="F2674" s="13">
        <v>26395</v>
      </c>
      <c r="G2674" s="13">
        <v>53626</v>
      </c>
      <c r="H2674" s="13">
        <v>0</v>
      </c>
      <c r="I2674" s="13">
        <v>0</v>
      </c>
      <c r="J2674" s="13">
        <v>0</v>
      </c>
      <c r="K2674" s="15">
        <f t="shared" si="166"/>
        <v>27231</v>
      </c>
      <c r="L2674" s="15">
        <f t="shared" si="167"/>
        <v>26395</v>
      </c>
      <c r="M2674" s="15">
        <f t="shared" si="168"/>
        <v>53626</v>
      </c>
      <c r="O2674" s="13"/>
      <c r="P2674" s="13"/>
    </row>
    <row r="2675" spans="1:16" ht="12.75" customHeight="1" x14ac:dyDescent="0.2">
      <c r="A2675" s="11" t="str">
        <f t="shared" si="165"/>
        <v>NEWCASTLE1992</v>
      </c>
      <c r="B2675" s="3" t="s">
        <v>160</v>
      </c>
      <c r="C2675" s="12">
        <v>1992</v>
      </c>
      <c r="D2675" s="12">
        <v>38</v>
      </c>
      <c r="E2675" s="13">
        <v>31324</v>
      </c>
      <c r="F2675" s="13">
        <v>31205</v>
      </c>
      <c r="G2675" s="13">
        <v>62529</v>
      </c>
      <c r="H2675" s="13">
        <v>0</v>
      </c>
      <c r="I2675" s="13">
        <v>0</v>
      </c>
      <c r="J2675" s="13">
        <v>0</v>
      </c>
      <c r="K2675" s="15">
        <f t="shared" si="166"/>
        <v>31324</v>
      </c>
      <c r="L2675" s="15">
        <f t="shared" si="167"/>
        <v>31205</v>
      </c>
      <c r="M2675" s="15">
        <f t="shared" si="168"/>
        <v>62529</v>
      </c>
      <c r="O2675" s="13"/>
      <c r="P2675" s="13"/>
    </row>
    <row r="2676" spans="1:16" ht="12.75" customHeight="1" x14ac:dyDescent="0.2">
      <c r="A2676" s="11" t="str">
        <f t="shared" si="165"/>
        <v>NEWCASTLE1993</v>
      </c>
      <c r="B2676" s="3" t="s">
        <v>160</v>
      </c>
      <c r="C2676" s="12">
        <v>1993</v>
      </c>
      <c r="D2676" s="12">
        <v>29</v>
      </c>
      <c r="E2676" s="13">
        <v>45635</v>
      </c>
      <c r="F2676" s="13">
        <v>44902</v>
      </c>
      <c r="G2676" s="13">
        <v>90537</v>
      </c>
      <c r="H2676" s="13">
        <v>0</v>
      </c>
      <c r="I2676" s="13">
        <v>0</v>
      </c>
      <c r="J2676" s="13">
        <v>0</v>
      </c>
      <c r="K2676" s="15">
        <f t="shared" si="166"/>
        <v>45635</v>
      </c>
      <c r="L2676" s="15">
        <f t="shared" si="167"/>
        <v>44902</v>
      </c>
      <c r="M2676" s="15">
        <f t="shared" si="168"/>
        <v>90537</v>
      </c>
      <c r="O2676" s="13"/>
      <c r="P2676" s="13"/>
    </row>
    <row r="2677" spans="1:16" ht="12.75" customHeight="1" x14ac:dyDescent="0.2">
      <c r="A2677" s="11" t="str">
        <f t="shared" si="165"/>
        <v>NEWCASTLE1994</v>
      </c>
      <c r="B2677" s="3" t="s">
        <v>160</v>
      </c>
      <c r="C2677" s="12">
        <v>1994</v>
      </c>
      <c r="D2677" s="12">
        <v>28</v>
      </c>
      <c r="E2677" s="13">
        <v>52391</v>
      </c>
      <c r="F2677" s="13">
        <v>51665</v>
      </c>
      <c r="G2677" s="13">
        <v>104056</v>
      </c>
      <c r="H2677" s="13">
        <v>0</v>
      </c>
      <c r="I2677" s="13">
        <v>0</v>
      </c>
      <c r="J2677" s="13">
        <v>0</v>
      </c>
      <c r="K2677" s="15">
        <f t="shared" si="166"/>
        <v>52391</v>
      </c>
      <c r="L2677" s="15">
        <f t="shared" si="167"/>
        <v>51665</v>
      </c>
      <c r="M2677" s="15">
        <f t="shared" si="168"/>
        <v>104056</v>
      </c>
      <c r="O2677" s="13"/>
      <c r="P2677" s="13"/>
    </row>
    <row r="2678" spans="1:16" ht="12.75" customHeight="1" x14ac:dyDescent="0.2">
      <c r="A2678" s="11" t="str">
        <f t="shared" si="165"/>
        <v>NEWCASTLE1995</v>
      </c>
      <c r="B2678" s="96" t="s">
        <v>160</v>
      </c>
      <c r="C2678" s="89">
        <v>1995</v>
      </c>
      <c r="D2678" s="90">
        <v>27</v>
      </c>
      <c r="E2678" s="15">
        <v>59890</v>
      </c>
      <c r="F2678" s="15">
        <v>60231</v>
      </c>
      <c r="G2678" s="15">
        <v>120121</v>
      </c>
      <c r="H2678" s="91">
        <v>0</v>
      </c>
      <c r="I2678" s="91">
        <v>0</v>
      </c>
      <c r="J2678" s="15">
        <v>0</v>
      </c>
      <c r="K2678" s="15">
        <f t="shared" si="166"/>
        <v>59890</v>
      </c>
      <c r="L2678" s="15">
        <f t="shared" si="167"/>
        <v>60231</v>
      </c>
      <c r="M2678" s="15">
        <f t="shared" si="168"/>
        <v>120121</v>
      </c>
      <c r="O2678" s="13"/>
      <c r="P2678" s="13"/>
    </row>
    <row r="2679" spans="1:16" ht="12.75" customHeight="1" x14ac:dyDescent="0.2">
      <c r="A2679" s="11" t="str">
        <f t="shared" si="165"/>
        <v>NEWCASTLE1996</v>
      </c>
      <c r="B2679" s="3" t="s">
        <v>160</v>
      </c>
      <c r="C2679" s="12">
        <v>1996</v>
      </c>
      <c r="D2679" s="12">
        <v>32</v>
      </c>
      <c r="E2679" s="13">
        <v>52547</v>
      </c>
      <c r="F2679" s="13">
        <v>52869</v>
      </c>
      <c r="G2679" s="13">
        <v>105416</v>
      </c>
      <c r="H2679" s="13">
        <v>0</v>
      </c>
      <c r="I2679" s="13">
        <v>0</v>
      </c>
      <c r="J2679" s="13">
        <v>0</v>
      </c>
      <c r="K2679" s="15">
        <f t="shared" si="166"/>
        <v>52547</v>
      </c>
      <c r="L2679" s="15">
        <f t="shared" si="167"/>
        <v>52869</v>
      </c>
      <c r="M2679" s="15">
        <f t="shared" si="168"/>
        <v>105416</v>
      </c>
      <c r="O2679" s="13"/>
      <c r="P2679" s="13"/>
    </row>
    <row r="2680" spans="1:16" ht="12.75" customHeight="1" x14ac:dyDescent="0.2">
      <c r="A2680" s="11" t="str">
        <f t="shared" si="165"/>
        <v>NEWCASTLE1997</v>
      </c>
      <c r="B2680" s="3" t="s">
        <v>160</v>
      </c>
      <c r="C2680" s="12">
        <v>1997</v>
      </c>
      <c r="D2680" s="12">
        <v>28</v>
      </c>
      <c r="E2680" s="13">
        <v>60567</v>
      </c>
      <c r="F2680" s="13">
        <v>60489</v>
      </c>
      <c r="G2680" s="13">
        <v>121056</v>
      </c>
      <c r="H2680" s="13">
        <v>0</v>
      </c>
      <c r="I2680" s="13">
        <v>0</v>
      </c>
      <c r="J2680" s="13">
        <v>0</v>
      </c>
      <c r="K2680" s="15">
        <f t="shared" si="166"/>
        <v>60567</v>
      </c>
      <c r="L2680" s="15">
        <f t="shared" si="167"/>
        <v>60489</v>
      </c>
      <c r="M2680" s="15">
        <f t="shared" si="168"/>
        <v>121056</v>
      </c>
      <c r="O2680" s="13"/>
      <c r="P2680" s="13"/>
    </row>
    <row r="2681" spans="1:16" ht="12.75" customHeight="1" x14ac:dyDescent="0.2">
      <c r="A2681" s="11" t="str">
        <f t="shared" si="165"/>
        <v>NEWCASTLE1998</v>
      </c>
      <c r="B2681" s="96" t="s">
        <v>160</v>
      </c>
      <c r="C2681" s="89">
        <v>1998</v>
      </c>
      <c r="D2681" s="90">
        <v>25</v>
      </c>
      <c r="E2681" s="15">
        <v>69464</v>
      </c>
      <c r="F2681" s="15">
        <v>69558</v>
      </c>
      <c r="G2681" s="15">
        <v>139022</v>
      </c>
      <c r="H2681" s="91">
        <v>0</v>
      </c>
      <c r="I2681" s="91">
        <v>0</v>
      </c>
      <c r="J2681" s="15">
        <v>0</v>
      </c>
      <c r="K2681" s="15">
        <f t="shared" si="166"/>
        <v>69464</v>
      </c>
      <c r="L2681" s="15">
        <f t="shared" si="167"/>
        <v>69558</v>
      </c>
      <c r="M2681" s="15">
        <f t="shared" si="168"/>
        <v>139022</v>
      </c>
      <c r="O2681" s="13"/>
      <c r="P2681" s="13"/>
    </row>
    <row r="2682" spans="1:16" ht="12.75" customHeight="1" x14ac:dyDescent="0.2">
      <c r="A2682" s="11" t="str">
        <f t="shared" si="165"/>
        <v>NEWCASTLE1999</v>
      </c>
      <c r="B2682" s="3" t="s">
        <v>160</v>
      </c>
      <c r="C2682" s="12">
        <v>1999</v>
      </c>
      <c r="D2682" s="12">
        <v>24</v>
      </c>
      <c r="E2682" s="13">
        <v>78483</v>
      </c>
      <c r="F2682" s="13">
        <v>79698</v>
      </c>
      <c r="G2682" s="13">
        <v>158181</v>
      </c>
      <c r="H2682" s="13">
        <v>0</v>
      </c>
      <c r="I2682" s="13">
        <v>0</v>
      </c>
      <c r="J2682" s="13">
        <v>0</v>
      </c>
      <c r="K2682" s="15">
        <f t="shared" si="166"/>
        <v>78483</v>
      </c>
      <c r="L2682" s="15">
        <f t="shared" si="167"/>
        <v>79698</v>
      </c>
      <c r="M2682" s="15">
        <f t="shared" si="168"/>
        <v>158181</v>
      </c>
      <c r="O2682" s="13"/>
      <c r="P2682" s="13"/>
    </row>
    <row r="2683" spans="1:16" ht="12.75" customHeight="1" x14ac:dyDescent="0.2">
      <c r="A2683" s="11" t="str">
        <f t="shared" si="165"/>
        <v>NEWCASTLE2000</v>
      </c>
      <c r="B2683" s="3" t="s">
        <v>160</v>
      </c>
      <c r="C2683" s="12">
        <v>2000</v>
      </c>
      <c r="D2683" s="12">
        <v>20</v>
      </c>
      <c r="E2683" s="13">
        <v>114752</v>
      </c>
      <c r="F2683" s="13">
        <v>116360</v>
      </c>
      <c r="G2683" s="13">
        <v>231112</v>
      </c>
      <c r="H2683" s="13">
        <v>0</v>
      </c>
      <c r="I2683" s="13">
        <v>0</v>
      </c>
      <c r="J2683" s="13">
        <v>0</v>
      </c>
      <c r="K2683" s="15">
        <f t="shared" si="166"/>
        <v>114752</v>
      </c>
      <c r="L2683" s="15">
        <f t="shared" si="167"/>
        <v>116360</v>
      </c>
      <c r="M2683" s="15">
        <f t="shared" si="168"/>
        <v>231112</v>
      </c>
      <c r="O2683" s="13"/>
      <c r="P2683" s="13"/>
    </row>
    <row r="2684" spans="1:16" ht="12.75" customHeight="1" x14ac:dyDescent="0.2">
      <c r="A2684" s="11" t="str">
        <f t="shared" si="165"/>
        <v>NEWCASTLE2001</v>
      </c>
      <c r="B2684" s="3" t="s">
        <v>160</v>
      </c>
      <c r="C2684" s="12">
        <v>2001</v>
      </c>
      <c r="D2684" s="12">
        <v>19</v>
      </c>
      <c r="E2684" s="13">
        <v>107018</v>
      </c>
      <c r="F2684" s="13">
        <v>108392</v>
      </c>
      <c r="G2684" s="13">
        <v>215410</v>
      </c>
      <c r="H2684" s="13">
        <v>493</v>
      </c>
      <c r="I2684" s="13">
        <v>561</v>
      </c>
      <c r="J2684" s="13">
        <v>1054</v>
      </c>
      <c r="K2684" s="15">
        <f t="shared" si="166"/>
        <v>107511</v>
      </c>
      <c r="L2684" s="15">
        <f t="shared" si="167"/>
        <v>108953</v>
      </c>
      <c r="M2684" s="15">
        <f t="shared" si="168"/>
        <v>216464</v>
      </c>
      <c r="O2684" s="13"/>
      <c r="P2684" s="13"/>
    </row>
    <row r="2685" spans="1:16" ht="12.75" customHeight="1" x14ac:dyDescent="0.2">
      <c r="A2685" s="11" t="str">
        <f t="shared" si="165"/>
        <v>NEWCASTLE2002</v>
      </c>
      <c r="B2685" s="3" t="s">
        <v>160</v>
      </c>
      <c r="C2685" s="12">
        <v>2002</v>
      </c>
      <c r="D2685" s="12">
        <v>19</v>
      </c>
      <c r="E2685" s="13">
        <v>98421</v>
      </c>
      <c r="F2685" s="13">
        <v>98515</v>
      </c>
      <c r="G2685" s="13">
        <v>196936</v>
      </c>
      <c r="H2685" s="13">
        <v>4876</v>
      </c>
      <c r="I2685" s="13">
        <v>4631</v>
      </c>
      <c r="J2685" s="13">
        <v>9507</v>
      </c>
      <c r="K2685" s="15">
        <f t="shared" si="166"/>
        <v>103297</v>
      </c>
      <c r="L2685" s="15">
        <f t="shared" si="167"/>
        <v>103146</v>
      </c>
      <c r="M2685" s="15">
        <f t="shared" si="168"/>
        <v>206443</v>
      </c>
      <c r="O2685" s="13"/>
      <c r="P2685" s="13"/>
    </row>
    <row r="2686" spans="1:16" ht="12.75" customHeight="1" x14ac:dyDescent="0.2">
      <c r="A2686" s="11" t="str">
        <f t="shared" si="165"/>
        <v>NEWCASTLE2003</v>
      </c>
      <c r="B2686" s="96" t="s">
        <v>160</v>
      </c>
      <c r="C2686" s="89">
        <v>2003</v>
      </c>
      <c r="D2686" s="90">
        <v>20</v>
      </c>
      <c r="E2686" s="15">
        <v>111290</v>
      </c>
      <c r="F2686" s="15">
        <v>109885</v>
      </c>
      <c r="G2686" s="15">
        <v>221175</v>
      </c>
      <c r="H2686" s="91">
        <v>0</v>
      </c>
      <c r="I2686" s="91">
        <v>0</v>
      </c>
      <c r="J2686" s="15">
        <v>0</v>
      </c>
      <c r="K2686" s="15">
        <f t="shared" si="166"/>
        <v>111290</v>
      </c>
      <c r="L2686" s="15">
        <f t="shared" si="167"/>
        <v>109885</v>
      </c>
      <c r="M2686" s="15">
        <f t="shared" si="168"/>
        <v>221175</v>
      </c>
      <c r="O2686" s="13"/>
      <c r="P2686" s="13"/>
    </row>
    <row r="2687" spans="1:16" ht="12.75" customHeight="1" x14ac:dyDescent="0.2">
      <c r="A2687" s="11" t="str">
        <f t="shared" si="165"/>
        <v>NEWCASTLE2004</v>
      </c>
      <c r="B2687" s="3" t="s">
        <v>160</v>
      </c>
      <c r="C2687" s="12">
        <v>2004</v>
      </c>
      <c r="D2687" s="12">
        <v>17</v>
      </c>
      <c r="E2687" s="13">
        <v>234285</v>
      </c>
      <c r="F2687" s="13">
        <v>228578</v>
      </c>
      <c r="G2687" s="13">
        <v>462863</v>
      </c>
      <c r="H2687" s="13">
        <v>0</v>
      </c>
      <c r="I2687" s="13">
        <v>0</v>
      </c>
      <c r="J2687" s="13">
        <v>0</v>
      </c>
      <c r="K2687" s="15">
        <f t="shared" si="166"/>
        <v>234285</v>
      </c>
      <c r="L2687" s="15">
        <f t="shared" si="167"/>
        <v>228578</v>
      </c>
      <c r="M2687" s="15">
        <f t="shared" si="168"/>
        <v>462863</v>
      </c>
      <c r="O2687" s="13"/>
      <c r="P2687" s="13"/>
    </row>
    <row r="2688" spans="1:16" ht="12.75" customHeight="1" x14ac:dyDescent="0.2">
      <c r="A2688" s="11" t="str">
        <f t="shared" si="165"/>
        <v>NEWCASTLE2005</v>
      </c>
      <c r="B2688" s="96" t="s">
        <v>160</v>
      </c>
      <c r="C2688" s="89">
        <v>2005</v>
      </c>
      <c r="D2688" s="90">
        <v>14</v>
      </c>
      <c r="E2688" s="15">
        <v>381858</v>
      </c>
      <c r="F2688" s="15">
        <v>378804</v>
      </c>
      <c r="G2688" s="15">
        <v>760662</v>
      </c>
      <c r="H2688" s="91">
        <v>0</v>
      </c>
      <c r="I2688" s="91">
        <v>0</v>
      </c>
      <c r="J2688" s="15">
        <v>0</v>
      </c>
      <c r="K2688" s="15">
        <f t="shared" si="166"/>
        <v>381858</v>
      </c>
      <c r="L2688" s="15">
        <f t="shared" si="167"/>
        <v>378804</v>
      </c>
      <c r="M2688" s="15">
        <f t="shared" si="168"/>
        <v>760662</v>
      </c>
      <c r="O2688" s="13"/>
      <c r="P2688" s="13"/>
    </row>
    <row r="2689" spans="1:16" ht="12.75" customHeight="1" x14ac:dyDescent="0.2">
      <c r="A2689" s="11" t="str">
        <f t="shared" si="165"/>
        <v>NEWCASTLE2006</v>
      </c>
      <c r="B2689" s="94" t="s">
        <v>160</v>
      </c>
      <c r="C2689" s="89">
        <v>2006</v>
      </c>
      <c r="D2689" s="90">
        <v>13</v>
      </c>
      <c r="E2689" s="15">
        <v>448942</v>
      </c>
      <c r="F2689" s="15">
        <v>443779</v>
      </c>
      <c r="G2689" s="15">
        <v>892721</v>
      </c>
      <c r="H2689" s="15">
        <v>0</v>
      </c>
      <c r="I2689" s="15">
        <v>0</v>
      </c>
      <c r="J2689" s="15">
        <v>0</v>
      </c>
      <c r="K2689" s="15">
        <f t="shared" si="166"/>
        <v>448942</v>
      </c>
      <c r="L2689" s="15">
        <f t="shared" si="167"/>
        <v>443779</v>
      </c>
      <c r="M2689" s="15">
        <f t="shared" si="168"/>
        <v>892721</v>
      </c>
      <c r="O2689" s="13"/>
      <c r="P2689" s="13"/>
    </row>
    <row r="2690" spans="1:16" ht="12.75" customHeight="1" x14ac:dyDescent="0.2">
      <c r="A2690" s="11" t="str">
        <f t="shared" si="165"/>
        <v>NEWCASTLE2007</v>
      </c>
      <c r="B2690" s="96" t="s">
        <v>160</v>
      </c>
      <c r="C2690" s="89">
        <v>2007</v>
      </c>
      <c r="D2690" s="90">
        <v>13</v>
      </c>
      <c r="E2690" s="15">
        <v>503696</v>
      </c>
      <c r="F2690" s="15">
        <v>501639</v>
      </c>
      <c r="G2690" s="15">
        <v>1005335</v>
      </c>
      <c r="H2690" s="91">
        <v>0</v>
      </c>
      <c r="I2690" s="91">
        <v>0</v>
      </c>
      <c r="J2690" s="15">
        <v>0</v>
      </c>
      <c r="K2690" s="15">
        <f t="shared" si="166"/>
        <v>503696</v>
      </c>
      <c r="L2690" s="15">
        <f t="shared" si="167"/>
        <v>501639</v>
      </c>
      <c r="M2690" s="15">
        <f t="shared" si="168"/>
        <v>1005335</v>
      </c>
      <c r="O2690" s="13"/>
      <c r="P2690" s="13"/>
    </row>
    <row r="2691" spans="1:16" ht="12.75" customHeight="1" x14ac:dyDescent="0.2">
      <c r="A2691" s="11" t="str">
        <f t="shared" si="165"/>
        <v>NEWCASTLE2008</v>
      </c>
      <c r="B2691" s="94" t="s">
        <v>160</v>
      </c>
      <c r="C2691" s="89">
        <v>2008</v>
      </c>
      <c r="D2691" s="90">
        <v>12</v>
      </c>
      <c r="E2691" s="15">
        <v>576999</v>
      </c>
      <c r="F2691" s="15">
        <v>570284</v>
      </c>
      <c r="G2691" s="15">
        <v>1147283</v>
      </c>
      <c r="H2691" s="15">
        <v>0</v>
      </c>
      <c r="I2691" s="15">
        <v>0</v>
      </c>
      <c r="J2691" s="15">
        <v>0</v>
      </c>
      <c r="K2691" s="15">
        <f t="shared" si="166"/>
        <v>576999</v>
      </c>
      <c r="L2691" s="15">
        <f t="shared" si="167"/>
        <v>570284</v>
      </c>
      <c r="M2691" s="15">
        <f t="shared" si="168"/>
        <v>1147283</v>
      </c>
      <c r="O2691" s="13"/>
      <c r="P2691" s="13"/>
    </row>
    <row r="2692" spans="1:16" ht="12.75" customHeight="1" x14ac:dyDescent="0.2">
      <c r="A2692" s="11" t="str">
        <f t="shared" si="165"/>
        <v>NEWCASTLE2009</v>
      </c>
      <c r="B2692" s="94" t="s">
        <v>160</v>
      </c>
      <c r="C2692" s="89">
        <v>2009</v>
      </c>
      <c r="D2692" s="90">
        <v>12</v>
      </c>
      <c r="E2692" s="15">
        <v>575543</v>
      </c>
      <c r="F2692" s="15">
        <v>562194</v>
      </c>
      <c r="G2692" s="15">
        <v>1137737</v>
      </c>
      <c r="H2692" s="15">
        <v>0</v>
      </c>
      <c r="I2692" s="15">
        <v>0</v>
      </c>
      <c r="J2692" s="15">
        <v>0</v>
      </c>
      <c r="K2692" s="15">
        <f t="shared" si="166"/>
        <v>575543</v>
      </c>
      <c r="L2692" s="15">
        <f t="shared" si="167"/>
        <v>562194</v>
      </c>
      <c r="M2692" s="15">
        <f t="shared" si="168"/>
        <v>1137737</v>
      </c>
      <c r="O2692" s="13"/>
      <c r="P2692" s="13"/>
    </row>
    <row r="2693" spans="1:16" ht="12.75" customHeight="1" x14ac:dyDescent="0.2">
      <c r="A2693" s="11" t="str">
        <f t="shared" si="165"/>
        <v>NEWCASTLE2010</v>
      </c>
      <c r="B2693" s="94" t="s">
        <v>160</v>
      </c>
      <c r="C2693" s="89">
        <v>2010</v>
      </c>
      <c r="D2693" s="90">
        <v>12</v>
      </c>
      <c r="E2693" s="15">
        <v>596448</v>
      </c>
      <c r="F2693" s="15">
        <v>589519</v>
      </c>
      <c r="G2693" s="15">
        <v>1185967</v>
      </c>
      <c r="H2693" s="15">
        <v>0</v>
      </c>
      <c r="I2693" s="15">
        <v>0</v>
      </c>
      <c r="J2693" s="15">
        <v>0</v>
      </c>
      <c r="K2693" s="15">
        <f t="shared" si="166"/>
        <v>596448</v>
      </c>
      <c r="L2693" s="15">
        <f t="shared" si="167"/>
        <v>589519</v>
      </c>
      <c r="M2693" s="15">
        <f t="shared" si="168"/>
        <v>1185967</v>
      </c>
      <c r="O2693" s="13"/>
      <c r="P2693" s="13"/>
    </row>
    <row r="2694" spans="1:16" ht="12.75" customHeight="1" x14ac:dyDescent="0.2">
      <c r="A2694" s="11" t="str">
        <f t="shared" si="165"/>
        <v>NEWCASTLE2011</v>
      </c>
      <c r="B2694" s="3" t="s">
        <v>160</v>
      </c>
      <c r="C2694" s="12">
        <v>2011</v>
      </c>
      <c r="D2694" s="12">
        <v>12</v>
      </c>
      <c r="E2694" s="13">
        <v>595108</v>
      </c>
      <c r="F2694" s="13">
        <v>596051</v>
      </c>
      <c r="G2694" s="13">
        <v>1191159</v>
      </c>
      <c r="H2694" s="13">
        <v>0</v>
      </c>
      <c r="I2694" s="13">
        <v>0</v>
      </c>
      <c r="J2694" s="13">
        <v>0</v>
      </c>
      <c r="K2694" s="15">
        <f t="shared" si="166"/>
        <v>595108</v>
      </c>
      <c r="L2694" s="15">
        <f t="shared" si="167"/>
        <v>596051</v>
      </c>
      <c r="M2694" s="15">
        <f t="shared" si="168"/>
        <v>1191159</v>
      </c>
      <c r="O2694" s="13"/>
      <c r="P2694" s="13"/>
    </row>
    <row r="2695" spans="1:16" ht="12.75" customHeight="1" x14ac:dyDescent="0.2">
      <c r="A2695" s="11" t="str">
        <f t="shared" si="165"/>
        <v>NEWCASTLE2012</v>
      </c>
      <c r="B2695" s="94" t="s">
        <v>160</v>
      </c>
      <c r="C2695" s="89">
        <v>2012</v>
      </c>
      <c r="D2695" s="90">
        <v>12</v>
      </c>
      <c r="E2695" s="15">
        <v>591211</v>
      </c>
      <c r="F2695" s="15">
        <v>593212</v>
      </c>
      <c r="G2695" s="15">
        <v>1184423</v>
      </c>
      <c r="H2695" s="15">
        <v>0</v>
      </c>
      <c r="I2695" s="15">
        <v>0</v>
      </c>
      <c r="J2695" s="15">
        <v>0</v>
      </c>
      <c r="K2695" s="15">
        <f t="shared" si="166"/>
        <v>591211</v>
      </c>
      <c r="L2695" s="15">
        <f t="shared" si="167"/>
        <v>593212</v>
      </c>
      <c r="M2695" s="15">
        <f t="shared" si="168"/>
        <v>1184423</v>
      </c>
      <c r="O2695" s="13"/>
      <c r="P2695" s="13"/>
    </row>
    <row r="2696" spans="1:16" ht="12.75" customHeight="1" x14ac:dyDescent="0.2">
      <c r="A2696" s="11" t="str">
        <f t="shared" si="165"/>
        <v>NEWCASTLE2013</v>
      </c>
      <c r="B2696" s="94" t="s">
        <v>160</v>
      </c>
      <c r="C2696" s="89">
        <v>2013</v>
      </c>
      <c r="D2696" s="90">
        <v>13</v>
      </c>
      <c r="E2696" s="15">
        <v>602176</v>
      </c>
      <c r="F2696" s="15">
        <v>604341</v>
      </c>
      <c r="G2696" s="15">
        <v>1206517</v>
      </c>
      <c r="H2696" s="15">
        <v>0</v>
      </c>
      <c r="I2696" s="15">
        <v>0</v>
      </c>
      <c r="J2696" s="15">
        <v>0</v>
      </c>
      <c r="K2696" s="15">
        <f t="shared" si="166"/>
        <v>602176</v>
      </c>
      <c r="L2696" s="15">
        <f t="shared" si="167"/>
        <v>604341</v>
      </c>
      <c r="M2696" s="15">
        <f t="shared" si="168"/>
        <v>1206517</v>
      </c>
      <c r="O2696" s="13"/>
      <c r="P2696" s="13"/>
    </row>
    <row r="2697" spans="1:16" ht="12.75" customHeight="1" x14ac:dyDescent="0.2">
      <c r="A2697" s="11" t="str">
        <f t="shared" si="165"/>
        <v>NEWCASTLE2014</v>
      </c>
      <c r="B2697" s="3" t="s">
        <v>160</v>
      </c>
      <c r="C2697" s="12">
        <v>2014</v>
      </c>
      <c r="D2697" s="90">
        <v>13</v>
      </c>
      <c r="E2697" s="13">
        <v>582901</v>
      </c>
      <c r="F2697" s="13">
        <v>585642</v>
      </c>
      <c r="G2697" s="13">
        <v>1168543</v>
      </c>
      <c r="H2697" s="13">
        <v>0</v>
      </c>
      <c r="I2697" s="13">
        <v>0</v>
      </c>
      <c r="J2697" s="13">
        <v>0</v>
      </c>
      <c r="K2697" s="15">
        <f t="shared" si="166"/>
        <v>582901</v>
      </c>
      <c r="L2697" s="15">
        <f t="shared" si="167"/>
        <v>585642</v>
      </c>
      <c r="M2697" s="15">
        <f t="shared" si="168"/>
        <v>1168543</v>
      </c>
      <c r="O2697" s="13"/>
      <c r="P2697" s="13"/>
    </row>
    <row r="2698" spans="1:16" ht="12.75" customHeight="1" x14ac:dyDescent="0.2">
      <c r="A2698" s="11" t="str">
        <f t="shared" ref="A2698:A2761" si="169">CONCATENATE(B2698,C2698)</f>
        <v>NEWCASTLE2015</v>
      </c>
      <c r="B2698" s="96" t="s">
        <v>160</v>
      </c>
      <c r="C2698" s="89">
        <v>2015</v>
      </c>
      <c r="D2698" s="90">
        <v>13</v>
      </c>
      <c r="E2698" s="15">
        <v>574095</v>
      </c>
      <c r="F2698" s="15">
        <v>576579</v>
      </c>
      <c r="G2698" s="15">
        <v>1150674</v>
      </c>
      <c r="H2698" s="91">
        <v>0</v>
      </c>
      <c r="I2698" s="91">
        <v>0</v>
      </c>
      <c r="J2698" s="15">
        <v>0</v>
      </c>
      <c r="K2698" s="15">
        <f t="shared" si="166"/>
        <v>574095</v>
      </c>
      <c r="L2698" s="15">
        <f t="shared" si="167"/>
        <v>576579</v>
      </c>
      <c r="M2698" s="15">
        <f t="shared" si="168"/>
        <v>1150674</v>
      </c>
      <c r="O2698" s="13"/>
      <c r="P2698" s="13"/>
    </row>
    <row r="2699" spans="1:16" ht="12.75" customHeight="1" x14ac:dyDescent="0.2">
      <c r="A2699" s="11" t="str">
        <f t="shared" si="169"/>
        <v>NEWCASTLE2016</v>
      </c>
      <c r="B2699" s="3" t="s">
        <v>160</v>
      </c>
      <c r="C2699" s="12">
        <v>2016</v>
      </c>
      <c r="D2699" s="12">
        <v>13</v>
      </c>
      <c r="E2699" s="13">
        <v>603967</v>
      </c>
      <c r="F2699" s="13">
        <v>607145</v>
      </c>
      <c r="G2699" s="13">
        <v>1211112</v>
      </c>
      <c r="H2699" s="13">
        <v>0</v>
      </c>
      <c r="I2699" s="13">
        <v>0</v>
      </c>
      <c r="J2699" s="13">
        <v>0</v>
      </c>
      <c r="K2699" s="15">
        <f t="shared" si="166"/>
        <v>603967</v>
      </c>
      <c r="L2699" s="15">
        <f t="shared" si="167"/>
        <v>607145</v>
      </c>
      <c r="M2699" s="15">
        <f t="shared" si="168"/>
        <v>1211112</v>
      </c>
      <c r="O2699" s="13"/>
      <c r="P2699" s="13"/>
    </row>
    <row r="2700" spans="1:16" ht="12.75" customHeight="1" x14ac:dyDescent="0.2">
      <c r="A2700" s="11" t="str">
        <f t="shared" si="169"/>
        <v>NEWCASTLE2017</v>
      </c>
      <c r="B2700" s="3" t="s">
        <v>160</v>
      </c>
      <c r="C2700" s="12">
        <v>2017</v>
      </c>
      <c r="D2700" s="12">
        <v>13</v>
      </c>
      <c r="E2700" s="13">
        <v>632381</v>
      </c>
      <c r="F2700" s="13">
        <v>632930</v>
      </c>
      <c r="G2700" s="13">
        <v>1265311</v>
      </c>
      <c r="H2700" s="13">
        <v>0</v>
      </c>
      <c r="I2700" s="13">
        <v>0</v>
      </c>
      <c r="J2700" s="13">
        <v>0</v>
      </c>
      <c r="K2700" s="15">
        <f t="shared" si="166"/>
        <v>632381</v>
      </c>
      <c r="L2700" s="15">
        <f t="shared" si="167"/>
        <v>632930</v>
      </c>
      <c r="M2700" s="15">
        <f t="shared" si="168"/>
        <v>1265311</v>
      </c>
      <c r="O2700" s="13"/>
      <c r="P2700" s="13"/>
    </row>
    <row r="2701" spans="1:16" ht="12.75" customHeight="1" x14ac:dyDescent="0.2">
      <c r="A2701" s="11" t="str">
        <f t="shared" si="169"/>
        <v>NEWCASTLE2018</v>
      </c>
      <c r="B2701" s="96" t="s">
        <v>160</v>
      </c>
      <c r="C2701" s="89">
        <v>2018</v>
      </c>
      <c r="D2701" s="90">
        <v>13</v>
      </c>
      <c r="E2701" s="15">
        <v>624827</v>
      </c>
      <c r="F2701" s="15">
        <v>626302</v>
      </c>
      <c r="G2701" s="15">
        <v>1251129</v>
      </c>
      <c r="H2701" s="91">
        <v>1299</v>
      </c>
      <c r="I2701" s="91">
        <v>1441</v>
      </c>
      <c r="J2701" s="15">
        <v>2740</v>
      </c>
      <c r="K2701" s="15">
        <f t="shared" si="166"/>
        <v>626126</v>
      </c>
      <c r="L2701" s="15">
        <f t="shared" si="167"/>
        <v>627743</v>
      </c>
      <c r="M2701" s="15">
        <f t="shared" si="168"/>
        <v>1253869</v>
      </c>
      <c r="O2701" s="13"/>
      <c r="P2701" s="13"/>
    </row>
    <row r="2702" spans="1:16" ht="12.75" customHeight="1" x14ac:dyDescent="0.2">
      <c r="A2702" s="11" t="str">
        <f t="shared" si="169"/>
        <v>NEWCASTLE2019</v>
      </c>
      <c r="B2702" s="3" t="s">
        <v>160</v>
      </c>
      <c r="C2702" s="12">
        <v>2019</v>
      </c>
      <c r="D2702" s="12">
        <v>14</v>
      </c>
      <c r="E2702" s="13">
        <v>635414</v>
      </c>
      <c r="F2702" s="13">
        <v>635520</v>
      </c>
      <c r="G2702" s="13">
        <v>1270934</v>
      </c>
      <c r="H2702" s="13">
        <v>3684</v>
      </c>
      <c r="I2702" s="13">
        <v>3440</v>
      </c>
      <c r="J2702" s="13">
        <v>7124</v>
      </c>
      <c r="K2702" s="15">
        <f t="shared" si="166"/>
        <v>639098</v>
      </c>
      <c r="L2702" s="15">
        <f t="shared" si="167"/>
        <v>638960</v>
      </c>
      <c r="M2702" s="15">
        <f t="shared" si="168"/>
        <v>1278058</v>
      </c>
      <c r="O2702" s="13"/>
      <c r="P2702" s="13"/>
    </row>
    <row r="2703" spans="1:16" ht="12.75" customHeight="1" x14ac:dyDescent="0.2">
      <c r="A2703" s="11" t="str">
        <f t="shared" si="169"/>
        <v>NEWMAN1985</v>
      </c>
      <c r="B2703" s="94" t="s">
        <v>38</v>
      </c>
      <c r="C2703" s="89">
        <v>1985</v>
      </c>
      <c r="D2703" s="90">
        <v>36</v>
      </c>
      <c r="E2703" s="15">
        <v>36292</v>
      </c>
      <c r="F2703" s="15">
        <v>36623</v>
      </c>
      <c r="G2703" s="15">
        <v>72915</v>
      </c>
      <c r="H2703" s="15">
        <v>0</v>
      </c>
      <c r="I2703" s="15">
        <v>0</v>
      </c>
      <c r="J2703" s="15">
        <v>0</v>
      </c>
      <c r="K2703" s="15">
        <f t="shared" si="166"/>
        <v>36292</v>
      </c>
      <c r="L2703" s="15">
        <f t="shared" si="167"/>
        <v>36623</v>
      </c>
      <c r="M2703" s="15">
        <f t="shared" si="168"/>
        <v>72915</v>
      </c>
      <c r="O2703" s="13"/>
      <c r="P2703" s="13"/>
    </row>
    <row r="2704" spans="1:16" ht="12.75" customHeight="1" x14ac:dyDescent="0.2">
      <c r="A2704" s="11" t="str">
        <f t="shared" si="169"/>
        <v>NEWMAN1986</v>
      </c>
      <c r="B2704" s="96" t="s">
        <v>38</v>
      </c>
      <c r="C2704" s="89">
        <v>1986</v>
      </c>
      <c r="D2704" s="17">
        <v>44</v>
      </c>
      <c r="E2704" s="15">
        <v>31658</v>
      </c>
      <c r="F2704" s="15">
        <v>31456</v>
      </c>
      <c r="G2704" s="15">
        <v>63114</v>
      </c>
      <c r="H2704" s="91">
        <v>0</v>
      </c>
      <c r="I2704" s="91">
        <v>0</v>
      </c>
      <c r="J2704" s="15">
        <v>0</v>
      </c>
      <c r="K2704" s="15">
        <f t="shared" si="166"/>
        <v>31658</v>
      </c>
      <c r="L2704" s="15">
        <f t="shared" si="167"/>
        <v>31456</v>
      </c>
      <c r="M2704" s="15">
        <f t="shared" si="168"/>
        <v>63114</v>
      </c>
      <c r="O2704" s="13"/>
      <c r="P2704" s="13"/>
    </row>
    <row r="2705" spans="1:16" ht="12.75" customHeight="1" x14ac:dyDescent="0.2">
      <c r="A2705" s="11" t="str">
        <f t="shared" si="169"/>
        <v>NEWMAN1987</v>
      </c>
      <c r="B2705" s="94" t="s">
        <v>38</v>
      </c>
      <c r="C2705" s="89">
        <v>1987</v>
      </c>
      <c r="D2705" s="90">
        <v>39</v>
      </c>
      <c r="E2705" s="15">
        <v>31892</v>
      </c>
      <c r="F2705" s="15">
        <v>31914</v>
      </c>
      <c r="G2705" s="15">
        <v>63806</v>
      </c>
      <c r="H2705" s="15">
        <v>0</v>
      </c>
      <c r="I2705" s="15">
        <v>0</v>
      </c>
      <c r="J2705" s="15">
        <v>0</v>
      </c>
      <c r="K2705" s="15">
        <f t="shared" si="166"/>
        <v>31892</v>
      </c>
      <c r="L2705" s="15">
        <f t="shared" si="167"/>
        <v>31914</v>
      </c>
      <c r="M2705" s="15">
        <f t="shared" si="168"/>
        <v>63806</v>
      </c>
      <c r="O2705" s="13"/>
      <c r="P2705" s="13"/>
    </row>
    <row r="2706" spans="1:16" ht="12.75" customHeight="1" x14ac:dyDescent="0.2">
      <c r="A2706" s="11" t="str">
        <f t="shared" si="169"/>
        <v>NEWMAN1988</v>
      </c>
      <c r="B2706" s="3" t="s">
        <v>38</v>
      </c>
      <c r="C2706" s="12">
        <v>1988</v>
      </c>
      <c r="D2706" s="12">
        <v>33</v>
      </c>
      <c r="E2706" s="13">
        <v>37206</v>
      </c>
      <c r="F2706" s="13">
        <v>37323</v>
      </c>
      <c r="G2706" s="13">
        <v>74529</v>
      </c>
      <c r="H2706" s="13">
        <v>0</v>
      </c>
      <c r="I2706" s="13">
        <v>0</v>
      </c>
      <c r="J2706" s="13">
        <v>0</v>
      </c>
      <c r="K2706" s="15">
        <f t="shared" si="166"/>
        <v>37206</v>
      </c>
      <c r="L2706" s="15">
        <f t="shared" si="167"/>
        <v>37323</v>
      </c>
      <c r="M2706" s="15">
        <f t="shared" si="168"/>
        <v>74529</v>
      </c>
      <c r="O2706" s="13"/>
      <c r="P2706" s="13"/>
    </row>
    <row r="2707" spans="1:16" ht="12.75" customHeight="1" x14ac:dyDescent="0.2">
      <c r="A2707" s="11" t="str">
        <f t="shared" si="169"/>
        <v>NEWMAN1989</v>
      </c>
      <c r="B2707" s="92" t="s">
        <v>38</v>
      </c>
      <c r="C2707" s="16">
        <v>1989</v>
      </c>
      <c r="D2707" s="90">
        <v>37</v>
      </c>
      <c r="E2707" s="93">
        <v>26462</v>
      </c>
      <c r="F2707" s="93">
        <v>26210</v>
      </c>
      <c r="G2707" s="93">
        <v>52672</v>
      </c>
      <c r="H2707" s="93">
        <v>0</v>
      </c>
      <c r="I2707" s="93">
        <v>0</v>
      </c>
      <c r="J2707" s="93">
        <v>0</v>
      </c>
      <c r="K2707" s="15">
        <f t="shared" si="166"/>
        <v>26462</v>
      </c>
      <c r="L2707" s="15">
        <f t="shared" si="167"/>
        <v>26210</v>
      </c>
      <c r="M2707" s="15">
        <f t="shared" si="168"/>
        <v>52672</v>
      </c>
      <c r="O2707" s="13"/>
      <c r="P2707" s="13"/>
    </row>
    <row r="2708" spans="1:16" ht="12.75" customHeight="1" x14ac:dyDescent="0.2">
      <c r="A2708" s="11" t="str">
        <f t="shared" si="169"/>
        <v>NEWMAN1990</v>
      </c>
      <c r="B2708" s="3" t="s">
        <v>38</v>
      </c>
      <c r="C2708" s="12">
        <v>1990</v>
      </c>
      <c r="D2708" s="12">
        <v>30</v>
      </c>
      <c r="E2708" s="13">
        <v>38668</v>
      </c>
      <c r="F2708" s="13">
        <v>38612</v>
      </c>
      <c r="G2708" s="13">
        <v>77280</v>
      </c>
      <c r="H2708" s="13">
        <v>0</v>
      </c>
      <c r="I2708" s="13">
        <v>0</v>
      </c>
      <c r="J2708" s="13">
        <v>0</v>
      </c>
      <c r="K2708" s="15">
        <f t="shared" si="166"/>
        <v>38668</v>
      </c>
      <c r="L2708" s="15">
        <f t="shared" si="167"/>
        <v>38612</v>
      </c>
      <c r="M2708" s="15">
        <f t="shared" si="168"/>
        <v>77280</v>
      </c>
      <c r="O2708" s="13"/>
      <c r="P2708" s="13"/>
    </row>
    <row r="2709" spans="1:16" ht="12.75" customHeight="1" x14ac:dyDescent="0.2">
      <c r="A2709" s="11" t="str">
        <f t="shared" si="169"/>
        <v>NEWMAN1991</v>
      </c>
      <c r="B2709" s="3" t="s">
        <v>38</v>
      </c>
      <c r="C2709" s="12">
        <v>1991</v>
      </c>
      <c r="D2709" s="12">
        <v>34</v>
      </c>
      <c r="E2709" s="13">
        <v>33490</v>
      </c>
      <c r="F2709" s="13">
        <v>33131</v>
      </c>
      <c r="G2709" s="13">
        <v>66621</v>
      </c>
      <c r="H2709" s="13">
        <v>0</v>
      </c>
      <c r="I2709" s="13">
        <v>0</v>
      </c>
      <c r="J2709" s="13">
        <v>0</v>
      </c>
      <c r="K2709" s="15">
        <f t="shared" si="166"/>
        <v>33490</v>
      </c>
      <c r="L2709" s="15">
        <f t="shared" si="167"/>
        <v>33131</v>
      </c>
      <c r="M2709" s="15">
        <f t="shared" si="168"/>
        <v>66621</v>
      </c>
      <c r="O2709" s="13"/>
      <c r="P2709" s="13"/>
    </row>
    <row r="2710" spans="1:16" ht="12.75" customHeight="1" x14ac:dyDescent="0.2">
      <c r="A2710" s="11" t="str">
        <f t="shared" si="169"/>
        <v>NEWMAN1992</v>
      </c>
      <c r="B2710" s="92" t="s">
        <v>38</v>
      </c>
      <c r="C2710" s="16">
        <v>1992</v>
      </c>
      <c r="D2710" s="12">
        <v>34</v>
      </c>
      <c r="E2710" s="93">
        <v>36555</v>
      </c>
      <c r="F2710" s="93">
        <v>36473</v>
      </c>
      <c r="G2710" s="93">
        <v>73028</v>
      </c>
      <c r="H2710" s="93">
        <v>0</v>
      </c>
      <c r="I2710" s="93">
        <v>0</v>
      </c>
      <c r="J2710" s="93">
        <v>0</v>
      </c>
      <c r="K2710" s="15">
        <f t="shared" si="166"/>
        <v>36555</v>
      </c>
      <c r="L2710" s="15">
        <f t="shared" si="167"/>
        <v>36473</v>
      </c>
      <c r="M2710" s="15">
        <f t="shared" si="168"/>
        <v>73028</v>
      </c>
      <c r="O2710" s="13"/>
      <c r="P2710" s="13"/>
    </row>
    <row r="2711" spans="1:16" ht="12.75" customHeight="1" x14ac:dyDescent="0.2">
      <c r="A2711" s="11" t="str">
        <f t="shared" si="169"/>
        <v>NEWMAN1993</v>
      </c>
      <c r="B2711" s="96" t="s">
        <v>38</v>
      </c>
      <c r="C2711" s="89">
        <v>1993</v>
      </c>
      <c r="D2711" s="90">
        <v>35</v>
      </c>
      <c r="E2711" s="15">
        <v>38236</v>
      </c>
      <c r="F2711" s="15">
        <v>38131</v>
      </c>
      <c r="G2711" s="15">
        <v>76367</v>
      </c>
      <c r="H2711" s="91">
        <v>0</v>
      </c>
      <c r="I2711" s="91">
        <v>0</v>
      </c>
      <c r="J2711" s="15">
        <v>0</v>
      </c>
      <c r="K2711" s="15">
        <f t="shared" si="166"/>
        <v>38236</v>
      </c>
      <c r="L2711" s="15">
        <f t="shared" si="167"/>
        <v>38131</v>
      </c>
      <c r="M2711" s="15">
        <f t="shared" si="168"/>
        <v>76367</v>
      </c>
      <c r="O2711" s="13"/>
      <c r="P2711" s="13"/>
    </row>
    <row r="2712" spans="1:16" ht="12.75" customHeight="1" x14ac:dyDescent="0.2">
      <c r="A2712" s="11" t="str">
        <f t="shared" si="169"/>
        <v>NEWMAN1994</v>
      </c>
      <c r="B2712" s="3" t="s">
        <v>38</v>
      </c>
      <c r="C2712" s="12">
        <v>1994</v>
      </c>
      <c r="D2712" s="12">
        <v>40</v>
      </c>
      <c r="E2712" s="13">
        <v>36863</v>
      </c>
      <c r="F2712" s="13">
        <v>36611</v>
      </c>
      <c r="G2712" s="13">
        <v>73474</v>
      </c>
      <c r="H2712" s="13">
        <v>0</v>
      </c>
      <c r="I2712" s="13">
        <v>0</v>
      </c>
      <c r="J2712" s="13">
        <v>0</v>
      </c>
      <c r="K2712" s="15">
        <f t="shared" si="166"/>
        <v>36863</v>
      </c>
      <c r="L2712" s="15">
        <f t="shared" si="167"/>
        <v>36611</v>
      </c>
      <c r="M2712" s="15">
        <f t="shared" si="168"/>
        <v>73474</v>
      </c>
      <c r="O2712" s="13"/>
      <c r="P2712" s="13"/>
    </row>
    <row r="2713" spans="1:16" ht="12.75" customHeight="1" x14ac:dyDescent="0.2">
      <c r="A2713" s="11" t="str">
        <f t="shared" si="169"/>
        <v>NEWMAN1995</v>
      </c>
      <c r="B2713" s="94" t="s">
        <v>38</v>
      </c>
      <c r="C2713" s="89">
        <v>1995</v>
      </c>
      <c r="D2713" s="90">
        <v>41</v>
      </c>
      <c r="E2713" s="15">
        <v>36334</v>
      </c>
      <c r="F2713" s="15">
        <v>36108</v>
      </c>
      <c r="G2713" s="15">
        <v>72442</v>
      </c>
      <c r="H2713" s="15">
        <v>0</v>
      </c>
      <c r="I2713" s="15">
        <v>0</v>
      </c>
      <c r="J2713" s="15">
        <v>0</v>
      </c>
      <c r="K2713" s="15">
        <f t="shared" si="166"/>
        <v>36334</v>
      </c>
      <c r="L2713" s="15">
        <f t="shared" si="167"/>
        <v>36108</v>
      </c>
      <c r="M2713" s="15">
        <f t="shared" si="168"/>
        <v>72442</v>
      </c>
      <c r="O2713" s="13"/>
      <c r="P2713" s="13"/>
    </row>
    <row r="2714" spans="1:16" ht="12.75" customHeight="1" x14ac:dyDescent="0.2">
      <c r="A2714" s="11" t="str">
        <f t="shared" si="169"/>
        <v>NEWMAN1996</v>
      </c>
      <c r="B2714" s="96" t="s">
        <v>38</v>
      </c>
      <c r="C2714" s="89">
        <v>1996</v>
      </c>
      <c r="D2714" s="90" t="s">
        <v>101</v>
      </c>
      <c r="E2714" s="15">
        <v>23840</v>
      </c>
      <c r="F2714" s="15">
        <v>23228</v>
      </c>
      <c r="G2714" s="15">
        <v>47068</v>
      </c>
      <c r="H2714" s="15">
        <v>0</v>
      </c>
      <c r="I2714" s="15">
        <v>0</v>
      </c>
      <c r="J2714" s="15">
        <v>0</v>
      </c>
      <c r="K2714" s="15">
        <f t="shared" si="166"/>
        <v>23840</v>
      </c>
      <c r="L2714" s="15">
        <f t="shared" si="167"/>
        <v>23228</v>
      </c>
      <c r="M2714" s="15">
        <f t="shared" si="168"/>
        <v>47068</v>
      </c>
      <c r="O2714" s="13"/>
      <c r="P2714" s="13"/>
    </row>
    <row r="2715" spans="1:16" ht="12.75" customHeight="1" x14ac:dyDescent="0.2">
      <c r="A2715" s="11" t="str">
        <f t="shared" si="169"/>
        <v>NEWMAN1997</v>
      </c>
      <c r="B2715" s="96" t="s">
        <v>38</v>
      </c>
      <c r="C2715" s="89">
        <v>1997</v>
      </c>
      <c r="D2715" s="90" t="s">
        <v>101</v>
      </c>
      <c r="E2715" s="15">
        <v>18926</v>
      </c>
      <c r="F2715" s="15">
        <v>18787</v>
      </c>
      <c r="G2715" s="15">
        <v>37713</v>
      </c>
      <c r="H2715" s="15">
        <v>0</v>
      </c>
      <c r="I2715" s="15">
        <v>0</v>
      </c>
      <c r="J2715" s="15">
        <v>0</v>
      </c>
      <c r="K2715" s="15">
        <f t="shared" si="166"/>
        <v>18926</v>
      </c>
      <c r="L2715" s="15">
        <f t="shared" si="167"/>
        <v>18787</v>
      </c>
      <c r="M2715" s="15">
        <f t="shared" si="168"/>
        <v>37713</v>
      </c>
      <c r="O2715" s="13"/>
      <c r="P2715" s="13"/>
    </row>
    <row r="2716" spans="1:16" ht="12.75" customHeight="1" x14ac:dyDescent="0.2">
      <c r="A2716" s="11" t="str">
        <f t="shared" si="169"/>
        <v>NEWMAN1998</v>
      </c>
      <c r="B2716" s="3" t="s">
        <v>38</v>
      </c>
      <c r="C2716" s="12">
        <v>1998</v>
      </c>
      <c r="D2716" s="12" t="s">
        <v>101</v>
      </c>
      <c r="E2716" s="13">
        <v>21766</v>
      </c>
      <c r="F2716" s="13">
        <v>21506</v>
      </c>
      <c r="G2716" s="13">
        <v>43272</v>
      </c>
      <c r="H2716" s="13">
        <v>0</v>
      </c>
      <c r="I2716" s="13">
        <v>0</v>
      </c>
      <c r="J2716" s="13">
        <v>0</v>
      </c>
      <c r="K2716" s="15">
        <f t="shared" si="166"/>
        <v>21766</v>
      </c>
      <c r="L2716" s="15">
        <f t="shared" si="167"/>
        <v>21506</v>
      </c>
      <c r="M2716" s="15">
        <f t="shared" si="168"/>
        <v>43272</v>
      </c>
      <c r="O2716" s="13"/>
      <c r="P2716" s="13"/>
    </row>
    <row r="2717" spans="1:16" ht="12.75" customHeight="1" x14ac:dyDescent="0.2">
      <c r="A2717" s="11" t="str">
        <f t="shared" si="169"/>
        <v>NEWMAN1999</v>
      </c>
      <c r="B2717" s="92" t="s">
        <v>38</v>
      </c>
      <c r="C2717" s="16">
        <v>1999</v>
      </c>
      <c r="D2717" s="90" t="s">
        <v>101</v>
      </c>
      <c r="E2717" s="93">
        <v>17367</v>
      </c>
      <c r="F2717" s="93">
        <v>17621</v>
      </c>
      <c r="G2717" s="93">
        <v>34988</v>
      </c>
      <c r="H2717" s="93">
        <v>0</v>
      </c>
      <c r="I2717" s="93">
        <v>0</v>
      </c>
      <c r="J2717" s="93">
        <v>0</v>
      </c>
      <c r="K2717" s="15">
        <f t="shared" si="166"/>
        <v>17367</v>
      </c>
      <c r="L2717" s="15">
        <f t="shared" si="167"/>
        <v>17621</v>
      </c>
      <c r="M2717" s="15">
        <f t="shared" si="168"/>
        <v>34988</v>
      </c>
      <c r="O2717" s="13"/>
      <c r="P2717" s="13"/>
    </row>
    <row r="2718" spans="1:16" ht="12.75" customHeight="1" x14ac:dyDescent="0.2">
      <c r="A2718" s="11" t="str">
        <f t="shared" si="169"/>
        <v>NEWMAN2000</v>
      </c>
      <c r="B2718" s="3" t="s">
        <v>38</v>
      </c>
      <c r="C2718" s="12">
        <v>2000</v>
      </c>
      <c r="D2718" s="12" t="s">
        <v>101</v>
      </c>
      <c r="E2718" s="13">
        <v>18840</v>
      </c>
      <c r="F2718" s="13">
        <v>18667</v>
      </c>
      <c r="G2718" s="13">
        <v>37507</v>
      </c>
      <c r="H2718" s="13">
        <v>0</v>
      </c>
      <c r="I2718" s="13">
        <v>0</v>
      </c>
      <c r="J2718" s="13">
        <v>0</v>
      </c>
      <c r="K2718" s="15">
        <f t="shared" si="166"/>
        <v>18840</v>
      </c>
      <c r="L2718" s="15">
        <f t="shared" si="167"/>
        <v>18667</v>
      </c>
      <c r="M2718" s="15">
        <f t="shared" si="168"/>
        <v>37507</v>
      </c>
      <c r="O2718" s="13"/>
      <c r="P2718" s="13"/>
    </row>
    <row r="2719" spans="1:16" ht="12.75" customHeight="1" x14ac:dyDescent="0.2">
      <c r="A2719" s="11" t="str">
        <f t="shared" si="169"/>
        <v>NEWMAN2001</v>
      </c>
      <c r="B2719" s="3" t="s">
        <v>38</v>
      </c>
      <c r="C2719" s="12">
        <v>2001</v>
      </c>
      <c r="D2719" s="12" t="s">
        <v>101</v>
      </c>
      <c r="E2719" s="13">
        <v>21220</v>
      </c>
      <c r="F2719" s="13">
        <v>21169</v>
      </c>
      <c r="G2719" s="13">
        <v>42389</v>
      </c>
      <c r="H2719" s="13">
        <v>0</v>
      </c>
      <c r="I2719" s="13">
        <v>0</v>
      </c>
      <c r="J2719" s="13">
        <v>0</v>
      </c>
      <c r="K2719" s="15">
        <f t="shared" si="166"/>
        <v>21220</v>
      </c>
      <c r="L2719" s="15">
        <f t="shared" si="167"/>
        <v>21169</v>
      </c>
      <c r="M2719" s="15">
        <f t="shared" si="168"/>
        <v>42389</v>
      </c>
      <c r="O2719" s="13"/>
      <c r="P2719" s="13"/>
    </row>
    <row r="2720" spans="1:16" ht="12.75" customHeight="1" x14ac:dyDescent="0.2">
      <c r="A2720" s="11" t="str">
        <f t="shared" si="169"/>
        <v>NEWMAN2002</v>
      </c>
      <c r="B2720" s="96" t="s">
        <v>38</v>
      </c>
      <c r="C2720" s="89">
        <v>2002</v>
      </c>
      <c r="D2720" s="90">
        <v>43</v>
      </c>
      <c r="E2720" s="15">
        <v>27974</v>
      </c>
      <c r="F2720" s="15">
        <v>28398</v>
      </c>
      <c r="G2720" s="15">
        <v>56372</v>
      </c>
      <c r="H2720" s="91">
        <v>0</v>
      </c>
      <c r="I2720" s="91">
        <v>0</v>
      </c>
      <c r="J2720" s="15">
        <v>0</v>
      </c>
      <c r="K2720" s="15">
        <f t="shared" si="166"/>
        <v>27974</v>
      </c>
      <c r="L2720" s="15">
        <f t="shared" si="167"/>
        <v>28398</v>
      </c>
      <c r="M2720" s="15">
        <f t="shared" si="168"/>
        <v>56372</v>
      </c>
      <c r="O2720" s="13"/>
      <c r="P2720" s="13"/>
    </row>
    <row r="2721" spans="1:16" ht="12.75" customHeight="1" x14ac:dyDescent="0.2">
      <c r="A2721" s="11" t="str">
        <f t="shared" si="169"/>
        <v>NEWMAN2003</v>
      </c>
      <c r="B2721" s="96" t="s">
        <v>38</v>
      </c>
      <c r="C2721" s="89">
        <v>2003</v>
      </c>
      <c r="D2721" s="90">
        <v>41</v>
      </c>
      <c r="E2721" s="15">
        <v>31076</v>
      </c>
      <c r="F2721" s="15">
        <v>30977</v>
      </c>
      <c r="G2721" s="15">
        <v>62053</v>
      </c>
      <c r="H2721" s="91">
        <v>0</v>
      </c>
      <c r="I2721" s="91">
        <v>0</v>
      </c>
      <c r="J2721" s="15">
        <v>0</v>
      </c>
      <c r="K2721" s="15">
        <f t="shared" si="166"/>
        <v>31076</v>
      </c>
      <c r="L2721" s="15">
        <f t="shared" si="167"/>
        <v>30977</v>
      </c>
      <c r="M2721" s="15">
        <f t="shared" si="168"/>
        <v>62053</v>
      </c>
      <c r="O2721" s="13"/>
      <c r="P2721" s="13"/>
    </row>
    <row r="2722" spans="1:16" ht="12.75" customHeight="1" x14ac:dyDescent="0.2">
      <c r="A2722" s="11" t="str">
        <f t="shared" si="169"/>
        <v>NEWMAN2004</v>
      </c>
      <c r="B2722" s="94" t="s">
        <v>38</v>
      </c>
      <c r="C2722" s="89">
        <v>2004</v>
      </c>
      <c r="D2722" s="90">
        <v>43</v>
      </c>
      <c r="E2722" s="15">
        <v>33809</v>
      </c>
      <c r="F2722" s="15">
        <v>33327</v>
      </c>
      <c r="G2722" s="15">
        <v>67136</v>
      </c>
      <c r="H2722" s="15">
        <v>0</v>
      </c>
      <c r="I2722" s="15">
        <v>0</v>
      </c>
      <c r="J2722" s="15">
        <v>0</v>
      </c>
      <c r="K2722" s="15">
        <f t="shared" si="166"/>
        <v>33809</v>
      </c>
      <c r="L2722" s="15">
        <f t="shared" si="167"/>
        <v>33327</v>
      </c>
      <c r="M2722" s="15">
        <f t="shared" si="168"/>
        <v>67136</v>
      </c>
      <c r="O2722" s="13"/>
      <c r="P2722" s="13"/>
    </row>
    <row r="2723" spans="1:16" ht="12.75" customHeight="1" x14ac:dyDescent="0.2">
      <c r="A2723" s="11" t="str">
        <f t="shared" si="169"/>
        <v>NEWMAN2005</v>
      </c>
      <c r="B2723" s="96" t="s">
        <v>38</v>
      </c>
      <c r="C2723" s="89">
        <v>2005</v>
      </c>
      <c r="D2723" s="90">
        <v>42</v>
      </c>
      <c r="E2723" s="15">
        <v>43721</v>
      </c>
      <c r="F2723" s="15">
        <v>42833</v>
      </c>
      <c r="G2723" s="15">
        <v>86554</v>
      </c>
      <c r="H2723" s="15">
        <v>0</v>
      </c>
      <c r="I2723" s="15">
        <v>0</v>
      </c>
      <c r="J2723" s="15">
        <v>0</v>
      </c>
      <c r="K2723" s="15">
        <f t="shared" si="166"/>
        <v>43721</v>
      </c>
      <c r="L2723" s="15">
        <f t="shared" si="167"/>
        <v>42833</v>
      </c>
      <c r="M2723" s="15">
        <f t="shared" si="168"/>
        <v>86554</v>
      </c>
      <c r="O2723" s="13"/>
      <c r="P2723" s="13"/>
    </row>
    <row r="2724" spans="1:16" ht="12.75" customHeight="1" x14ac:dyDescent="0.2">
      <c r="A2724" s="11" t="str">
        <f t="shared" si="169"/>
        <v>NEWMAN2006</v>
      </c>
      <c r="B2724" s="92" t="s">
        <v>38</v>
      </c>
      <c r="C2724" s="16">
        <v>2006</v>
      </c>
      <c r="D2724" s="90">
        <v>37</v>
      </c>
      <c r="E2724" s="93">
        <v>55419</v>
      </c>
      <c r="F2724" s="93">
        <v>54697</v>
      </c>
      <c r="G2724" s="93">
        <v>110116</v>
      </c>
      <c r="H2724" s="93">
        <v>0</v>
      </c>
      <c r="I2724" s="93">
        <v>0</v>
      </c>
      <c r="J2724" s="93">
        <v>0</v>
      </c>
      <c r="K2724" s="15">
        <f t="shared" si="166"/>
        <v>55419</v>
      </c>
      <c r="L2724" s="15">
        <f t="shared" si="167"/>
        <v>54697</v>
      </c>
      <c r="M2724" s="15">
        <f t="shared" si="168"/>
        <v>110116</v>
      </c>
      <c r="O2724" s="13"/>
      <c r="P2724" s="13"/>
    </row>
    <row r="2725" spans="1:16" ht="12.75" customHeight="1" x14ac:dyDescent="0.2">
      <c r="A2725" s="11" t="str">
        <f t="shared" si="169"/>
        <v>NEWMAN2007</v>
      </c>
      <c r="B2725" s="94" t="s">
        <v>38</v>
      </c>
      <c r="C2725" s="89">
        <v>2007</v>
      </c>
      <c r="D2725" s="90">
        <v>36</v>
      </c>
      <c r="E2725" s="15">
        <v>62367</v>
      </c>
      <c r="F2725" s="15">
        <v>62384</v>
      </c>
      <c r="G2725" s="15">
        <v>124751</v>
      </c>
      <c r="H2725" s="15">
        <v>0</v>
      </c>
      <c r="I2725" s="15">
        <v>0</v>
      </c>
      <c r="J2725" s="15">
        <v>0</v>
      </c>
      <c r="K2725" s="15">
        <f t="shared" si="166"/>
        <v>62367</v>
      </c>
      <c r="L2725" s="15">
        <f t="shared" si="167"/>
        <v>62384</v>
      </c>
      <c r="M2725" s="15">
        <f t="shared" si="168"/>
        <v>124751</v>
      </c>
      <c r="O2725" s="13"/>
      <c r="P2725" s="13"/>
    </row>
    <row r="2726" spans="1:16" ht="12.75" customHeight="1" x14ac:dyDescent="0.2">
      <c r="A2726" s="11" t="str">
        <f t="shared" si="169"/>
        <v>NEWMAN2008</v>
      </c>
      <c r="B2726" s="94" t="s">
        <v>38</v>
      </c>
      <c r="C2726" s="89">
        <v>2008</v>
      </c>
      <c r="D2726" s="90">
        <v>35</v>
      </c>
      <c r="E2726" s="15">
        <v>77428</v>
      </c>
      <c r="F2726" s="15">
        <v>77964</v>
      </c>
      <c r="G2726" s="15">
        <v>155392</v>
      </c>
      <c r="H2726" s="15">
        <v>0</v>
      </c>
      <c r="I2726" s="15">
        <v>0</v>
      </c>
      <c r="J2726" s="15">
        <v>0</v>
      </c>
      <c r="K2726" s="15">
        <f t="shared" si="166"/>
        <v>77428</v>
      </c>
      <c r="L2726" s="15">
        <f t="shared" si="167"/>
        <v>77964</v>
      </c>
      <c r="M2726" s="15">
        <f t="shared" si="168"/>
        <v>155392</v>
      </c>
      <c r="O2726" s="13"/>
      <c r="P2726" s="13"/>
    </row>
    <row r="2727" spans="1:16" ht="12.75" customHeight="1" x14ac:dyDescent="0.2">
      <c r="A2727" s="11" t="str">
        <f t="shared" si="169"/>
        <v>NEWMAN2009</v>
      </c>
      <c r="B2727" s="96" t="s">
        <v>38</v>
      </c>
      <c r="C2727" s="89">
        <v>2009</v>
      </c>
      <c r="D2727" s="90">
        <v>31</v>
      </c>
      <c r="E2727" s="15">
        <v>91470</v>
      </c>
      <c r="F2727" s="15">
        <v>89263</v>
      </c>
      <c r="G2727" s="15">
        <v>180733</v>
      </c>
      <c r="H2727" s="15">
        <v>0</v>
      </c>
      <c r="I2727" s="15">
        <v>0</v>
      </c>
      <c r="J2727" s="15">
        <v>0</v>
      </c>
      <c r="K2727" s="15">
        <f t="shared" si="166"/>
        <v>91470</v>
      </c>
      <c r="L2727" s="15">
        <f t="shared" si="167"/>
        <v>89263</v>
      </c>
      <c r="M2727" s="15">
        <f t="shared" si="168"/>
        <v>180733</v>
      </c>
      <c r="O2727" s="13"/>
      <c r="P2727" s="13"/>
    </row>
    <row r="2728" spans="1:16" ht="12.75" customHeight="1" x14ac:dyDescent="0.2">
      <c r="A2728" s="11" t="str">
        <f t="shared" si="169"/>
        <v>NEWMAN2010</v>
      </c>
      <c r="B2728" s="94" t="s">
        <v>38</v>
      </c>
      <c r="C2728" s="89">
        <v>2010</v>
      </c>
      <c r="D2728" s="90">
        <v>32</v>
      </c>
      <c r="E2728" s="15">
        <v>100295</v>
      </c>
      <c r="F2728" s="15">
        <v>100796</v>
      </c>
      <c r="G2728" s="15">
        <v>201091</v>
      </c>
      <c r="H2728" s="15">
        <v>0</v>
      </c>
      <c r="I2728" s="15">
        <v>0</v>
      </c>
      <c r="J2728" s="15">
        <v>0</v>
      </c>
      <c r="K2728" s="15">
        <f t="shared" si="166"/>
        <v>100295</v>
      </c>
      <c r="L2728" s="15">
        <f t="shared" si="167"/>
        <v>100796</v>
      </c>
      <c r="M2728" s="15">
        <f t="shared" si="168"/>
        <v>201091</v>
      </c>
      <c r="O2728" s="13"/>
      <c r="P2728" s="13"/>
    </row>
    <row r="2729" spans="1:16" ht="12.75" customHeight="1" x14ac:dyDescent="0.2">
      <c r="A2729" s="11" t="str">
        <f t="shared" si="169"/>
        <v>NEWMAN2011</v>
      </c>
      <c r="B2729" s="3" t="s">
        <v>38</v>
      </c>
      <c r="C2729" s="12">
        <v>2011</v>
      </c>
      <c r="D2729" s="12">
        <v>28</v>
      </c>
      <c r="E2729" s="13">
        <v>124839</v>
      </c>
      <c r="F2729" s="13">
        <v>126717</v>
      </c>
      <c r="G2729" s="13">
        <v>251556</v>
      </c>
      <c r="H2729" s="13">
        <v>0</v>
      </c>
      <c r="I2729" s="13">
        <v>0</v>
      </c>
      <c r="J2729" s="13">
        <v>0</v>
      </c>
      <c r="K2729" s="15">
        <f t="shared" si="166"/>
        <v>124839</v>
      </c>
      <c r="L2729" s="15">
        <f t="shared" si="167"/>
        <v>126717</v>
      </c>
      <c r="M2729" s="15">
        <f t="shared" si="168"/>
        <v>251556</v>
      </c>
      <c r="O2729" s="13"/>
      <c r="P2729" s="13"/>
    </row>
    <row r="2730" spans="1:16" ht="12.75" customHeight="1" x14ac:dyDescent="0.2">
      <c r="A2730" s="11" t="str">
        <f t="shared" si="169"/>
        <v>NEWMAN2012</v>
      </c>
      <c r="B2730" s="94" t="s">
        <v>38</v>
      </c>
      <c r="C2730" s="89">
        <v>2012</v>
      </c>
      <c r="D2730" s="90">
        <v>23</v>
      </c>
      <c r="E2730" s="15">
        <v>186167</v>
      </c>
      <c r="F2730" s="15">
        <v>187337</v>
      </c>
      <c r="G2730" s="15">
        <v>373504</v>
      </c>
      <c r="H2730" s="15">
        <v>0</v>
      </c>
      <c r="I2730" s="15">
        <v>0</v>
      </c>
      <c r="J2730" s="15">
        <v>0</v>
      </c>
      <c r="K2730" s="15">
        <f t="shared" si="166"/>
        <v>186167</v>
      </c>
      <c r="L2730" s="15">
        <f t="shared" si="167"/>
        <v>187337</v>
      </c>
      <c r="M2730" s="15">
        <f t="shared" si="168"/>
        <v>373504</v>
      </c>
      <c r="O2730" s="13"/>
      <c r="P2730" s="13"/>
    </row>
    <row r="2731" spans="1:16" ht="12.75" customHeight="1" x14ac:dyDescent="0.2">
      <c r="A2731" s="11" t="str">
        <f t="shared" si="169"/>
        <v>NEWMAN2013</v>
      </c>
      <c r="B2731" s="3" t="s">
        <v>38</v>
      </c>
      <c r="C2731" s="12">
        <v>2013</v>
      </c>
      <c r="D2731" s="12">
        <v>22</v>
      </c>
      <c r="E2731" s="13">
        <v>223970</v>
      </c>
      <c r="F2731" s="13">
        <v>226220</v>
      </c>
      <c r="G2731" s="13">
        <v>450190</v>
      </c>
      <c r="H2731" s="13">
        <v>0</v>
      </c>
      <c r="I2731" s="13">
        <v>0</v>
      </c>
      <c r="J2731" s="13">
        <v>0</v>
      </c>
      <c r="K2731" s="15">
        <f t="shared" ref="K2731:K2794" si="170">E2731+H2731</f>
        <v>223970</v>
      </c>
      <c r="L2731" s="15">
        <f t="shared" ref="L2731:L2794" si="171">F2731+I2731</f>
        <v>226220</v>
      </c>
      <c r="M2731" s="15">
        <f t="shared" ref="M2731:M2794" si="172">G2731+J2731</f>
        <v>450190</v>
      </c>
      <c r="O2731" s="13"/>
      <c r="P2731" s="13"/>
    </row>
    <row r="2732" spans="1:16" ht="12.75" customHeight="1" x14ac:dyDescent="0.2">
      <c r="A2732" s="11" t="str">
        <f t="shared" si="169"/>
        <v>NEWMAN2014</v>
      </c>
      <c r="B2732" s="3" t="s">
        <v>38</v>
      </c>
      <c r="C2732" s="12">
        <v>2014</v>
      </c>
      <c r="D2732" s="12">
        <v>24</v>
      </c>
      <c r="E2732" s="13">
        <v>181805</v>
      </c>
      <c r="F2732" s="13">
        <v>189055</v>
      </c>
      <c r="G2732" s="13">
        <v>370860</v>
      </c>
      <c r="H2732" s="13">
        <v>0</v>
      </c>
      <c r="I2732" s="13">
        <v>0</v>
      </c>
      <c r="J2732" s="13">
        <v>0</v>
      </c>
      <c r="K2732" s="15">
        <f t="shared" si="170"/>
        <v>181805</v>
      </c>
      <c r="L2732" s="15">
        <f t="shared" si="171"/>
        <v>189055</v>
      </c>
      <c r="M2732" s="15">
        <f t="shared" si="172"/>
        <v>370860</v>
      </c>
      <c r="O2732" s="13"/>
      <c r="P2732" s="13"/>
    </row>
    <row r="2733" spans="1:16" ht="12.75" customHeight="1" x14ac:dyDescent="0.2">
      <c r="A2733" s="11" t="str">
        <f t="shared" si="169"/>
        <v>NEWMAN2015</v>
      </c>
      <c r="B2733" s="3" t="s">
        <v>38</v>
      </c>
      <c r="C2733" s="12">
        <v>2015</v>
      </c>
      <c r="D2733" s="12">
        <v>25</v>
      </c>
      <c r="E2733" s="13">
        <v>160104</v>
      </c>
      <c r="F2733" s="13">
        <v>171144</v>
      </c>
      <c r="G2733" s="13">
        <v>331248</v>
      </c>
      <c r="H2733" s="13">
        <v>0</v>
      </c>
      <c r="I2733" s="13">
        <v>0</v>
      </c>
      <c r="J2733" s="13">
        <v>0</v>
      </c>
      <c r="K2733" s="15">
        <f t="shared" si="170"/>
        <v>160104</v>
      </c>
      <c r="L2733" s="15">
        <f t="shared" si="171"/>
        <v>171144</v>
      </c>
      <c r="M2733" s="15">
        <f t="shared" si="172"/>
        <v>331248</v>
      </c>
      <c r="O2733" s="13"/>
      <c r="P2733" s="13"/>
    </row>
    <row r="2734" spans="1:16" ht="12.75" customHeight="1" x14ac:dyDescent="0.2">
      <c r="A2734" s="11" t="str">
        <f t="shared" si="169"/>
        <v>NEWMAN2016</v>
      </c>
      <c r="B2734" s="3" t="s">
        <v>38</v>
      </c>
      <c r="C2734" s="12">
        <v>2016</v>
      </c>
      <c r="D2734" s="12">
        <v>27</v>
      </c>
      <c r="E2734" s="13">
        <v>150011</v>
      </c>
      <c r="F2734" s="13">
        <v>159349</v>
      </c>
      <c r="G2734" s="13">
        <v>309360</v>
      </c>
      <c r="H2734" s="13">
        <v>0</v>
      </c>
      <c r="I2734" s="13">
        <v>0</v>
      </c>
      <c r="J2734" s="13">
        <v>0</v>
      </c>
      <c r="K2734" s="15">
        <f t="shared" si="170"/>
        <v>150011</v>
      </c>
      <c r="L2734" s="15">
        <f t="shared" si="171"/>
        <v>159349</v>
      </c>
      <c r="M2734" s="15">
        <f t="shared" si="172"/>
        <v>309360</v>
      </c>
      <c r="O2734" s="13"/>
      <c r="P2734" s="13"/>
    </row>
    <row r="2735" spans="1:16" ht="12.75" customHeight="1" x14ac:dyDescent="0.2">
      <c r="A2735" s="11" t="str">
        <f t="shared" si="169"/>
        <v>NEWMAN2017</v>
      </c>
      <c r="B2735" s="94" t="s">
        <v>38</v>
      </c>
      <c r="C2735" s="89">
        <v>2017</v>
      </c>
      <c r="D2735" s="90">
        <v>26</v>
      </c>
      <c r="E2735" s="15">
        <v>138682</v>
      </c>
      <c r="F2735" s="15">
        <v>146951</v>
      </c>
      <c r="G2735" s="15">
        <v>285633</v>
      </c>
      <c r="H2735" s="15">
        <v>0</v>
      </c>
      <c r="I2735" s="15">
        <v>0</v>
      </c>
      <c r="J2735" s="15">
        <v>0</v>
      </c>
      <c r="K2735" s="15">
        <f t="shared" si="170"/>
        <v>138682</v>
      </c>
      <c r="L2735" s="15">
        <f t="shared" si="171"/>
        <v>146951</v>
      </c>
      <c r="M2735" s="15">
        <f t="shared" si="172"/>
        <v>285633</v>
      </c>
      <c r="O2735" s="13"/>
      <c r="P2735" s="13"/>
    </row>
    <row r="2736" spans="1:16" ht="12.75" customHeight="1" x14ac:dyDescent="0.2">
      <c r="A2736" s="11" t="str">
        <f t="shared" si="169"/>
        <v>NEWMAN2018</v>
      </c>
      <c r="B2736" s="94" t="s">
        <v>38</v>
      </c>
      <c r="C2736" s="89">
        <v>2018</v>
      </c>
      <c r="D2736" s="90">
        <v>26</v>
      </c>
      <c r="E2736" s="15">
        <v>148935</v>
      </c>
      <c r="F2736" s="15">
        <v>157221</v>
      </c>
      <c r="G2736" s="15">
        <v>306156</v>
      </c>
      <c r="H2736" s="15">
        <v>0</v>
      </c>
      <c r="I2736" s="15">
        <v>0</v>
      </c>
      <c r="J2736" s="15">
        <v>0</v>
      </c>
      <c r="K2736" s="15">
        <f t="shared" si="170"/>
        <v>148935</v>
      </c>
      <c r="L2736" s="15">
        <f t="shared" si="171"/>
        <v>157221</v>
      </c>
      <c r="M2736" s="15">
        <f t="shared" si="172"/>
        <v>306156</v>
      </c>
      <c r="O2736" s="13"/>
      <c r="P2736" s="13"/>
    </row>
    <row r="2737" spans="1:16" ht="12.75" customHeight="1" x14ac:dyDescent="0.2">
      <c r="A2737" s="11" t="str">
        <f t="shared" si="169"/>
        <v>NEWMAN2019</v>
      </c>
      <c r="B2737" s="3" t="s">
        <v>38</v>
      </c>
      <c r="C2737" s="12">
        <v>2019</v>
      </c>
      <c r="D2737" s="12">
        <v>26</v>
      </c>
      <c r="E2737" s="13">
        <v>169916</v>
      </c>
      <c r="F2737" s="13">
        <v>178725</v>
      </c>
      <c r="G2737" s="13">
        <v>348641</v>
      </c>
      <c r="H2737" s="13">
        <v>0</v>
      </c>
      <c r="I2737" s="13">
        <v>0</v>
      </c>
      <c r="J2737" s="13">
        <v>0</v>
      </c>
      <c r="K2737" s="15">
        <f t="shared" si="170"/>
        <v>169916</v>
      </c>
      <c r="L2737" s="15">
        <f t="shared" si="171"/>
        <v>178725</v>
      </c>
      <c r="M2737" s="15">
        <f t="shared" si="172"/>
        <v>348641</v>
      </c>
      <c r="O2737" s="13"/>
      <c r="P2737" s="13"/>
    </row>
    <row r="2738" spans="1:16" ht="12.75" customHeight="1" x14ac:dyDescent="0.2">
      <c r="A2738" s="11" t="str">
        <f t="shared" si="169"/>
        <v>NORFOLK ISLAND1985</v>
      </c>
      <c r="B2738" s="3" t="s">
        <v>37</v>
      </c>
      <c r="C2738" s="12">
        <v>1985</v>
      </c>
      <c r="D2738" s="12">
        <v>42</v>
      </c>
      <c r="E2738" s="13">
        <v>21442</v>
      </c>
      <c r="F2738" s="13">
        <v>21840</v>
      </c>
      <c r="G2738" s="13">
        <v>43282</v>
      </c>
      <c r="H2738" s="13">
        <v>7752</v>
      </c>
      <c r="I2738" s="13">
        <v>7384</v>
      </c>
      <c r="J2738" s="13">
        <v>15136</v>
      </c>
      <c r="K2738" s="15">
        <f t="shared" si="170"/>
        <v>29194</v>
      </c>
      <c r="L2738" s="15">
        <f t="shared" si="171"/>
        <v>29224</v>
      </c>
      <c r="M2738" s="15">
        <f t="shared" si="172"/>
        <v>58418</v>
      </c>
      <c r="O2738" s="13"/>
      <c r="P2738" s="13"/>
    </row>
    <row r="2739" spans="1:16" ht="12.75" customHeight="1" x14ac:dyDescent="0.2">
      <c r="A2739" s="11" t="str">
        <f t="shared" si="169"/>
        <v>NORFOLK ISLAND1986</v>
      </c>
      <c r="B2739" s="3" t="s">
        <v>37</v>
      </c>
      <c r="C2739" s="12">
        <v>1986</v>
      </c>
      <c r="D2739" s="12">
        <v>43</v>
      </c>
      <c r="E2739" s="13">
        <v>21878</v>
      </c>
      <c r="F2739" s="13">
        <v>22266</v>
      </c>
      <c r="G2739" s="13">
        <v>44144</v>
      </c>
      <c r="H2739" s="13">
        <v>9751</v>
      </c>
      <c r="I2739" s="13">
        <v>9596</v>
      </c>
      <c r="J2739" s="13">
        <v>19347</v>
      </c>
      <c r="K2739" s="15">
        <f t="shared" si="170"/>
        <v>31629</v>
      </c>
      <c r="L2739" s="15">
        <f t="shared" si="171"/>
        <v>31862</v>
      </c>
      <c r="M2739" s="15">
        <f t="shared" si="172"/>
        <v>63491</v>
      </c>
      <c r="O2739" s="13"/>
      <c r="P2739" s="13"/>
    </row>
    <row r="2740" spans="1:16" ht="12.75" customHeight="1" x14ac:dyDescent="0.2">
      <c r="A2740" s="11" t="str">
        <f t="shared" si="169"/>
        <v>NORFOLK ISLAND1987</v>
      </c>
      <c r="B2740" s="3" t="s">
        <v>37</v>
      </c>
      <c r="C2740" s="12">
        <v>1987</v>
      </c>
      <c r="D2740" s="12">
        <v>42</v>
      </c>
      <c r="E2740" s="13">
        <v>20027</v>
      </c>
      <c r="F2740" s="13">
        <v>20382</v>
      </c>
      <c r="G2740" s="13">
        <v>40409</v>
      </c>
      <c r="H2740" s="13">
        <v>10556</v>
      </c>
      <c r="I2740" s="13">
        <v>10291</v>
      </c>
      <c r="J2740" s="13">
        <v>20847</v>
      </c>
      <c r="K2740" s="15">
        <f t="shared" si="170"/>
        <v>30583</v>
      </c>
      <c r="L2740" s="15">
        <f t="shared" si="171"/>
        <v>30673</v>
      </c>
      <c r="M2740" s="15">
        <f t="shared" si="172"/>
        <v>61256</v>
      </c>
      <c r="O2740" s="13"/>
      <c r="P2740" s="13"/>
    </row>
    <row r="2741" spans="1:16" ht="12.75" customHeight="1" x14ac:dyDescent="0.2">
      <c r="A2741" s="11" t="str">
        <f t="shared" si="169"/>
        <v>NORFOLK ISLAND1988</v>
      </c>
      <c r="B2741" s="3" t="s">
        <v>37</v>
      </c>
      <c r="C2741" s="12">
        <v>1988</v>
      </c>
      <c r="D2741" s="12">
        <v>41</v>
      </c>
      <c r="E2741" s="13">
        <v>18308</v>
      </c>
      <c r="F2741" s="13">
        <v>18508</v>
      </c>
      <c r="G2741" s="13">
        <v>36816</v>
      </c>
      <c r="H2741" s="13">
        <v>12439</v>
      </c>
      <c r="I2741" s="13">
        <v>12467</v>
      </c>
      <c r="J2741" s="13">
        <v>24906</v>
      </c>
      <c r="K2741" s="15">
        <f t="shared" si="170"/>
        <v>30747</v>
      </c>
      <c r="L2741" s="15">
        <f t="shared" si="171"/>
        <v>30975</v>
      </c>
      <c r="M2741" s="15">
        <f t="shared" si="172"/>
        <v>61722</v>
      </c>
      <c r="O2741" s="13"/>
      <c r="P2741" s="13"/>
    </row>
    <row r="2742" spans="1:16" ht="12.75" customHeight="1" x14ac:dyDescent="0.2">
      <c r="A2742" s="11" t="str">
        <f t="shared" si="169"/>
        <v>NORFOLK ISLAND1989</v>
      </c>
      <c r="B2742" s="3" t="s">
        <v>37</v>
      </c>
      <c r="C2742" s="12">
        <v>1989</v>
      </c>
      <c r="D2742" s="12">
        <v>36</v>
      </c>
      <c r="E2742" s="13">
        <v>13846</v>
      </c>
      <c r="F2742" s="13">
        <v>15213</v>
      </c>
      <c r="G2742" s="13">
        <v>29059</v>
      </c>
      <c r="H2742" s="13">
        <v>12467</v>
      </c>
      <c r="I2742" s="13">
        <v>12349</v>
      </c>
      <c r="J2742" s="13">
        <v>24816</v>
      </c>
      <c r="K2742" s="15">
        <f t="shared" si="170"/>
        <v>26313</v>
      </c>
      <c r="L2742" s="15">
        <f t="shared" si="171"/>
        <v>27562</v>
      </c>
      <c r="M2742" s="15">
        <f t="shared" si="172"/>
        <v>53875</v>
      </c>
      <c r="O2742" s="13"/>
      <c r="P2742" s="13"/>
    </row>
    <row r="2743" spans="1:16" ht="12.75" customHeight="1" x14ac:dyDescent="0.2">
      <c r="A2743" s="11" t="str">
        <f t="shared" si="169"/>
        <v>NORFOLK ISLAND1990</v>
      </c>
      <c r="B2743" s="3" t="s">
        <v>37</v>
      </c>
      <c r="C2743" s="12">
        <v>1990</v>
      </c>
      <c r="D2743" s="12">
        <v>36</v>
      </c>
      <c r="E2743" s="13">
        <v>16155</v>
      </c>
      <c r="F2743" s="13">
        <v>16068</v>
      </c>
      <c r="G2743" s="13">
        <v>32223</v>
      </c>
      <c r="H2743" s="13">
        <v>11232</v>
      </c>
      <c r="I2743" s="13">
        <v>10987</v>
      </c>
      <c r="J2743" s="13">
        <v>22219</v>
      </c>
      <c r="K2743" s="15">
        <f t="shared" si="170"/>
        <v>27387</v>
      </c>
      <c r="L2743" s="15">
        <f t="shared" si="171"/>
        <v>27055</v>
      </c>
      <c r="M2743" s="15">
        <f t="shared" si="172"/>
        <v>54442</v>
      </c>
      <c r="O2743" s="13"/>
      <c r="P2743" s="13"/>
    </row>
    <row r="2744" spans="1:16" ht="12.75" customHeight="1" x14ac:dyDescent="0.2">
      <c r="A2744" s="11" t="str">
        <f t="shared" si="169"/>
        <v>NORFOLK ISLAND1991</v>
      </c>
      <c r="B2744" s="3" t="s">
        <v>37</v>
      </c>
      <c r="C2744" s="12">
        <v>1991</v>
      </c>
      <c r="D2744" s="12">
        <v>37</v>
      </c>
      <c r="E2744" s="13">
        <v>19099</v>
      </c>
      <c r="F2744" s="13">
        <v>18872</v>
      </c>
      <c r="G2744" s="13">
        <v>37971</v>
      </c>
      <c r="H2744" s="13">
        <v>10491</v>
      </c>
      <c r="I2744" s="13">
        <v>10704</v>
      </c>
      <c r="J2744" s="13">
        <v>21195</v>
      </c>
      <c r="K2744" s="15">
        <f t="shared" si="170"/>
        <v>29590</v>
      </c>
      <c r="L2744" s="15">
        <f t="shared" si="171"/>
        <v>29576</v>
      </c>
      <c r="M2744" s="15">
        <f t="shared" si="172"/>
        <v>59166</v>
      </c>
      <c r="O2744" s="13"/>
      <c r="P2744" s="13"/>
    </row>
    <row r="2745" spans="1:16" ht="12.75" customHeight="1" x14ac:dyDescent="0.2">
      <c r="A2745" s="11" t="str">
        <f t="shared" si="169"/>
        <v>NORFOLK ISLAND1992</v>
      </c>
      <c r="B2745" s="96" t="s">
        <v>37</v>
      </c>
      <c r="C2745" s="89">
        <v>1992</v>
      </c>
      <c r="D2745" s="90">
        <v>39</v>
      </c>
      <c r="E2745" s="15">
        <v>20354</v>
      </c>
      <c r="F2745" s="15">
        <v>20866</v>
      </c>
      <c r="G2745" s="15">
        <v>41220</v>
      </c>
      <c r="H2745" s="91">
        <v>8867</v>
      </c>
      <c r="I2745" s="91">
        <v>8996</v>
      </c>
      <c r="J2745" s="15">
        <v>17863</v>
      </c>
      <c r="K2745" s="15">
        <f t="shared" si="170"/>
        <v>29221</v>
      </c>
      <c r="L2745" s="15">
        <f t="shared" si="171"/>
        <v>29862</v>
      </c>
      <c r="M2745" s="15">
        <f t="shared" si="172"/>
        <v>59083</v>
      </c>
      <c r="O2745" s="13"/>
      <c r="P2745" s="13"/>
    </row>
    <row r="2746" spans="1:16" ht="12.75" customHeight="1" x14ac:dyDescent="0.2">
      <c r="A2746" s="11" t="str">
        <f t="shared" si="169"/>
        <v>NORFOLK ISLAND1993</v>
      </c>
      <c r="B2746" s="94" t="s">
        <v>37</v>
      </c>
      <c r="C2746" s="89">
        <v>1993</v>
      </c>
      <c r="D2746" s="90">
        <v>47</v>
      </c>
      <c r="E2746" s="15">
        <v>18337</v>
      </c>
      <c r="F2746" s="15">
        <v>18365</v>
      </c>
      <c r="G2746" s="15">
        <v>36702</v>
      </c>
      <c r="H2746" s="15">
        <v>8006</v>
      </c>
      <c r="I2746" s="15">
        <v>8099</v>
      </c>
      <c r="J2746" s="15">
        <v>16105</v>
      </c>
      <c r="K2746" s="15">
        <f t="shared" si="170"/>
        <v>26343</v>
      </c>
      <c r="L2746" s="15">
        <f t="shared" si="171"/>
        <v>26464</v>
      </c>
      <c r="M2746" s="15">
        <f t="shared" si="172"/>
        <v>52807</v>
      </c>
      <c r="O2746" s="13"/>
      <c r="P2746" s="13"/>
    </row>
    <row r="2747" spans="1:16" ht="12.75" customHeight="1" x14ac:dyDescent="0.2">
      <c r="A2747" s="11" t="str">
        <f t="shared" si="169"/>
        <v>NORFOLK ISLAND1994</v>
      </c>
      <c r="B2747" s="3" t="s">
        <v>37</v>
      </c>
      <c r="C2747" s="12">
        <v>1994</v>
      </c>
      <c r="D2747" s="12">
        <v>45</v>
      </c>
      <c r="E2747" s="13">
        <v>22170</v>
      </c>
      <c r="F2747" s="13">
        <v>22249</v>
      </c>
      <c r="G2747" s="13">
        <v>44419</v>
      </c>
      <c r="H2747" s="13">
        <v>8001</v>
      </c>
      <c r="I2747" s="13">
        <v>7905</v>
      </c>
      <c r="J2747" s="13">
        <v>15906</v>
      </c>
      <c r="K2747" s="15">
        <f t="shared" si="170"/>
        <v>30171</v>
      </c>
      <c r="L2747" s="15">
        <f t="shared" si="171"/>
        <v>30154</v>
      </c>
      <c r="M2747" s="15">
        <f t="shared" si="172"/>
        <v>60325</v>
      </c>
      <c r="O2747" s="13"/>
      <c r="P2747" s="13"/>
    </row>
    <row r="2748" spans="1:16" ht="12.75" customHeight="1" x14ac:dyDescent="0.2">
      <c r="A2748" s="11" t="str">
        <f t="shared" si="169"/>
        <v>NORFOLK ISLAND1995</v>
      </c>
      <c r="B2748" s="3" t="s">
        <v>37</v>
      </c>
      <c r="C2748" s="12">
        <v>1995</v>
      </c>
      <c r="D2748" s="12">
        <v>46</v>
      </c>
      <c r="E2748" s="13">
        <v>21915</v>
      </c>
      <c r="F2748" s="13">
        <v>21697</v>
      </c>
      <c r="G2748" s="13">
        <v>43612</v>
      </c>
      <c r="H2748" s="13">
        <v>7847</v>
      </c>
      <c r="I2748" s="13">
        <v>7829</v>
      </c>
      <c r="J2748" s="13">
        <v>15676</v>
      </c>
      <c r="K2748" s="15">
        <f t="shared" si="170"/>
        <v>29762</v>
      </c>
      <c r="L2748" s="15">
        <f t="shared" si="171"/>
        <v>29526</v>
      </c>
      <c r="M2748" s="15">
        <f t="shared" si="172"/>
        <v>59288</v>
      </c>
      <c r="O2748" s="13"/>
      <c r="P2748" s="13"/>
    </row>
    <row r="2749" spans="1:16" ht="12.75" customHeight="1" x14ac:dyDescent="0.2">
      <c r="A2749" s="11" t="str">
        <f t="shared" si="169"/>
        <v>NORFOLK ISLAND1996</v>
      </c>
      <c r="B2749" s="96" t="s">
        <v>37</v>
      </c>
      <c r="C2749" s="89">
        <v>1996</v>
      </c>
      <c r="D2749" s="90">
        <v>44</v>
      </c>
      <c r="E2749" s="15">
        <v>24520</v>
      </c>
      <c r="F2749" s="15">
        <v>24039</v>
      </c>
      <c r="G2749" s="15">
        <v>48559</v>
      </c>
      <c r="H2749" s="91">
        <v>7413</v>
      </c>
      <c r="I2749" s="91">
        <v>7384</v>
      </c>
      <c r="J2749" s="15">
        <v>14797</v>
      </c>
      <c r="K2749" s="15">
        <f t="shared" si="170"/>
        <v>31933</v>
      </c>
      <c r="L2749" s="15">
        <f t="shared" si="171"/>
        <v>31423</v>
      </c>
      <c r="M2749" s="15">
        <f t="shared" si="172"/>
        <v>63356</v>
      </c>
      <c r="O2749" s="13"/>
      <c r="P2749" s="13"/>
    </row>
    <row r="2750" spans="1:16" ht="12.75" customHeight="1" x14ac:dyDescent="0.2">
      <c r="A2750" s="11" t="str">
        <f t="shared" si="169"/>
        <v>NORFOLK ISLAND1997</v>
      </c>
      <c r="B2750" s="3" t="s">
        <v>37</v>
      </c>
      <c r="C2750" s="12">
        <v>1997</v>
      </c>
      <c r="D2750" s="12">
        <v>41</v>
      </c>
      <c r="E2750" s="13">
        <v>26102</v>
      </c>
      <c r="F2750" s="13">
        <v>25919</v>
      </c>
      <c r="G2750" s="13">
        <v>52021</v>
      </c>
      <c r="H2750" s="13">
        <v>8028</v>
      </c>
      <c r="I2750" s="13">
        <v>8148</v>
      </c>
      <c r="J2750" s="13">
        <v>16176</v>
      </c>
      <c r="K2750" s="15">
        <f t="shared" si="170"/>
        <v>34130</v>
      </c>
      <c r="L2750" s="15">
        <f t="shared" si="171"/>
        <v>34067</v>
      </c>
      <c r="M2750" s="15">
        <f t="shared" si="172"/>
        <v>68197</v>
      </c>
      <c r="O2750" s="13"/>
      <c r="P2750" s="13"/>
    </row>
    <row r="2751" spans="1:16" ht="12.75" customHeight="1" x14ac:dyDescent="0.2">
      <c r="A2751" s="11" t="str">
        <f t="shared" si="169"/>
        <v>NORFOLK ISLAND1998</v>
      </c>
      <c r="B2751" s="3" t="s">
        <v>37</v>
      </c>
      <c r="C2751" s="12">
        <v>1998</v>
      </c>
      <c r="D2751" s="12">
        <v>44</v>
      </c>
      <c r="E2751" s="13">
        <v>25581</v>
      </c>
      <c r="F2751" s="13">
        <v>25217</v>
      </c>
      <c r="G2751" s="13">
        <v>50798</v>
      </c>
      <c r="H2751" s="13">
        <v>7952</v>
      </c>
      <c r="I2751" s="13">
        <v>7752</v>
      </c>
      <c r="J2751" s="13">
        <v>15704</v>
      </c>
      <c r="K2751" s="15">
        <f t="shared" si="170"/>
        <v>33533</v>
      </c>
      <c r="L2751" s="15">
        <f t="shared" si="171"/>
        <v>32969</v>
      </c>
      <c r="M2751" s="15">
        <f t="shared" si="172"/>
        <v>66502</v>
      </c>
      <c r="O2751" s="13"/>
      <c r="P2751" s="13"/>
    </row>
    <row r="2752" spans="1:16" ht="12.75" customHeight="1" x14ac:dyDescent="0.2">
      <c r="A2752" s="11" t="str">
        <f t="shared" si="169"/>
        <v>NORFOLK ISLAND1999</v>
      </c>
      <c r="B2752" s="96" t="s">
        <v>37</v>
      </c>
      <c r="C2752" s="89">
        <v>1999</v>
      </c>
      <c r="D2752" s="90">
        <v>40</v>
      </c>
      <c r="E2752" s="15">
        <v>30959</v>
      </c>
      <c r="F2752" s="15">
        <v>30508</v>
      </c>
      <c r="G2752" s="15">
        <v>61467</v>
      </c>
      <c r="H2752" s="91">
        <v>7543</v>
      </c>
      <c r="I2752" s="91">
        <v>7530</v>
      </c>
      <c r="J2752" s="15">
        <v>15073</v>
      </c>
      <c r="K2752" s="15">
        <f t="shared" si="170"/>
        <v>38502</v>
      </c>
      <c r="L2752" s="15">
        <f t="shared" si="171"/>
        <v>38038</v>
      </c>
      <c r="M2752" s="15">
        <f t="shared" si="172"/>
        <v>76540</v>
      </c>
      <c r="O2752" s="13"/>
      <c r="P2752" s="13"/>
    </row>
    <row r="2753" spans="1:16" ht="12.75" customHeight="1" x14ac:dyDescent="0.2">
      <c r="A2753" s="11" t="str">
        <f t="shared" si="169"/>
        <v>NORFOLK ISLAND2000</v>
      </c>
      <c r="B2753" s="3" t="s">
        <v>37</v>
      </c>
      <c r="C2753" s="12">
        <v>2000</v>
      </c>
      <c r="D2753" s="12">
        <v>39</v>
      </c>
      <c r="E2753" s="13">
        <v>33759</v>
      </c>
      <c r="F2753" s="13">
        <v>33614</v>
      </c>
      <c r="G2753" s="13">
        <v>67373</v>
      </c>
      <c r="H2753" s="13">
        <v>7040</v>
      </c>
      <c r="I2753" s="13">
        <v>7033</v>
      </c>
      <c r="J2753" s="13">
        <v>14073</v>
      </c>
      <c r="K2753" s="15">
        <f t="shared" si="170"/>
        <v>40799</v>
      </c>
      <c r="L2753" s="15">
        <f t="shared" si="171"/>
        <v>40647</v>
      </c>
      <c r="M2753" s="15">
        <f t="shared" si="172"/>
        <v>81446</v>
      </c>
      <c r="O2753" s="13"/>
      <c r="P2753" s="13"/>
    </row>
    <row r="2754" spans="1:16" ht="12.75" customHeight="1" x14ac:dyDescent="0.2">
      <c r="A2754" s="11" t="str">
        <f t="shared" si="169"/>
        <v>NORFOLK ISLAND2001</v>
      </c>
      <c r="B2754" s="96" t="s">
        <v>37</v>
      </c>
      <c r="C2754" s="89">
        <v>2001</v>
      </c>
      <c r="D2754" s="90">
        <v>38</v>
      </c>
      <c r="E2754" s="15">
        <v>28295</v>
      </c>
      <c r="F2754" s="15">
        <v>28661</v>
      </c>
      <c r="G2754" s="15">
        <v>56956</v>
      </c>
      <c r="H2754" s="91">
        <v>8306</v>
      </c>
      <c r="I2754" s="91">
        <v>8061</v>
      </c>
      <c r="J2754" s="15">
        <v>16367</v>
      </c>
      <c r="K2754" s="15">
        <f t="shared" si="170"/>
        <v>36601</v>
      </c>
      <c r="L2754" s="15">
        <f t="shared" si="171"/>
        <v>36722</v>
      </c>
      <c r="M2754" s="15">
        <f t="shared" si="172"/>
        <v>73323</v>
      </c>
      <c r="O2754" s="13"/>
      <c r="P2754" s="13"/>
    </row>
    <row r="2755" spans="1:16" ht="12.75" customHeight="1" x14ac:dyDescent="0.2">
      <c r="A2755" s="11" t="str">
        <f t="shared" si="169"/>
        <v>NORFOLK ISLAND2002</v>
      </c>
      <c r="B2755" s="3" t="s">
        <v>37</v>
      </c>
      <c r="C2755" s="12">
        <v>2002</v>
      </c>
      <c r="D2755" s="12">
        <v>41</v>
      </c>
      <c r="E2755" s="13">
        <v>23351</v>
      </c>
      <c r="F2755" s="13">
        <v>23405</v>
      </c>
      <c r="G2755" s="13">
        <v>46756</v>
      </c>
      <c r="H2755" s="13">
        <v>7924</v>
      </c>
      <c r="I2755" s="13">
        <v>7967</v>
      </c>
      <c r="J2755" s="13">
        <v>15891</v>
      </c>
      <c r="K2755" s="15">
        <f t="shared" si="170"/>
        <v>31275</v>
      </c>
      <c r="L2755" s="15">
        <f t="shared" si="171"/>
        <v>31372</v>
      </c>
      <c r="M2755" s="15">
        <f t="shared" si="172"/>
        <v>62647</v>
      </c>
      <c r="O2755" s="13"/>
      <c r="P2755" s="13"/>
    </row>
    <row r="2756" spans="1:16" ht="12.75" customHeight="1" x14ac:dyDescent="0.2">
      <c r="A2756" s="11" t="str">
        <f t="shared" si="169"/>
        <v>NORFOLK ISLAND2003</v>
      </c>
      <c r="B2756" s="94" t="s">
        <v>37</v>
      </c>
      <c r="C2756" s="89">
        <v>2003</v>
      </c>
      <c r="D2756" s="90">
        <v>36</v>
      </c>
      <c r="E2756" s="15">
        <v>33842</v>
      </c>
      <c r="F2756" s="15">
        <v>34698</v>
      </c>
      <c r="G2756" s="15">
        <v>68540</v>
      </c>
      <c r="H2756" s="15">
        <v>7777</v>
      </c>
      <c r="I2756" s="15">
        <v>7475</v>
      </c>
      <c r="J2756" s="15">
        <v>15252</v>
      </c>
      <c r="K2756" s="15">
        <f t="shared" si="170"/>
        <v>41619</v>
      </c>
      <c r="L2756" s="15">
        <f t="shared" si="171"/>
        <v>42173</v>
      </c>
      <c r="M2756" s="15">
        <f t="shared" si="172"/>
        <v>83792</v>
      </c>
      <c r="O2756" s="13"/>
      <c r="P2756" s="13"/>
    </row>
    <row r="2757" spans="1:16" ht="12.75" customHeight="1" x14ac:dyDescent="0.2">
      <c r="A2757" s="11" t="str">
        <f t="shared" si="169"/>
        <v>NORFOLK ISLAND2004</v>
      </c>
      <c r="B2757" s="96" t="s">
        <v>37</v>
      </c>
      <c r="C2757" s="89">
        <v>2004</v>
      </c>
      <c r="D2757" s="90">
        <v>40</v>
      </c>
      <c r="E2757" s="15">
        <v>29261</v>
      </c>
      <c r="F2757" s="15">
        <v>28937</v>
      </c>
      <c r="G2757" s="15">
        <v>58198</v>
      </c>
      <c r="H2757" s="15">
        <v>9586</v>
      </c>
      <c r="I2757" s="15">
        <v>9627</v>
      </c>
      <c r="J2757" s="15">
        <v>19213</v>
      </c>
      <c r="K2757" s="15">
        <f t="shared" si="170"/>
        <v>38847</v>
      </c>
      <c r="L2757" s="15">
        <f t="shared" si="171"/>
        <v>38564</v>
      </c>
      <c r="M2757" s="15">
        <f t="shared" si="172"/>
        <v>77411</v>
      </c>
      <c r="O2757" s="13"/>
      <c r="P2757" s="13"/>
    </row>
    <row r="2758" spans="1:16" ht="12.75" customHeight="1" x14ac:dyDescent="0.2">
      <c r="A2758" s="11" t="str">
        <f t="shared" si="169"/>
        <v>NORFOLK ISLAND2005</v>
      </c>
      <c r="B2758" s="3" t="s">
        <v>37</v>
      </c>
      <c r="C2758" s="12">
        <v>2005</v>
      </c>
      <c r="D2758" s="12">
        <v>48</v>
      </c>
      <c r="E2758" s="13">
        <v>21556</v>
      </c>
      <c r="F2758" s="13">
        <v>22229</v>
      </c>
      <c r="G2758" s="13">
        <v>43785</v>
      </c>
      <c r="H2758" s="13">
        <v>9812</v>
      </c>
      <c r="I2758" s="13">
        <v>9867</v>
      </c>
      <c r="J2758" s="13">
        <v>19679</v>
      </c>
      <c r="K2758" s="15">
        <f t="shared" si="170"/>
        <v>31368</v>
      </c>
      <c r="L2758" s="15">
        <f t="shared" si="171"/>
        <v>32096</v>
      </c>
      <c r="M2758" s="15">
        <f t="shared" si="172"/>
        <v>63464</v>
      </c>
      <c r="O2758" s="13"/>
      <c r="P2758" s="13"/>
    </row>
    <row r="2759" spans="1:16" ht="12.75" customHeight="1" x14ac:dyDescent="0.2">
      <c r="A2759" s="11" t="str">
        <f t="shared" si="169"/>
        <v>NORFOLK ISLAND2006</v>
      </c>
      <c r="B2759" s="3" t="s">
        <v>37</v>
      </c>
      <c r="C2759" s="12">
        <v>2006</v>
      </c>
      <c r="D2759" s="12">
        <v>48</v>
      </c>
      <c r="E2759" s="13">
        <v>25117</v>
      </c>
      <c r="F2759" s="13">
        <v>25034</v>
      </c>
      <c r="G2759" s="13">
        <v>50151</v>
      </c>
      <c r="H2759" s="13">
        <v>9429</v>
      </c>
      <c r="I2759" s="13">
        <v>9737</v>
      </c>
      <c r="J2759" s="13">
        <v>19166</v>
      </c>
      <c r="K2759" s="15">
        <f t="shared" si="170"/>
        <v>34546</v>
      </c>
      <c r="L2759" s="15">
        <f t="shared" si="171"/>
        <v>34771</v>
      </c>
      <c r="M2759" s="15">
        <f t="shared" si="172"/>
        <v>69317</v>
      </c>
      <c r="O2759" s="13"/>
      <c r="P2759" s="13"/>
    </row>
    <row r="2760" spans="1:16" ht="12.75" customHeight="1" x14ac:dyDescent="0.2">
      <c r="A2760" s="11" t="str">
        <f t="shared" si="169"/>
        <v>NORFOLK ISLAND2007</v>
      </c>
      <c r="B2760" s="3" t="s">
        <v>37</v>
      </c>
      <c r="C2760" s="12">
        <v>2007</v>
      </c>
      <c r="D2760" s="12">
        <v>49</v>
      </c>
      <c r="E2760" s="13">
        <v>28980</v>
      </c>
      <c r="F2760" s="13">
        <v>28256</v>
      </c>
      <c r="G2760" s="13">
        <v>57236</v>
      </c>
      <c r="H2760" s="13">
        <v>8615</v>
      </c>
      <c r="I2760" s="13">
        <v>8662</v>
      </c>
      <c r="J2760" s="13">
        <v>17277</v>
      </c>
      <c r="K2760" s="15">
        <f t="shared" si="170"/>
        <v>37595</v>
      </c>
      <c r="L2760" s="15">
        <f t="shared" si="171"/>
        <v>36918</v>
      </c>
      <c r="M2760" s="15">
        <f t="shared" si="172"/>
        <v>74513</v>
      </c>
      <c r="O2760" s="13"/>
      <c r="P2760" s="13"/>
    </row>
    <row r="2761" spans="1:16" ht="12.75" customHeight="1" x14ac:dyDescent="0.2">
      <c r="A2761" s="11" t="str">
        <f t="shared" si="169"/>
        <v>NORFOLK ISLAND2008</v>
      </c>
      <c r="B2761" s="94" t="s">
        <v>37</v>
      </c>
      <c r="C2761" s="89">
        <v>2008</v>
      </c>
      <c r="D2761" s="90">
        <v>50</v>
      </c>
      <c r="E2761" s="15">
        <v>29006</v>
      </c>
      <c r="F2761" s="15">
        <v>25831</v>
      </c>
      <c r="G2761" s="15">
        <v>54837</v>
      </c>
      <c r="H2761" s="15">
        <v>7125</v>
      </c>
      <c r="I2761" s="15">
        <v>7286</v>
      </c>
      <c r="J2761" s="15">
        <v>14411</v>
      </c>
      <c r="K2761" s="15">
        <f t="shared" si="170"/>
        <v>36131</v>
      </c>
      <c r="L2761" s="15">
        <f t="shared" si="171"/>
        <v>33117</v>
      </c>
      <c r="M2761" s="15">
        <f t="shared" si="172"/>
        <v>69248</v>
      </c>
      <c r="O2761" s="13"/>
      <c r="P2761" s="13"/>
    </row>
    <row r="2762" spans="1:16" ht="12.75" customHeight="1" x14ac:dyDescent="0.2">
      <c r="A2762" s="11" t="str">
        <f t="shared" ref="A2762:A2825" si="173">CONCATENATE(B2762,C2762)</f>
        <v>NORFOLK ISLAND2009</v>
      </c>
      <c r="B2762" s="3" t="s">
        <v>37</v>
      </c>
      <c r="C2762" s="12">
        <v>2009</v>
      </c>
      <c r="D2762" s="12">
        <v>49</v>
      </c>
      <c r="E2762" s="13">
        <v>26529</v>
      </c>
      <c r="F2762" s="13">
        <v>26406</v>
      </c>
      <c r="G2762" s="13">
        <v>52935</v>
      </c>
      <c r="H2762" s="13">
        <v>5491</v>
      </c>
      <c r="I2762" s="13">
        <v>5603</v>
      </c>
      <c r="J2762" s="13">
        <v>11094</v>
      </c>
      <c r="K2762" s="15">
        <f t="shared" si="170"/>
        <v>32020</v>
      </c>
      <c r="L2762" s="15">
        <f t="shared" si="171"/>
        <v>32009</v>
      </c>
      <c r="M2762" s="15">
        <f t="shared" si="172"/>
        <v>64029</v>
      </c>
      <c r="O2762" s="13"/>
      <c r="P2762" s="13"/>
    </row>
    <row r="2763" spans="1:16" ht="12.75" customHeight="1" x14ac:dyDescent="0.2">
      <c r="A2763" s="11" t="str">
        <f t="shared" si="173"/>
        <v>NORFOLK ISLAND2010</v>
      </c>
      <c r="B2763" s="3" t="s">
        <v>37</v>
      </c>
      <c r="C2763" s="12">
        <v>2010</v>
      </c>
      <c r="D2763" s="12">
        <v>53</v>
      </c>
      <c r="E2763" s="13">
        <v>24598</v>
      </c>
      <c r="F2763" s="13">
        <v>24506</v>
      </c>
      <c r="G2763" s="13">
        <v>49104</v>
      </c>
      <c r="H2763" s="13">
        <v>4970</v>
      </c>
      <c r="I2763" s="13">
        <v>5039</v>
      </c>
      <c r="J2763" s="13">
        <v>10009</v>
      </c>
      <c r="K2763" s="15">
        <f t="shared" si="170"/>
        <v>29568</v>
      </c>
      <c r="L2763" s="15">
        <f t="shared" si="171"/>
        <v>29545</v>
      </c>
      <c r="M2763" s="15">
        <f t="shared" si="172"/>
        <v>59113</v>
      </c>
      <c r="O2763" s="13"/>
      <c r="P2763" s="13"/>
    </row>
    <row r="2764" spans="1:16" ht="12.75" customHeight="1" x14ac:dyDescent="0.2">
      <c r="A2764" s="11" t="str">
        <f t="shared" si="173"/>
        <v>NORFOLK ISLAND2011</v>
      </c>
      <c r="B2764" s="3" t="s">
        <v>37</v>
      </c>
      <c r="C2764" s="12">
        <v>2011</v>
      </c>
      <c r="D2764" s="12">
        <v>58</v>
      </c>
      <c r="E2764" s="13">
        <v>25649</v>
      </c>
      <c r="F2764" s="13">
        <v>25829</v>
      </c>
      <c r="G2764" s="13">
        <v>51478</v>
      </c>
      <c r="H2764" s="13">
        <v>5033</v>
      </c>
      <c r="I2764" s="13">
        <v>5080</v>
      </c>
      <c r="J2764" s="13">
        <v>10113</v>
      </c>
      <c r="K2764" s="15">
        <f t="shared" si="170"/>
        <v>30682</v>
      </c>
      <c r="L2764" s="15">
        <f t="shared" si="171"/>
        <v>30909</v>
      </c>
      <c r="M2764" s="15">
        <f t="shared" si="172"/>
        <v>61591</v>
      </c>
      <c r="O2764" s="13"/>
      <c r="P2764" s="13"/>
    </row>
    <row r="2765" spans="1:16" ht="12.75" customHeight="1" x14ac:dyDescent="0.2">
      <c r="A2765" s="11" t="str">
        <f t="shared" si="173"/>
        <v>NORFOLK ISLAND2012</v>
      </c>
      <c r="B2765" s="94" t="s">
        <v>37</v>
      </c>
      <c r="C2765" s="89">
        <v>2012</v>
      </c>
      <c r="D2765" s="90">
        <v>59</v>
      </c>
      <c r="E2765" s="15">
        <v>21657</v>
      </c>
      <c r="F2765" s="15">
        <v>21821</v>
      </c>
      <c r="G2765" s="15">
        <v>43478</v>
      </c>
      <c r="H2765" s="15">
        <v>5049</v>
      </c>
      <c r="I2765" s="15">
        <v>5040</v>
      </c>
      <c r="J2765" s="15">
        <v>10089</v>
      </c>
      <c r="K2765" s="15">
        <f t="shared" si="170"/>
        <v>26706</v>
      </c>
      <c r="L2765" s="15">
        <f t="shared" si="171"/>
        <v>26861</v>
      </c>
      <c r="M2765" s="15">
        <f t="shared" si="172"/>
        <v>53567</v>
      </c>
      <c r="O2765" s="13"/>
      <c r="P2765" s="13"/>
    </row>
    <row r="2766" spans="1:16" ht="12.75" customHeight="1" x14ac:dyDescent="0.2">
      <c r="A2766" s="11" t="str">
        <f t="shared" si="173"/>
        <v>NORFOLK ISLAND2013</v>
      </c>
      <c r="B2766" s="96" t="s">
        <v>37</v>
      </c>
      <c r="C2766" s="89">
        <v>2013</v>
      </c>
      <c r="D2766" s="90">
        <v>59</v>
      </c>
      <c r="E2766" s="15">
        <v>22495</v>
      </c>
      <c r="F2766" s="15">
        <v>22505</v>
      </c>
      <c r="G2766" s="15">
        <v>45000</v>
      </c>
      <c r="H2766" s="91">
        <v>5625</v>
      </c>
      <c r="I2766" s="91">
        <v>5679</v>
      </c>
      <c r="J2766" s="15">
        <v>11304</v>
      </c>
      <c r="K2766" s="15">
        <f t="shared" si="170"/>
        <v>28120</v>
      </c>
      <c r="L2766" s="15">
        <f t="shared" si="171"/>
        <v>28184</v>
      </c>
      <c r="M2766" s="15">
        <f t="shared" si="172"/>
        <v>56304</v>
      </c>
      <c r="O2766" s="13"/>
      <c r="P2766" s="13"/>
    </row>
    <row r="2767" spans="1:16" ht="12.75" customHeight="1" x14ac:dyDescent="0.2">
      <c r="A2767" s="11" t="str">
        <f t="shared" si="173"/>
        <v>NORFOLK ISLAND2014</v>
      </c>
      <c r="B2767" s="94" t="s">
        <v>37</v>
      </c>
      <c r="C2767" s="89">
        <v>2014</v>
      </c>
      <c r="D2767" s="90">
        <v>57</v>
      </c>
      <c r="E2767" s="15">
        <v>23409</v>
      </c>
      <c r="F2767" s="15">
        <v>23374</v>
      </c>
      <c r="G2767" s="15">
        <v>46783</v>
      </c>
      <c r="H2767" s="15">
        <v>5640</v>
      </c>
      <c r="I2767" s="15">
        <v>5695</v>
      </c>
      <c r="J2767" s="15">
        <v>11335</v>
      </c>
      <c r="K2767" s="15">
        <f t="shared" si="170"/>
        <v>29049</v>
      </c>
      <c r="L2767" s="15">
        <f t="shared" si="171"/>
        <v>29069</v>
      </c>
      <c r="M2767" s="15">
        <f t="shared" si="172"/>
        <v>58118</v>
      </c>
      <c r="O2767" s="13"/>
      <c r="P2767" s="13"/>
    </row>
    <row r="2768" spans="1:16" ht="12.75" customHeight="1" x14ac:dyDescent="0.2">
      <c r="A2768" s="11" t="str">
        <f t="shared" si="173"/>
        <v>NORFOLK ISLAND2015</v>
      </c>
      <c r="B2768" s="3" t="s">
        <v>37</v>
      </c>
      <c r="C2768" s="12">
        <v>2015</v>
      </c>
      <c r="D2768" s="12">
        <v>54</v>
      </c>
      <c r="E2768" s="13">
        <v>25159</v>
      </c>
      <c r="F2768" s="13">
        <v>25142</v>
      </c>
      <c r="G2768" s="13">
        <v>50301</v>
      </c>
      <c r="H2768" s="13">
        <v>6008</v>
      </c>
      <c r="I2768" s="13">
        <v>5833</v>
      </c>
      <c r="J2768" s="13">
        <v>11841</v>
      </c>
      <c r="K2768" s="15">
        <f t="shared" si="170"/>
        <v>31167</v>
      </c>
      <c r="L2768" s="15">
        <f t="shared" si="171"/>
        <v>30975</v>
      </c>
      <c r="M2768" s="15">
        <f t="shared" si="172"/>
        <v>62142</v>
      </c>
      <c r="O2768" s="13"/>
      <c r="P2768" s="13"/>
    </row>
    <row r="2769" spans="1:16" ht="12.75" customHeight="1" x14ac:dyDescent="0.2">
      <c r="A2769" s="11" t="str">
        <f t="shared" si="173"/>
        <v>NORFOLK ISLAND2016</v>
      </c>
      <c r="B2769" s="96" t="s">
        <v>37</v>
      </c>
      <c r="C2769" s="89">
        <v>2016</v>
      </c>
      <c r="D2769" s="90">
        <v>53</v>
      </c>
      <c r="E2769" s="15">
        <v>27167</v>
      </c>
      <c r="F2769" s="15">
        <v>27192</v>
      </c>
      <c r="G2769" s="15">
        <v>54359</v>
      </c>
      <c r="H2769" s="91">
        <v>4937</v>
      </c>
      <c r="I2769" s="91">
        <v>4958</v>
      </c>
      <c r="J2769" s="15">
        <v>9895</v>
      </c>
      <c r="K2769" s="15">
        <f t="shared" si="170"/>
        <v>32104</v>
      </c>
      <c r="L2769" s="15">
        <f t="shared" si="171"/>
        <v>32150</v>
      </c>
      <c r="M2769" s="15">
        <f t="shared" si="172"/>
        <v>64254</v>
      </c>
      <c r="O2769" s="13"/>
      <c r="P2769" s="13"/>
    </row>
    <row r="2770" spans="1:16" ht="12.75" customHeight="1" x14ac:dyDescent="0.2">
      <c r="A2770" s="11" t="str">
        <f t="shared" si="173"/>
        <v>NORFOLK ISLAND2017</v>
      </c>
      <c r="B2770" s="92" t="s">
        <v>37</v>
      </c>
      <c r="C2770" s="16">
        <v>2017</v>
      </c>
      <c r="D2770" s="17">
        <v>56</v>
      </c>
      <c r="E2770" s="93">
        <v>28935</v>
      </c>
      <c r="F2770" s="93">
        <v>28639</v>
      </c>
      <c r="G2770" s="93">
        <v>57574</v>
      </c>
      <c r="H2770" s="93">
        <v>2343</v>
      </c>
      <c r="I2770" s="93">
        <v>2457</v>
      </c>
      <c r="J2770" s="93">
        <v>4800</v>
      </c>
      <c r="K2770" s="15">
        <f t="shared" si="170"/>
        <v>31278</v>
      </c>
      <c r="L2770" s="15">
        <f t="shared" si="171"/>
        <v>31096</v>
      </c>
      <c r="M2770" s="15">
        <f t="shared" si="172"/>
        <v>62374</v>
      </c>
      <c r="O2770" s="13"/>
      <c r="P2770" s="13"/>
    </row>
    <row r="2771" spans="1:16" ht="12.75" customHeight="1" x14ac:dyDescent="0.2">
      <c r="A2771" s="11" t="str">
        <f t="shared" si="173"/>
        <v>NORFOLK ISLAND2018</v>
      </c>
      <c r="B2771" s="3" t="s">
        <v>37</v>
      </c>
      <c r="C2771" s="12">
        <v>2018</v>
      </c>
      <c r="D2771" s="12">
        <v>59</v>
      </c>
      <c r="E2771" s="13">
        <v>30289</v>
      </c>
      <c r="F2771" s="13">
        <v>30397</v>
      </c>
      <c r="G2771" s="13">
        <v>60686</v>
      </c>
      <c r="H2771" s="13">
        <v>0</v>
      </c>
      <c r="I2771" s="13">
        <v>0</v>
      </c>
      <c r="J2771" s="13">
        <v>0</v>
      </c>
      <c r="K2771" s="15">
        <f t="shared" si="170"/>
        <v>30289</v>
      </c>
      <c r="L2771" s="15">
        <f t="shared" si="171"/>
        <v>30397</v>
      </c>
      <c r="M2771" s="15">
        <f t="shared" si="172"/>
        <v>60686</v>
      </c>
      <c r="O2771" s="13"/>
      <c r="P2771" s="13"/>
    </row>
    <row r="2772" spans="1:16" ht="12.75" customHeight="1" x14ac:dyDescent="0.2">
      <c r="A2772" s="11" t="str">
        <f t="shared" si="173"/>
        <v>NORFOLK ISLAND2019</v>
      </c>
      <c r="B2772" s="3" t="s">
        <v>37</v>
      </c>
      <c r="C2772" s="12">
        <v>2019</v>
      </c>
      <c r="D2772" s="12">
        <v>58</v>
      </c>
      <c r="E2772" s="13">
        <v>30361</v>
      </c>
      <c r="F2772" s="13">
        <v>30088</v>
      </c>
      <c r="G2772" s="13">
        <v>60449</v>
      </c>
      <c r="H2772" s="13">
        <v>549</v>
      </c>
      <c r="I2772" s="13">
        <v>506</v>
      </c>
      <c r="J2772" s="13">
        <v>1055</v>
      </c>
      <c r="K2772" s="15">
        <f t="shared" si="170"/>
        <v>30910</v>
      </c>
      <c r="L2772" s="15">
        <f t="shared" si="171"/>
        <v>30594</v>
      </c>
      <c r="M2772" s="15">
        <f t="shared" si="172"/>
        <v>61504</v>
      </c>
      <c r="O2772" s="13"/>
      <c r="P2772" s="13"/>
    </row>
    <row r="2773" spans="1:16" ht="12.75" customHeight="1" x14ac:dyDescent="0.2">
      <c r="A2773" s="11" t="str">
        <f t="shared" si="173"/>
        <v>OLYMPIC DAM1985</v>
      </c>
      <c r="B2773" s="3" t="s">
        <v>36</v>
      </c>
      <c r="C2773" s="12">
        <v>1985</v>
      </c>
      <c r="D2773" s="12" t="s">
        <v>101</v>
      </c>
      <c r="E2773" s="13">
        <v>1697</v>
      </c>
      <c r="F2773" s="13">
        <v>1701</v>
      </c>
      <c r="G2773" s="13">
        <v>3398</v>
      </c>
      <c r="H2773" s="13">
        <v>0</v>
      </c>
      <c r="I2773" s="13">
        <v>0</v>
      </c>
      <c r="J2773" s="13">
        <v>0</v>
      </c>
      <c r="K2773" s="15">
        <f t="shared" si="170"/>
        <v>1697</v>
      </c>
      <c r="L2773" s="15">
        <f t="shared" si="171"/>
        <v>1701</v>
      </c>
      <c r="M2773" s="15">
        <f t="shared" si="172"/>
        <v>3398</v>
      </c>
      <c r="O2773" s="13"/>
      <c r="P2773" s="13"/>
    </row>
    <row r="2774" spans="1:16" ht="12.75" customHeight="1" x14ac:dyDescent="0.2">
      <c r="A2774" s="11" t="str">
        <f t="shared" si="173"/>
        <v>OLYMPIC DAM1986</v>
      </c>
      <c r="B2774" s="3" t="s">
        <v>36</v>
      </c>
      <c r="C2774" s="12">
        <v>1986</v>
      </c>
      <c r="D2774" s="12" t="s">
        <v>101</v>
      </c>
      <c r="E2774" s="13">
        <v>2840</v>
      </c>
      <c r="F2774" s="13">
        <v>2933</v>
      </c>
      <c r="G2774" s="13">
        <v>5773</v>
      </c>
      <c r="H2774" s="13">
        <v>0</v>
      </c>
      <c r="I2774" s="13">
        <v>0</v>
      </c>
      <c r="J2774" s="13">
        <v>0</v>
      </c>
      <c r="K2774" s="15">
        <f t="shared" si="170"/>
        <v>2840</v>
      </c>
      <c r="L2774" s="15">
        <f t="shared" si="171"/>
        <v>2933</v>
      </c>
      <c r="M2774" s="15">
        <f t="shared" si="172"/>
        <v>5773</v>
      </c>
      <c r="O2774" s="13"/>
      <c r="P2774" s="13"/>
    </row>
    <row r="2775" spans="1:16" ht="12.75" customHeight="1" x14ac:dyDescent="0.2">
      <c r="A2775" s="11" t="str">
        <f t="shared" si="173"/>
        <v>OLYMPIC DAM1987</v>
      </c>
      <c r="B2775" s="96" t="s">
        <v>36</v>
      </c>
      <c r="C2775" s="89">
        <v>1987</v>
      </c>
      <c r="D2775" s="90" t="s">
        <v>101</v>
      </c>
      <c r="E2775" s="15">
        <v>8928</v>
      </c>
      <c r="F2775" s="15">
        <v>8796</v>
      </c>
      <c r="G2775" s="15">
        <v>17724</v>
      </c>
      <c r="H2775" s="91">
        <v>0</v>
      </c>
      <c r="I2775" s="91">
        <v>0</v>
      </c>
      <c r="J2775" s="15">
        <v>0</v>
      </c>
      <c r="K2775" s="15">
        <f t="shared" si="170"/>
        <v>8928</v>
      </c>
      <c r="L2775" s="15">
        <f t="shared" si="171"/>
        <v>8796</v>
      </c>
      <c r="M2775" s="15">
        <f t="shared" si="172"/>
        <v>17724</v>
      </c>
      <c r="O2775" s="13"/>
      <c r="P2775" s="13"/>
    </row>
    <row r="2776" spans="1:16" ht="12.75" customHeight="1" x14ac:dyDescent="0.2">
      <c r="A2776" s="11" t="str">
        <f t="shared" si="173"/>
        <v>OLYMPIC DAM1988</v>
      </c>
      <c r="B2776" s="3" t="s">
        <v>36</v>
      </c>
      <c r="C2776" s="12">
        <v>1988</v>
      </c>
      <c r="D2776" s="12" t="s">
        <v>101</v>
      </c>
      <c r="E2776" s="13">
        <v>8958</v>
      </c>
      <c r="F2776" s="13">
        <v>8911</v>
      </c>
      <c r="G2776" s="13">
        <v>17869</v>
      </c>
      <c r="H2776" s="13">
        <v>0</v>
      </c>
      <c r="I2776" s="13">
        <v>0</v>
      </c>
      <c r="J2776" s="13">
        <v>0</v>
      </c>
      <c r="K2776" s="15">
        <f t="shared" si="170"/>
        <v>8958</v>
      </c>
      <c r="L2776" s="15">
        <f t="shared" si="171"/>
        <v>8911</v>
      </c>
      <c r="M2776" s="15">
        <f t="shared" si="172"/>
        <v>17869</v>
      </c>
      <c r="O2776" s="13"/>
      <c r="P2776" s="13"/>
    </row>
    <row r="2777" spans="1:16" ht="12.75" customHeight="1" x14ac:dyDescent="0.2">
      <c r="A2777" s="11" t="str">
        <f t="shared" si="173"/>
        <v>OLYMPIC DAM1989</v>
      </c>
      <c r="B2777" s="96" t="s">
        <v>36</v>
      </c>
      <c r="C2777" s="89">
        <v>1989</v>
      </c>
      <c r="D2777" s="90" t="s">
        <v>101</v>
      </c>
      <c r="E2777" s="15">
        <v>4324</v>
      </c>
      <c r="F2777" s="15">
        <v>4690</v>
      </c>
      <c r="G2777" s="15">
        <v>9014</v>
      </c>
      <c r="H2777" s="91">
        <v>0</v>
      </c>
      <c r="I2777" s="91">
        <v>0</v>
      </c>
      <c r="J2777" s="15">
        <v>0</v>
      </c>
      <c r="K2777" s="15">
        <f t="shared" si="170"/>
        <v>4324</v>
      </c>
      <c r="L2777" s="15">
        <f t="shared" si="171"/>
        <v>4690</v>
      </c>
      <c r="M2777" s="15">
        <f t="shared" si="172"/>
        <v>9014</v>
      </c>
      <c r="O2777" s="13"/>
      <c r="P2777" s="13"/>
    </row>
    <row r="2778" spans="1:16" ht="12.75" customHeight="1" x14ac:dyDescent="0.2">
      <c r="A2778" s="11" t="str">
        <f t="shared" si="173"/>
        <v>OLYMPIC DAM1990</v>
      </c>
      <c r="B2778" s="3" t="s">
        <v>36</v>
      </c>
      <c r="C2778" s="12">
        <v>1990</v>
      </c>
      <c r="D2778" s="12" t="s">
        <v>101</v>
      </c>
      <c r="E2778" s="13">
        <v>2896</v>
      </c>
      <c r="F2778" s="13">
        <v>3038</v>
      </c>
      <c r="G2778" s="13">
        <v>5934</v>
      </c>
      <c r="H2778" s="13">
        <v>0</v>
      </c>
      <c r="I2778" s="13">
        <v>0</v>
      </c>
      <c r="J2778" s="13">
        <v>0</v>
      </c>
      <c r="K2778" s="15">
        <f t="shared" si="170"/>
        <v>2896</v>
      </c>
      <c r="L2778" s="15">
        <f t="shared" si="171"/>
        <v>3038</v>
      </c>
      <c r="M2778" s="15">
        <f t="shared" si="172"/>
        <v>5934</v>
      </c>
      <c r="O2778" s="13"/>
      <c r="P2778" s="13"/>
    </row>
    <row r="2779" spans="1:16" ht="12.75" customHeight="1" x14ac:dyDescent="0.2">
      <c r="A2779" s="11" t="str">
        <f t="shared" si="173"/>
        <v>OLYMPIC DAM1991</v>
      </c>
      <c r="B2779" s="96" t="s">
        <v>36</v>
      </c>
      <c r="C2779" s="89">
        <v>1991</v>
      </c>
      <c r="D2779" s="90" t="s">
        <v>101</v>
      </c>
      <c r="E2779" s="15">
        <v>2798</v>
      </c>
      <c r="F2779" s="15">
        <v>2941</v>
      </c>
      <c r="G2779" s="15">
        <v>5739</v>
      </c>
      <c r="H2779" s="91">
        <v>0</v>
      </c>
      <c r="I2779" s="91">
        <v>0</v>
      </c>
      <c r="J2779" s="15">
        <v>0</v>
      </c>
      <c r="K2779" s="15">
        <f t="shared" si="170"/>
        <v>2798</v>
      </c>
      <c r="L2779" s="15">
        <f t="shared" si="171"/>
        <v>2941</v>
      </c>
      <c r="M2779" s="15">
        <f t="shared" si="172"/>
        <v>5739</v>
      </c>
      <c r="O2779" s="13"/>
      <c r="P2779" s="13"/>
    </row>
    <row r="2780" spans="1:16" ht="12.75" customHeight="1" x14ac:dyDescent="0.2">
      <c r="A2780" s="11" t="str">
        <f t="shared" si="173"/>
        <v>OLYMPIC DAM1992</v>
      </c>
      <c r="B2780" s="94" t="s">
        <v>36</v>
      </c>
      <c r="C2780" s="89">
        <v>1992</v>
      </c>
      <c r="D2780" s="90" t="s">
        <v>101</v>
      </c>
      <c r="E2780" s="15">
        <v>2896</v>
      </c>
      <c r="F2780" s="15">
        <v>2989</v>
      </c>
      <c r="G2780" s="15">
        <v>5885</v>
      </c>
      <c r="H2780" s="15">
        <v>0</v>
      </c>
      <c r="I2780" s="15">
        <v>0</v>
      </c>
      <c r="J2780" s="15">
        <v>0</v>
      </c>
      <c r="K2780" s="15">
        <f t="shared" si="170"/>
        <v>2896</v>
      </c>
      <c r="L2780" s="15">
        <f t="shared" si="171"/>
        <v>2989</v>
      </c>
      <c r="M2780" s="15">
        <f t="shared" si="172"/>
        <v>5885</v>
      </c>
      <c r="O2780" s="13"/>
      <c r="P2780" s="13"/>
    </row>
    <row r="2781" spans="1:16" ht="12.75" customHeight="1" x14ac:dyDescent="0.2">
      <c r="A2781" s="11" t="str">
        <f t="shared" si="173"/>
        <v>OLYMPIC DAM1993</v>
      </c>
      <c r="B2781" s="3" t="s">
        <v>36</v>
      </c>
      <c r="C2781" s="12">
        <v>1993</v>
      </c>
      <c r="D2781" s="12" t="s">
        <v>101</v>
      </c>
      <c r="E2781" s="13">
        <v>3517</v>
      </c>
      <c r="F2781" s="13">
        <v>3797</v>
      </c>
      <c r="G2781" s="13">
        <v>7314</v>
      </c>
      <c r="H2781" s="13">
        <v>0</v>
      </c>
      <c r="I2781" s="13">
        <v>0</v>
      </c>
      <c r="J2781" s="13">
        <v>0</v>
      </c>
      <c r="K2781" s="15">
        <f t="shared" si="170"/>
        <v>3517</v>
      </c>
      <c r="L2781" s="15">
        <f t="shared" si="171"/>
        <v>3797</v>
      </c>
      <c r="M2781" s="15">
        <f t="shared" si="172"/>
        <v>7314</v>
      </c>
      <c r="O2781" s="13"/>
      <c r="P2781" s="13"/>
    </row>
    <row r="2782" spans="1:16" ht="12.75" customHeight="1" x14ac:dyDescent="0.2">
      <c r="A2782" s="11" t="str">
        <f t="shared" si="173"/>
        <v>OLYMPIC DAM1994</v>
      </c>
      <c r="B2782" s="3" t="s">
        <v>36</v>
      </c>
      <c r="C2782" s="12">
        <v>1994</v>
      </c>
      <c r="D2782" s="12" t="s">
        <v>101</v>
      </c>
      <c r="E2782" s="13">
        <v>5215</v>
      </c>
      <c r="F2782" s="13">
        <v>5423</v>
      </c>
      <c r="G2782" s="13">
        <v>10638</v>
      </c>
      <c r="H2782" s="13">
        <v>0</v>
      </c>
      <c r="I2782" s="13">
        <v>0</v>
      </c>
      <c r="J2782" s="13">
        <v>0</v>
      </c>
      <c r="K2782" s="15">
        <f t="shared" si="170"/>
        <v>5215</v>
      </c>
      <c r="L2782" s="15">
        <f t="shared" si="171"/>
        <v>5423</v>
      </c>
      <c r="M2782" s="15">
        <f t="shared" si="172"/>
        <v>10638</v>
      </c>
      <c r="O2782" s="13"/>
      <c r="P2782" s="13"/>
    </row>
    <row r="2783" spans="1:16" ht="12.75" customHeight="1" x14ac:dyDescent="0.2">
      <c r="A2783" s="11" t="str">
        <f t="shared" si="173"/>
        <v>OLYMPIC DAM1995</v>
      </c>
      <c r="B2783" s="3" t="s">
        <v>36</v>
      </c>
      <c r="C2783" s="12">
        <v>1995</v>
      </c>
      <c r="D2783" s="12" t="s">
        <v>101</v>
      </c>
      <c r="E2783" s="13">
        <v>6117</v>
      </c>
      <c r="F2783" s="13">
        <v>6311</v>
      </c>
      <c r="G2783" s="13">
        <v>12428</v>
      </c>
      <c r="H2783" s="13">
        <v>0</v>
      </c>
      <c r="I2783" s="13">
        <v>0</v>
      </c>
      <c r="J2783" s="13">
        <v>0</v>
      </c>
      <c r="K2783" s="15">
        <f t="shared" si="170"/>
        <v>6117</v>
      </c>
      <c r="L2783" s="15">
        <f t="shared" si="171"/>
        <v>6311</v>
      </c>
      <c r="M2783" s="15">
        <f t="shared" si="172"/>
        <v>12428</v>
      </c>
      <c r="O2783" s="13"/>
      <c r="P2783" s="13"/>
    </row>
    <row r="2784" spans="1:16" ht="12.75" customHeight="1" x14ac:dyDescent="0.2">
      <c r="A2784" s="11" t="str">
        <f t="shared" si="173"/>
        <v>OLYMPIC DAM1996</v>
      </c>
      <c r="B2784" s="94" t="s">
        <v>36</v>
      </c>
      <c r="C2784" s="89">
        <v>1996</v>
      </c>
      <c r="D2784" s="90" t="s">
        <v>101</v>
      </c>
      <c r="E2784" s="15">
        <v>6712</v>
      </c>
      <c r="F2784" s="15">
        <v>6852</v>
      </c>
      <c r="G2784" s="15">
        <v>13564</v>
      </c>
      <c r="H2784" s="15">
        <v>0</v>
      </c>
      <c r="I2784" s="15">
        <v>0</v>
      </c>
      <c r="J2784" s="15">
        <v>0</v>
      </c>
      <c r="K2784" s="15">
        <f t="shared" si="170"/>
        <v>6712</v>
      </c>
      <c r="L2784" s="15">
        <f t="shared" si="171"/>
        <v>6852</v>
      </c>
      <c r="M2784" s="15">
        <f t="shared" si="172"/>
        <v>13564</v>
      </c>
      <c r="O2784" s="13"/>
      <c r="P2784" s="13"/>
    </row>
    <row r="2785" spans="1:16" ht="12.75" customHeight="1" x14ac:dyDescent="0.2">
      <c r="A2785" s="11" t="str">
        <f t="shared" si="173"/>
        <v>OLYMPIC DAM1997</v>
      </c>
      <c r="B2785" s="3" t="s">
        <v>36</v>
      </c>
      <c r="C2785" s="12">
        <v>1997</v>
      </c>
      <c r="D2785" s="12" t="s">
        <v>101</v>
      </c>
      <c r="E2785" s="13">
        <v>15948</v>
      </c>
      <c r="F2785" s="13">
        <v>15374</v>
      </c>
      <c r="G2785" s="13">
        <v>31322</v>
      </c>
      <c r="H2785" s="13">
        <v>0</v>
      </c>
      <c r="I2785" s="13">
        <v>0</v>
      </c>
      <c r="J2785" s="13">
        <v>0</v>
      </c>
      <c r="K2785" s="15">
        <f t="shared" si="170"/>
        <v>15948</v>
      </c>
      <c r="L2785" s="15">
        <f t="shared" si="171"/>
        <v>15374</v>
      </c>
      <c r="M2785" s="15">
        <f t="shared" si="172"/>
        <v>31322</v>
      </c>
      <c r="O2785" s="13"/>
      <c r="P2785" s="13"/>
    </row>
    <row r="2786" spans="1:16" ht="12.75" customHeight="1" x14ac:dyDescent="0.2">
      <c r="A2786" s="11" t="str">
        <f t="shared" si="173"/>
        <v>OLYMPIC DAM1998</v>
      </c>
      <c r="B2786" s="96" t="s">
        <v>36</v>
      </c>
      <c r="C2786" s="89">
        <v>1998</v>
      </c>
      <c r="D2786" s="90" t="s">
        <v>101</v>
      </c>
      <c r="E2786" s="15">
        <v>17043</v>
      </c>
      <c r="F2786" s="15">
        <v>16879</v>
      </c>
      <c r="G2786" s="15">
        <v>33922</v>
      </c>
      <c r="H2786" s="91">
        <v>0</v>
      </c>
      <c r="I2786" s="91">
        <v>0</v>
      </c>
      <c r="J2786" s="15">
        <v>0</v>
      </c>
      <c r="K2786" s="15">
        <f t="shared" si="170"/>
        <v>17043</v>
      </c>
      <c r="L2786" s="15">
        <f t="shared" si="171"/>
        <v>16879</v>
      </c>
      <c r="M2786" s="15">
        <f t="shared" si="172"/>
        <v>33922</v>
      </c>
      <c r="O2786" s="13"/>
      <c r="P2786" s="13"/>
    </row>
    <row r="2787" spans="1:16" ht="12.75" customHeight="1" x14ac:dyDescent="0.2">
      <c r="A2787" s="11" t="str">
        <f t="shared" si="173"/>
        <v>OLYMPIC DAM1999</v>
      </c>
      <c r="B2787" s="3" t="s">
        <v>36</v>
      </c>
      <c r="C2787" s="12">
        <v>1999</v>
      </c>
      <c r="D2787" s="12" t="s">
        <v>101</v>
      </c>
      <c r="E2787" s="13">
        <v>12875</v>
      </c>
      <c r="F2787" s="13">
        <v>12859</v>
      </c>
      <c r="G2787" s="13">
        <v>25734</v>
      </c>
      <c r="H2787" s="13">
        <v>0</v>
      </c>
      <c r="I2787" s="13">
        <v>0</v>
      </c>
      <c r="J2787" s="13">
        <v>0</v>
      </c>
      <c r="K2787" s="15">
        <f t="shared" si="170"/>
        <v>12875</v>
      </c>
      <c r="L2787" s="15">
        <f t="shared" si="171"/>
        <v>12859</v>
      </c>
      <c r="M2787" s="15">
        <f t="shared" si="172"/>
        <v>25734</v>
      </c>
      <c r="O2787" s="13"/>
      <c r="P2787" s="13"/>
    </row>
    <row r="2788" spans="1:16" ht="12.75" customHeight="1" x14ac:dyDescent="0.2">
      <c r="A2788" s="11" t="str">
        <f t="shared" si="173"/>
        <v>OLYMPIC DAM2000</v>
      </c>
      <c r="B2788" s="96" t="s">
        <v>36</v>
      </c>
      <c r="C2788" s="89">
        <v>2000</v>
      </c>
      <c r="D2788" s="90" t="s">
        <v>101</v>
      </c>
      <c r="E2788" s="15">
        <v>11046</v>
      </c>
      <c r="F2788" s="15">
        <v>11039</v>
      </c>
      <c r="G2788" s="15">
        <v>22085</v>
      </c>
      <c r="H2788" s="91">
        <v>0</v>
      </c>
      <c r="I2788" s="91">
        <v>0</v>
      </c>
      <c r="J2788" s="15">
        <v>0</v>
      </c>
      <c r="K2788" s="15">
        <f t="shared" si="170"/>
        <v>11046</v>
      </c>
      <c r="L2788" s="15">
        <f t="shared" si="171"/>
        <v>11039</v>
      </c>
      <c r="M2788" s="15">
        <f t="shared" si="172"/>
        <v>22085</v>
      </c>
      <c r="O2788" s="13"/>
      <c r="P2788" s="13"/>
    </row>
    <row r="2789" spans="1:16" ht="12.75" customHeight="1" x14ac:dyDescent="0.2">
      <c r="A2789" s="11" t="str">
        <f t="shared" si="173"/>
        <v>OLYMPIC DAM2001</v>
      </c>
      <c r="B2789" s="3" t="s">
        <v>36</v>
      </c>
      <c r="C2789" s="12">
        <v>2001</v>
      </c>
      <c r="D2789" s="12" t="s">
        <v>101</v>
      </c>
      <c r="E2789" s="13">
        <v>10125</v>
      </c>
      <c r="F2789" s="13">
        <v>10119</v>
      </c>
      <c r="G2789" s="13">
        <v>20244</v>
      </c>
      <c r="H2789" s="13">
        <v>0</v>
      </c>
      <c r="I2789" s="13">
        <v>0</v>
      </c>
      <c r="J2789" s="13">
        <v>0</v>
      </c>
      <c r="K2789" s="15">
        <f t="shared" si="170"/>
        <v>10125</v>
      </c>
      <c r="L2789" s="15">
        <f t="shared" si="171"/>
        <v>10119</v>
      </c>
      <c r="M2789" s="15">
        <f t="shared" si="172"/>
        <v>20244</v>
      </c>
      <c r="O2789" s="13"/>
      <c r="P2789" s="13"/>
    </row>
    <row r="2790" spans="1:16" ht="12.75" customHeight="1" x14ac:dyDescent="0.2">
      <c r="A2790" s="11" t="str">
        <f t="shared" si="173"/>
        <v>OLYMPIC DAM2002</v>
      </c>
      <c r="B2790" s="3" t="s">
        <v>36</v>
      </c>
      <c r="C2790" s="12">
        <v>2002</v>
      </c>
      <c r="D2790" s="12" t="s">
        <v>101</v>
      </c>
      <c r="E2790" s="13">
        <v>10915</v>
      </c>
      <c r="F2790" s="13">
        <v>10773</v>
      </c>
      <c r="G2790" s="13">
        <v>21688</v>
      </c>
      <c r="H2790" s="13">
        <v>0</v>
      </c>
      <c r="I2790" s="13">
        <v>0</v>
      </c>
      <c r="J2790" s="13">
        <v>0</v>
      </c>
      <c r="K2790" s="15">
        <f t="shared" si="170"/>
        <v>10915</v>
      </c>
      <c r="L2790" s="15">
        <f t="shared" si="171"/>
        <v>10773</v>
      </c>
      <c r="M2790" s="15">
        <f t="shared" si="172"/>
        <v>21688</v>
      </c>
      <c r="O2790" s="13"/>
      <c r="P2790" s="13"/>
    </row>
    <row r="2791" spans="1:16" ht="12.75" customHeight="1" x14ac:dyDescent="0.2">
      <c r="A2791" s="11" t="str">
        <f t="shared" si="173"/>
        <v>OLYMPIC DAM2003</v>
      </c>
      <c r="B2791" s="96" t="s">
        <v>36</v>
      </c>
      <c r="C2791" s="89">
        <v>2003</v>
      </c>
      <c r="D2791" s="90" t="s">
        <v>101</v>
      </c>
      <c r="E2791" s="15">
        <v>13868</v>
      </c>
      <c r="F2791" s="15">
        <v>13957</v>
      </c>
      <c r="G2791" s="15">
        <v>27825</v>
      </c>
      <c r="H2791" s="91">
        <v>0</v>
      </c>
      <c r="I2791" s="91">
        <v>0</v>
      </c>
      <c r="J2791" s="15">
        <v>0</v>
      </c>
      <c r="K2791" s="15">
        <f t="shared" si="170"/>
        <v>13868</v>
      </c>
      <c r="L2791" s="15">
        <f t="shared" si="171"/>
        <v>13957</v>
      </c>
      <c r="M2791" s="15">
        <f t="shared" si="172"/>
        <v>27825</v>
      </c>
      <c r="O2791" s="13"/>
      <c r="P2791" s="13"/>
    </row>
    <row r="2792" spans="1:16" ht="12.75" customHeight="1" x14ac:dyDescent="0.2">
      <c r="A2792" s="11" t="str">
        <f t="shared" si="173"/>
        <v>OLYMPIC DAM2004</v>
      </c>
      <c r="B2792" s="96" t="s">
        <v>36</v>
      </c>
      <c r="C2792" s="89">
        <v>2004</v>
      </c>
      <c r="D2792" s="12" t="s">
        <v>101</v>
      </c>
      <c r="E2792" s="15">
        <v>12117</v>
      </c>
      <c r="F2792" s="15">
        <v>12229</v>
      </c>
      <c r="G2792" s="15">
        <v>24346</v>
      </c>
      <c r="H2792" s="91">
        <v>0</v>
      </c>
      <c r="I2792" s="91">
        <v>0</v>
      </c>
      <c r="J2792" s="15">
        <v>0</v>
      </c>
      <c r="K2792" s="15">
        <f t="shared" si="170"/>
        <v>12117</v>
      </c>
      <c r="L2792" s="15">
        <f t="shared" si="171"/>
        <v>12229</v>
      </c>
      <c r="M2792" s="15">
        <f t="shared" si="172"/>
        <v>24346</v>
      </c>
      <c r="O2792" s="13"/>
      <c r="P2792" s="13"/>
    </row>
    <row r="2793" spans="1:16" ht="12.75" customHeight="1" x14ac:dyDescent="0.2">
      <c r="A2793" s="11" t="str">
        <f t="shared" si="173"/>
        <v>OLYMPIC DAM2005</v>
      </c>
      <c r="B2793" s="3" t="s">
        <v>36</v>
      </c>
      <c r="C2793" s="12">
        <v>2005</v>
      </c>
      <c r="D2793" s="12" t="s">
        <v>101</v>
      </c>
      <c r="E2793" s="13">
        <v>15504</v>
      </c>
      <c r="F2793" s="13">
        <v>15588</v>
      </c>
      <c r="G2793" s="13">
        <v>31092</v>
      </c>
      <c r="H2793" s="13">
        <v>0</v>
      </c>
      <c r="I2793" s="13">
        <v>0</v>
      </c>
      <c r="J2793" s="13">
        <v>0</v>
      </c>
      <c r="K2793" s="15">
        <f t="shared" si="170"/>
        <v>15504</v>
      </c>
      <c r="L2793" s="15">
        <f t="shared" si="171"/>
        <v>15588</v>
      </c>
      <c r="M2793" s="15">
        <f t="shared" si="172"/>
        <v>31092</v>
      </c>
      <c r="O2793" s="13"/>
      <c r="P2793" s="13"/>
    </row>
    <row r="2794" spans="1:16" ht="12.75" customHeight="1" x14ac:dyDescent="0.2">
      <c r="A2794" s="11" t="str">
        <f t="shared" si="173"/>
        <v>OLYMPIC DAM2006</v>
      </c>
      <c r="B2794" s="94" t="s">
        <v>36</v>
      </c>
      <c r="C2794" s="89">
        <v>2006</v>
      </c>
      <c r="D2794" s="90" t="s">
        <v>101</v>
      </c>
      <c r="E2794" s="15">
        <v>23586</v>
      </c>
      <c r="F2794" s="15">
        <v>23687</v>
      </c>
      <c r="G2794" s="15">
        <v>47273</v>
      </c>
      <c r="H2794" s="15">
        <v>0</v>
      </c>
      <c r="I2794" s="15">
        <v>0</v>
      </c>
      <c r="J2794" s="15">
        <v>0</v>
      </c>
      <c r="K2794" s="15">
        <f t="shared" si="170"/>
        <v>23586</v>
      </c>
      <c r="L2794" s="15">
        <f t="shared" si="171"/>
        <v>23687</v>
      </c>
      <c r="M2794" s="15">
        <f t="shared" si="172"/>
        <v>47273</v>
      </c>
      <c r="O2794" s="13"/>
      <c r="P2794" s="13"/>
    </row>
    <row r="2795" spans="1:16" ht="12.75" customHeight="1" x14ac:dyDescent="0.2">
      <c r="A2795" s="11" t="str">
        <f t="shared" si="173"/>
        <v>OLYMPIC DAM2007</v>
      </c>
      <c r="B2795" s="3" t="s">
        <v>36</v>
      </c>
      <c r="C2795" s="12">
        <v>2007</v>
      </c>
      <c r="D2795" s="12">
        <v>53</v>
      </c>
      <c r="E2795" s="13">
        <v>31561</v>
      </c>
      <c r="F2795" s="13">
        <v>31808</v>
      </c>
      <c r="G2795" s="13">
        <v>63369</v>
      </c>
      <c r="H2795" s="13">
        <v>0</v>
      </c>
      <c r="I2795" s="13">
        <v>0</v>
      </c>
      <c r="J2795" s="13">
        <v>0</v>
      </c>
      <c r="K2795" s="15">
        <f t="shared" ref="K2795:K2858" si="174">E2795+H2795</f>
        <v>31561</v>
      </c>
      <c r="L2795" s="15">
        <f t="shared" ref="L2795:L2858" si="175">F2795+I2795</f>
        <v>31808</v>
      </c>
      <c r="M2795" s="15">
        <f t="shared" ref="M2795:M2858" si="176">G2795+J2795</f>
        <v>63369</v>
      </c>
      <c r="O2795" s="13"/>
      <c r="P2795" s="13"/>
    </row>
    <row r="2796" spans="1:16" ht="12.75" customHeight="1" x14ac:dyDescent="0.2">
      <c r="A2796" s="11" t="str">
        <f t="shared" si="173"/>
        <v>OLYMPIC DAM2008</v>
      </c>
      <c r="B2796" s="96" t="s">
        <v>36</v>
      </c>
      <c r="C2796" s="89">
        <v>2008</v>
      </c>
      <c r="D2796" s="90">
        <v>47</v>
      </c>
      <c r="E2796" s="15">
        <v>42438</v>
      </c>
      <c r="F2796" s="15">
        <v>42053</v>
      </c>
      <c r="G2796" s="15">
        <v>84491</v>
      </c>
      <c r="H2796" s="91">
        <v>0</v>
      </c>
      <c r="I2796" s="91">
        <v>0</v>
      </c>
      <c r="J2796" s="15">
        <v>0</v>
      </c>
      <c r="K2796" s="15">
        <f t="shared" si="174"/>
        <v>42438</v>
      </c>
      <c r="L2796" s="15">
        <f t="shared" si="175"/>
        <v>42053</v>
      </c>
      <c r="M2796" s="15">
        <f t="shared" si="176"/>
        <v>84491</v>
      </c>
      <c r="O2796" s="13"/>
      <c r="P2796" s="13"/>
    </row>
    <row r="2797" spans="1:16" ht="12.75" customHeight="1" x14ac:dyDescent="0.2">
      <c r="A2797" s="11" t="str">
        <f t="shared" si="173"/>
        <v>OLYMPIC DAM2009</v>
      </c>
      <c r="B2797" s="3" t="s">
        <v>36</v>
      </c>
      <c r="C2797" s="12">
        <v>2009</v>
      </c>
      <c r="D2797" s="12">
        <v>50</v>
      </c>
      <c r="E2797" s="13">
        <v>32987</v>
      </c>
      <c r="F2797" s="13">
        <v>30885</v>
      </c>
      <c r="G2797" s="13">
        <v>63872</v>
      </c>
      <c r="H2797" s="13">
        <v>0</v>
      </c>
      <c r="I2797" s="13">
        <v>0</v>
      </c>
      <c r="J2797" s="13">
        <v>0</v>
      </c>
      <c r="K2797" s="15">
        <f t="shared" si="174"/>
        <v>32987</v>
      </c>
      <c r="L2797" s="15">
        <f t="shared" si="175"/>
        <v>30885</v>
      </c>
      <c r="M2797" s="15">
        <f t="shared" si="176"/>
        <v>63872</v>
      </c>
      <c r="O2797" s="13"/>
      <c r="P2797" s="13"/>
    </row>
    <row r="2798" spans="1:16" ht="12.75" customHeight="1" x14ac:dyDescent="0.2">
      <c r="A2798" s="11" t="str">
        <f t="shared" si="173"/>
        <v>OLYMPIC DAM2010</v>
      </c>
      <c r="B2798" s="96" t="s">
        <v>36</v>
      </c>
      <c r="C2798" s="89">
        <v>2010</v>
      </c>
      <c r="D2798" s="90">
        <v>52</v>
      </c>
      <c r="E2798" s="15">
        <v>31947</v>
      </c>
      <c r="F2798" s="15">
        <v>31468</v>
      </c>
      <c r="G2798" s="15">
        <v>63415</v>
      </c>
      <c r="H2798" s="15">
        <v>0</v>
      </c>
      <c r="I2798" s="15">
        <v>0</v>
      </c>
      <c r="J2798" s="15">
        <v>0</v>
      </c>
      <c r="K2798" s="15">
        <f t="shared" si="174"/>
        <v>31947</v>
      </c>
      <c r="L2798" s="15">
        <f t="shared" si="175"/>
        <v>31468</v>
      </c>
      <c r="M2798" s="15">
        <f t="shared" si="176"/>
        <v>63415</v>
      </c>
      <c r="O2798" s="13"/>
      <c r="P2798" s="13"/>
    </row>
    <row r="2799" spans="1:16" ht="12.75" customHeight="1" x14ac:dyDescent="0.2">
      <c r="A2799" s="11" t="str">
        <f t="shared" si="173"/>
        <v>OLYMPIC DAM2011</v>
      </c>
      <c r="B2799" s="3" t="s">
        <v>36</v>
      </c>
      <c r="C2799" s="12">
        <v>2011</v>
      </c>
      <c r="D2799" s="12">
        <v>48</v>
      </c>
      <c r="E2799" s="13">
        <v>39582</v>
      </c>
      <c r="F2799" s="13">
        <v>41150</v>
      </c>
      <c r="G2799" s="13">
        <v>80732</v>
      </c>
      <c r="H2799" s="13">
        <v>0</v>
      </c>
      <c r="I2799" s="13">
        <v>0</v>
      </c>
      <c r="J2799" s="13">
        <v>0</v>
      </c>
      <c r="K2799" s="15">
        <f t="shared" si="174"/>
        <v>39582</v>
      </c>
      <c r="L2799" s="15">
        <f t="shared" si="175"/>
        <v>41150</v>
      </c>
      <c r="M2799" s="15">
        <f t="shared" si="176"/>
        <v>80732</v>
      </c>
      <c r="O2799" s="13"/>
      <c r="P2799" s="13"/>
    </row>
    <row r="2800" spans="1:16" ht="12.75" customHeight="1" x14ac:dyDescent="0.2">
      <c r="A2800" s="11" t="str">
        <f t="shared" si="173"/>
        <v>OLYMPIC DAM2012</v>
      </c>
      <c r="B2800" s="96" t="s">
        <v>36</v>
      </c>
      <c r="C2800" s="89">
        <v>2012</v>
      </c>
      <c r="D2800" s="90">
        <v>48</v>
      </c>
      <c r="E2800" s="15">
        <v>47132</v>
      </c>
      <c r="F2800" s="15">
        <v>45924</v>
      </c>
      <c r="G2800" s="15">
        <v>93056</v>
      </c>
      <c r="H2800" s="91">
        <v>0</v>
      </c>
      <c r="I2800" s="91">
        <v>0</v>
      </c>
      <c r="J2800" s="15">
        <v>0</v>
      </c>
      <c r="K2800" s="15">
        <f t="shared" si="174"/>
        <v>47132</v>
      </c>
      <c r="L2800" s="15">
        <f t="shared" si="175"/>
        <v>45924</v>
      </c>
      <c r="M2800" s="15">
        <f t="shared" si="176"/>
        <v>93056</v>
      </c>
      <c r="O2800" s="13"/>
      <c r="P2800" s="13"/>
    </row>
    <row r="2801" spans="1:16" ht="12.75" customHeight="1" x14ac:dyDescent="0.2">
      <c r="A2801" s="11" t="str">
        <f t="shared" si="173"/>
        <v>OLYMPIC DAM2013</v>
      </c>
      <c r="B2801" s="94" t="s">
        <v>36</v>
      </c>
      <c r="C2801" s="89">
        <v>2013</v>
      </c>
      <c r="D2801" s="90">
        <v>51</v>
      </c>
      <c r="E2801" s="15">
        <v>38224</v>
      </c>
      <c r="F2801" s="15">
        <v>38785</v>
      </c>
      <c r="G2801" s="15">
        <v>77009</v>
      </c>
      <c r="H2801" s="15">
        <v>0</v>
      </c>
      <c r="I2801" s="15">
        <v>0</v>
      </c>
      <c r="J2801" s="15">
        <v>0</v>
      </c>
      <c r="K2801" s="15">
        <f t="shared" si="174"/>
        <v>38224</v>
      </c>
      <c r="L2801" s="15">
        <f t="shared" si="175"/>
        <v>38785</v>
      </c>
      <c r="M2801" s="15">
        <f t="shared" si="176"/>
        <v>77009</v>
      </c>
      <c r="O2801" s="13"/>
      <c r="P2801" s="13"/>
    </row>
    <row r="2802" spans="1:16" ht="12.75" customHeight="1" x14ac:dyDescent="0.2">
      <c r="A2802" s="11" t="str">
        <f t="shared" si="173"/>
        <v>OLYMPIC DAM2014</v>
      </c>
      <c r="B2802" s="94" t="s">
        <v>36</v>
      </c>
      <c r="C2802" s="89">
        <v>2014</v>
      </c>
      <c r="D2802" s="90">
        <v>51</v>
      </c>
      <c r="E2802" s="15">
        <v>38495</v>
      </c>
      <c r="F2802" s="15">
        <v>38084</v>
      </c>
      <c r="G2802" s="15">
        <v>76579</v>
      </c>
      <c r="H2802" s="15">
        <v>0</v>
      </c>
      <c r="I2802" s="15">
        <v>0</v>
      </c>
      <c r="J2802" s="15">
        <v>0</v>
      </c>
      <c r="K2802" s="15">
        <f t="shared" si="174"/>
        <v>38495</v>
      </c>
      <c r="L2802" s="15">
        <f t="shared" si="175"/>
        <v>38084</v>
      </c>
      <c r="M2802" s="15">
        <f t="shared" si="176"/>
        <v>76579</v>
      </c>
      <c r="O2802" s="13"/>
      <c r="P2802" s="13"/>
    </row>
    <row r="2803" spans="1:16" ht="12.75" customHeight="1" x14ac:dyDescent="0.2">
      <c r="A2803" s="11" t="str">
        <f t="shared" si="173"/>
        <v>OLYMPIC DAM2015</v>
      </c>
      <c r="B2803" s="94" t="s">
        <v>36</v>
      </c>
      <c r="C2803" s="89">
        <v>2015</v>
      </c>
      <c r="D2803" s="90">
        <v>52</v>
      </c>
      <c r="E2803" s="15">
        <v>31717</v>
      </c>
      <c r="F2803" s="15">
        <v>32163</v>
      </c>
      <c r="G2803" s="15">
        <v>63880</v>
      </c>
      <c r="H2803" s="15">
        <v>0</v>
      </c>
      <c r="I2803" s="15">
        <v>0</v>
      </c>
      <c r="J2803" s="15">
        <v>0</v>
      </c>
      <c r="K2803" s="15">
        <f t="shared" si="174"/>
        <v>31717</v>
      </c>
      <c r="L2803" s="15">
        <f t="shared" si="175"/>
        <v>32163</v>
      </c>
      <c r="M2803" s="15">
        <f t="shared" si="176"/>
        <v>63880</v>
      </c>
      <c r="O2803" s="13"/>
      <c r="P2803" s="13"/>
    </row>
    <row r="2804" spans="1:16" ht="12.75" customHeight="1" x14ac:dyDescent="0.2">
      <c r="A2804" s="11" t="str">
        <f t="shared" si="173"/>
        <v>OLYMPIC DAM2016</v>
      </c>
      <c r="B2804" s="3" t="s">
        <v>36</v>
      </c>
      <c r="C2804" s="12">
        <v>2016</v>
      </c>
      <c r="D2804" s="12">
        <v>61</v>
      </c>
      <c r="E2804" s="13">
        <v>25606</v>
      </c>
      <c r="F2804" s="13">
        <v>25483</v>
      </c>
      <c r="G2804" s="13">
        <v>51089</v>
      </c>
      <c r="H2804" s="13">
        <v>0</v>
      </c>
      <c r="I2804" s="13">
        <v>0</v>
      </c>
      <c r="J2804" s="13">
        <v>0</v>
      </c>
      <c r="K2804" s="15">
        <f t="shared" si="174"/>
        <v>25606</v>
      </c>
      <c r="L2804" s="15">
        <f t="shared" si="175"/>
        <v>25483</v>
      </c>
      <c r="M2804" s="15">
        <f t="shared" si="176"/>
        <v>51089</v>
      </c>
      <c r="O2804" s="13"/>
      <c r="P2804" s="13"/>
    </row>
    <row r="2805" spans="1:16" ht="12.75" customHeight="1" x14ac:dyDescent="0.2">
      <c r="A2805" s="11" t="str">
        <f t="shared" si="173"/>
        <v>OLYMPIC DAM2017</v>
      </c>
      <c r="B2805" s="94" t="s">
        <v>36</v>
      </c>
      <c r="C2805" s="89">
        <v>2017</v>
      </c>
      <c r="D2805" s="90">
        <v>52</v>
      </c>
      <c r="E2805" s="15">
        <v>34746</v>
      </c>
      <c r="F2805" s="15">
        <v>34897</v>
      </c>
      <c r="G2805" s="15">
        <v>69643</v>
      </c>
      <c r="H2805" s="15">
        <v>0</v>
      </c>
      <c r="I2805" s="15">
        <v>0</v>
      </c>
      <c r="J2805" s="15">
        <v>0</v>
      </c>
      <c r="K2805" s="15">
        <f t="shared" si="174"/>
        <v>34746</v>
      </c>
      <c r="L2805" s="15">
        <f t="shared" si="175"/>
        <v>34897</v>
      </c>
      <c r="M2805" s="15">
        <f t="shared" si="176"/>
        <v>69643</v>
      </c>
      <c r="O2805" s="13"/>
      <c r="P2805" s="13"/>
    </row>
    <row r="2806" spans="1:16" ht="12.75" customHeight="1" x14ac:dyDescent="0.2">
      <c r="A2806" s="11" t="str">
        <f t="shared" si="173"/>
        <v>OLYMPIC DAM2018</v>
      </c>
      <c r="B2806" s="3" t="s">
        <v>36</v>
      </c>
      <c r="C2806" s="12">
        <v>2018</v>
      </c>
      <c r="D2806" s="12">
        <v>53</v>
      </c>
      <c r="E2806" s="13">
        <v>37332</v>
      </c>
      <c r="F2806" s="13">
        <v>37468</v>
      </c>
      <c r="G2806" s="13">
        <v>74800</v>
      </c>
      <c r="H2806" s="13">
        <v>0</v>
      </c>
      <c r="I2806" s="13">
        <v>0</v>
      </c>
      <c r="J2806" s="13">
        <v>0</v>
      </c>
      <c r="K2806" s="15">
        <f t="shared" si="174"/>
        <v>37332</v>
      </c>
      <c r="L2806" s="15">
        <f t="shared" si="175"/>
        <v>37468</v>
      </c>
      <c r="M2806" s="15">
        <f t="shared" si="176"/>
        <v>74800</v>
      </c>
      <c r="O2806" s="13"/>
      <c r="P2806" s="13"/>
    </row>
    <row r="2807" spans="1:16" ht="12.75" customHeight="1" x14ac:dyDescent="0.2">
      <c r="A2807" s="11" t="str">
        <f t="shared" si="173"/>
        <v>OLYMPIC DAM2019</v>
      </c>
      <c r="B2807" s="3" t="s">
        <v>36</v>
      </c>
      <c r="C2807" s="12">
        <v>2019</v>
      </c>
      <c r="D2807" s="12">
        <v>54</v>
      </c>
      <c r="E2807" s="13">
        <v>38249</v>
      </c>
      <c r="F2807" s="13">
        <v>37603</v>
      </c>
      <c r="G2807" s="13">
        <v>75852</v>
      </c>
      <c r="H2807" s="13">
        <v>0</v>
      </c>
      <c r="I2807" s="13">
        <v>0</v>
      </c>
      <c r="J2807" s="13">
        <v>0</v>
      </c>
      <c r="K2807" s="15">
        <f t="shared" si="174"/>
        <v>38249</v>
      </c>
      <c r="L2807" s="15">
        <f t="shared" si="175"/>
        <v>37603</v>
      </c>
      <c r="M2807" s="15">
        <f t="shared" si="176"/>
        <v>75852</v>
      </c>
      <c r="O2807" s="13"/>
      <c r="P2807" s="13"/>
    </row>
    <row r="2808" spans="1:16" ht="12.75" customHeight="1" x14ac:dyDescent="0.2">
      <c r="A2808" s="11" t="str">
        <f t="shared" si="173"/>
        <v>ORANGE1985</v>
      </c>
      <c r="B2808" s="3" t="s">
        <v>35</v>
      </c>
      <c r="C2808" s="12">
        <v>1985</v>
      </c>
      <c r="D2808" s="12" t="s">
        <v>101</v>
      </c>
      <c r="E2808" s="13">
        <v>13092</v>
      </c>
      <c r="F2808" s="13">
        <v>12687</v>
      </c>
      <c r="G2808" s="13">
        <v>25779</v>
      </c>
      <c r="H2808" s="13">
        <v>0</v>
      </c>
      <c r="I2808" s="13">
        <v>0</v>
      </c>
      <c r="J2808" s="13">
        <v>0</v>
      </c>
      <c r="K2808" s="15">
        <f t="shared" si="174"/>
        <v>13092</v>
      </c>
      <c r="L2808" s="15">
        <f t="shared" si="175"/>
        <v>12687</v>
      </c>
      <c r="M2808" s="15">
        <f t="shared" si="176"/>
        <v>25779</v>
      </c>
      <c r="O2808" s="13"/>
      <c r="P2808" s="13"/>
    </row>
    <row r="2809" spans="1:16" ht="12.75" customHeight="1" x14ac:dyDescent="0.2">
      <c r="A2809" s="11" t="str">
        <f t="shared" si="173"/>
        <v>ORANGE1986</v>
      </c>
      <c r="B2809" s="3" t="s">
        <v>35</v>
      </c>
      <c r="C2809" s="12">
        <v>1986</v>
      </c>
      <c r="D2809" s="12" t="s">
        <v>101</v>
      </c>
      <c r="E2809" s="13">
        <v>13415</v>
      </c>
      <c r="F2809" s="13">
        <v>11323</v>
      </c>
      <c r="G2809" s="13">
        <v>24738</v>
      </c>
      <c r="H2809" s="13">
        <v>0</v>
      </c>
      <c r="I2809" s="13">
        <v>0</v>
      </c>
      <c r="J2809" s="13">
        <v>0</v>
      </c>
      <c r="K2809" s="15">
        <f t="shared" si="174"/>
        <v>13415</v>
      </c>
      <c r="L2809" s="15">
        <f t="shared" si="175"/>
        <v>11323</v>
      </c>
      <c r="M2809" s="15">
        <f t="shared" si="176"/>
        <v>24738</v>
      </c>
      <c r="O2809" s="13"/>
      <c r="P2809" s="13"/>
    </row>
    <row r="2810" spans="1:16" ht="12.75" customHeight="1" x14ac:dyDescent="0.2">
      <c r="A2810" s="11" t="str">
        <f t="shared" si="173"/>
        <v>ORANGE1987</v>
      </c>
      <c r="B2810" s="3" t="s">
        <v>35</v>
      </c>
      <c r="C2810" s="12">
        <v>1987</v>
      </c>
      <c r="D2810" s="12" t="s">
        <v>101</v>
      </c>
      <c r="E2810" s="13">
        <v>13982</v>
      </c>
      <c r="F2810" s="13">
        <v>13993</v>
      </c>
      <c r="G2810" s="13">
        <v>27975</v>
      </c>
      <c r="H2810" s="13">
        <v>0</v>
      </c>
      <c r="I2810" s="13">
        <v>0</v>
      </c>
      <c r="J2810" s="13">
        <v>0</v>
      </c>
      <c r="K2810" s="15">
        <f t="shared" si="174"/>
        <v>13982</v>
      </c>
      <c r="L2810" s="15">
        <f t="shared" si="175"/>
        <v>13993</v>
      </c>
      <c r="M2810" s="15">
        <f t="shared" si="176"/>
        <v>27975</v>
      </c>
      <c r="O2810" s="13"/>
      <c r="P2810" s="13"/>
    </row>
    <row r="2811" spans="1:16" ht="12.75" customHeight="1" x14ac:dyDescent="0.2">
      <c r="A2811" s="11" t="str">
        <f t="shared" si="173"/>
        <v>ORANGE1988</v>
      </c>
      <c r="B2811" s="3" t="s">
        <v>35</v>
      </c>
      <c r="C2811" s="12">
        <v>1988</v>
      </c>
      <c r="D2811" s="12" t="s">
        <v>101</v>
      </c>
      <c r="E2811" s="13">
        <v>13528</v>
      </c>
      <c r="F2811" s="13">
        <v>13735</v>
      </c>
      <c r="G2811" s="13">
        <v>27263</v>
      </c>
      <c r="H2811" s="13">
        <v>0</v>
      </c>
      <c r="I2811" s="13">
        <v>0</v>
      </c>
      <c r="J2811" s="13">
        <v>0</v>
      </c>
      <c r="K2811" s="15">
        <f t="shared" si="174"/>
        <v>13528</v>
      </c>
      <c r="L2811" s="15">
        <f t="shared" si="175"/>
        <v>13735</v>
      </c>
      <c r="M2811" s="15">
        <f t="shared" si="176"/>
        <v>27263</v>
      </c>
      <c r="O2811" s="13"/>
      <c r="P2811" s="13"/>
    </row>
    <row r="2812" spans="1:16" ht="12.75" customHeight="1" x14ac:dyDescent="0.2">
      <c r="A2812" s="11" t="str">
        <f t="shared" si="173"/>
        <v>ORANGE1989</v>
      </c>
      <c r="B2812" s="3" t="s">
        <v>35</v>
      </c>
      <c r="C2812" s="12">
        <v>1989</v>
      </c>
      <c r="D2812" s="12" t="s">
        <v>101</v>
      </c>
      <c r="E2812" s="13">
        <v>11216</v>
      </c>
      <c r="F2812" s="13">
        <v>11308</v>
      </c>
      <c r="G2812" s="13">
        <v>22524</v>
      </c>
      <c r="H2812" s="13">
        <v>0</v>
      </c>
      <c r="I2812" s="13">
        <v>0</v>
      </c>
      <c r="J2812" s="13">
        <v>0</v>
      </c>
      <c r="K2812" s="15">
        <f t="shared" si="174"/>
        <v>11216</v>
      </c>
      <c r="L2812" s="15">
        <f t="shared" si="175"/>
        <v>11308</v>
      </c>
      <c r="M2812" s="15">
        <f t="shared" si="176"/>
        <v>22524</v>
      </c>
      <c r="O2812" s="13"/>
      <c r="P2812" s="13"/>
    </row>
    <row r="2813" spans="1:16" ht="12.75" customHeight="1" x14ac:dyDescent="0.2">
      <c r="A2813" s="11" t="str">
        <f t="shared" si="173"/>
        <v>ORANGE1990</v>
      </c>
      <c r="B2813" s="3" t="s">
        <v>35</v>
      </c>
      <c r="C2813" s="12">
        <v>1990</v>
      </c>
      <c r="D2813" s="12" t="s">
        <v>101</v>
      </c>
      <c r="E2813" s="13">
        <v>14210</v>
      </c>
      <c r="F2813" s="13">
        <v>14470</v>
      </c>
      <c r="G2813" s="13">
        <v>28680</v>
      </c>
      <c r="H2813" s="13">
        <v>0</v>
      </c>
      <c r="I2813" s="13">
        <v>0</v>
      </c>
      <c r="J2813" s="13">
        <v>0</v>
      </c>
      <c r="K2813" s="15">
        <f t="shared" si="174"/>
        <v>14210</v>
      </c>
      <c r="L2813" s="15">
        <f t="shared" si="175"/>
        <v>14470</v>
      </c>
      <c r="M2813" s="15">
        <f t="shared" si="176"/>
        <v>28680</v>
      </c>
      <c r="O2813" s="13"/>
      <c r="P2813" s="13"/>
    </row>
    <row r="2814" spans="1:16" ht="12.75" customHeight="1" x14ac:dyDescent="0.2">
      <c r="A2814" s="11" t="str">
        <f t="shared" si="173"/>
        <v>ORANGE1991</v>
      </c>
      <c r="B2814" s="3" t="s">
        <v>35</v>
      </c>
      <c r="C2814" s="12">
        <v>1991</v>
      </c>
      <c r="D2814" s="90" t="s">
        <v>101</v>
      </c>
      <c r="E2814" s="13">
        <v>11243</v>
      </c>
      <c r="F2814" s="13">
        <v>11900</v>
      </c>
      <c r="G2814" s="13">
        <v>23143</v>
      </c>
      <c r="H2814" s="13">
        <v>0</v>
      </c>
      <c r="I2814" s="13">
        <v>0</v>
      </c>
      <c r="J2814" s="13">
        <v>0</v>
      </c>
      <c r="K2814" s="15">
        <f t="shared" si="174"/>
        <v>11243</v>
      </c>
      <c r="L2814" s="15">
        <f t="shared" si="175"/>
        <v>11900</v>
      </c>
      <c r="M2814" s="15">
        <f t="shared" si="176"/>
        <v>23143</v>
      </c>
      <c r="O2814" s="13"/>
      <c r="P2814" s="13"/>
    </row>
    <row r="2815" spans="1:16" ht="12.75" customHeight="1" x14ac:dyDescent="0.2">
      <c r="A2815" s="11" t="str">
        <f t="shared" si="173"/>
        <v>ORANGE1992</v>
      </c>
      <c r="B2815" s="94" t="s">
        <v>35</v>
      </c>
      <c r="C2815" s="89">
        <v>1992</v>
      </c>
      <c r="D2815" s="90" t="s">
        <v>101</v>
      </c>
      <c r="E2815" s="15">
        <v>13812</v>
      </c>
      <c r="F2815" s="15">
        <v>14128</v>
      </c>
      <c r="G2815" s="15">
        <v>27940</v>
      </c>
      <c r="H2815" s="15">
        <v>0</v>
      </c>
      <c r="I2815" s="15">
        <v>0</v>
      </c>
      <c r="J2815" s="15">
        <v>0</v>
      </c>
      <c r="K2815" s="15">
        <f t="shared" si="174"/>
        <v>13812</v>
      </c>
      <c r="L2815" s="15">
        <f t="shared" si="175"/>
        <v>14128</v>
      </c>
      <c r="M2815" s="15">
        <f t="shared" si="176"/>
        <v>27940</v>
      </c>
      <c r="O2815" s="13"/>
      <c r="P2815" s="13"/>
    </row>
    <row r="2816" spans="1:16" ht="12.75" customHeight="1" x14ac:dyDescent="0.2">
      <c r="A2816" s="11" t="str">
        <f t="shared" si="173"/>
        <v>ORANGE1993</v>
      </c>
      <c r="B2816" s="96" t="s">
        <v>35</v>
      </c>
      <c r="C2816" s="89">
        <v>1993</v>
      </c>
      <c r="D2816" s="90" t="s">
        <v>101</v>
      </c>
      <c r="E2816" s="15">
        <v>14698</v>
      </c>
      <c r="F2816" s="15">
        <v>14126</v>
      </c>
      <c r="G2816" s="15">
        <v>28824</v>
      </c>
      <c r="H2816" s="91">
        <v>0</v>
      </c>
      <c r="I2816" s="91">
        <v>0</v>
      </c>
      <c r="J2816" s="15">
        <v>0</v>
      </c>
      <c r="K2816" s="15">
        <f t="shared" si="174"/>
        <v>14698</v>
      </c>
      <c r="L2816" s="15">
        <f t="shared" si="175"/>
        <v>14126</v>
      </c>
      <c r="M2816" s="15">
        <f t="shared" si="176"/>
        <v>28824</v>
      </c>
      <c r="O2816" s="13"/>
      <c r="P2816" s="13"/>
    </row>
    <row r="2817" spans="1:16" ht="12.75" customHeight="1" x14ac:dyDescent="0.2">
      <c r="A2817" s="11" t="str">
        <f t="shared" si="173"/>
        <v>ORANGE1994</v>
      </c>
      <c r="B2817" s="96" t="s">
        <v>35</v>
      </c>
      <c r="C2817" s="89">
        <v>1994</v>
      </c>
      <c r="D2817" s="90" t="s">
        <v>101</v>
      </c>
      <c r="E2817" s="15">
        <v>16798</v>
      </c>
      <c r="F2817" s="15">
        <v>16399</v>
      </c>
      <c r="G2817" s="15">
        <v>33197</v>
      </c>
      <c r="H2817" s="91">
        <v>0</v>
      </c>
      <c r="I2817" s="91">
        <v>0</v>
      </c>
      <c r="J2817" s="15">
        <v>0</v>
      </c>
      <c r="K2817" s="15">
        <f t="shared" si="174"/>
        <v>16798</v>
      </c>
      <c r="L2817" s="15">
        <f t="shared" si="175"/>
        <v>16399</v>
      </c>
      <c r="M2817" s="15">
        <f t="shared" si="176"/>
        <v>33197</v>
      </c>
      <c r="O2817" s="13"/>
      <c r="P2817" s="13"/>
    </row>
    <row r="2818" spans="1:16" ht="12.75" customHeight="1" x14ac:dyDescent="0.2">
      <c r="A2818" s="11" t="str">
        <f t="shared" si="173"/>
        <v>ORANGE1995</v>
      </c>
      <c r="B2818" s="96" t="s">
        <v>35</v>
      </c>
      <c r="C2818" s="89">
        <v>1995</v>
      </c>
      <c r="D2818" s="90" t="s">
        <v>101</v>
      </c>
      <c r="E2818" s="15">
        <v>16947</v>
      </c>
      <c r="F2818" s="15">
        <v>17076</v>
      </c>
      <c r="G2818" s="15">
        <v>34023</v>
      </c>
      <c r="H2818" s="91">
        <v>0</v>
      </c>
      <c r="I2818" s="91">
        <v>0</v>
      </c>
      <c r="J2818" s="15">
        <v>0</v>
      </c>
      <c r="K2818" s="15">
        <f t="shared" si="174"/>
        <v>16947</v>
      </c>
      <c r="L2818" s="15">
        <f t="shared" si="175"/>
        <v>17076</v>
      </c>
      <c r="M2818" s="15">
        <f t="shared" si="176"/>
        <v>34023</v>
      </c>
      <c r="O2818" s="13"/>
      <c r="P2818" s="13"/>
    </row>
    <row r="2819" spans="1:16" ht="12.75" customHeight="1" x14ac:dyDescent="0.2">
      <c r="A2819" s="11" t="str">
        <f t="shared" si="173"/>
        <v>ORANGE1996</v>
      </c>
      <c r="B2819" s="3" t="s">
        <v>35</v>
      </c>
      <c r="C2819" s="12">
        <v>1996</v>
      </c>
      <c r="D2819" s="12" t="s">
        <v>101</v>
      </c>
      <c r="E2819" s="13">
        <v>18160</v>
      </c>
      <c r="F2819" s="13">
        <v>18404</v>
      </c>
      <c r="G2819" s="13">
        <v>36564</v>
      </c>
      <c r="H2819" s="13">
        <v>0</v>
      </c>
      <c r="I2819" s="13">
        <v>0</v>
      </c>
      <c r="J2819" s="13">
        <v>0</v>
      </c>
      <c r="K2819" s="15">
        <f t="shared" si="174"/>
        <v>18160</v>
      </c>
      <c r="L2819" s="15">
        <f t="shared" si="175"/>
        <v>18404</v>
      </c>
      <c r="M2819" s="15">
        <f t="shared" si="176"/>
        <v>36564</v>
      </c>
      <c r="O2819" s="13"/>
      <c r="P2819" s="13"/>
    </row>
    <row r="2820" spans="1:16" ht="12.75" customHeight="1" x14ac:dyDescent="0.2">
      <c r="A2820" s="11" t="str">
        <f t="shared" si="173"/>
        <v>ORANGE1997</v>
      </c>
      <c r="B2820" s="96" t="s">
        <v>35</v>
      </c>
      <c r="C2820" s="89">
        <v>1997</v>
      </c>
      <c r="D2820" s="90" t="s">
        <v>101</v>
      </c>
      <c r="E2820" s="15">
        <v>21856</v>
      </c>
      <c r="F2820" s="15">
        <v>22087</v>
      </c>
      <c r="G2820" s="15">
        <v>43943</v>
      </c>
      <c r="H2820" s="91">
        <v>0</v>
      </c>
      <c r="I2820" s="91">
        <v>0</v>
      </c>
      <c r="J2820" s="15">
        <v>0</v>
      </c>
      <c r="K2820" s="15">
        <f t="shared" si="174"/>
        <v>21856</v>
      </c>
      <c r="L2820" s="15">
        <f t="shared" si="175"/>
        <v>22087</v>
      </c>
      <c r="M2820" s="15">
        <f t="shared" si="176"/>
        <v>43943</v>
      </c>
      <c r="O2820" s="13"/>
      <c r="P2820" s="13"/>
    </row>
    <row r="2821" spans="1:16" ht="12.75" customHeight="1" x14ac:dyDescent="0.2">
      <c r="A2821" s="11" t="str">
        <f t="shared" si="173"/>
        <v>ORANGE1998</v>
      </c>
      <c r="B2821" s="3" t="s">
        <v>35</v>
      </c>
      <c r="C2821" s="12">
        <v>1998</v>
      </c>
      <c r="D2821" s="12" t="s">
        <v>101</v>
      </c>
      <c r="E2821" s="13">
        <v>23808</v>
      </c>
      <c r="F2821" s="13">
        <v>23733</v>
      </c>
      <c r="G2821" s="13">
        <v>47541</v>
      </c>
      <c r="H2821" s="13">
        <v>0</v>
      </c>
      <c r="I2821" s="13">
        <v>0</v>
      </c>
      <c r="J2821" s="13">
        <v>0</v>
      </c>
      <c r="K2821" s="15">
        <f t="shared" si="174"/>
        <v>23808</v>
      </c>
      <c r="L2821" s="15">
        <f t="shared" si="175"/>
        <v>23733</v>
      </c>
      <c r="M2821" s="15">
        <f t="shared" si="176"/>
        <v>47541</v>
      </c>
      <c r="O2821" s="13"/>
      <c r="P2821" s="13"/>
    </row>
    <row r="2822" spans="1:16" ht="12.75" customHeight="1" x14ac:dyDescent="0.2">
      <c r="A2822" s="11" t="str">
        <f t="shared" si="173"/>
        <v>ORANGE1999</v>
      </c>
      <c r="B2822" s="92" t="s">
        <v>35</v>
      </c>
      <c r="C2822" s="16">
        <v>1999</v>
      </c>
      <c r="D2822" s="90" t="s">
        <v>101</v>
      </c>
      <c r="E2822" s="93">
        <v>23458</v>
      </c>
      <c r="F2822" s="93">
        <v>23963</v>
      </c>
      <c r="G2822" s="93">
        <v>47421</v>
      </c>
      <c r="H2822" s="93">
        <v>0</v>
      </c>
      <c r="I2822" s="93">
        <v>0</v>
      </c>
      <c r="J2822" s="93">
        <v>0</v>
      </c>
      <c r="K2822" s="15">
        <f t="shared" si="174"/>
        <v>23458</v>
      </c>
      <c r="L2822" s="15">
        <f t="shared" si="175"/>
        <v>23963</v>
      </c>
      <c r="M2822" s="15">
        <f t="shared" si="176"/>
        <v>47421</v>
      </c>
      <c r="O2822" s="13"/>
      <c r="P2822" s="13"/>
    </row>
    <row r="2823" spans="1:16" ht="12.75" customHeight="1" x14ac:dyDescent="0.2">
      <c r="A2823" s="11" t="str">
        <f t="shared" si="173"/>
        <v>ORANGE2000</v>
      </c>
      <c r="B2823" s="3" t="s">
        <v>35</v>
      </c>
      <c r="C2823" s="12">
        <v>2000</v>
      </c>
      <c r="D2823" s="12">
        <v>46</v>
      </c>
      <c r="E2823" s="13">
        <v>25047</v>
      </c>
      <c r="F2823" s="13">
        <v>25534</v>
      </c>
      <c r="G2823" s="13">
        <v>50581</v>
      </c>
      <c r="H2823" s="13">
        <v>0</v>
      </c>
      <c r="I2823" s="13">
        <v>0</v>
      </c>
      <c r="J2823" s="13">
        <v>0</v>
      </c>
      <c r="K2823" s="15">
        <f t="shared" si="174"/>
        <v>25047</v>
      </c>
      <c r="L2823" s="15">
        <f t="shared" si="175"/>
        <v>25534</v>
      </c>
      <c r="M2823" s="15">
        <f t="shared" si="176"/>
        <v>50581</v>
      </c>
      <c r="O2823" s="13"/>
      <c r="P2823" s="13"/>
    </row>
    <row r="2824" spans="1:16" ht="12.75" customHeight="1" x14ac:dyDescent="0.2">
      <c r="A2824" s="11" t="str">
        <f t="shared" si="173"/>
        <v>ORANGE2001</v>
      </c>
      <c r="B2824" s="94" t="s">
        <v>35</v>
      </c>
      <c r="C2824" s="89">
        <v>2001</v>
      </c>
      <c r="D2824" s="90" t="s">
        <v>101</v>
      </c>
      <c r="E2824" s="15">
        <v>21773</v>
      </c>
      <c r="F2824" s="15">
        <v>22115</v>
      </c>
      <c r="G2824" s="15">
        <v>43888</v>
      </c>
      <c r="H2824" s="15">
        <v>0</v>
      </c>
      <c r="I2824" s="15">
        <v>0</v>
      </c>
      <c r="J2824" s="15">
        <v>0</v>
      </c>
      <c r="K2824" s="15">
        <f t="shared" si="174"/>
        <v>21773</v>
      </c>
      <c r="L2824" s="15">
        <f t="shared" si="175"/>
        <v>22115</v>
      </c>
      <c r="M2824" s="15">
        <f t="shared" si="176"/>
        <v>43888</v>
      </c>
      <c r="O2824" s="13"/>
      <c r="P2824" s="13"/>
    </row>
    <row r="2825" spans="1:16" ht="12.75" customHeight="1" x14ac:dyDescent="0.2">
      <c r="A2825" s="11" t="str">
        <f t="shared" si="173"/>
        <v>ORANGE2002</v>
      </c>
      <c r="B2825" s="96" t="s">
        <v>35</v>
      </c>
      <c r="C2825" s="89">
        <v>2002</v>
      </c>
      <c r="D2825" s="90" t="s">
        <v>101</v>
      </c>
      <c r="E2825" s="15">
        <v>19290</v>
      </c>
      <c r="F2825" s="15">
        <v>19536</v>
      </c>
      <c r="G2825" s="15">
        <v>38826</v>
      </c>
      <c r="H2825" s="91">
        <v>0</v>
      </c>
      <c r="I2825" s="91">
        <v>0</v>
      </c>
      <c r="J2825" s="15">
        <v>0</v>
      </c>
      <c r="K2825" s="15">
        <f t="shared" si="174"/>
        <v>19290</v>
      </c>
      <c r="L2825" s="15">
        <f t="shared" si="175"/>
        <v>19536</v>
      </c>
      <c r="M2825" s="15">
        <f t="shared" si="176"/>
        <v>38826</v>
      </c>
      <c r="O2825" s="13"/>
      <c r="P2825" s="13"/>
    </row>
    <row r="2826" spans="1:16" ht="12.75" customHeight="1" x14ac:dyDescent="0.2">
      <c r="A2826" s="11" t="str">
        <f t="shared" ref="A2826:A2889" si="177">CONCATENATE(B2826,C2826)</f>
        <v>ORANGE2003</v>
      </c>
      <c r="B2826" s="3" t="s">
        <v>35</v>
      </c>
      <c r="C2826" s="12">
        <v>2003</v>
      </c>
      <c r="D2826" s="12" t="s">
        <v>101</v>
      </c>
      <c r="E2826" s="13">
        <v>20387</v>
      </c>
      <c r="F2826" s="13">
        <v>20752</v>
      </c>
      <c r="G2826" s="13">
        <v>41139</v>
      </c>
      <c r="H2826" s="13">
        <v>0</v>
      </c>
      <c r="I2826" s="13">
        <v>0</v>
      </c>
      <c r="J2826" s="13">
        <v>0</v>
      </c>
      <c r="K2826" s="15">
        <f t="shared" si="174"/>
        <v>20387</v>
      </c>
      <c r="L2826" s="15">
        <f t="shared" si="175"/>
        <v>20752</v>
      </c>
      <c r="M2826" s="15">
        <f t="shared" si="176"/>
        <v>41139</v>
      </c>
      <c r="O2826" s="13"/>
      <c r="P2826" s="13"/>
    </row>
    <row r="2827" spans="1:16" ht="12.75" customHeight="1" x14ac:dyDescent="0.2">
      <c r="A2827" s="11" t="str">
        <f t="shared" si="177"/>
        <v>ORANGE2004</v>
      </c>
      <c r="B2827" s="3" t="s">
        <v>35</v>
      </c>
      <c r="C2827" s="12">
        <v>2004</v>
      </c>
      <c r="D2827" s="12">
        <v>48</v>
      </c>
      <c r="E2827" s="13">
        <v>28013</v>
      </c>
      <c r="F2827" s="13">
        <v>28157</v>
      </c>
      <c r="G2827" s="13">
        <v>56170</v>
      </c>
      <c r="H2827" s="13">
        <v>0</v>
      </c>
      <c r="I2827" s="13">
        <v>0</v>
      </c>
      <c r="J2827" s="13">
        <v>0</v>
      </c>
      <c r="K2827" s="15">
        <f t="shared" si="174"/>
        <v>28013</v>
      </c>
      <c r="L2827" s="15">
        <f t="shared" si="175"/>
        <v>28157</v>
      </c>
      <c r="M2827" s="15">
        <f t="shared" si="176"/>
        <v>56170</v>
      </c>
      <c r="O2827" s="13"/>
      <c r="P2827" s="13"/>
    </row>
    <row r="2828" spans="1:16" ht="12.75" customHeight="1" x14ac:dyDescent="0.2">
      <c r="A2828" s="11" t="str">
        <f t="shared" si="177"/>
        <v>ORANGE2005</v>
      </c>
      <c r="B2828" s="92" t="s">
        <v>35</v>
      </c>
      <c r="C2828" s="16">
        <v>2005</v>
      </c>
      <c r="D2828" s="90">
        <v>52</v>
      </c>
      <c r="E2828" s="93">
        <v>27902</v>
      </c>
      <c r="F2828" s="93">
        <v>28229</v>
      </c>
      <c r="G2828" s="93">
        <v>56131</v>
      </c>
      <c r="H2828" s="93">
        <v>0</v>
      </c>
      <c r="I2828" s="93">
        <v>0</v>
      </c>
      <c r="J2828" s="93">
        <v>0</v>
      </c>
      <c r="K2828" s="15">
        <f t="shared" si="174"/>
        <v>27902</v>
      </c>
      <c r="L2828" s="15">
        <f t="shared" si="175"/>
        <v>28229</v>
      </c>
      <c r="M2828" s="15">
        <f t="shared" si="176"/>
        <v>56131</v>
      </c>
      <c r="O2828" s="13"/>
      <c r="P2828" s="13"/>
    </row>
    <row r="2829" spans="1:16" ht="12.75" customHeight="1" x14ac:dyDescent="0.2">
      <c r="A2829" s="11" t="str">
        <f t="shared" si="177"/>
        <v>ORANGE2006</v>
      </c>
      <c r="B2829" s="94" t="s">
        <v>35</v>
      </c>
      <c r="C2829" s="89">
        <v>2006</v>
      </c>
      <c r="D2829" s="90">
        <v>54</v>
      </c>
      <c r="E2829" s="15">
        <v>28503</v>
      </c>
      <c r="F2829" s="15">
        <v>28975</v>
      </c>
      <c r="G2829" s="15">
        <v>57478</v>
      </c>
      <c r="H2829" s="15">
        <v>0</v>
      </c>
      <c r="I2829" s="15">
        <v>0</v>
      </c>
      <c r="J2829" s="15">
        <v>0</v>
      </c>
      <c r="K2829" s="15">
        <f t="shared" si="174"/>
        <v>28503</v>
      </c>
      <c r="L2829" s="15">
        <f t="shared" si="175"/>
        <v>28975</v>
      </c>
      <c r="M2829" s="15">
        <f t="shared" si="176"/>
        <v>57478</v>
      </c>
      <c r="O2829" s="13"/>
      <c r="P2829" s="13"/>
    </row>
    <row r="2830" spans="1:16" ht="12.75" customHeight="1" x14ac:dyDescent="0.2">
      <c r="A2830" s="11" t="str">
        <f t="shared" si="177"/>
        <v>ORANGE2007</v>
      </c>
      <c r="B2830" s="3" t="s">
        <v>35</v>
      </c>
      <c r="C2830" s="12">
        <v>2007</v>
      </c>
      <c r="D2830" s="12">
        <v>56</v>
      </c>
      <c r="E2830" s="13">
        <v>29841</v>
      </c>
      <c r="F2830" s="13">
        <v>29917</v>
      </c>
      <c r="G2830" s="13">
        <v>59758</v>
      </c>
      <c r="H2830" s="13">
        <v>0</v>
      </c>
      <c r="I2830" s="13">
        <v>0</v>
      </c>
      <c r="J2830" s="13">
        <v>0</v>
      </c>
      <c r="K2830" s="15">
        <f t="shared" si="174"/>
        <v>29841</v>
      </c>
      <c r="L2830" s="15">
        <f t="shared" si="175"/>
        <v>29917</v>
      </c>
      <c r="M2830" s="15">
        <f t="shared" si="176"/>
        <v>59758</v>
      </c>
      <c r="O2830" s="13"/>
      <c r="P2830" s="13"/>
    </row>
    <row r="2831" spans="1:16" ht="12.75" customHeight="1" x14ac:dyDescent="0.2">
      <c r="A2831" s="11" t="str">
        <f t="shared" si="177"/>
        <v>ORANGE2008</v>
      </c>
      <c r="B2831" s="3" t="s">
        <v>35</v>
      </c>
      <c r="C2831" s="12">
        <v>2008</v>
      </c>
      <c r="D2831" s="12">
        <v>58</v>
      </c>
      <c r="E2831" s="13">
        <v>29241</v>
      </c>
      <c r="F2831" s="13">
        <v>28970</v>
      </c>
      <c r="G2831" s="13">
        <v>58211</v>
      </c>
      <c r="H2831" s="13">
        <v>0</v>
      </c>
      <c r="I2831" s="13">
        <v>0</v>
      </c>
      <c r="J2831" s="13">
        <v>0</v>
      </c>
      <c r="K2831" s="15">
        <f t="shared" si="174"/>
        <v>29241</v>
      </c>
      <c r="L2831" s="15">
        <f t="shared" si="175"/>
        <v>28970</v>
      </c>
      <c r="M2831" s="15">
        <f t="shared" si="176"/>
        <v>58211</v>
      </c>
      <c r="O2831" s="13"/>
      <c r="P2831" s="13"/>
    </row>
    <row r="2832" spans="1:16" ht="12.75" customHeight="1" x14ac:dyDescent="0.2">
      <c r="A2832" s="11" t="str">
        <f t="shared" si="177"/>
        <v>ORANGE2009</v>
      </c>
      <c r="B2832" s="3" t="s">
        <v>35</v>
      </c>
      <c r="C2832" s="12">
        <v>2009</v>
      </c>
      <c r="D2832" s="12">
        <v>58</v>
      </c>
      <c r="E2832" s="13">
        <v>26258</v>
      </c>
      <c r="F2832" s="13">
        <v>26270</v>
      </c>
      <c r="G2832" s="13">
        <v>52528</v>
      </c>
      <c r="H2832" s="13">
        <v>0</v>
      </c>
      <c r="I2832" s="13">
        <v>0</v>
      </c>
      <c r="J2832" s="13">
        <v>0</v>
      </c>
      <c r="K2832" s="15">
        <f t="shared" si="174"/>
        <v>26258</v>
      </c>
      <c r="L2832" s="15">
        <f t="shared" si="175"/>
        <v>26270</v>
      </c>
      <c r="M2832" s="15">
        <f t="shared" si="176"/>
        <v>52528</v>
      </c>
      <c r="O2832" s="13"/>
      <c r="P2832" s="13"/>
    </row>
    <row r="2833" spans="1:16" ht="12.75" customHeight="1" x14ac:dyDescent="0.2">
      <c r="A2833" s="11" t="str">
        <f t="shared" si="177"/>
        <v>ORANGE2010</v>
      </c>
      <c r="B2833" s="96" t="s">
        <v>35</v>
      </c>
      <c r="C2833" s="89">
        <v>2010</v>
      </c>
      <c r="D2833" s="90">
        <v>54</v>
      </c>
      <c r="E2833" s="15">
        <v>28501</v>
      </c>
      <c r="F2833" s="15">
        <v>28435</v>
      </c>
      <c r="G2833" s="15">
        <v>56936</v>
      </c>
      <c r="H2833" s="15">
        <v>0</v>
      </c>
      <c r="I2833" s="15">
        <v>0</v>
      </c>
      <c r="J2833" s="15">
        <v>0</v>
      </c>
      <c r="K2833" s="15">
        <f t="shared" si="174"/>
        <v>28501</v>
      </c>
      <c r="L2833" s="15">
        <f t="shared" si="175"/>
        <v>28435</v>
      </c>
      <c r="M2833" s="15">
        <f t="shared" si="176"/>
        <v>56936</v>
      </c>
      <c r="O2833" s="13"/>
      <c r="P2833" s="13"/>
    </row>
    <row r="2834" spans="1:16" ht="12.75" customHeight="1" x14ac:dyDescent="0.2">
      <c r="A2834" s="11" t="str">
        <f t="shared" si="177"/>
        <v>ORANGE2011</v>
      </c>
      <c r="B2834" s="3" t="s">
        <v>35</v>
      </c>
      <c r="C2834" s="12">
        <v>2011</v>
      </c>
      <c r="D2834" s="12">
        <v>57</v>
      </c>
      <c r="E2834" s="13">
        <v>30811</v>
      </c>
      <c r="F2834" s="13">
        <v>31132</v>
      </c>
      <c r="G2834" s="13">
        <v>61943</v>
      </c>
      <c r="H2834" s="13">
        <v>0</v>
      </c>
      <c r="I2834" s="13">
        <v>0</v>
      </c>
      <c r="J2834" s="13">
        <v>0</v>
      </c>
      <c r="K2834" s="15">
        <f t="shared" si="174"/>
        <v>30811</v>
      </c>
      <c r="L2834" s="15">
        <f t="shared" si="175"/>
        <v>31132</v>
      </c>
      <c r="M2834" s="15">
        <f t="shared" si="176"/>
        <v>61943</v>
      </c>
      <c r="O2834" s="13"/>
      <c r="P2834" s="13"/>
    </row>
    <row r="2835" spans="1:16" ht="12.75" customHeight="1" x14ac:dyDescent="0.2">
      <c r="A2835" s="11" t="str">
        <f t="shared" si="177"/>
        <v>ORANGE2012</v>
      </c>
      <c r="B2835" s="94" t="s">
        <v>35</v>
      </c>
      <c r="C2835" s="89">
        <v>2012</v>
      </c>
      <c r="D2835" s="90">
        <v>57</v>
      </c>
      <c r="E2835" s="15">
        <v>29808</v>
      </c>
      <c r="F2835" s="15">
        <v>29853</v>
      </c>
      <c r="G2835" s="15">
        <v>59661</v>
      </c>
      <c r="H2835" s="15">
        <v>0</v>
      </c>
      <c r="I2835" s="15">
        <v>0</v>
      </c>
      <c r="J2835" s="15">
        <v>0</v>
      </c>
      <c r="K2835" s="15">
        <f t="shared" si="174"/>
        <v>29808</v>
      </c>
      <c r="L2835" s="15">
        <f t="shared" si="175"/>
        <v>29853</v>
      </c>
      <c r="M2835" s="15">
        <f t="shared" si="176"/>
        <v>59661</v>
      </c>
      <c r="O2835" s="13"/>
      <c r="P2835" s="13"/>
    </row>
    <row r="2836" spans="1:16" ht="12.75" customHeight="1" x14ac:dyDescent="0.2">
      <c r="A2836" s="11" t="str">
        <f t="shared" si="177"/>
        <v>ORANGE2013</v>
      </c>
      <c r="B2836" s="3" t="s">
        <v>35</v>
      </c>
      <c r="C2836" s="12">
        <v>2013</v>
      </c>
      <c r="D2836" s="12">
        <v>58</v>
      </c>
      <c r="E2836" s="13">
        <v>29199</v>
      </c>
      <c r="F2836" s="13">
        <v>29005</v>
      </c>
      <c r="G2836" s="13">
        <v>58204</v>
      </c>
      <c r="H2836" s="13">
        <v>0</v>
      </c>
      <c r="I2836" s="13">
        <v>0</v>
      </c>
      <c r="J2836" s="13">
        <v>0</v>
      </c>
      <c r="K2836" s="15">
        <f t="shared" si="174"/>
        <v>29199</v>
      </c>
      <c r="L2836" s="15">
        <f t="shared" si="175"/>
        <v>29005</v>
      </c>
      <c r="M2836" s="15">
        <f t="shared" si="176"/>
        <v>58204</v>
      </c>
      <c r="O2836" s="13"/>
      <c r="P2836" s="13"/>
    </row>
    <row r="2837" spans="1:16" ht="12.75" customHeight="1" x14ac:dyDescent="0.2">
      <c r="A2837" s="11" t="str">
        <f t="shared" si="177"/>
        <v>ORANGE2014</v>
      </c>
      <c r="B2837" s="96" t="s">
        <v>35</v>
      </c>
      <c r="C2837" s="89">
        <v>2014</v>
      </c>
      <c r="D2837" s="90" t="s">
        <v>101</v>
      </c>
      <c r="E2837" s="15">
        <v>24609</v>
      </c>
      <c r="F2837" s="15">
        <v>24661</v>
      </c>
      <c r="G2837" s="15">
        <v>49270</v>
      </c>
      <c r="H2837" s="91">
        <v>0</v>
      </c>
      <c r="I2837" s="91">
        <v>0</v>
      </c>
      <c r="J2837" s="15">
        <v>0</v>
      </c>
      <c r="K2837" s="15">
        <f t="shared" si="174"/>
        <v>24609</v>
      </c>
      <c r="L2837" s="15">
        <f t="shared" si="175"/>
        <v>24661</v>
      </c>
      <c r="M2837" s="15">
        <f t="shared" si="176"/>
        <v>49270</v>
      </c>
      <c r="O2837" s="13"/>
      <c r="P2837" s="13"/>
    </row>
    <row r="2838" spans="1:16" ht="12.75" customHeight="1" x14ac:dyDescent="0.2">
      <c r="A2838" s="11" t="str">
        <f t="shared" si="177"/>
        <v>ORANGE2015</v>
      </c>
      <c r="B2838" s="96" t="s">
        <v>35</v>
      </c>
      <c r="C2838" s="89">
        <v>2015</v>
      </c>
      <c r="D2838" s="90" t="s">
        <v>101</v>
      </c>
      <c r="E2838" s="15">
        <v>24214</v>
      </c>
      <c r="F2838" s="15">
        <v>24365</v>
      </c>
      <c r="G2838" s="15">
        <v>48579</v>
      </c>
      <c r="H2838" s="91">
        <v>0</v>
      </c>
      <c r="I2838" s="91">
        <v>0</v>
      </c>
      <c r="J2838" s="15">
        <v>0</v>
      </c>
      <c r="K2838" s="15">
        <f t="shared" si="174"/>
        <v>24214</v>
      </c>
      <c r="L2838" s="15">
        <f t="shared" si="175"/>
        <v>24365</v>
      </c>
      <c r="M2838" s="15">
        <f t="shared" si="176"/>
        <v>48579</v>
      </c>
      <c r="O2838" s="13"/>
      <c r="P2838" s="13"/>
    </row>
    <row r="2839" spans="1:16" ht="12.75" customHeight="1" x14ac:dyDescent="0.2">
      <c r="A2839" s="11" t="str">
        <f t="shared" si="177"/>
        <v>ORANGE2016</v>
      </c>
      <c r="B2839" s="96" t="s">
        <v>35</v>
      </c>
      <c r="C2839" s="89">
        <v>2016</v>
      </c>
      <c r="D2839" s="90">
        <v>60</v>
      </c>
      <c r="E2839" s="15">
        <v>26065</v>
      </c>
      <c r="F2839" s="15">
        <v>26084</v>
      </c>
      <c r="G2839" s="15">
        <v>52149</v>
      </c>
      <c r="H2839" s="91">
        <v>0</v>
      </c>
      <c r="I2839" s="91">
        <v>0</v>
      </c>
      <c r="J2839" s="15">
        <v>0</v>
      </c>
      <c r="K2839" s="15">
        <f t="shared" si="174"/>
        <v>26065</v>
      </c>
      <c r="L2839" s="15">
        <f t="shared" si="175"/>
        <v>26084</v>
      </c>
      <c r="M2839" s="15">
        <f t="shared" si="176"/>
        <v>52149</v>
      </c>
      <c r="O2839" s="13"/>
      <c r="P2839" s="13"/>
    </row>
    <row r="2840" spans="1:16" ht="12.75" customHeight="1" x14ac:dyDescent="0.2">
      <c r="A2840" s="11" t="str">
        <f t="shared" si="177"/>
        <v>ORANGE2017</v>
      </c>
      <c r="B2840" s="94" t="s">
        <v>35</v>
      </c>
      <c r="C2840" s="89">
        <v>2017</v>
      </c>
      <c r="D2840" s="90">
        <v>55</v>
      </c>
      <c r="E2840" s="15">
        <v>31710</v>
      </c>
      <c r="F2840" s="15">
        <v>31985</v>
      </c>
      <c r="G2840" s="15">
        <v>63695</v>
      </c>
      <c r="H2840" s="15">
        <v>0</v>
      </c>
      <c r="I2840" s="15">
        <v>0</v>
      </c>
      <c r="J2840" s="15">
        <v>0</v>
      </c>
      <c r="K2840" s="15">
        <f t="shared" si="174"/>
        <v>31710</v>
      </c>
      <c r="L2840" s="15">
        <f t="shared" si="175"/>
        <v>31985</v>
      </c>
      <c r="M2840" s="15">
        <f t="shared" si="176"/>
        <v>63695</v>
      </c>
      <c r="O2840" s="13"/>
      <c r="P2840" s="13"/>
    </row>
    <row r="2841" spans="1:16" ht="12.75" customHeight="1" x14ac:dyDescent="0.2">
      <c r="A2841" s="11" t="str">
        <f t="shared" si="177"/>
        <v>ORANGE2018</v>
      </c>
      <c r="B2841" s="96" t="s">
        <v>35</v>
      </c>
      <c r="C2841" s="89">
        <v>2018</v>
      </c>
      <c r="D2841" s="90">
        <v>51</v>
      </c>
      <c r="E2841" s="15">
        <v>38632</v>
      </c>
      <c r="F2841" s="15">
        <v>38001</v>
      </c>
      <c r="G2841" s="15">
        <v>76633</v>
      </c>
      <c r="H2841" s="15">
        <v>0</v>
      </c>
      <c r="I2841" s="15">
        <v>0</v>
      </c>
      <c r="J2841" s="15">
        <v>0</v>
      </c>
      <c r="K2841" s="15">
        <f t="shared" si="174"/>
        <v>38632</v>
      </c>
      <c r="L2841" s="15">
        <f t="shared" si="175"/>
        <v>38001</v>
      </c>
      <c r="M2841" s="15">
        <f t="shared" si="176"/>
        <v>76633</v>
      </c>
      <c r="O2841" s="13"/>
      <c r="P2841" s="13"/>
    </row>
    <row r="2842" spans="1:16" ht="12.75" customHeight="1" x14ac:dyDescent="0.2">
      <c r="A2842" s="11" t="str">
        <f t="shared" si="177"/>
        <v>ORANGE2019</v>
      </c>
      <c r="B2842" s="3" t="s">
        <v>35</v>
      </c>
      <c r="C2842" s="12">
        <v>2019</v>
      </c>
      <c r="D2842" s="12">
        <v>50</v>
      </c>
      <c r="E2842" s="13">
        <v>41372</v>
      </c>
      <c r="F2842" s="13">
        <v>41000</v>
      </c>
      <c r="G2842" s="13">
        <v>82372</v>
      </c>
      <c r="H2842" s="13">
        <v>0</v>
      </c>
      <c r="I2842" s="13">
        <v>0</v>
      </c>
      <c r="J2842" s="13">
        <v>0</v>
      </c>
      <c r="K2842" s="15">
        <f t="shared" si="174"/>
        <v>41372</v>
      </c>
      <c r="L2842" s="15">
        <f t="shared" si="175"/>
        <v>41000</v>
      </c>
      <c r="M2842" s="15">
        <f t="shared" si="176"/>
        <v>82372</v>
      </c>
      <c r="O2842" s="13"/>
      <c r="P2842" s="13"/>
    </row>
    <row r="2843" spans="1:16" ht="12.75" customHeight="1" x14ac:dyDescent="0.2">
      <c r="A2843" s="11" t="str">
        <f t="shared" si="177"/>
        <v>PALM ISLAND1985</v>
      </c>
      <c r="B2843" s="3" t="s">
        <v>106</v>
      </c>
      <c r="C2843" s="12">
        <v>1985</v>
      </c>
      <c r="D2843" s="12" t="s">
        <v>101</v>
      </c>
      <c r="E2843" s="13">
        <v>9239</v>
      </c>
      <c r="F2843" s="13">
        <v>8416</v>
      </c>
      <c r="G2843" s="13">
        <v>17655</v>
      </c>
      <c r="H2843" s="13">
        <v>0</v>
      </c>
      <c r="I2843" s="13">
        <v>0</v>
      </c>
      <c r="J2843" s="13">
        <v>0</v>
      </c>
      <c r="K2843" s="15">
        <f t="shared" si="174"/>
        <v>9239</v>
      </c>
      <c r="L2843" s="15">
        <f t="shared" si="175"/>
        <v>8416</v>
      </c>
      <c r="M2843" s="15">
        <f t="shared" si="176"/>
        <v>17655</v>
      </c>
      <c r="O2843" s="13"/>
      <c r="P2843" s="13"/>
    </row>
    <row r="2844" spans="1:16" ht="12.75" customHeight="1" x14ac:dyDescent="0.2">
      <c r="A2844" s="11" t="str">
        <f t="shared" si="177"/>
        <v>PALM ISLAND1986</v>
      </c>
      <c r="B2844" s="94" t="s">
        <v>106</v>
      </c>
      <c r="C2844" s="89">
        <v>1986</v>
      </c>
      <c r="D2844" s="90" t="s">
        <v>101</v>
      </c>
      <c r="E2844" s="15">
        <v>7500</v>
      </c>
      <c r="F2844" s="15">
        <v>7686</v>
      </c>
      <c r="G2844" s="15">
        <v>15186</v>
      </c>
      <c r="H2844" s="15">
        <v>0</v>
      </c>
      <c r="I2844" s="15">
        <v>0</v>
      </c>
      <c r="J2844" s="15">
        <v>0</v>
      </c>
      <c r="K2844" s="15">
        <f t="shared" si="174"/>
        <v>7500</v>
      </c>
      <c r="L2844" s="15">
        <f t="shared" si="175"/>
        <v>7686</v>
      </c>
      <c r="M2844" s="15">
        <f t="shared" si="176"/>
        <v>15186</v>
      </c>
      <c r="O2844" s="13"/>
      <c r="P2844" s="13"/>
    </row>
    <row r="2845" spans="1:16" ht="12.75" customHeight="1" x14ac:dyDescent="0.2">
      <c r="A2845" s="11" t="str">
        <f t="shared" si="177"/>
        <v>PALM ISLAND1987</v>
      </c>
      <c r="B2845" s="3" t="s">
        <v>106</v>
      </c>
      <c r="C2845" s="12">
        <v>1987</v>
      </c>
      <c r="D2845" s="12" t="s">
        <v>101</v>
      </c>
      <c r="E2845" s="13">
        <v>5360</v>
      </c>
      <c r="F2845" s="13">
        <v>5710</v>
      </c>
      <c r="G2845" s="13">
        <v>11070</v>
      </c>
      <c r="H2845" s="13">
        <v>0</v>
      </c>
      <c r="I2845" s="13">
        <v>0</v>
      </c>
      <c r="J2845" s="13">
        <v>0</v>
      </c>
      <c r="K2845" s="15">
        <f t="shared" si="174"/>
        <v>5360</v>
      </c>
      <c r="L2845" s="15">
        <f t="shared" si="175"/>
        <v>5710</v>
      </c>
      <c r="M2845" s="15">
        <f t="shared" si="176"/>
        <v>11070</v>
      </c>
      <c r="O2845" s="13"/>
      <c r="P2845" s="13"/>
    </row>
    <row r="2846" spans="1:16" ht="12.75" customHeight="1" x14ac:dyDescent="0.2">
      <c r="A2846" s="11" t="str">
        <f t="shared" si="177"/>
        <v>PALM ISLAND1988</v>
      </c>
      <c r="B2846" s="94" t="s">
        <v>106</v>
      </c>
      <c r="C2846" s="89">
        <v>1988</v>
      </c>
      <c r="D2846" s="17" t="s">
        <v>101</v>
      </c>
      <c r="E2846" s="15">
        <v>0</v>
      </c>
      <c r="F2846" s="15">
        <v>0</v>
      </c>
      <c r="G2846" s="15">
        <v>0</v>
      </c>
      <c r="H2846" s="15">
        <v>0</v>
      </c>
      <c r="I2846" s="15">
        <v>0</v>
      </c>
      <c r="J2846" s="15">
        <v>0</v>
      </c>
      <c r="K2846" s="15">
        <f t="shared" si="174"/>
        <v>0</v>
      </c>
      <c r="L2846" s="15">
        <f t="shared" si="175"/>
        <v>0</v>
      </c>
      <c r="M2846" s="15">
        <f t="shared" si="176"/>
        <v>0</v>
      </c>
      <c r="O2846" s="13"/>
      <c r="P2846" s="13"/>
    </row>
    <row r="2847" spans="1:16" ht="12.75" customHeight="1" x14ac:dyDescent="0.2">
      <c r="A2847" s="11" t="str">
        <f t="shared" si="177"/>
        <v>PALM ISLAND1989</v>
      </c>
      <c r="B2847" s="3" t="s">
        <v>106</v>
      </c>
      <c r="C2847" s="12">
        <v>1989</v>
      </c>
      <c r="D2847" s="12" t="s">
        <v>101</v>
      </c>
      <c r="E2847" s="13">
        <v>0</v>
      </c>
      <c r="F2847" s="13">
        <v>0</v>
      </c>
      <c r="G2847" s="13">
        <v>0</v>
      </c>
      <c r="H2847" s="13">
        <v>0</v>
      </c>
      <c r="I2847" s="13">
        <v>0</v>
      </c>
      <c r="J2847" s="13">
        <v>0</v>
      </c>
      <c r="K2847" s="15">
        <f t="shared" si="174"/>
        <v>0</v>
      </c>
      <c r="L2847" s="15">
        <f t="shared" si="175"/>
        <v>0</v>
      </c>
      <c r="M2847" s="15">
        <f t="shared" si="176"/>
        <v>0</v>
      </c>
      <c r="O2847" s="13"/>
      <c r="P2847" s="13"/>
    </row>
    <row r="2848" spans="1:16" ht="12.75" customHeight="1" x14ac:dyDescent="0.2">
      <c r="A2848" s="11" t="str">
        <f t="shared" si="177"/>
        <v>PALM ISLAND1990</v>
      </c>
      <c r="B2848" s="3" t="s">
        <v>106</v>
      </c>
      <c r="C2848" s="12">
        <v>1990</v>
      </c>
      <c r="D2848" s="12" t="s">
        <v>101</v>
      </c>
      <c r="E2848" s="13">
        <v>0</v>
      </c>
      <c r="F2848" s="13">
        <v>0</v>
      </c>
      <c r="G2848" s="13">
        <v>0</v>
      </c>
      <c r="H2848" s="13">
        <v>0</v>
      </c>
      <c r="I2848" s="13">
        <v>0</v>
      </c>
      <c r="J2848" s="13">
        <v>0</v>
      </c>
      <c r="K2848" s="15">
        <f t="shared" si="174"/>
        <v>0</v>
      </c>
      <c r="L2848" s="15">
        <f t="shared" si="175"/>
        <v>0</v>
      </c>
      <c r="M2848" s="15">
        <f t="shared" si="176"/>
        <v>0</v>
      </c>
      <c r="O2848" s="13"/>
      <c r="P2848" s="13"/>
    </row>
    <row r="2849" spans="1:16" ht="12.75" customHeight="1" x14ac:dyDescent="0.2">
      <c r="A2849" s="11" t="str">
        <f t="shared" si="177"/>
        <v>PALM ISLAND1991</v>
      </c>
      <c r="B2849" s="3" t="s">
        <v>106</v>
      </c>
      <c r="C2849" s="12">
        <v>1991</v>
      </c>
      <c r="D2849" s="12" t="s">
        <v>101</v>
      </c>
      <c r="E2849" s="13">
        <v>0</v>
      </c>
      <c r="F2849" s="13">
        <v>0</v>
      </c>
      <c r="G2849" s="13">
        <v>0</v>
      </c>
      <c r="H2849" s="13">
        <v>0</v>
      </c>
      <c r="I2849" s="13">
        <v>0</v>
      </c>
      <c r="J2849" s="13">
        <v>0</v>
      </c>
      <c r="K2849" s="15">
        <f t="shared" si="174"/>
        <v>0</v>
      </c>
      <c r="L2849" s="15">
        <f t="shared" si="175"/>
        <v>0</v>
      </c>
      <c r="M2849" s="15">
        <f t="shared" si="176"/>
        <v>0</v>
      </c>
      <c r="O2849" s="13"/>
      <c r="P2849" s="13"/>
    </row>
    <row r="2850" spans="1:16" ht="12.75" customHeight="1" x14ac:dyDescent="0.2">
      <c r="A2850" s="11" t="str">
        <f t="shared" si="177"/>
        <v>PALM ISLAND1992</v>
      </c>
      <c r="B2850" s="3" t="s">
        <v>106</v>
      </c>
      <c r="C2850" s="12">
        <v>1992</v>
      </c>
      <c r="D2850" s="12" t="s">
        <v>101</v>
      </c>
      <c r="E2850" s="13">
        <v>0</v>
      </c>
      <c r="F2850" s="13">
        <v>0</v>
      </c>
      <c r="G2850" s="13">
        <v>0</v>
      </c>
      <c r="H2850" s="13">
        <v>0</v>
      </c>
      <c r="I2850" s="13">
        <v>0</v>
      </c>
      <c r="J2850" s="13">
        <v>0</v>
      </c>
      <c r="K2850" s="15">
        <f t="shared" si="174"/>
        <v>0</v>
      </c>
      <c r="L2850" s="15">
        <f t="shared" si="175"/>
        <v>0</v>
      </c>
      <c r="M2850" s="15">
        <f t="shared" si="176"/>
        <v>0</v>
      </c>
      <c r="O2850" s="13"/>
      <c r="P2850" s="13"/>
    </row>
    <row r="2851" spans="1:16" ht="12.75" customHeight="1" x14ac:dyDescent="0.2">
      <c r="A2851" s="11" t="str">
        <f t="shared" si="177"/>
        <v>PALM ISLAND1993</v>
      </c>
      <c r="B2851" s="94" t="s">
        <v>106</v>
      </c>
      <c r="C2851" s="89">
        <v>1993</v>
      </c>
      <c r="D2851" s="17" t="s">
        <v>101</v>
      </c>
      <c r="E2851" s="15">
        <v>0</v>
      </c>
      <c r="F2851" s="15">
        <v>0</v>
      </c>
      <c r="G2851" s="15">
        <v>0</v>
      </c>
      <c r="H2851" s="15">
        <v>0</v>
      </c>
      <c r="I2851" s="15">
        <v>0</v>
      </c>
      <c r="J2851" s="15">
        <v>0</v>
      </c>
      <c r="K2851" s="15">
        <f t="shared" si="174"/>
        <v>0</v>
      </c>
      <c r="L2851" s="15">
        <f t="shared" si="175"/>
        <v>0</v>
      </c>
      <c r="M2851" s="15">
        <f t="shared" si="176"/>
        <v>0</v>
      </c>
      <c r="O2851" s="13"/>
      <c r="P2851" s="13"/>
    </row>
    <row r="2852" spans="1:16" ht="12.75" customHeight="1" x14ac:dyDescent="0.2">
      <c r="A2852" s="11" t="str">
        <f t="shared" si="177"/>
        <v>PALM ISLAND1994</v>
      </c>
      <c r="B2852" s="3" t="s">
        <v>106</v>
      </c>
      <c r="C2852" s="12">
        <v>1994</v>
      </c>
      <c r="D2852" s="12" t="s">
        <v>101</v>
      </c>
      <c r="E2852" s="13">
        <v>0</v>
      </c>
      <c r="F2852" s="13">
        <v>0</v>
      </c>
      <c r="G2852" s="13">
        <v>0</v>
      </c>
      <c r="H2852" s="13">
        <v>0</v>
      </c>
      <c r="I2852" s="13">
        <v>0</v>
      </c>
      <c r="J2852" s="13">
        <v>0</v>
      </c>
      <c r="K2852" s="15">
        <f t="shared" si="174"/>
        <v>0</v>
      </c>
      <c r="L2852" s="15">
        <f t="shared" si="175"/>
        <v>0</v>
      </c>
      <c r="M2852" s="15">
        <f t="shared" si="176"/>
        <v>0</v>
      </c>
      <c r="O2852" s="13"/>
      <c r="P2852" s="13"/>
    </row>
    <row r="2853" spans="1:16" ht="12.75" customHeight="1" x14ac:dyDescent="0.2">
      <c r="A2853" s="11" t="str">
        <f t="shared" si="177"/>
        <v>PALM ISLAND1995</v>
      </c>
      <c r="B2853" s="96" t="s">
        <v>106</v>
      </c>
      <c r="C2853" s="89">
        <v>1995</v>
      </c>
      <c r="D2853" s="90" t="s">
        <v>101</v>
      </c>
      <c r="E2853" s="15">
        <v>0</v>
      </c>
      <c r="F2853" s="15">
        <v>0</v>
      </c>
      <c r="G2853" s="15">
        <v>0</v>
      </c>
      <c r="H2853" s="91">
        <v>0</v>
      </c>
      <c r="I2853" s="91">
        <v>0</v>
      </c>
      <c r="J2853" s="15">
        <v>0</v>
      </c>
      <c r="K2853" s="15">
        <f t="shared" si="174"/>
        <v>0</v>
      </c>
      <c r="L2853" s="15">
        <f t="shared" si="175"/>
        <v>0</v>
      </c>
      <c r="M2853" s="15">
        <f t="shared" si="176"/>
        <v>0</v>
      </c>
      <c r="O2853" s="13"/>
      <c r="P2853" s="13"/>
    </row>
    <row r="2854" spans="1:16" ht="12.75" customHeight="1" x14ac:dyDescent="0.2">
      <c r="A2854" s="11" t="str">
        <f t="shared" si="177"/>
        <v>PALM ISLAND1996</v>
      </c>
      <c r="B2854" s="3" t="s">
        <v>106</v>
      </c>
      <c r="C2854" s="12">
        <v>1996</v>
      </c>
      <c r="D2854" s="12" t="s">
        <v>101</v>
      </c>
      <c r="E2854" s="13">
        <v>0</v>
      </c>
      <c r="F2854" s="13">
        <v>0</v>
      </c>
      <c r="G2854" s="13">
        <v>0</v>
      </c>
      <c r="H2854" s="13">
        <v>0</v>
      </c>
      <c r="I2854" s="13">
        <v>0</v>
      </c>
      <c r="J2854" s="13">
        <v>0</v>
      </c>
      <c r="K2854" s="15">
        <f t="shared" si="174"/>
        <v>0</v>
      </c>
      <c r="L2854" s="15">
        <f t="shared" si="175"/>
        <v>0</v>
      </c>
      <c r="M2854" s="15">
        <f t="shared" si="176"/>
        <v>0</v>
      </c>
      <c r="O2854" s="13"/>
      <c r="P2854" s="13"/>
    </row>
    <row r="2855" spans="1:16" ht="12.75" customHeight="1" x14ac:dyDescent="0.2">
      <c r="A2855" s="11" t="str">
        <f t="shared" si="177"/>
        <v>PALM ISLAND1997</v>
      </c>
      <c r="B2855" s="3" t="s">
        <v>106</v>
      </c>
      <c r="C2855" s="12">
        <v>1997</v>
      </c>
      <c r="D2855" s="12" t="s">
        <v>101</v>
      </c>
      <c r="E2855" s="13">
        <v>0</v>
      </c>
      <c r="F2855" s="13">
        <v>0</v>
      </c>
      <c r="G2855" s="13">
        <v>0</v>
      </c>
      <c r="H2855" s="13">
        <v>0</v>
      </c>
      <c r="I2855" s="13">
        <v>0</v>
      </c>
      <c r="J2855" s="13">
        <v>0</v>
      </c>
      <c r="K2855" s="15">
        <f t="shared" si="174"/>
        <v>0</v>
      </c>
      <c r="L2855" s="15">
        <f t="shared" si="175"/>
        <v>0</v>
      </c>
      <c r="M2855" s="15">
        <f t="shared" si="176"/>
        <v>0</v>
      </c>
      <c r="O2855" s="13"/>
      <c r="P2855" s="13"/>
    </row>
    <row r="2856" spans="1:16" ht="12.75" customHeight="1" x14ac:dyDescent="0.2">
      <c r="A2856" s="11" t="str">
        <f t="shared" si="177"/>
        <v>PALM ISLAND1998</v>
      </c>
      <c r="B2856" s="96" t="s">
        <v>106</v>
      </c>
      <c r="C2856" s="89">
        <v>1998</v>
      </c>
      <c r="D2856" s="90" t="s">
        <v>101</v>
      </c>
      <c r="E2856" s="15">
        <v>0</v>
      </c>
      <c r="F2856" s="15">
        <v>0</v>
      </c>
      <c r="G2856" s="15">
        <v>0</v>
      </c>
      <c r="H2856" s="91">
        <v>0</v>
      </c>
      <c r="I2856" s="91">
        <v>0</v>
      </c>
      <c r="J2856" s="15">
        <v>0</v>
      </c>
      <c r="K2856" s="15">
        <f t="shared" si="174"/>
        <v>0</v>
      </c>
      <c r="L2856" s="15">
        <f t="shared" si="175"/>
        <v>0</v>
      </c>
      <c r="M2856" s="15">
        <f t="shared" si="176"/>
        <v>0</v>
      </c>
      <c r="O2856" s="13"/>
      <c r="P2856" s="13"/>
    </row>
    <row r="2857" spans="1:16" ht="12.75" customHeight="1" x14ac:dyDescent="0.2">
      <c r="A2857" s="11" t="str">
        <f t="shared" si="177"/>
        <v>PALM ISLAND1999</v>
      </c>
      <c r="B2857" s="94" t="s">
        <v>106</v>
      </c>
      <c r="C2857" s="89">
        <v>1999</v>
      </c>
      <c r="D2857" s="90" t="s">
        <v>101</v>
      </c>
      <c r="E2857" s="15">
        <v>0</v>
      </c>
      <c r="F2857" s="15">
        <v>0</v>
      </c>
      <c r="G2857" s="15">
        <v>0</v>
      </c>
      <c r="H2857" s="15">
        <v>0</v>
      </c>
      <c r="I2857" s="15">
        <v>0</v>
      </c>
      <c r="J2857" s="15">
        <v>0</v>
      </c>
      <c r="K2857" s="15">
        <f t="shared" si="174"/>
        <v>0</v>
      </c>
      <c r="L2857" s="15">
        <f t="shared" si="175"/>
        <v>0</v>
      </c>
      <c r="M2857" s="15">
        <f t="shared" si="176"/>
        <v>0</v>
      </c>
      <c r="O2857" s="13"/>
      <c r="P2857" s="13"/>
    </row>
    <row r="2858" spans="1:16" ht="12.75" customHeight="1" x14ac:dyDescent="0.2">
      <c r="A2858" s="11" t="str">
        <f t="shared" si="177"/>
        <v>PALM ISLAND2000</v>
      </c>
      <c r="B2858" s="94" t="s">
        <v>106</v>
      </c>
      <c r="C2858" s="89">
        <v>2000</v>
      </c>
      <c r="D2858" s="90" t="s">
        <v>101</v>
      </c>
      <c r="E2858" s="15">
        <v>0</v>
      </c>
      <c r="F2858" s="15">
        <v>0</v>
      </c>
      <c r="G2858" s="15">
        <v>0</v>
      </c>
      <c r="H2858" s="15">
        <v>0</v>
      </c>
      <c r="I2858" s="15">
        <v>0</v>
      </c>
      <c r="J2858" s="15">
        <v>0</v>
      </c>
      <c r="K2858" s="15">
        <f t="shared" si="174"/>
        <v>0</v>
      </c>
      <c r="L2858" s="15">
        <f t="shared" si="175"/>
        <v>0</v>
      </c>
      <c r="M2858" s="15">
        <f t="shared" si="176"/>
        <v>0</v>
      </c>
      <c r="O2858" s="13"/>
      <c r="P2858" s="13"/>
    </row>
    <row r="2859" spans="1:16" ht="12.75" customHeight="1" x14ac:dyDescent="0.2">
      <c r="A2859" s="11" t="str">
        <f t="shared" si="177"/>
        <v>PALM ISLAND2001</v>
      </c>
      <c r="B2859" s="3" t="s">
        <v>106</v>
      </c>
      <c r="C2859" s="12">
        <v>2001</v>
      </c>
      <c r="D2859" s="12" t="s">
        <v>101</v>
      </c>
      <c r="E2859" s="13">
        <v>0</v>
      </c>
      <c r="F2859" s="13">
        <v>0</v>
      </c>
      <c r="G2859" s="13">
        <v>0</v>
      </c>
      <c r="H2859" s="13">
        <v>0</v>
      </c>
      <c r="I2859" s="13">
        <v>0</v>
      </c>
      <c r="J2859" s="13">
        <v>0</v>
      </c>
      <c r="K2859" s="15">
        <f t="shared" ref="K2859:K2922" si="178">E2859+H2859</f>
        <v>0</v>
      </c>
      <c r="L2859" s="15">
        <f t="shared" ref="L2859:L2922" si="179">F2859+I2859</f>
        <v>0</v>
      </c>
      <c r="M2859" s="15">
        <f t="shared" ref="M2859:M2922" si="180">G2859+J2859</f>
        <v>0</v>
      </c>
      <c r="O2859" s="13"/>
      <c r="P2859" s="13"/>
    </row>
    <row r="2860" spans="1:16" ht="12.75" customHeight="1" x14ac:dyDescent="0.2">
      <c r="A2860" s="11" t="str">
        <f t="shared" si="177"/>
        <v>PALM ISLAND2002</v>
      </c>
      <c r="B2860" s="3" t="s">
        <v>106</v>
      </c>
      <c r="C2860" s="12">
        <v>2002</v>
      </c>
      <c r="D2860" s="12" t="s">
        <v>101</v>
      </c>
      <c r="E2860" s="13">
        <v>3587</v>
      </c>
      <c r="F2860" s="13">
        <v>3588</v>
      </c>
      <c r="G2860" s="13">
        <v>7175</v>
      </c>
      <c r="H2860" s="13">
        <v>0</v>
      </c>
      <c r="I2860" s="13">
        <v>0</v>
      </c>
      <c r="J2860" s="13">
        <v>0</v>
      </c>
      <c r="K2860" s="15">
        <f t="shared" si="178"/>
        <v>3587</v>
      </c>
      <c r="L2860" s="15">
        <f t="shared" si="179"/>
        <v>3588</v>
      </c>
      <c r="M2860" s="15">
        <f t="shared" si="180"/>
        <v>7175</v>
      </c>
      <c r="O2860" s="13"/>
      <c r="P2860" s="13"/>
    </row>
    <row r="2861" spans="1:16" ht="12.75" customHeight="1" x14ac:dyDescent="0.2">
      <c r="A2861" s="11" t="str">
        <f t="shared" si="177"/>
        <v>PALM ISLAND2003</v>
      </c>
      <c r="B2861" s="94" t="s">
        <v>106</v>
      </c>
      <c r="C2861" s="89">
        <v>2003</v>
      </c>
      <c r="D2861" s="90" t="s">
        <v>101</v>
      </c>
      <c r="E2861" s="15">
        <v>11930</v>
      </c>
      <c r="F2861" s="15">
        <v>11938</v>
      </c>
      <c r="G2861" s="15">
        <v>23868</v>
      </c>
      <c r="H2861" s="15">
        <v>0</v>
      </c>
      <c r="I2861" s="15">
        <v>0</v>
      </c>
      <c r="J2861" s="15">
        <v>0</v>
      </c>
      <c r="K2861" s="15">
        <f t="shared" si="178"/>
        <v>11930</v>
      </c>
      <c r="L2861" s="15">
        <f t="shared" si="179"/>
        <v>11938</v>
      </c>
      <c r="M2861" s="15">
        <f t="shared" si="180"/>
        <v>23868</v>
      </c>
      <c r="O2861" s="13"/>
      <c r="P2861" s="13"/>
    </row>
    <row r="2862" spans="1:16" ht="12.75" customHeight="1" x14ac:dyDescent="0.2">
      <c r="A2862" s="11" t="str">
        <f t="shared" si="177"/>
        <v>PALM ISLAND2004</v>
      </c>
      <c r="B2862" s="96" t="s">
        <v>106</v>
      </c>
      <c r="C2862" s="89">
        <v>2004</v>
      </c>
      <c r="D2862" s="90" t="s">
        <v>101</v>
      </c>
      <c r="E2862" s="15">
        <v>13630</v>
      </c>
      <c r="F2862" s="15">
        <v>13628</v>
      </c>
      <c r="G2862" s="15">
        <v>27258</v>
      </c>
      <c r="H2862" s="91">
        <v>0</v>
      </c>
      <c r="I2862" s="91">
        <v>0</v>
      </c>
      <c r="J2862" s="15">
        <v>0</v>
      </c>
      <c r="K2862" s="15">
        <f t="shared" si="178"/>
        <v>13630</v>
      </c>
      <c r="L2862" s="15">
        <f t="shared" si="179"/>
        <v>13628</v>
      </c>
      <c r="M2862" s="15">
        <f t="shared" si="180"/>
        <v>27258</v>
      </c>
      <c r="O2862" s="13"/>
      <c r="P2862" s="13"/>
    </row>
    <row r="2863" spans="1:16" ht="12.75" customHeight="1" x14ac:dyDescent="0.2">
      <c r="A2863" s="11" t="str">
        <f t="shared" si="177"/>
        <v>PALM ISLAND2005</v>
      </c>
      <c r="B2863" s="3" t="s">
        <v>106</v>
      </c>
      <c r="C2863" s="12">
        <v>2005</v>
      </c>
      <c r="D2863" s="12" t="s">
        <v>101</v>
      </c>
      <c r="E2863" s="13">
        <v>20715</v>
      </c>
      <c r="F2863" s="13">
        <v>20753</v>
      </c>
      <c r="G2863" s="13">
        <v>41468</v>
      </c>
      <c r="H2863" s="13">
        <v>0</v>
      </c>
      <c r="I2863" s="13">
        <v>0</v>
      </c>
      <c r="J2863" s="13">
        <v>0</v>
      </c>
      <c r="K2863" s="15">
        <f t="shared" si="178"/>
        <v>20715</v>
      </c>
      <c r="L2863" s="15">
        <f t="shared" si="179"/>
        <v>20753</v>
      </c>
      <c r="M2863" s="15">
        <f t="shared" si="180"/>
        <v>41468</v>
      </c>
      <c r="O2863" s="13"/>
      <c r="P2863" s="13"/>
    </row>
    <row r="2864" spans="1:16" ht="12.75" customHeight="1" x14ac:dyDescent="0.2">
      <c r="A2864" s="11" t="str">
        <f t="shared" si="177"/>
        <v>PALM ISLAND2006</v>
      </c>
      <c r="B2864" s="3" t="s">
        <v>106</v>
      </c>
      <c r="C2864" s="12">
        <v>2006</v>
      </c>
      <c r="D2864" s="12" t="s">
        <v>101</v>
      </c>
      <c r="E2864" s="13">
        <v>18675</v>
      </c>
      <c r="F2864" s="13">
        <v>19016</v>
      </c>
      <c r="G2864" s="13">
        <v>37691</v>
      </c>
      <c r="H2864" s="13">
        <v>0</v>
      </c>
      <c r="I2864" s="13">
        <v>0</v>
      </c>
      <c r="J2864" s="13">
        <v>0</v>
      </c>
      <c r="K2864" s="15">
        <f t="shared" si="178"/>
        <v>18675</v>
      </c>
      <c r="L2864" s="15">
        <f t="shared" si="179"/>
        <v>19016</v>
      </c>
      <c r="M2864" s="15">
        <f t="shared" si="180"/>
        <v>37691</v>
      </c>
      <c r="O2864" s="13"/>
      <c r="P2864" s="13"/>
    </row>
    <row r="2865" spans="1:16" ht="12.75" customHeight="1" x14ac:dyDescent="0.2">
      <c r="A2865" s="11" t="str">
        <f t="shared" si="177"/>
        <v>PALM ISLAND2007</v>
      </c>
      <c r="B2865" s="3" t="s">
        <v>106</v>
      </c>
      <c r="C2865" s="12">
        <v>2007</v>
      </c>
      <c r="D2865" s="12" t="s">
        <v>101</v>
      </c>
      <c r="E2865" s="13">
        <v>14301</v>
      </c>
      <c r="F2865" s="13">
        <v>14363</v>
      </c>
      <c r="G2865" s="13">
        <v>28664</v>
      </c>
      <c r="H2865" s="13">
        <v>0</v>
      </c>
      <c r="I2865" s="13">
        <v>0</v>
      </c>
      <c r="J2865" s="13">
        <v>0</v>
      </c>
      <c r="K2865" s="15">
        <f t="shared" si="178"/>
        <v>14301</v>
      </c>
      <c r="L2865" s="15">
        <f t="shared" si="179"/>
        <v>14363</v>
      </c>
      <c r="M2865" s="15">
        <f t="shared" si="180"/>
        <v>28664</v>
      </c>
      <c r="O2865" s="13"/>
      <c r="P2865" s="13"/>
    </row>
    <row r="2866" spans="1:16" ht="12.75" customHeight="1" x14ac:dyDescent="0.2">
      <c r="A2866" s="11" t="str">
        <f t="shared" si="177"/>
        <v>PALM ISLAND2008</v>
      </c>
      <c r="B2866" s="96" t="s">
        <v>106</v>
      </c>
      <c r="C2866" s="89">
        <v>2008</v>
      </c>
      <c r="D2866" s="90" t="s">
        <v>101</v>
      </c>
      <c r="E2866" s="15">
        <v>11966</v>
      </c>
      <c r="F2866" s="15">
        <v>12103</v>
      </c>
      <c r="G2866" s="15">
        <v>24069</v>
      </c>
      <c r="H2866" s="91">
        <v>0</v>
      </c>
      <c r="I2866" s="91">
        <v>0</v>
      </c>
      <c r="J2866" s="15">
        <v>0</v>
      </c>
      <c r="K2866" s="15">
        <f t="shared" si="178"/>
        <v>11966</v>
      </c>
      <c r="L2866" s="15">
        <f t="shared" si="179"/>
        <v>12103</v>
      </c>
      <c r="M2866" s="15">
        <f t="shared" si="180"/>
        <v>24069</v>
      </c>
      <c r="O2866" s="13"/>
      <c r="P2866" s="13"/>
    </row>
    <row r="2867" spans="1:16" ht="12.75" customHeight="1" x14ac:dyDescent="0.2">
      <c r="A2867" s="11" t="str">
        <f t="shared" si="177"/>
        <v>PALM ISLAND2009</v>
      </c>
      <c r="B2867" s="96" t="s">
        <v>106</v>
      </c>
      <c r="C2867" s="89">
        <v>2009</v>
      </c>
      <c r="D2867" s="90" t="s">
        <v>101</v>
      </c>
      <c r="E2867" s="15">
        <v>9599</v>
      </c>
      <c r="F2867" s="15">
        <v>10230</v>
      </c>
      <c r="G2867" s="15">
        <v>19829</v>
      </c>
      <c r="H2867" s="91">
        <v>0</v>
      </c>
      <c r="I2867" s="91">
        <v>0</v>
      </c>
      <c r="J2867" s="15">
        <v>0</v>
      </c>
      <c r="K2867" s="15">
        <f t="shared" si="178"/>
        <v>9599</v>
      </c>
      <c r="L2867" s="15">
        <f t="shared" si="179"/>
        <v>10230</v>
      </c>
      <c r="M2867" s="15">
        <f t="shared" si="180"/>
        <v>19829</v>
      </c>
      <c r="O2867" s="13"/>
      <c r="P2867" s="13"/>
    </row>
    <row r="2868" spans="1:16" ht="12.75" customHeight="1" x14ac:dyDescent="0.2">
      <c r="A2868" s="11" t="str">
        <f t="shared" si="177"/>
        <v>PALM ISLAND2010</v>
      </c>
      <c r="B2868" s="92" t="s">
        <v>106</v>
      </c>
      <c r="C2868" s="16">
        <v>2010</v>
      </c>
      <c r="D2868" s="90" t="s">
        <v>101</v>
      </c>
      <c r="E2868" s="93">
        <v>11663</v>
      </c>
      <c r="F2868" s="93">
        <v>12365</v>
      </c>
      <c r="G2868" s="93">
        <v>24028</v>
      </c>
      <c r="H2868" s="93">
        <v>0</v>
      </c>
      <c r="I2868" s="93">
        <v>0</v>
      </c>
      <c r="J2868" s="93">
        <v>0</v>
      </c>
      <c r="K2868" s="15">
        <f t="shared" si="178"/>
        <v>11663</v>
      </c>
      <c r="L2868" s="15">
        <f t="shared" si="179"/>
        <v>12365</v>
      </c>
      <c r="M2868" s="15">
        <f t="shared" si="180"/>
        <v>24028</v>
      </c>
      <c r="O2868" s="13"/>
      <c r="P2868" s="13"/>
    </row>
    <row r="2869" spans="1:16" ht="12.75" customHeight="1" x14ac:dyDescent="0.2">
      <c r="A2869" s="11" t="str">
        <f t="shared" si="177"/>
        <v>PALM ISLAND2011</v>
      </c>
      <c r="B2869" s="94" t="s">
        <v>106</v>
      </c>
      <c r="C2869" s="12">
        <v>2011</v>
      </c>
      <c r="D2869" s="90" t="s">
        <v>101</v>
      </c>
      <c r="E2869" s="95">
        <v>12781</v>
      </c>
      <c r="F2869" s="95">
        <v>13714</v>
      </c>
      <c r="G2869" s="95">
        <v>26495</v>
      </c>
      <c r="H2869" s="95">
        <v>0</v>
      </c>
      <c r="I2869" s="95">
        <v>0</v>
      </c>
      <c r="J2869" s="95">
        <v>0</v>
      </c>
      <c r="K2869" s="15">
        <f t="shared" si="178"/>
        <v>12781</v>
      </c>
      <c r="L2869" s="15">
        <f t="shared" si="179"/>
        <v>13714</v>
      </c>
      <c r="M2869" s="15">
        <f t="shared" si="180"/>
        <v>26495</v>
      </c>
      <c r="O2869" s="13"/>
      <c r="P2869" s="13"/>
    </row>
    <row r="2870" spans="1:16" ht="12.75" customHeight="1" x14ac:dyDescent="0.2">
      <c r="A2870" s="11" t="str">
        <f t="shared" si="177"/>
        <v>PALM ISLAND2012</v>
      </c>
      <c r="B2870" s="94" t="s">
        <v>106</v>
      </c>
      <c r="C2870" s="12">
        <v>2012</v>
      </c>
      <c r="D2870" s="12" t="s">
        <v>101</v>
      </c>
      <c r="E2870" s="95">
        <v>13441</v>
      </c>
      <c r="F2870" s="95">
        <v>14393</v>
      </c>
      <c r="G2870" s="95">
        <v>27834</v>
      </c>
      <c r="H2870" s="95">
        <v>0</v>
      </c>
      <c r="I2870" s="95">
        <v>0</v>
      </c>
      <c r="J2870" s="95">
        <v>0</v>
      </c>
      <c r="K2870" s="15">
        <f t="shared" si="178"/>
        <v>13441</v>
      </c>
      <c r="L2870" s="15">
        <f t="shared" si="179"/>
        <v>14393</v>
      </c>
      <c r="M2870" s="15">
        <f t="shared" si="180"/>
        <v>27834</v>
      </c>
      <c r="O2870" s="13"/>
      <c r="P2870" s="13"/>
    </row>
    <row r="2871" spans="1:16" ht="12.75" customHeight="1" x14ac:dyDescent="0.2">
      <c r="A2871" s="11" t="str">
        <f t="shared" si="177"/>
        <v>PALM ISLAND2013</v>
      </c>
      <c r="B2871" s="3" t="s">
        <v>106</v>
      </c>
      <c r="C2871" s="12">
        <v>2013</v>
      </c>
      <c r="D2871" s="12" t="s">
        <v>101</v>
      </c>
      <c r="E2871" s="13">
        <v>12561</v>
      </c>
      <c r="F2871" s="13">
        <v>13498</v>
      </c>
      <c r="G2871" s="13">
        <v>26059</v>
      </c>
      <c r="H2871" s="13">
        <v>0</v>
      </c>
      <c r="I2871" s="13">
        <v>0</v>
      </c>
      <c r="J2871" s="13">
        <v>0</v>
      </c>
      <c r="K2871" s="15">
        <f t="shared" si="178"/>
        <v>12561</v>
      </c>
      <c r="L2871" s="15">
        <f t="shared" si="179"/>
        <v>13498</v>
      </c>
      <c r="M2871" s="15">
        <f t="shared" si="180"/>
        <v>26059</v>
      </c>
      <c r="O2871" s="13"/>
      <c r="P2871" s="13"/>
    </row>
    <row r="2872" spans="1:16" ht="12.75" customHeight="1" x14ac:dyDescent="0.2">
      <c r="A2872" s="11" t="str">
        <f t="shared" si="177"/>
        <v>PALM ISLAND2014</v>
      </c>
      <c r="B2872" s="94" t="s">
        <v>106</v>
      </c>
      <c r="C2872" s="89">
        <v>2014</v>
      </c>
      <c r="D2872" s="90" t="s">
        <v>101</v>
      </c>
      <c r="E2872" s="15">
        <v>11401</v>
      </c>
      <c r="F2872" s="15">
        <v>12564</v>
      </c>
      <c r="G2872" s="15">
        <v>23965</v>
      </c>
      <c r="H2872" s="15">
        <v>0</v>
      </c>
      <c r="I2872" s="15">
        <v>0</v>
      </c>
      <c r="J2872" s="15">
        <v>0</v>
      </c>
      <c r="K2872" s="15">
        <f t="shared" si="178"/>
        <v>11401</v>
      </c>
      <c r="L2872" s="15">
        <f t="shared" si="179"/>
        <v>12564</v>
      </c>
      <c r="M2872" s="15">
        <f t="shared" si="180"/>
        <v>23965</v>
      </c>
      <c r="O2872" s="13"/>
      <c r="P2872" s="13"/>
    </row>
    <row r="2873" spans="1:16" ht="12.75" customHeight="1" x14ac:dyDescent="0.2">
      <c r="A2873" s="11" t="str">
        <f t="shared" si="177"/>
        <v>PALM ISLAND2015</v>
      </c>
      <c r="B2873" s="3" t="s">
        <v>106</v>
      </c>
      <c r="C2873" s="12">
        <v>2015</v>
      </c>
      <c r="D2873" s="12" t="s">
        <v>101</v>
      </c>
      <c r="E2873" s="13">
        <v>11356</v>
      </c>
      <c r="F2873" s="13">
        <v>13010</v>
      </c>
      <c r="G2873" s="13">
        <v>24366</v>
      </c>
      <c r="H2873" s="13">
        <v>0</v>
      </c>
      <c r="I2873" s="13">
        <v>0</v>
      </c>
      <c r="J2873" s="13">
        <v>0</v>
      </c>
      <c r="K2873" s="15">
        <f t="shared" si="178"/>
        <v>11356</v>
      </c>
      <c r="L2873" s="15">
        <f t="shared" si="179"/>
        <v>13010</v>
      </c>
      <c r="M2873" s="15">
        <f t="shared" si="180"/>
        <v>24366</v>
      </c>
      <c r="O2873" s="13"/>
      <c r="P2873" s="13"/>
    </row>
    <row r="2874" spans="1:16" ht="12.75" customHeight="1" x14ac:dyDescent="0.2">
      <c r="A2874" s="11" t="str">
        <f t="shared" si="177"/>
        <v>PALM ISLAND2016</v>
      </c>
      <c r="B2874" s="96" t="s">
        <v>106</v>
      </c>
      <c r="C2874" s="89">
        <v>2016</v>
      </c>
      <c r="D2874" s="90" t="s">
        <v>101</v>
      </c>
      <c r="E2874" s="15">
        <v>11332</v>
      </c>
      <c r="F2874" s="15">
        <v>13274</v>
      </c>
      <c r="G2874" s="15">
        <v>24606</v>
      </c>
      <c r="H2874" s="91">
        <v>0</v>
      </c>
      <c r="I2874" s="91">
        <v>0</v>
      </c>
      <c r="J2874" s="15">
        <v>0</v>
      </c>
      <c r="K2874" s="15">
        <f t="shared" si="178"/>
        <v>11332</v>
      </c>
      <c r="L2874" s="15">
        <f t="shared" si="179"/>
        <v>13274</v>
      </c>
      <c r="M2874" s="15">
        <f t="shared" si="180"/>
        <v>24606</v>
      </c>
      <c r="O2874" s="13"/>
      <c r="P2874" s="13"/>
    </row>
    <row r="2875" spans="1:16" ht="12.75" customHeight="1" x14ac:dyDescent="0.2">
      <c r="A2875" s="11" t="str">
        <f t="shared" si="177"/>
        <v>PALM ISLAND2017</v>
      </c>
      <c r="B2875" s="3" t="s">
        <v>106</v>
      </c>
      <c r="C2875" s="12">
        <v>2017</v>
      </c>
      <c r="D2875" s="12" t="s">
        <v>101</v>
      </c>
      <c r="E2875" s="13">
        <v>11979</v>
      </c>
      <c r="F2875" s="13">
        <v>13632</v>
      </c>
      <c r="G2875" s="13">
        <v>25611</v>
      </c>
      <c r="H2875" s="13">
        <v>0</v>
      </c>
      <c r="I2875" s="13">
        <v>0</v>
      </c>
      <c r="J2875" s="13">
        <v>0</v>
      </c>
      <c r="K2875" s="15">
        <f t="shared" si="178"/>
        <v>11979</v>
      </c>
      <c r="L2875" s="15">
        <f t="shared" si="179"/>
        <v>13632</v>
      </c>
      <c r="M2875" s="15">
        <f t="shared" si="180"/>
        <v>25611</v>
      </c>
      <c r="O2875" s="13"/>
      <c r="P2875" s="13"/>
    </row>
    <row r="2876" spans="1:16" ht="12.75" customHeight="1" x14ac:dyDescent="0.2">
      <c r="A2876" s="11" t="str">
        <f t="shared" si="177"/>
        <v>PALM ISLAND2018</v>
      </c>
      <c r="B2876" s="96" t="s">
        <v>106</v>
      </c>
      <c r="C2876" s="89">
        <v>2018</v>
      </c>
      <c r="D2876" s="90" t="s">
        <v>101</v>
      </c>
      <c r="E2876" s="15">
        <v>13192</v>
      </c>
      <c r="F2876" s="15">
        <v>14680</v>
      </c>
      <c r="G2876" s="15">
        <v>27872</v>
      </c>
      <c r="H2876" s="91">
        <v>0</v>
      </c>
      <c r="I2876" s="91">
        <v>0</v>
      </c>
      <c r="J2876" s="15">
        <v>0</v>
      </c>
      <c r="K2876" s="15">
        <f t="shared" si="178"/>
        <v>13192</v>
      </c>
      <c r="L2876" s="15">
        <f t="shared" si="179"/>
        <v>14680</v>
      </c>
      <c r="M2876" s="15">
        <f t="shared" si="180"/>
        <v>27872</v>
      </c>
      <c r="O2876" s="13"/>
      <c r="P2876" s="13"/>
    </row>
    <row r="2877" spans="1:16" ht="12.75" customHeight="1" x14ac:dyDescent="0.2">
      <c r="A2877" s="11" t="str">
        <f t="shared" si="177"/>
        <v>PALM ISLAND2019</v>
      </c>
      <c r="B2877" s="3" t="s">
        <v>106</v>
      </c>
      <c r="C2877" s="12">
        <v>2019</v>
      </c>
      <c r="D2877" s="12" t="s">
        <v>101</v>
      </c>
      <c r="E2877" s="13">
        <v>13635</v>
      </c>
      <c r="F2877" s="13">
        <v>15183</v>
      </c>
      <c r="G2877" s="13">
        <v>28818</v>
      </c>
      <c r="H2877" s="13">
        <v>0</v>
      </c>
      <c r="I2877" s="13">
        <v>0</v>
      </c>
      <c r="J2877" s="13">
        <v>0</v>
      </c>
      <c r="K2877" s="15">
        <f t="shared" si="178"/>
        <v>13635</v>
      </c>
      <c r="L2877" s="15">
        <f t="shared" si="179"/>
        <v>15183</v>
      </c>
      <c r="M2877" s="15">
        <f t="shared" si="180"/>
        <v>28818</v>
      </c>
      <c r="O2877" s="13"/>
      <c r="P2877" s="13"/>
    </row>
    <row r="2878" spans="1:16" ht="12.75" customHeight="1" x14ac:dyDescent="0.2">
      <c r="A2878" s="11" t="str">
        <f t="shared" si="177"/>
        <v>PARABURDOO1985</v>
      </c>
      <c r="B2878" s="3" t="s">
        <v>34</v>
      </c>
      <c r="C2878" s="12">
        <v>1985</v>
      </c>
      <c r="D2878" s="12" t="s">
        <v>101</v>
      </c>
      <c r="E2878" s="13">
        <v>23909</v>
      </c>
      <c r="F2878" s="13">
        <v>24298</v>
      </c>
      <c r="G2878" s="13">
        <v>48207</v>
      </c>
      <c r="H2878" s="13">
        <v>0</v>
      </c>
      <c r="I2878" s="13">
        <v>0</v>
      </c>
      <c r="J2878" s="13">
        <v>0</v>
      </c>
      <c r="K2878" s="15">
        <f t="shared" si="178"/>
        <v>23909</v>
      </c>
      <c r="L2878" s="15">
        <f t="shared" si="179"/>
        <v>24298</v>
      </c>
      <c r="M2878" s="15">
        <f t="shared" si="180"/>
        <v>48207</v>
      </c>
      <c r="O2878" s="13"/>
      <c r="P2878" s="13"/>
    </row>
    <row r="2879" spans="1:16" ht="12.75" customHeight="1" x14ac:dyDescent="0.2">
      <c r="A2879" s="11" t="str">
        <f t="shared" si="177"/>
        <v>PARABURDOO1986</v>
      </c>
      <c r="B2879" s="3" t="s">
        <v>34</v>
      </c>
      <c r="C2879" s="12">
        <v>1986</v>
      </c>
      <c r="D2879" s="12" t="s">
        <v>101</v>
      </c>
      <c r="E2879" s="13">
        <v>24840</v>
      </c>
      <c r="F2879" s="13">
        <v>24870</v>
      </c>
      <c r="G2879" s="13">
        <v>49710</v>
      </c>
      <c r="H2879" s="13">
        <v>0</v>
      </c>
      <c r="I2879" s="13">
        <v>0</v>
      </c>
      <c r="J2879" s="13">
        <v>0</v>
      </c>
      <c r="K2879" s="15">
        <f t="shared" si="178"/>
        <v>24840</v>
      </c>
      <c r="L2879" s="15">
        <f t="shared" si="179"/>
        <v>24870</v>
      </c>
      <c r="M2879" s="15">
        <f t="shared" si="180"/>
        <v>49710</v>
      </c>
      <c r="O2879" s="13"/>
      <c r="P2879" s="13"/>
    </row>
    <row r="2880" spans="1:16" ht="12.75" customHeight="1" x14ac:dyDescent="0.2">
      <c r="A2880" s="11" t="str">
        <f t="shared" si="177"/>
        <v>PARABURDOO1987</v>
      </c>
      <c r="B2880" s="96" t="s">
        <v>34</v>
      </c>
      <c r="C2880" s="89">
        <v>1987</v>
      </c>
      <c r="D2880" s="90" t="s">
        <v>101</v>
      </c>
      <c r="E2880" s="15">
        <v>22906</v>
      </c>
      <c r="F2880" s="15">
        <v>23185</v>
      </c>
      <c r="G2880" s="15">
        <v>46091</v>
      </c>
      <c r="H2880" s="91">
        <v>0</v>
      </c>
      <c r="I2880" s="91">
        <v>0</v>
      </c>
      <c r="J2880" s="15">
        <v>0</v>
      </c>
      <c r="K2880" s="15">
        <f t="shared" si="178"/>
        <v>22906</v>
      </c>
      <c r="L2880" s="15">
        <f t="shared" si="179"/>
        <v>23185</v>
      </c>
      <c r="M2880" s="15">
        <f t="shared" si="180"/>
        <v>46091</v>
      </c>
      <c r="O2880" s="13"/>
      <c r="P2880" s="13"/>
    </row>
    <row r="2881" spans="1:16" ht="12.75" customHeight="1" x14ac:dyDescent="0.2">
      <c r="A2881" s="11" t="str">
        <f t="shared" si="177"/>
        <v>PARABURDOO1988</v>
      </c>
      <c r="B2881" s="94" t="s">
        <v>34</v>
      </c>
      <c r="C2881" s="89">
        <v>1988</v>
      </c>
      <c r="D2881" s="90">
        <v>43</v>
      </c>
      <c r="E2881" s="15">
        <v>25560</v>
      </c>
      <c r="F2881" s="15">
        <v>25348</v>
      </c>
      <c r="G2881" s="15">
        <v>50908</v>
      </c>
      <c r="H2881" s="15">
        <v>0</v>
      </c>
      <c r="I2881" s="15">
        <v>0</v>
      </c>
      <c r="J2881" s="15">
        <v>0</v>
      </c>
      <c r="K2881" s="15">
        <f t="shared" si="178"/>
        <v>25560</v>
      </c>
      <c r="L2881" s="15">
        <f t="shared" si="179"/>
        <v>25348</v>
      </c>
      <c r="M2881" s="15">
        <f t="shared" si="180"/>
        <v>50908</v>
      </c>
      <c r="O2881" s="13"/>
      <c r="P2881" s="13"/>
    </row>
    <row r="2882" spans="1:16" ht="12.75" customHeight="1" x14ac:dyDescent="0.2">
      <c r="A2882" s="11" t="str">
        <f t="shared" si="177"/>
        <v>PARABURDOO1989</v>
      </c>
      <c r="B2882" s="96" t="s">
        <v>34</v>
      </c>
      <c r="C2882" s="89">
        <v>1989</v>
      </c>
      <c r="D2882" s="90" t="s">
        <v>101</v>
      </c>
      <c r="E2882" s="15">
        <v>20923</v>
      </c>
      <c r="F2882" s="15">
        <v>20292</v>
      </c>
      <c r="G2882" s="15">
        <v>41215</v>
      </c>
      <c r="H2882" s="91">
        <v>0</v>
      </c>
      <c r="I2882" s="91">
        <v>0</v>
      </c>
      <c r="J2882" s="15">
        <v>0</v>
      </c>
      <c r="K2882" s="15">
        <f t="shared" si="178"/>
        <v>20923</v>
      </c>
      <c r="L2882" s="15">
        <f t="shared" si="179"/>
        <v>20292</v>
      </c>
      <c r="M2882" s="15">
        <f t="shared" si="180"/>
        <v>41215</v>
      </c>
      <c r="O2882" s="13"/>
      <c r="P2882" s="13"/>
    </row>
    <row r="2883" spans="1:16" ht="12.75" customHeight="1" x14ac:dyDescent="0.2">
      <c r="A2883" s="11" t="str">
        <f t="shared" si="177"/>
        <v>PARABURDOO1990</v>
      </c>
      <c r="B2883" s="94" t="s">
        <v>34</v>
      </c>
      <c r="C2883" s="89">
        <v>1990</v>
      </c>
      <c r="D2883" s="90" t="s">
        <v>101</v>
      </c>
      <c r="E2883" s="15">
        <v>23116</v>
      </c>
      <c r="F2883" s="15">
        <v>22863</v>
      </c>
      <c r="G2883" s="15">
        <v>45979</v>
      </c>
      <c r="H2883" s="15">
        <v>0</v>
      </c>
      <c r="I2883" s="15">
        <v>0</v>
      </c>
      <c r="J2883" s="15">
        <v>0</v>
      </c>
      <c r="K2883" s="15">
        <f t="shared" si="178"/>
        <v>23116</v>
      </c>
      <c r="L2883" s="15">
        <f t="shared" si="179"/>
        <v>22863</v>
      </c>
      <c r="M2883" s="15">
        <f t="shared" si="180"/>
        <v>45979</v>
      </c>
      <c r="O2883" s="13"/>
      <c r="P2883" s="13"/>
    </row>
    <row r="2884" spans="1:16" ht="12.75" customHeight="1" x14ac:dyDescent="0.2">
      <c r="A2884" s="11" t="str">
        <f t="shared" si="177"/>
        <v>PARABURDOO1991</v>
      </c>
      <c r="B2884" s="94" t="s">
        <v>34</v>
      </c>
      <c r="C2884" s="89">
        <v>1991</v>
      </c>
      <c r="D2884" s="90" t="s">
        <v>101</v>
      </c>
      <c r="E2884" s="15">
        <v>25025</v>
      </c>
      <c r="F2884" s="15">
        <v>24814</v>
      </c>
      <c r="G2884" s="15">
        <v>49839</v>
      </c>
      <c r="H2884" s="15">
        <v>0</v>
      </c>
      <c r="I2884" s="15">
        <v>0</v>
      </c>
      <c r="J2884" s="15">
        <v>0</v>
      </c>
      <c r="K2884" s="15">
        <f t="shared" si="178"/>
        <v>25025</v>
      </c>
      <c r="L2884" s="15">
        <f t="shared" si="179"/>
        <v>24814</v>
      </c>
      <c r="M2884" s="15">
        <f t="shared" si="180"/>
        <v>49839</v>
      </c>
      <c r="O2884" s="13"/>
      <c r="P2884" s="13"/>
    </row>
    <row r="2885" spans="1:16" ht="12.75" customHeight="1" x14ac:dyDescent="0.2">
      <c r="A2885" s="11" t="str">
        <f t="shared" si="177"/>
        <v>PARABURDOO1992</v>
      </c>
      <c r="B2885" s="3" t="s">
        <v>34</v>
      </c>
      <c r="C2885" s="12">
        <v>1992</v>
      </c>
      <c r="D2885" s="12">
        <v>41</v>
      </c>
      <c r="E2885" s="13">
        <v>27122</v>
      </c>
      <c r="F2885" s="13">
        <v>27248</v>
      </c>
      <c r="G2885" s="13">
        <v>54370</v>
      </c>
      <c r="H2885" s="13">
        <v>0</v>
      </c>
      <c r="I2885" s="13">
        <v>0</v>
      </c>
      <c r="J2885" s="13">
        <v>0</v>
      </c>
      <c r="K2885" s="15">
        <f t="shared" si="178"/>
        <v>27122</v>
      </c>
      <c r="L2885" s="15">
        <f t="shared" si="179"/>
        <v>27248</v>
      </c>
      <c r="M2885" s="15">
        <f t="shared" si="180"/>
        <v>54370</v>
      </c>
      <c r="O2885" s="13"/>
      <c r="P2885" s="13"/>
    </row>
    <row r="2886" spans="1:16" ht="12.75" customHeight="1" x14ac:dyDescent="0.2">
      <c r="A2886" s="11" t="str">
        <f t="shared" si="177"/>
        <v>PARABURDOO1993</v>
      </c>
      <c r="B2886" s="3" t="s">
        <v>34</v>
      </c>
      <c r="C2886" s="12">
        <v>1993</v>
      </c>
      <c r="D2886" s="12">
        <v>44</v>
      </c>
      <c r="E2886" s="13">
        <v>27659</v>
      </c>
      <c r="F2886" s="13">
        <v>27880</v>
      </c>
      <c r="G2886" s="13">
        <v>55539</v>
      </c>
      <c r="H2886" s="13">
        <v>0</v>
      </c>
      <c r="I2886" s="13">
        <v>0</v>
      </c>
      <c r="J2886" s="13">
        <v>0</v>
      </c>
      <c r="K2886" s="15">
        <f t="shared" si="178"/>
        <v>27659</v>
      </c>
      <c r="L2886" s="15">
        <f t="shared" si="179"/>
        <v>27880</v>
      </c>
      <c r="M2886" s="15">
        <f t="shared" si="180"/>
        <v>55539</v>
      </c>
      <c r="O2886" s="13"/>
      <c r="P2886" s="13"/>
    </row>
    <row r="2887" spans="1:16" ht="12.75" customHeight="1" x14ac:dyDescent="0.2">
      <c r="A2887" s="11" t="str">
        <f t="shared" si="177"/>
        <v>PARABURDOO1994</v>
      </c>
      <c r="B2887" s="92" t="s">
        <v>34</v>
      </c>
      <c r="C2887" s="16">
        <v>1994</v>
      </c>
      <c r="D2887" s="90">
        <v>46</v>
      </c>
      <c r="E2887" s="93">
        <v>29584</v>
      </c>
      <c r="F2887" s="93">
        <v>29505</v>
      </c>
      <c r="G2887" s="93">
        <v>59089</v>
      </c>
      <c r="H2887" s="93">
        <v>0</v>
      </c>
      <c r="I2887" s="93">
        <v>0</v>
      </c>
      <c r="J2887" s="93">
        <v>0</v>
      </c>
      <c r="K2887" s="15">
        <f t="shared" si="178"/>
        <v>29584</v>
      </c>
      <c r="L2887" s="15">
        <f t="shared" si="179"/>
        <v>29505</v>
      </c>
      <c r="M2887" s="15">
        <f t="shared" si="180"/>
        <v>59089</v>
      </c>
      <c r="O2887" s="13"/>
      <c r="P2887" s="13"/>
    </row>
    <row r="2888" spans="1:16" ht="12.75" customHeight="1" x14ac:dyDescent="0.2">
      <c r="A2888" s="11" t="str">
        <f t="shared" si="177"/>
        <v>PARABURDOO1995</v>
      </c>
      <c r="B2888" s="96" t="s">
        <v>34</v>
      </c>
      <c r="C2888" s="89">
        <v>1995</v>
      </c>
      <c r="D2888" s="90">
        <v>44</v>
      </c>
      <c r="E2888" s="15">
        <v>31035</v>
      </c>
      <c r="F2888" s="15">
        <v>30835</v>
      </c>
      <c r="G2888" s="15">
        <v>61870</v>
      </c>
      <c r="H2888" s="91">
        <v>0</v>
      </c>
      <c r="I2888" s="91">
        <v>0</v>
      </c>
      <c r="J2888" s="15">
        <v>0</v>
      </c>
      <c r="K2888" s="15">
        <f t="shared" si="178"/>
        <v>31035</v>
      </c>
      <c r="L2888" s="15">
        <f t="shared" si="179"/>
        <v>30835</v>
      </c>
      <c r="M2888" s="15">
        <f t="shared" si="180"/>
        <v>61870</v>
      </c>
      <c r="O2888" s="13"/>
      <c r="P2888" s="13"/>
    </row>
    <row r="2889" spans="1:16" ht="12.75" customHeight="1" x14ac:dyDescent="0.2">
      <c r="A2889" s="11" t="str">
        <f t="shared" si="177"/>
        <v>PARABURDOO1996</v>
      </c>
      <c r="B2889" s="94" t="s">
        <v>34</v>
      </c>
      <c r="C2889" s="89">
        <v>1996</v>
      </c>
      <c r="D2889" s="90" t="s">
        <v>101</v>
      </c>
      <c r="E2889" s="15">
        <v>21978</v>
      </c>
      <c r="F2889" s="15">
        <v>21586</v>
      </c>
      <c r="G2889" s="15">
        <v>43564</v>
      </c>
      <c r="H2889" s="15">
        <v>0</v>
      </c>
      <c r="I2889" s="15">
        <v>0</v>
      </c>
      <c r="J2889" s="15">
        <v>0</v>
      </c>
      <c r="K2889" s="15">
        <f t="shared" si="178"/>
        <v>21978</v>
      </c>
      <c r="L2889" s="15">
        <f t="shared" si="179"/>
        <v>21586</v>
      </c>
      <c r="M2889" s="15">
        <f t="shared" si="180"/>
        <v>43564</v>
      </c>
      <c r="O2889" s="13"/>
      <c r="P2889" s="13"/>
    </row>
    <row r="2890" spans="1:16" ht="12.75" customHeight="1" x14ac:dyDescent="0.2">
      <c r="A2890" s="11" t="str">
        <f t="shared" ref="A2890:A2912" si="181">CONCATENATE(B2890,C2890)</f>
        <v>PARABURDOO1997</v>
      </c>
      <c r="B2890" s="94" t="s">
        <v>34</v>
      </c>
      <c r="C2890" s="89">
        <v>1997</v>
      </c>
      <c r="D2890" s="90" t="s">
        <v>101</v>
      </c>
      <c r="E2890" s="15">
        <v>19577</v>
      </c>
      <c r="F2890" s="15">
        <v>19643</v>
      </c>
      <c r="G2890" s="15">
        <v>39220</v>
      </c>
      <c r="H2890" s="15">
        <v>0</v>
      </c>
      <c r="I2890" s="15">
        <v>0</v>
      </c>
      <c r="J2890" s="15">
        <v>0</v>
      </c>
      <c r="K2890" s="15">
        <f t="shared" si="178"/>
        <v>19577</v>
      </c>
      <c r="L2890" s="15">
        <f t="shared" si="179"/>
        <v>19643</v>
      </c>
      <c r="M2890" s="15">
        <f t="shared" si="180"/>
        <v>39220</v>
      </c>
      <c r="O2890" s="13"/>
      <c r="P2890" s="13"/>
    </row>
    <row r="2891" spans="1:16" ht="12.75" customHeight="1" x14ac:dyDescent="0.2">
      <c r="A2891" s="11" t="str">
        <f t="shared" si="181"/>
        <v>PARABURDOO1998</v>
      </c>
      <c r="B2891" s="94" t="s">
        <v>34</v>
      </c>
      <c r="C2891" s="12">
        <v>1998</v>
      </c>
      <c r="D2891" s="90" t="s">
        <v>101</v>
      </c>
      <c r="E2891" s="95">
        <v>19142</v>
      </c>
      <c r="F2891" s="95">
        <v>19402</v>
      </c>
      <c r="G2891" s="95">
        <v>38544</v>
      </c>
      <c r="H2891" s="95">
        <v>0</v>
      </c>
      <c r="I2891" s="95">
        <v>0</v>
      </c>
      <c r="J2891" s="95">
        <v>0</v>
      </c>
      <c r="K2891" s="15">
        <f t="shared" si="178"/>
        <v>19142</v>
      </c>
      <c r="L2891" s="15">
        <f t="shared" si="179"/>
        <v>19402</v>
      </c>
      <c r="M2891" s="15">
        <f t="shared" si="180"/>
        <v>38544</v>
      </c>
      <c r="O2891" s="13"/>
      <c r="P2891" s="13"/>
    </row>
    <row r="2892" spans="1:16" ht="12.75" customHeight="1" x14ac:dyDescent="0.2">
      <c r="A2892" s="11" t="str">
        <f t="shared" si="181"/>
        <v>PARABURDOO1999</v>
      </c>
      <c r="B2892" s="3" t="s">
        <v>34</v>
      </c>
      <c r="C2892" s="12">
        <v>1999</v>
      </c>
      <c r="D2892" s="12" t="s">
        <v>101</v>
      </c>
      <c r="E2892" s="13">
        <v>18866</v>
      </c>
      <c r="F2892" s="13">
        <v>18933</v>
      </c>
      <c r="G2892" s="13">
        <v>37799</v>
      </c>
      <c r="H2892" s="13">
        <v>0</v>
      </c>
      <c r="I2892" s="13">
        <v>0</v>
      </c>
      <c r="J2892" s="13">
        <v>0</v>
      </c>
      <c r="K2892" s="15">
        <f t="shared" si="178"/>
        <v>18866</v>
      </c>
      <c r="L2892" s="15">
        <f t="shared" si="179"/>
        <v>18933</v>
      </c>
      <c r="M2892" s="15">
        <f t="shared" si="180"/>
        <v>37799</v>
      </c>
      <c r="O2892" s="13"/>
      <c r="P2892" s="13"/>
    </row>
    <row r="2893" spans="1:16" ht="12.75" customHeight="1" x14ac:dyDescent="0.2">
      <c r="A2893" s="11" t="str">
        <f t="shared" si="181"/>
        <v>PARABURDOO2000</v>
      </c>
      <c r="B2893" s="94" t="s">
        <v>34</v>
      </c>
      <c r="C2893" s="89">
        <v>2000</v>
      </c>
      <c r="D2893" s="90" t="s">
        <v>101</v>
      </c>
      <c r="E2893" s="15">
        <v>19244</v>
      </c>
      <c r="F2893" s="15">
        <v>18948</v>
      </c>
      <c r="G2893" s="15">
        <v>38192</v>
      </c>
      <c r="H2893" s="15">
        <v>0</v>
      </c>
      <c r="I2893" s="15">
        <v>0</v>
      </c>
      <c r="J2893" s="15">
        <v>0</v>
      </c>
      <c r="K2893" s="15">
        <f t="shared" si="178"/>
        <v>19244</v>
      </c>
      <c r="L2893" s="15">
        <f t="shared" si="179"/>
        <v>18948</v>
      </c>
      <c r="M2893" s="15">
        <f t="shared" si="180"/>
        <v>38192</v>
      </c>
      <c r="O2893" s="13"/>
      <c r="P2893" s="13"/>
    </row>
    <row r="2894" spans="1:16" ht="12.75" customHeight="1" x14ac:dyDescent="0.2">
      <c r="A2894" s="11" t="str">
        <f t="shared" si="181"/>
        <v>PARABURDOO2001</v>
      </c>
      <c r="B2894" s="3" t="s">
        <v>34</v>
      </c>
      <c r="C2894" s="12">
        <v>2001</v>
      </c>
      <c r="D2894" s="90" t="s">
        <v>101</v>
      </c>
      <c r="E2894" s="13">
        <v>20851</v>
      </c>
      <c r="F2894" s="13">
        <v>20552</v>
      </c>
      <c r="G2894" s="13">
        <v>41403</v>
      </c>
      <c r="H2894" s="13">
        <v>0</v>
      </c>
      <c r="I2894" s="13">
        <v>0</v>
      </c>
      <c r="J2894" s="13">
        <v>0</v>
      </c>
      <c r="K2894" s="15">
        <f t="shared" si="178"/>
        <v>20851</v>
      </c>
      <c r="L2894" s="15">
        <f t="shared" si="179"/>
        <v>20552</v>
      </c>
      <c r="M2894" s="15">
        <f t="shared" si="180"/>
        <v>41403</v>
      </c>
      <c r="O2894" s="13"/>
      <c r="P2894" s="13"/>
    </row>
    <row r="2895" spans="1:16" ht="12.75" customHeight="1" x14ac:dyDescent="0.2">
      <c r="A2895" s="11" t="str">
        <f t="shared" si="181"/>
        <v>PARABURDOO2002</v>
      </c>
      <c r="B2895" s="94" t="s">
        <v>34</v>
      </c>
      <c r="C2895" s="89">
        <v>2002</v>
      </c>
      <c r="D2895" s="90">
        <v>45</v>
      </c>
      <c r="E2895" s="15">
        <v>26510</v>
      </c>
      <c r="F2895" s="15">
        <v>26458</v>
      </c>
      <c r="G2895" s="15">
        <v>52968</v>
      </c>
      <c r="H2895" s="15">
        <v>0</v>
      </c>
      <c r="I2895" s="15">
        <v>0</v>
      </c>
      <c r="J2895" s="15">
        <v>0</v>
      </c>
      <c r="K2895" s="15">
        <f t="shared" si="178"/>
        <v>26510</v>
      </c>
      <c r="L2895" s="15">
        <f t="shared" si="179"/>
        <v>26458</v>
      </c>
      <c r="M2895" s="15">
        <f t="shared" si="180"/>
        <v>52968</v>
      </c>
      <c r="O2895" s="13"/>
      <c r="P2895" s="13"/>
    </row>
    <row r="2896" spans="1:16" ht="12.75" customHeight="1" x14ac:dyDescent="0.2">
      <c r="A2896" s="11" t="str">
        <f t="shared" si="181"/>
        <v>PARABURDOO2003</v>
      </c>
      <c r="B2896" s="94" t="s">
        <v>34</v>
      </c>
      <c r="C2896" s="89">
        <v>2003</v>
      </c>
      <c r="D2896" s="90">
        <v>42</v>
      </c>
      <c r="E2896" s="15">
        <v>30676</v>
      </c>
      <c r="F2896" s="15">
        <v>30307</v>
      </c>
      <c r="G2896" s="15">
        <v>60983</v>
      </c>
      <c r="H2896" s="15">
        <v>0</v>
      </c>
      <c r="I2896" s="15">
        <v>0</v>
      </c>
      <c r="J2896" s="15">
        <v>0</v>
      </c>
      <c r="K2896" s="15">
        <f t="shared" si="178"/>
        <v>30676</v>
      </c>
      <c r="L2896" s="15">
        <f t="shared" si="179"/>
        <v>30307</v>
      </c>
      <c r="M2896" s="15">
        <f t="shared" si="180"/>
        <v>60983</v>
      </c>
      <c r="O2896" s="13"/>
      <c r="P2896" s="13"/>
    </row>
    <row r="2897" spans="1:16" ht="12.75" customHeight="1" x14ac:dyDescent="0.2">
      <c r="A2897" s="11" t="str">
        <f t="shared" si="181"/>
        <v>PARABURDOO2004</v>
      </c>
      <c r="B2897" s="94" t="s">
        <v>34</v>
      </c>
      <c r="C2897" s="89">
        <v>2004</v>
      </c>
      <c r="D2897" s="90">
        <v>47</v>
      </c>
      <c r="E2897" s="15">
        <v>31715</v>
      </c>
      <c r="F2897" s="15">
        <v>31757</v>
      </c>
      <c r="G2897" s="15">
        <v>63472</v>
      </c>
      <c r="H2897" s="15">
        <v>0</v>
      </c>
      <c r="I2897" s="15">
        <v>0</v>
      </c>
      <c r="J2897" s="15">
        <v>0</v>
      </c>
      <c r="K2897" s="15">
        <f t="shared" si="178"/>
        <v>31715</v>
      </c>
      <c r="L2897" s="15">
        <f t="shared" si="179"/>
        <v>31757</v>
      </c>
      <c r="M2897" s="15">
        <f t="shared" si="180"/>
        <v>63472</v>
      </c>
      <c r="O2897" s="13"/>
      <c r="P2897" s="13"/>
    </row>
    <row r="2898" spans="1:16" ht="12.75" customHeight="1" x14ac:dyDescent="0.2">
      <c r="A2898" s="11" t="str">
        <f t="shared" si="181"/>
        <v>PARABURDOO2005</v>
      </c>
      <c r="B2898" s="3" t="s">
        <v>34</v>
      </c>
      <c r="C2898" s="12">
        <v>2005</v>
      </c>
      <c r="D2898" s="12">
        <v>45</v>
      </c>
      <c r="E2898" s="13">
        <v>39635</v>
      </c>
      <c r="F2898" s="13">
        <v>39517</v>
      </c>
      <c r="G2898" s="13">
        <v>79152</v>
      </c>
      <c r="H2898" s="13">
        <v>0</v>
      </c>
      <c r="I2898" s="13">
        <v>0</v>
      </c>
      <c r="J2898" s="13">
        <v>0</v>
      </c>
      <c r="K2898" s="15">
        <f t="shared" si="178"/>
        <v>39635</v>
      </c>
      <c r="L2898" s="15">
        <f t="shared" si="179"/>
        <v>39517</v>
      </c>
      <c r="M2898" s="15">
        <f t="shared" si="180"/>
        <v>79152</v>
      </c>
      <c r="O2898" s="13"/>
      <c r="P2898" s="13"/>
    </row>
    <row r="2899" spans="1:16" ht="12.75" customHeight="1" x14ac:dyDescent="0.2">
      <c r="A2899" s="11" t="str">
        <f t="shared" si="181"/>
        <v>PARABURDOO2006</v>
      </c>
      <c r="B2899" s="94" t="s">
        <v>34</v>
      </c>
      <c r="C2899" s="89">
        <v>2006</v>
      </c>
      <c r="D2899" s="90">
        <v>40</v>
      </c>
      <c r="E2899" s="15">
        <v>48244</v>
      </c>
      <c r="F2899" s="15">
        <v>48171</v>
      </c>
      <c r="G2899" s="15">
        <v>96415</v>
      </c>
      <c r="H2899" s="15">
        <v>0</v>
      </c>
      <c r="I2899" s="15">
        <v>0</v>
      </c>
      <c r="J2899" s="15">
        <v>0</v>
      </c>
      <c r="K2899" s="15">
        <f t="shared" si="178"/>
        <v>48244</v>
      </c>
      <c r="L2899" s="15">
        <f t="shared" si="179"/>
        <v>48171</v>
      </c>
      <c r="M2899" s="15">
        <f t="shared" si="180"/>
        <v>96415</v>
      </c>
      <c r="O2899" s="13"/>
      <c r="P2899" s="13"/>
    </row>
    <row r="2900" spans="1:16" ht="12.75" customHeight="1" x14ac:dyDescent="0.2">
      <c r="A2900" s="11" t="str">
        <f t="shared" si="181"/>
        <v>PARABURDOO2007</v>
      </c>
      <c r="B2900" s="96" t="s">
        <v>34</v>
      </c>
      <c r="C2900" s="89">
        <v>2007</v>
      </c>
      <c r="D2900" s="90">
        <v>40</v>
      </c>
      <c r="E2900" s="15">
        <v>52382</v>
      </c>
      <c r="F2900" s="15">
        <v>52568</v>
      </c>
      <c r="G2900" s="15">
        <v>104950</v>
      </c>
      <c r="H2900" s="91">
        <v>0</v>
      </c>
      <c r="I2900" s="91">
        <v>0</v>
      </c>
      <c r="J2900" s="15">
        <v>0</v>
      </c>
      <c r="K2900" s="15">
        <f t="shared" si="178"/>
        <v>52382</v>
      </c>
      <c r="L2900" s="15">
        <f t="shared" si="179"/>
        <v>52568</v>
      </c>
      <c r="M2900" s="15">
        <f t="shared" si="180"/>
        <v>104950</v>
      </c>
      <c r="O2900" s="13"/>
      <c r="P2900" s="13"/>
    </row>
    <row r="2901" spans="1:16" ht="12.75" customHeight="1" x14ac:dyDescent="0.2">
      <c r="A2901" s="11" t="str">
        <f t="shared" si="181"/>
        <v>PARABURDOO2008</v>
      </c>
      <c r="B2901" s="94" t="s">
        <v>34</v>
      </c>
      <c r="C2901" s="89">
        <v>2008</v>
      </c>
      <c r="D2901" s="90">
        <v>38</v>
      </c>
      <c r="E2901" s="15">
        <v>64457</v>
      </c>
      <c r="F2901" s="15">
        <v>65138</v>
      </c>
      <c r="G2901" s="15">
        <v>129595</v>
      </c>
      <c r="H2901" s="15">
        <v>0</v>
      </c>
      <c r="I2901" s="15">
        <v>0</v>
      </c>
      <c r="J2901" s="15">
        <v>0</v>
      </c>
      <c r="K2901" s="15">
        <f t="shared" si="178"/>
        <v>64457</v>
      </c>
      <c r="L2901" s="15">
        <f t="shared" si="179"/>
        <v>65138</v>
      </c>
      <c r="M2901" s="15">
        <f t="shared" si="180"/>
        <v>129595</v>
      </c>
      <c r="O2901" s="13"/>
      <c r="P2901" s="13"/>
    </row>
    <row r="2902" spans="1:16" ht="12.75" customHeight="1" x14ac:dyDescent="0.2">
      <c r="A2902" s="11" t="str">
        <f t="shared" si="181"/>
        <v>PARABURDOO2009</v>
      </c>
      <c r="B2902" s="3" t="s">
        <v>34</v>
      </c>
      <c r="C2902" s="12">
        <v>2009</v>
      </c>
      <c r="D2902" s="12">
        <v>37</v>
      </c>
      <c r="E2902" s="13">
        <v>63608</v>
      </c>
      <c r="F2902" s="13">
        <v>64087</v>
      </c>
      <c r="G2902" s="13">
        <v>127695</v>
      </c>
      <c r="H2902" s="13">
        <v>0</v>
      </c>
      <c r="I2902" s="13">
        <v>0</v>
      </c>
      <c r="J2902" s="13">
        <v>0</v>
      </c>
      <c r="K2902" s="15">
        <f t="shared" si="178"/>
        <v>63608</v>
      </c>
      <c r="L2902" s="15">
        <f t="shared" si="179"/>
        <v>64087</v>
      </c>
      <c r="M2902" s="15">
        <f t="shared" si="180"/>
        <v>127695</v>
      </c>
      <c r="O2902" s="13"/>
      <c r="P2902" s="13"/>
    </row>
    <row r="2903" spans="1:16" ht="12.75" customHeight="1" x14ac:dyDescent="0.2">
      <c r="A2903" s="11" t="str">
        <f t="shared" si="181"/>
        <v>PARABURDOO2010</v>
      </c>
      <c r="B2903" s="96" t="s">
        <v>34</v>
      </c>
      <c r="C2903" s="89">
        <v>2010</v>
      </c>
      <c r="D2903" s="90">
        <v>36</v>
      </c>
      <c r="E2903" s="15">
        <v>87065</v>
      </c>
      <c r="F2903" s="15">
        <v>88509</v>
      </c>
      <c r="G2903" s="15">
        <v>175574</v>
      </c>
      <c r="H2903" s="91">
        <v>0</v>
      </c>
      <c r="I2903" s="91">
        <v>0</v>
      </c>
      <c r="J2903" s="15">
        <v>0</v>
      </c>
      <c r="K2903" s="15">
        <f t="shared" si="178"/>
        <v>87065</v>
      </c>
      <c r="L2903" s="15">
        <f t="shared" si="179"/>
        <v>88509</v>
      </c>
      <c r="M2903" s="15">
        <f t="shared" si="180"/>
        <v>175574</v>
      </c>
      <c r="O2903" s="13"/>
      <c r="P2903" s="13"/>
    </row>
    <row r="2904" spans="1:16" ht="12.75" customHeight="1" x14ac:dyDescent="0.2">
      <c r="A2904" s="11" t="str">
        <f t="shared" si="181"/>
        <v>PARABURDOO2011</v>
      </c>
      <c r="B2904" s="94" t="s">
        <v>34</v>
      </c>
      <c r="C2904" s="89">
        <v>2011</v>
      </c>
      <c r="D2904" s="90">
        <v>29</v>
      </c>
      <c r="E2904" s="15">
        <v>123503</v>
      </c>
      <c r="F2904" s="15">
        <v>123121</v>
      </c>
      <c r="G2904" s="15">
        <v>246624</v>
      </c>
      <c r="H2904" s="15">
        <v>0</v>
      </c>
      <c r="I2904" s="15">
        <v>0</v>
      </c>
      <c r="J2904" s="15">
        <v>0</v>
      </c>
      <c r="K2904" s="15">
        <f t="shared" si="178"/>
        <v>123503</v>
      </c>
      <c r="L2904" s="15">
        <f t="shared" si="179"/>
        <v>123121</v>
      </c>
      <c r="M2904" s="15">
        <f t="shared" si="180"/>
        <v>246624</v>
      </c>
      <c r="O2904" s="13"/>
      <c r="P2904" s="13"/>
    </row>
    <row r="2905" spans="1:16" ht="12.75" customHeight="1" x14ac:dyDescent="0.2">
      <c r="A2905" s="11" t="str">
        <f t="shared" si="181"/>
        <v>PARABURDOO2012</v>
      </c>
      <c r="B2905" s="3" t="s">
        <v>34</v>
      </c>
      <c r="C2905" s="12">
        <v>2012</v>
      </c>
      <c r="D2905" s="12">
        <v>26</v>
      </c>
      <c r="E2905" s="13">
        <v>150516</v>
      </c>
      <c r="F2905" s="13">
        <v>150667</v>
      </c>
      <c r="G2905" s="13">
        <v>301183</v>
      </c>
      <c r="H2905" s="13">
        <v>0</v>
      </c>
      <c r="I2905" s="13">
        <v>0</v>
      </c>
      <c r="J2905" s="13">
        <v>0</v>
      </c>
      <c r="K2905" s="15">
        <f t="shared" si="178"/>
        <v>150516</v>
      </c>
      <c r="L2905" s="15">
        <f t="shared" si="179"/>
        <v>150667</v>
      </c>
      <c r="M2905" s="15">
        <f t="shared" si="180"/>
        <v>301183</v>
      </c>
      <c r="O2905" s="13"/>
      <c r="P2905" s="13"/>
    </row>
    <row r="2906" spans="1:16" ht="12.75" customHeight="1" x14ac:dyDescent="0.2">
      <c r="A2906" s="11" t="str">
        <f t="shared" si="181"/>
        <v>PARABURDOO2013</v>
      </c>
      <c r="B2906" s="94" t="s">
        <v>34</v>
      </c>
      <c r="C2906" s="89">
        <v>2013</v>
      </c>
      <c r="D2906" s="90">
        <v>32</v>
      </c>
      <c r="E2906" s="15">
        <v>115836</v>
      </c>
      <c r="F2906" s="15">
        <v>116457</v>
      </c>
      <c r="G2906" s="15">
        <v>232293</v>
      </c>
      <c r="H2906" s="15">
        <v>0</v>
      </c>
      <c r="I2906" s="15">
        <v>0</v>
      </c>
      <c r="J2906" s="15">
        <v>0</v>
      </c>
      <c r="K2906" s="15">
        <f t="shared" si="178"/>
        <v>115836</v>
      </c>
      <c r="L2906" s="15">
        <f t="shared" si="179"/>
        <v>116457</v>
      </c>
      <c r="M2906" s="15">
        <f t="shared" si="180"/>
        <v>232293</v>
      </c>
      <c r="O2906" s="13"/>
      <c r="P2906" s="13"/>
    </row>
    <row r="2907" spans="1:16" ht="12.75" customHeight="1" x14ac:dyDescent="0.2">
      <c r="A2907" s="11" t="str">
        <f t="shared" si="181"/>
        <v>PARABURDOO2014</v>
      </c>
      <c r="B2907" s="94" t="s">
        <v>34</v>
      </c>
      <c r="C2907" s="89">
        <v>2014</v>
      </c>
      <c r="D2907" s="90">
        <v>36</v>
      </c>
      <c r="E2907" s="15">
        <v>96674</v>
      </c>
      <c r="F2907" s="15">
        <v>96617</v>
      </c>
      <c r="G2907" s="15">
        <v>193291</v>
      </c>
      <c r="H2907" s="15">
        <v>0</v>
      </c>
      <c r="I2907" s="15">
        <v>0</v>
      </c>
      <c r="J2907" s="15">
        <v>0</v>
      </c>
      <c r="K2907" s="15">
        <f t="shared" si="178"/>
        <v>96674</v>
      </c>
      <c r="L2907" s="15">
        <f t="shared" si="179"/>
        <v>96617</v>
      </c>
      <c r="M2907" s="15">
        <f t="shared" si="180"/>
        <v>193291</v>
      </c>
      <c r="O2907" s="13"/>
      <c r="P2907" s="13"/>
    </row>
    <row r="2908" spans="1:16" ht="12.75" customHeight="1" x14ac:dyDescent="0.2">
      <c r="A2908" s="11" t="str">
        <f t="shared" si="181"/>
        <v>PARABURDOO2015</v>
      </c>
      <c r="B2908" s="94" t="s">
        <v>34</v>
      </c>
      <c r="C2908" s="12">
        <v>2015</v>
      </c>
      <c r="D2908" s="90">
        <v>37</v>
      </c>
      <c r="E2908" s="95">
        <v>82829</v>
      </c>
      <c r="F2908" s="95">
        <v>84284</v>
      </c>
      <c r="G2908" s="95">
        <v>167113</v>
      </c>
      <c r="H2908" s="95">
        <v>0</v>
      </c>
      <c r="I2908" s="95">
        <v>0</v>
      </c>
      <c r="J2908" s="95">
        <v>0</v>
      </c>
      <c r="K2908" s="15">
        <f t="shared" si="178"/>
        <v>82829</v>
      </c>
      <c r="L2908" s="15">
        <f t="shared" si="179"/>
        <v>84284</v>
      </c>
      <c r="M2908" s="15">
        <f t="shared" si="180"/>
        <v>167113</v>
      </c>
      <c r="O2908" s="13"/>
      <c r="P2908" s="13"/>
    </row>
    <row r="2909" spans="1:16" ht="12.75" customHeight="1" x14ac:dyDescent="0.2">
      <c r="A2909" s="11" t="str">
        <f t="shared" si="181"/>
        <v>PARABURDOO2016</v>
      </c>
      <c r="B2909" s="3" t="s">
        <v>34</v>
      </c>
      <c r="C2909" s="12">
        <v>2016</v>
      </c>
      <c r="D2909" s="12">
        <v>40</v>
      </c>
      <c r="E2909" s="13">
        <v>81431</v>
      </c>
      <c r="F2909" s="13">
        <v>82679</v>
      </c>
      <c r="G2909" s="13">
        <v>164110</v>
      </c>
      <c r="H2909" s="13">
        <v>0</v>
      </c>
      <c r="I2909" s="13">
        <v>0</v>
      </c>
      <c r="J2909" s="13">
        <v>0</v>
      </c>
      <c r="K2909" s="15">
        <f t="shared" si="178"/>
        <v>81431</v>
      </c>
      <c r="L2909" s="15">
        <f t="shared" si="179"/>
        <v>82679</v>
      </c>
      <c r="M2909" s="15">
        <f t="shared" si="180"/>
        <v>164110</v>
      </c>
      <c r="O2909" s="13"/>
      <c r="P2909" s="13"/>
    </row>
    <row r="2910" spans="1:16" ht="12.75" customHeight="1" x14ac:dyDescent="0.2">
      <c r="A2910" s="11" t="str">
        <f t="shared" si="181"/>
        <v>PARABURDOO2017</v>
      </c>
      <c r="B2910" s="3" t="s">
        <v>34</v>
      </c>
      <c r="C2910" s="12">
        <v>2017</v>
      </c>
      <c r="D2910" s="12">
        <v>40</v>
      </c>
      <c r="E2910" s="13">
        <v>82481</v>
      </c>
      <c r="F2910" s="13">
        <v>83653</v>
      </c>
      <c r="G2910" s="13">
        <v>166134</v>
      </c>
      <c r="H2910" s="13">
        <v>0</v>
      </c>
      <c r="I2910" s="13">
        <v>0</v>
      </c>
      <c r="J2910" s="13">
        <v>0</v>
      </c>
      <c r="K2910" s="15">
        <f t="shared" si="178"/>
        <v>82481</v>
      </c>
      <c r="L2910" s="15">
        <f t="shared" si="179"/>
        <v>83653</v>
      </c>
      <c r="M2910" s="15">
        <f t="shared" si="180"/>
        <v>166134</v>
      </c>
      <c r="O2910" s="13"/>
      <c r="P2910" s="13"/>
    </row>
    <row r="2911" spans="1:16" ht="12.75" customHeight="1" x14ac:dyDescent="0.2">
      <c r="A2911" s="11" t="str">
        <f t="shared" si="181"/>
        <v>PARABURDOO2018</v>
      </c>
      <c r="B2911" s="94" t="s">
        <v>34</v>
      </c>
      <c r="C2911" s="89">
        <v>2018</v>
      </c>
      <c r="D2911" s="90">
        <v>37</v>
      </c>
      <c r="E2911" s="15">
        <v>88643</v>
      </c>
      <c r="F2911" s="15">
        <v>89368</v>
      </c>
      <c r="G2911" s="15">
        <v>178011</v>
      </c>
      <c r="H2911" s="15">
        <v>0</v>
      </c>
      <c r="I2911" s="15">
        <v>0</v>
      </c>
      <c r="J2911" s="15">
        <v>0</v>
      </c>
      <c r="K2911" s="15">
        <f t="shared" si="178"/>
        <v>88643</v>
      </c>
      <c r="L2911" s="15">
        <f t="shared" si="179"/>
        <v>89368</v>
      </c>
      <c r="M2911" s="15">
        <f t="shared" si="180"/>
        <v>178011</v>
      </c>
      <c r="O2911" s="13"/>
      <c r="P2911" s="13"/>
    </row>
    <row r="2912" spans="1:16" ht="12.75" customHeight="1" x14ac:dyDescent="0.2">
      <c r="A2912" s="11" t="str">
        <f t="shared" si="181"/>
        <v>PARABURDOO2019</v>
      </c>
      <c r="B2912" s="3" t="s">
        <v>34</v>
      </c>
      <c r="C2912" s="12">
        <v>2019</v>
      </c>
      <c r="D2912" s="12">
        <v>36</v>
      </c>
      <c r="E2912" s="13">
        <v>94624</v>
      </c>
      <c r="F2912" s="13">
        <v>96232</v>
      </c>
      <c r="G2912" s="13">
        <v>190856</v>
      </c>
      <c r="H2912" s="13">
        <v>0</v>
      </c>
      <c r="I2912" s="13">
        <v>0</v>
      </c>
      <c r="J2912" s="13">
        <v>0</v>
      </c>
      <c r="K2912" s="15">
        <f t="shared" si="178"/>
        <v>94624</v>
      </c>
      <c r="L2912" s="15">
        <f t="shared" si="179"/>
        <v>96232</v>
      </c>
      <c r="M2912" s="15">
        <f t="shared" si="180"/>
        <v>190856</v>
      </c>
      <c r="O2912" s="13"/>
      <c r="P2912" s="13"/>
    </row>
    <row r="2913" spans="1:16" ht="12.75" customHeight="1" x14ac:dyDescent="0.2">
      <c r="A2913" s="11" t="str">
        <f t="shared" ref="A2913:A2926" si="182">CONCATENATE(B2913,C2913)</f>
        <v>PARKES1985</v>
      </c>
      <c r="B2913" s="96" t="s">
        <v>33</v>
      </c>
      <c r="C2913" s="89">
        <v>1985</v>
      </c>
      <c r="D2913" s="90" t="s">
        <v>101</v>
      </c>
      <c r="E2913" s="15">
        <v>4116</v>
      </c>
      <c r="F2913" s="15">
        <v>4120</v>
      </c>
      <c r="G2913" s="15">
        <v>8236</v>
      </c>
      <c r="H2913" s="91">
        <v>0</v>
      </c>
      <c r="I2913" s="91">
        <v>0</v>
      </c>
      <c r="J2913" s="15">
        <v>0</v>
      </c>
      <c r="K2913" s="15">
        <f t="shared" si="178"/>
        <v>4116</v>
      </c>
      <c r="L2913" s="15">
        <f t="shared" si="179"/>
        <v>4120</v>
      </c>
      <c r="M2913" s="15">
        <f t="shared" si="180"/>
        <v>8236</v>
      </c>
      <c r="O2913" s="13"/>
      <c r="P2913" s="13"/>
    </row>
    <row r="2914" spans="1:16" ht="12.75" customHeight="1" x14ac:dyDescent="0.2">
      <c r="A2914" s="11" t="str">
        <f t="shared" si="182"/>
        <v>PARKES1986</v>
      </c>
      <c r="B2914" s="3" t="s">
        <v>33</v>
      </c>
      <c r="C2914" s="12">
        <v>1986</v>
      </c>
      <c r="D2914" s="12" t="s">
        <v>101</v>
      </c>
      <c r="E2914" s="13">
        <v>3650</v>
      </c>
      <c r="F2914" s="13">
        <v>3652</v>
      </c>
      <c r="G2914" s="13">
        <v>7302</v>
      </c>
      <c r="H2914" s="13">
        <v>0</v>
      </c>
      <c r="I2914" s="13">
        <v>0</v>
      </c>
      <c r="J2914" s="13">
        <v>0</v>
      </c>
      <c r="K2914" s="15">
        <f t="shared" si="178"/>
        <v>3650</v>
      </c>
      <c r="L2914" s="15">
        <f t="shared" si="179"/>
        <v>3652</v>
      </c>
      <c r="M2914" s="15">
        <f t="shared" si="180"/>
        <v>7302</v>
      </c>
      <c r="O2914" s="13"/>
      <c r="P2914" s="13"/>
    </row>
    <row r="2915" spans="1:16" ht="12.75" customHeight="1" x14ac:dyDescent="0.2">
      <c r="A2915" s="11" t="str">
        <f t="shared" si="182"/>
        <v>PARKES1987</v>
      </c>
      <c r="B2915" s="94" t="s">
        <v>33</v>
      </c>
      <c r="C2915" s="89">
        <v>1987</v>
      </c>
      <c r="D2915" s="90" t="s">
        <v>101</v>
      </c>
      <c r="E2915" s="15">
        <v>3792</v>
      </c>
      <c r="F2915" s="15">
        <v>3793</v>
      </c>
      <c r="G2915" s="15">
        <v>7585</v>
      </c>
      <c r="H2915" s="15">
        <v>0</v>
      </c>
      <c r="I2915" s="15">
        <v>0</v>
      </c>
      <c r="J2915" s="15">
        <v>0</v>
      </c>
      <c r="K2915" s="15">
        <f t="shared" si="178"/>
        <v>3792</v>
      </c>
      <c r="L2915" s="15">
        <f t="shared" si="179"/>
        <v>3793</v>
      </c>
      <c r="M2915" s="15">
        <f t="shared" si="180"/>
        <v>7585</v>
      </c>
      <c r="O2915" s="13"/>
      <c r="P2915" s="13"/>
    </row>
    <row r="2916" spans="1:16" ht="12.75" customHeight="1" x14ac:dyDescent="0.2">
      <c r="A2916" s="11" t="str">
        <f t="shared" si="182"/>
        <v>PARKES1988</v>
      </c>
      <c r="B2916" s="96" t="s">
        <v>33</v>
      </c>
      <c r="C2916" s="89">
        <v>1988</v>
      </c>
      <c r="D2916" s="90" t="s">
        <v>101</v>
      </c>
      <c r="E2916" s="15">
        <v>3778</v>
      </c>
      <c r="F2916" s="15">
        <v>3747</v>
      </c>
      <c r="G2916" s="15">
        <v>7525</v>
      </c>
      <c r="H2916" s="91">
        <v>0</v>
      </c>
      <c r="I2916" s="91">
        <v>0</v>
      </c>
      <c r="J2916" s="15">
        <v>0</v>
      </c>
      <c r="K2916" s="15">
        <f t="shared" si="178"/>
        <v>3778</v>
      </c>
      <c r="L2916" s="15">
        <f t="shared" si="179"/>
        <v>3747</v>
      </c>
      <c r="M2916" s="15">
        <f t="shared" si="180"/>
        <v>7525</v>
      </c>
      <c r="O2916" s="13"/>
      <c r="P2916" s="13"/>
    </row>
    <row r="2917" spans="1:16" ht="12.75" customHeight="1" x14ac:dyDescent="0.2">
      <c r="A2917" s="11" t="str">
        <f t="shared" si="182"/>
        <v>PARKES1989</v>
      </c>
      <c r="B2917" s="96" t="s">
        <v>33</v>
      </c>
      <c r="C2917" s="89">
        <v>1989</v>
      </c>
      <c r="D2917" s="90" t="s">
        <v>101</v>
      </c>
      <c r="E2917" s="15">
        <v>2842</v>
      </c>
      <c r="F2917" s="15">
        <v>2781</v>
      </c>
      <c r="G2917" s="15">
        <v>5623</v>
      </c>
      <c r="H2917" s="91">
        <v>0</v>
      </c>
      <c r="I2917" s="91">
        <v>0</v>
      </c>
      <c r="J2917" s="15">
        <v>0</v>
      </c>
      <c r="K2917" s="15">
        <f t="shared" si="178"/>
        <v>2842</v>
      </c>
      <c r="L2917" s="15">
        <f t="shared" si="179"/>
        <v>2781</v>
      </c>
      <c r="M2917" s="15">
        <f t="shared" si="180"/>
        <v>5623</v>
      </c>
      <c r="O2917" s="13"/>
      <c r="P2917" s="13"/>
    </row>
    <row r="2918" spans="1:16" ht="12.75" customHeight="1" x14ac:dyDescent="0.2">
      <c r="A2918" s="11" t="str">
        <f t="shared" si="182"/>
        <v>PARKES1990</v>
      </c>
      <c r="B2918" s="94" t="s">
        <v>33</v>
      </c>
      <c r="C2918" s="89">
        <v>1990</v>
      </c>
      <c r="D2918" s="90" t="s">
        <v>101</v>
      </c>
      <c r="E2918" s="15">
        <v>3063</v>
      </c>
      <c r="F2918" s="15">
        <v>3069</v>
      </c>
      <c r="G2918" s="15">
        <v>6132</v>
      </c>
      <c r="H2918" s="15">
        <v>0</v>
      </c>
      <c r="I2918" s="15">
        <v>0</v>
      </c>
      <c r="J2918" s="15">
        <v>0</v>
      </c>
      <c r="K2918" s="15">
        <f t="shared" si="178"/>
        <v>3063</v>
      </c>
      <c r="L2918" s="15">
        <f t="shared" si="179"/>
        <v>3069</v>
      </c>
      <c r="M2918" s="15">
        <f t="shared" si="180"/>
        <v>6132</v>
      </c>
      <c r="O2918" s="13"/>
      <c r="P2918" s="13"/>
    </row>
    <row r="2919" spans="1:16" ht="12.75" customHeight="1" x14ac:dyDescent="0.2">
      <c r="A2919" s="11" t="str">
        <f t="shared" si="182"/>
        <v>PARKES1991</v>
      </c>
      <c r="B2919" s="3" t="s">
        <v>33</v>
      </c>
      <c r="C2919" s="12">
        <v>1991</v>
      </c>
      <c r="D2919" s="12" t="s">
        <v>101</v>
      </c>
      <c r="E2919" s="13">
        <v>3303</v>
      </c>
      <c r="F2919" s="13">
        <v>3136</v>
      </c>
      <c r="G2919" s="13">
        <v>6439</v>
      </c>
      <c r="H2919" s="13">
        <v>0</v>
      </c>
      <c r="I2919" s="13">
        <v>0</v>
      </c>
      <c r="J2919" s="13">
        <v>0</v>
      </c>
      <c r="K2919" s="15">
        <f t="shared" si="178"/>
        <v>3303</v>
      </c>
      <c r="L2919" s="15">
        <f t="shared" si="179"/>
        <v>3136</v>
      </c>
      <c r="M2919" s="15">
        <f t="shared" si="180"/>
        <v>6439</v>
      </c>
      <c r="O2919" s="13"/>
      <c r="P2919" s="13"/>
    </row>
    <row r="2920" spans="1:16" ht="12.75" customHeight="1" x14ac:dyDescent="0.2">
      <c r="A2920" s="11" t="str">
        <f t="shared" si="182"/>
        <v>PARKES1992</v>
      </c>
      <c r="B2920" s="3" t="s">
        <v>33</v>
      </c>
      <c r="C2920" s="12">
        <v>1992</v>
      </c>
      <c r="D2920" s="12" t="s">
        <v>101</v>
      </c>
      <c r="E2920" s="13">
        <v>3393</v>
      </c>
      <c r="F2920" s="13">
        <v>3630</v>
      </c>
      <c r="G2920" s="13">
        <v>7023</v>
      </c>
      <c r="H2920" s="13">
        <v>0</v>
      </c>
      <c r="I2920" s="13">
        <v>0</v>
      </c>
      <c r="J2920" s="13">
        <v>0</v>
      </c>
      <c r="K2920" s="15">
        <f t="shared" si="178"/>
        <v>3393</v>
      </c>
      <c r="L2920" s="15">
        <f t="shared" si="179"/>
        <v>3630</v>
      </c>
      <c r="M2920" s="15">
        <f t="shared" si="180"/>
        <v>7023</v>
      </c>
      <c r="O2920" s="13"/>
      <c r="P2920" s="13"/>
    </row>
    <row r="2921" spans="1:16" ht="12.75" customHeight="1" x14ac:dyDescent="0.2">
      <c r="A2921" s="11" t="str">
        <f t="shared" si="182"/>
        <v>PARKES1993</v>
      </c>
      <c r="B2921" s="96" t="s">
        <v>33</v>
      </c>
      <c r="C2921" s="89">
        <v>1993</v>
      </c>
      <c r="D2921" s="90" t="s">
        <v>101</v>
      </c>
      <c r="E2921" s="15">
        <v>4698</v>
      </c>
      <c r="F2921" s="15">
        <v>4879</v>
      </c>
      <c r="G2921" s="15">
        <v>9577</v>
      </c>
      <c r="H2921" s="91">
        <v>0</v>
      </c>
      <c r="I2921" s="91">
        <v>0</v>
      </c>
      <c r="J2921" s="15">
        <v>0</v>
      </c>
      <c r="K2921" s="15">
        <f t="shared" si="178"/>
        <v>4698</v>
      </c>
      <c r="L2921" s="15">
        <f t="shared" si="179"/>
        <v>4879</v>
      </c>
      <c r="M2921" s="15">
        <f t="shared" si="180"/>
        <v>9577</v>
      </c>
      <c r="O2921" s="13"/>
      <c r="P2921" s="13"/>
    </row>
    <row r="2922" spans="1:16" ht="12.75" customHeight="1" x14ac:dyDescent="0.2">
      <c r="A2922" s="11" t="str">
        <f t="shared" si="182"/>
        <v>PARKES1994</v>
      </c>
      <c r="B2922" s="97" t="s">
        <v>33</v>
      </c>
      <c r="C2922" s="89">
        <v>1994</v>
      </c>
      <c r="D2922" s="90" t="s">
        <v>101</v>
      </c>
      <c r="E2922" s="15">
        <v>6285</v>
      </c>
      <c r="F2922" s="15">
        <v>6628</v>
      </c>
      <c r="G2922" s="15">
        <v>12913</v>
      </c>
      <c r="H2922" s="15">
        <v>0</v>
      </c>
      <c r="I2922" s="15">
        <v>0</v>
      </c>
      <c r="J2922" s="15">
        <v>0</v>
      </c>
      <c r="K2922" s="15">
        <f t="shared" si="178"/>
        <v>6285</v>
      </c>
      <c r="L2922" s="15">
        <f t="shared" si="179"/>
        <v>6628</v>
      </c>
      <c r="M2922" s="15">
        <f t="shared" si="180"/>
        <v>12913</v>
      </c>
      <c r="O2922" s="13"/>
      <c r="P2922" s="13"/>
    </row>
    <row r="2923" spans="1:16" ht="12.75" customHeight="1" x14ac:dyDescent="0.2">
      <c r="A2923" s="11" t="str">
        <f t="shared" si="182"/>
        <v>PARKES1995</v>
      </c>
      <c r="B2923" s="96" t="s">
        <v>33</v>
      </c>
      <c r="C2923" s="89">
        <v>1995</v>
      </c>
      <c r="D2923" s="90" t="s">
        <v>101</v>
      </c>
      <c r="E2923" s="15">
        <v>7719</v>
      </c>
      <c r="F2923" s="15">
        <v>7617</v>
      </c>
      <c r="G2923" s="15">
        <v>15336</v>
      </c>
      <c r="H2923" s="91">
        <v>0</v>
      </c>
      <c r="I2923" s="91">
        <v>0</v>
      </c>
      <c r="J2923" s="15">
        <v>0</v>
      </c>
      <c r="K2923" s="15">
        <f t="shared" ref="K2923:K2986" si="183">E2923+H2923</f>
        <v>7719</v>
      </c>
      <c r="L2923" s="15">
        <f t="shared" ref="L2923:L2986" si="184">F2923+I2923</f>
        <v>7617</v>
      </c>
      <c r="M2923" s="15">
        <f t="shared" ref="M2923:M2986" si="185">G2923+J2923</f>
        <v>15336</v>
      </c>
      <c r="O2923" s="13"/>
      <c r="P2923" s="13"/>
    </row>
    <row r="2924" spans="1:16" ht="12.75" customHeight="1" x14ac:dyDescent="0.2">
      <c r="A2924" s="11" t="str">
        <f t="shared" si="182"/>
        <v>PARKES1996</v>
      </c>
      <c r="B2924" s="3" t="s">
        <v>33</v>
      </c>
      <c r="C2924" s="12">
        <v>1996</v>
      </c>
      <c r="D2924" s="12" t="s">
        <v>101</v>
      </c>
      <c r="E2924" s="13">
        <v>8604</v>
      </c>
      <c r="F2924" s="13">
        <v>8632</v>
      </c>
      <c r="G2924" s="13">
        <v>17236</v>
      </c>
      <c r="H2924" s="13">
        <v>0</v>
      </c>
      <c r="I2924" s="13">
        <v>0</v>
      </c>
      <c r="J2924" s="13">
        <v>0</v>
      </c>
      <c r="K2924" s="15">
        <f t="shared" si="183"/>
        <v>8604</v>
      </c>
      <c r="L2924" s="15">
        <f t="shared" si="184"/>
        <v>8632</v>
      </c>
      <c r="M2924" s="15">
        <f t="shared" si="185"/>
        <v>17236</v>
      </c>
      <c r="O2924" s="13"/>
      <c r="P2924" s="13"/>
    </row>
    <row r="2925" spans="1:16" ht="12.75" customHeight="1" x14ac:dyDescent="0.2">
      <c r="A2925" s="11" t="str">
        <f t="shared" si="182"/>
        <v>PARKES1997</v>
      </c>
      <c r="B2925" s="96" t="s">
        <v>33</v>
      </c>
      <c r="C2925" s="89">
        <v>1997</v>
      </c>
      <c r="D2925" s="90" t="s">
        <v>101</v>
      </c>
      <c r="E2925" s="15">
        <v>7623</v>
      </c>
      <c r="F2925" s="15">
        <v>7476</v>
      </c>
      <c r="G2925" s="15">
        <v>15099</v>
      </c>
      <c r="H2925" s="91">
        <v>0</v>
      </c>
      <c r="I2925" s="91">
        <v>0</v>
      </c>
      <c r="J2925" s="15">
        <v>0</v>
      </c>
      <c r="K2925" s="15">
        <f t="shared" si="183"/>
        <v>7623</v>
      </c>
      <c r="L2925" s="15">
        <f t="shared" si="184"/>
        <v>7476</v>
      </c>
      <c r="M2925" s="15">
        <f t="shared" si="185"/>
        <v>15099</v>
      </c>
      <c r="O2925" s="13"/>
      <c r="P2925" s="13"/>
    </row>
    <row r="2926" spans="1:16" ht="12.75" customHeight="1" x14ac:dyDescent="0.2">
      <c r="A2926" s="11" t="str">
        <f t="shared" si="182"/>
        <v>PARKES1998</v>
      </c>
      <c r="B2926" s="3" t="s">
        <v>33</v>
      </c>
      <c r="C2926" s="12">
        <v>1998</v>
      </c>
      <c r="D2926" s="12" t="s">
        <v>101</v>
      </c>
      <c r="E2926" s="13">
        <v>7717</v>
      </c>
      <c r="F2926" s="13">
        <v>7701</v>
      </c>
      <c r="G2926" s="13">
        <v>15418</v>
      </c>
      <c r="H2926" s="13">
        <v>0</v>
      </c>
      <c r="I2926" s="13">
        <v>0</v>
      </c>
      <c r="J2926" s="13">
        <v>0</v>
      </c>
      <c r="K2926" s="15">
        <f t="shared" si="183"/>
        <v>7717</v>
      </c>
      <c r="L2926" s="15">
        <f t="shared" si="184"/>
        <v>7701</v>
      </c>
      <c r="M2926" s="15">
        <f t="shared" si="185"/>
        <v>15418</v>
      </c>
      <c r="O2926" s="13"/>
      <c r="P2926" s="13"/>
    </row>
    <row r="2927" spans="1:16" ht="12.75" customHeight="1" x14ac:dyDescent="0.2">
      <c r="A2927" s="11" t="str">
        <f t="shared" ref="A2927:A2986" si="186">CONCATENATE(B2927,C2927)</f>
        <v>PARKES1999</v>
      </c>
      <c r="B2927" s="96" t="s">
        <v>33</v>
      </c>
      <c r="C2927" s="89">
        <v>1999</v>
      </c>
      <c r="D2927" s="90" t="s">
        <v>101</v>
      </c>
      <c r="E2927" s="15">
        <v>6679</v>
      </c>
      <c r="F2927" s="15">
        <v>6665</v>
      </c>
      <c r="G2927" s="15">
        <v>13344</v>
      </c>
      <c r="H2927" s="91">
        <v>0</v>
      </c>
      <c r="I2927" s="91">
        <v>0</v>
      </c>
      <c r="J2927" s="15">
        <v>0</v>
      </c>
      <c r="K2927" s="15">
        <f t="shared" si="183"/>
        <v>6679</v>
      </c>
      <c r="L2927" s="15">
        <f t="shared" si="184"/>
        <v>6665</v>
      </c>
      <c r="M2927" s="15">
        <f t="shared" si="185"/>
        <v>13344</v>
      </c>
      <c r="O2927" s="13"/>
      <c r="P2927" s="13"/>
    </row>
    <row r="2928" spans="1:16" ht="12.75" customHeight="1" x14ac:dyDescent="0.2">
      <c r="A2928" s="11" t="str">
        <f t="shared" si="186"/>
        <v>PARKES2000</v>
      </c>
      <c r="B2928" s="3" t="s">
        <v>33</v>
      </c>
      <c r="C2928" s="12">
        <v>2000</v>
      </c>
      <c r="D2928" s="12" t="s">
        <v>101</v>
      </c>
      <c r="E2928" s="13">
        <v>6635</v>
      </c>
      <c r="F2928" s="13">
        <v>6659</v>
      </c>
      <c r="G2928" s="13">
        <v>13294</v>
      </c>
      <c r="H2928" s="13">
        <v>0</v>
      </c>
      <c r="I2928" s="13">
        <v>0</v>
      </c>
      <c r="J2928" s="13">
        <v>0</v>
      </c>
      <c r="K2928" s="15">
        <f t="shared" si="183"/>
        <v>6635</v>
      </c>
      <c r="L2928" s="15">
        <f t="shared" si="184"/>
        <v>6659</v>
      </c>
      <c r="M2928" s="15">
        <f t="shared" si="185"/>
        <v>13294</v>
      </c>
      <c r="O2928" s="13"/>
      <c r="P2928" s="13"/>
    </row>
    <row r="2929" spans="1:16" ht="12.75" customHeight="1" x14ac:dyDescent="0.2">
      <c r="A2929" s="11" t="str">
        <f t="shared" si="186"/>
        <v>PARKES2001</v>
      </c>
      <c r="B2929" s="94" t="s">
        <v>33</v>
      </c>
      <c r="C2929" s="89">
        <v>2001</v>
      </c>
      <c r="D2929" s="90" t="s">
        <v>101</v>
      </c>
      <c r="E2929" s="15">
        <v>6143</v>
      </c>
      <c r="F2929" s="15">
        <v>5924</v>
      </c>
      <c r="G2929" s="15">
        <v>12067</v>
      </c>
      <c r="H2929" s="15">
        <v>0</v>
      </c>
      <c r="I2929" s="15">
        <v>0</v>
      </c>
      <c r="J2929" s="15">
        <v>0</v>
      </c>
      <c r="K2929" s="15">
        <f t="shared" si="183"/>
        <v>6143</v>
      </c>
      <c r="L2929" s="15">
        <f t="shared" si="184"/>
        <v>5924</v>
      </c>
      <c r="M2929" s="15">
        <f t="shared" si="185"/>
        <v>12067</v>
      </c>
      <c r="O2929" s="13"/>
      <c r="P2929" s="13"/>
    </row>
    <row r="2930" spans="1:16" ht="12.75" customHeight="1" x14ac:dyDescent="0.2">
      <c r="A2930" s="11" t="str">
        <f t="shared" si="186"/>
        <v>PARKES2002</v>
      </c>
      <c r="B2930" s="94" t="s">
        <v>33</v>
      </c>
      <c r="C2930" s="89">
        <v>2002</v>
      </c>
      <c r="D2930" s="90" t="s">
        <v>101</v>
      </c>
      <c r="E2930" s="15">
        <v>5803</v>
      </c>
      <c r="F2930" s="15">
        <v>5530</v>
      </c>
      <c r="G2930" s="15">
        <v>11333</v>
      </c>
      <c r="H2930" s="15">
        <v>0</v>
      </c>
      <c r="I2930" s="15">
        <v>0</v>
      </c>
      <c r="J2930" s="15">
        <v>0</v>
      </c>
      <c r="K2930" s="15">
        <f t="shared" si="183"/>
        <v>5803</v>
      </c>
      <c r="L2930" s="15">
        <f t="shared" si="184"/>
        <v>5530</v>
      </c>
      <c r="M2930" s="15">
        <f t="shared" si="185"/>
        <v>11333</v>
      </c>
      <c r="O2930" s="13"/>
      <c r="P2930" s="13"/>
    </row>
    <row r="2931" spans="1:16" ht="12.75" customHeight="1" x14ac:dyDescent="0.2">
      <c r="A2931" s="11" t="str">
        <f t="shared" si="186"/>
        <v>PARKES2003</v>
      </c>
      <c r="B2931" s="94" t="s">
        <v>33</v>
      </c>
      <c r="C2931" s="89">
        <v>2003</v>
      </c>
      <c r="D2931" s="90" t="s">
        <v>101</v>
      </c>
      <c r="E2931" s="15">
        <v>6727</v>
      </c>
      <c r="F2931" s="15">
        <v>6718</v>
      </c>
      <c r="G2931" s="15">
        <v>13445</v>
      </c>
      <c r="H2931" s="15">
        <v>0</v>
      </c>
      <c r="I2931" s="15">
        <v>0</v>
      </c>
      <c r="J2931" s="15">
        <v>0</v>
      </c>
      <c r="K2931" s="15">
        <f t="shared" si="183"/>
        <v>6727</v>
      </c>
      <c r="L2931" s="15">
        <f t="shared" si="184"/>
        <v>6718</v>
      </c>
      <c r="M2931" s="15">
        <f t="shared" si="185"/>
        <v>13445</v>
      </c>
      <c r="O2931" s="13"/>
      <c r="P2931" s="13"/>
    </row>
    <row r="2932" spans="1:16" ht="12.75" customHeight="1" x14ac:dyDescent="0.2">
      <c r="A2932" s="11" t="str">
        <f t="shared" si="186"/>
        <v>PARKES2004</v>
      </c>
      <c r="B2932" s="96" t="s">
        <v>33</v>
      </c>
      <c r="C2932" s="89">
        <v>2004</v>
      </c>
      <c r="D2932" s="90" t="s">
        <v>101</v>
      </c>
      <c r="E2932" s="15">
        <v>9591</v>
      </c>
      <c r="F2932" s="15">
        <v>9555</v>
      </c>
      <c r="G2932" s="15">
        <v>19146</v>
      </c>
      <c r="H2932" s="91">
        <v>0</v>
      </c>
      <c r="I2932" s="91">
        <v>0</v>
      </c>
      <c r="J2932" s="15">
        <v>0</v>
      </c>
      <c r="K2932" s="15">
        <f t="shared" si="183"/>
        <v>9591</v>
      </c>
      <c r="L2932" s="15">
        <f t="shared" si="184"/>
        <v>9555</v>
      </c>
      <c r="M2932" s="15">
        <f t="shared" si="185"/>
        <v>19146</v>
      </c>
      <c r="O2932" s="13"/>
      <c r="P2932" s="13"/>
    </row>
    <row r="2933" spans="1:16" ht="12.75" customHeight="1" x14ac:dyDescent="0.2">
      <c r="A2933" s="11" t="str">
        <f t="shared" si="186"/>
        <v>PARKES2005</v>
      </c>
      <c r="B2933" s="3" t="s">
        <v>33</v>
      </c>
      <c r="C2933" s="12">
        <v>2005</v>
      </c>
      <c r="D2933" s="12" t="s">
        <v>101</v>
      </c>
      <c r="E2933" s="13">
        <v>12652</v>
      </c>
      <c r="F2933" s="13">
        <v>12665</v>
      </c>
      <c r="G2933" s="13">
        <v>25317</v>
      </c>
      <c r="H2933" s="13">
        <v>0</v>
      </c>
      <c r="I2933" s="13">
        <v>0</v>
      </c>
      <c r="J2933" s="13">
        <v>0</v>
      </c>
      <c r="K2933" s="15">
        <f t="shared" si="183"/>
        <v>12652</v>
      </c>
      <c r="L2933" s="15">
        <f t="shared" si="184"/>
        <v>12665</v>
      </c>
      <c r="M2933" s="15">
        <f t="shared" si="185"/>
        <v>25317</v>
      </c>
      <c r="O2933" s="13"/>
      <c r="P2933" s="13"/>
    </row>
    <row r="2934" spans="1:16" ht="12.75" customHeight="1" x14ac:dyDescent="0.2">
      <c r="A2934" s="11" t="str">
        <f t="shared" si="186"/>
        <v>PARKES2006</v>
      </c>
      <c r="B2934" s="94" t="s">
        <v>33</v>
      </c>
      <c r="C2934" s="89">
        <v>2006</v>
      </c>
      <c r="D2934" s="90" t="s">
        <v>101</v>
      </c>
      <c r="E2934" s="15">
        <v>15247</v>
      </c>
      <c r="F2934" s="15">
        <v>15370</v>
      </c>
      <c r="G2934" s="15">
        <v>30617</v>
      </c>
      <c r="H2934" s="15">
        <v>0</v>
      </c>
      <c r="I2934" s="15">
        <v>0</v>
      </c>
      <c r="J2934" s="15">
        <v>0</v>
      </c>
      <c r="K2934" s="15">
        <f t="shared" si="183"/>
        <v>15247</v>
      </c>
      <c r="L2934" s="15">
        <f t="shared" si="184"/>
        <v>15370</v>
      </c>
      <c r="M2934" s="15">
        <f t="shared" si="185"/>
        <v>30617</v>
      </c>
      <c r="O2934" s="13"/>
      <c r="P2934" s="13"/>
    </row>
    <row r="2935" spans="1:16" ht="12.75" customHeight="1" x14ac:dyDescent="0.2">
      <c r="A2935" s="11" t="str">
        <f t="shared" si="186"/>
        <v>PARKES2007</v>
      </c>
      <c r="B2935" s="96" t="s">
        <v>33</v>
      </c>
      <c r="C2935" s="89">
        <v>2007</v>
      </c>
      <c r="D2935" s="90" t="s">
        <v>101</v>
      </c>
      <c r="E2935" s="15">
        <v>16712</v>
      </c>
      <c r="F2935" s="15">
        <v>16616</v>
      </c>
      <c r="G2935" s="15">
        <v>33328</v>
      </c>
      <c r="H2935" s="91">
        <v>0</v>
      </c>
      <c r="I2935" s="91">
        <v>0</v>
      </c>
      <c r="J2935" s="15">
        <v>0</v>
      </c>
      <c r="K2935" s="15">
        <f t="shared" si="183"/>
        <v>16712</v>
      </c>
      <c r="L2935" s="15">
        <f t="shared" si="184"/>
        <v>16616</v>
      </c>
      <c r="M2935" s="15">
        <f t="shared" si="185"/>
        <v>33328</v>
      </c>
      <c r="O2935" s="13"/>
      <c r="P2935" s="13"/>
    </row>
    <row r="2936" spans="1:16" ht="12.75" customHeight="1" x14ac:dyDescent="0.2">
      <c r="A2936" s="11" t="str">
        <f t="shared" si="186"/>
        <v>PARKES2008</v>
      </c>
      <c r="B2936" s="94" t="s">
        <v>33</v>
      </c>
      <c r="C2936" s="89">
        <v>2008</v>
      </c>
      <c r="D2936" s="90" t="s">
        <v>101</v>
      </c>
      <c r="E2936" s="15">
        <v>17102</v>
      </c>
      <c r="F2936" s="15">
        <v>17130</v>
      </c>
      <c r="G2936" s="15">
        <v>34232</v>
      </c>
      <c r="H2936" s="15">
        <v>0</v>
      </c>
      <c r="I2936" s="15">
        <v>0</v>
      </c>
      <c r="J2936" s="15">
        <v>0</v>
      </c>
      <c r="K2936" s="15">
        <f t="shared" si="183"/>
        <v>17102</v>
      </c>
      <c r="L2936" s="15">
        <f t="shared" si="184"/>
        <v>17130</v>
      </c>
      <c r="M2936" s="15">
        <f t="shared" si="185"/>
        <v>34232</v>
      </c>
      <c r="O2936" s="13"/>
      <c r="P2936" s="13"/>
    </row>
    <row r="2937" spans="1:16" ht="12.75" customHeight="1" x14ac:dyDescent="0.2">
      <c r="A2937" s="11" t="str">
        <f t="shared" si="186"/>
        <v>PARKES2009</v>
      </c>
      <c r="B2937" s="96" t="s">
        <v>33</v>
      </c>
      <c r="C2937" s="89">
        <v>2009</v>
      </c>
      <c r="D2937" s="90" t="s">
        <v>101</v>
      </c>
      <c r="E2937" s="15">
        <v>14110</v>
      </c>
      <c r="F2937" s="15">
        <v>14243</v>
      </c>
      <c r="G2937" s="15">
        <v>28353</v>
      </c>
      <c r="H2937" s="91">
        <v>0</v>
      </c>
      <c r="I2937" s="91">
        <v>0</v>
      </c>
      <c r="J2937" s="15">
        <v>0</v>
      </c>
      <c r="K2937" s="15">
        <f t="shared" si="183"/>
        <v>14110</v>
      </c>
      <c r="L2937" s="15">
        <f t="shared" si="184"/>
        <v>14243</v>
      </c>
      <c r="M2937" s="15">
        <f t="shared" si="185"/>
        <v>28353</v>
      </c>
      <c r="O2937" s="13"/>
      <c r="P2937" s="13"/>
    </row>
    <row r="2938" spans="1:16" ht="12.75" customHeight="1" x14ac:dyDescent="0.2">
      <c r="A2938" s="11" t="str">
        <f t="shared" si="186"/>
        <v>PARKES2010</v>
      </c>
      <c r="B2938" s="3" t="s">
        <v>33</v>
      </c>
      <c r="C2938" s="12">
        <v>2010</v>
      </c>
      <c r="D2938" s="12" t="s">
        <v>101</v>
      </c>
      <c r="E2938" s="13">
        <v>15731</v>
      </c>
      <c r="F2938" s="13">
        <v>15931</v>
      </c>
      <c r="G2938" s="13">
        <v>31662</v>
      </c>
      <c r="H2938" s="13">
        <v>0</v>
      </c>
      <c r="I2938" s="13">
        <v>0</v>
      </c>
      <c r="J2938" s="13">
        <v>0</v>
      </c>
      <c r="K2938" s="15">
        <f t="shared" si="183"/>
        <v>15731</v>
      </c>
      <c r="L2938" s="15">
        <f t="shared" si="184"/>
        <v>15931</v>
      </c>
      <c r="M2938" s="15">
        <f t="shared" si="185"/>
        <v>31662</v>
      </c>
      <c r="O2938" s="13"/>
      <c r="P2938" s="13"/>
    </row>
    <row r="2939" spans="1:16" ht="12.75" customHeight="1" x14ac:dyDescent="0.2">
      <c r="A2939" s="11" t="str">
        <f t="shared" si="186"/>
        <v>PARKES2011</v>
      </c>
      <c r="B2939" s="96" t="s">
        <v>33</v>
      </c>
      <c r="C2939" s="89">
        <v>2011</v>
      </c>
      <c r="D2939" s="90" t="s">
        <v>101</v>
      </c>
      <c r="E2939" s="15">
        <v>15845</v>
      </c>
      <c r="F2939" s="15">
        <v>15845</v>
      </c>
      <c r="G2939" s="15">
        <v>31690</v>
      </c>
      <c r="H2939" s="91">
        <v>0</v>
      </c>
      <c r="I2939" s="91">
        <v>0</v>
      </c>
      <c r="J2939" s="15">
        <v>0</v>
      </c>
      <c r="K2939" s="15">
        <f t="shared" si="183"/>
        <v>15845</v>
      </c>
      <c r="L2939" s="15">
        <f t="shared" si="184"/>
        <v>15845</v>
      </c>
      <c r="M2939" s="15">
        <f t="shared" si="185"/>
        <v>31690</v>
      </c>
      <c r="O2939" s="13"/>
      <c r="P2939" s="13"/>
    </row>
    <row r="2940" spans="1:16" ht="12.75" customHeight="1" x14ac:dyDescent="0.2">
      <c r="A2940" s="11" t="str">
        <f t="shared" si="186"/>
        <v>PARKES2012</v>
      </c>
      <c r="B2940" s="3" t="s">
        <v>33</v>
      </c>
      <c r="C2940" s="12">
        <v>2012</v>
      </c>
      <c r="D2940" s="90" t="s">
        <v>101</v>
      </c>
      <c r="E2940" s="13">
        <v>15088</v>
      </c>
      <c r="F2940" s="13">
        <v>15223</v>
      </c>
      <c r="G2940" s="13">
        <v>30311</v>
      </c>
      <c r="H2940" s="13">
        <v>0</v>
      </c>
      <c r="I2940" s="13">
        <v>0</v>
      </c>
      <c r="J2940" s="13">
        <v>0</v>
      </c>
      <c r="K2940" s="15">
        <f t="shared" si="183"/>
        <v>15088</v>
      </c>
      <c r="L2940" s="15">
        <f t="shared" si="184"/>
        <v>15223</v>
      </c>
      <c r="M2940" s="15">
        <f t="shared" si="185"/>
        <v>30311</v>
      </c>
      <c r="O2940" s="13"/>
      <c r="P2940" s="13"/>
    </row>
    <row r="2941" spans="1:16" ht="12.75" customHeight="1" x14ac:dyDescent="0.2">
      <c r="A2941" s="11" t="str">
        <f t="shared" si="186"/>
        <v>PARKES2013</v>
      </c>
      <c r="B2941" s="94" t="s">
        <v>33</v>
      </c>
      <c r="C2941" s="89">
        <v>2013</v>
      </c>
      <c r="D2941" s="90" t="s">
        <v>101</v>
      </c>
      <c r="E2941" s="15">
        <v>12886</v>
      </c>
      <c r="F2941" s="15">
        <v>13219</v>
      </c>
      <c r="G2941" s="15">
        <v>26105</v>
      </c>
      <c r="H2941" s="15">
        <v>0</v>
      </c>
      <c r="I2941" s="15">
        <v>0</v>
      </c>
      <c r="J2941" s="15">
        <v>0</v>
      </c>
      <c r="K2941" s="15">
        <f t="shared" si="183"/>
        <v>12886</v>
      </c>
      <c r="L2941" s="15">
        <f t="shared" si="184"/>
        <v>13219</v>
      </c>
      <c r="M2941" s="15">
        <f t="shared" si="185"/>
        <v>26105</v>
      </c>
      <c r="O2941" s="13"/>
      <c r="P2941" s="13"/>
    </row>
    <row r="2942" spans="1:16" ht="12.75" customHeight="1" x14ac:dyDescent="0.2">
      <c r="A2942" s="11" t="str">
        <f t="shared" si="186"/>
        <v>PARKES2014</v>
      </c>
      <c r="B2942" s="96" t="s">
        <v>33</v>
      </c>
      <c r="C2942" s="89">
        <v>2014</v>
      </c>
      <c r="D2942" s="90" t="s">
        <v>101</v>
      </c>
      <c r="E2942" s="15">
        <v>12391</v>
      </c>
      <c r="F2942" s="15">
        <v>12587</v>
      </c>
      <c r="G2942" s="15">
        <v>24978</v>
      </c>
      <c r="H2942" s="91">
        <v>0</v>
      </c>
      <c r="I2942" s="91">
        <v>0</v>
      </c>
      <c r="J2942" s="15">
        <v>0</v>
      </c>
      <c r="K2942" s="15">
        <f t="shared" si="183"/>
        <v>12391</v>
      </c>
      <c r="L2942" s="15">
        <f t="shared" si="184"/>
        <v>12587</v>
      </c>
      <c r="M2942" s="15">
        <f t="shared" si="185"/>
        <v>24978</v>
      </c>
      <c r="O2942" s="13"/>
      <c r="P2942" s="13"/>
    </row>
    <row r="2943" spans="1:16" ht="12.75" customHeight="1" x14ac:dyDescent="0.2">
      <c r="A2943" s="11" t="str">
        <f t="shared" si="186"/>
        <v>PARKES2015</v>
      </c>
      <c r="B2943" s="94" t="s">
        <v>33</v>
      </c>
      <c r="C2943" s="89">
        <v>2015</v>
      </c>
      <c r="D2943" s="90" t="s">
        <v>101</v>
      </c>
      <c r="E2943" s="15">
        <v>13128</v>
      </c>
      <c r="F2943" s="15">
        <v>13198</v>
      </c>
      <c r="G2943" s="15">
        <v>26326</v>
      </c>
      <c r="H2943" s="15">
        <v>0</v>
      </c>
      <c r="I2943" s="15">
        <v>0</v>
      </c>
      <c r="J2943" s="15">
        <v>0</v>
      </c>
      <c r="K2943" s="15">
        <f t="shared" si="183"/>
        <v>13128</v>
      </c>
      <c r="L2943" s="15">
        <f t="shared" si="184"/>
        <v>13198</v>
      </c>
      <c r="M2943" s="15">
        <f t="shared" si="185"/>
        <v>26326</v>
      </c>
      <c r="O2943" s="13"/>
      <c r="P2943" s="13"/>
    </row>
    <row r="2944" spans="1:16" ht="12.75" customHeight="1" x14ac:dyDescent="0.2">
      <c r="A2944" s="11" t="str">
        <f t="shared" si="186"/>
        <v>PARKES2016</v>
      </c>
      <c r="B2944" s="3" t="s">
        <v>33</v>
      </c>
      <c r="C2944" s="12">
        <v>2016</v>
      </c>
      <c r="D2944" s="90" t="s">
        <v>101</v>
      </c>
      <c r="E2944" s="13">
        <v>14137</v>
      </c>
      <c r="F2944" s="13">
        <v>14085</v>
      </c>
      <c r="G2944" s="13">
        <v>28222</v>
      </c>
      <c r="H2944" s="13">
        <v>0</v>
      </c>
      <c r="I2944" s="13">
        <v>0</v>
      </c>
      <c r="J2944" s="13">
        <v>0</v>
      </c>
      <c r="K2944" s="15">
        <f t="shared" si="183"/>
        <v>14137</v>
      </c>
      <c r="L2944" s="15">
        <f t="shared" si="184"/>
        <v>14085</v>
      </c>
      <c r="M2944" s="15">
        <f t="shared" si="185"/>
        <v>28222</v>
      </c>
      <c r="O2944" s="13"/>
      <c r="P2944" s="13"/>
    </row>
    <row r="2945" spans="1:16" ht="12.75" customHeight="1" x14ac:dyDescent="0.2">
      <c r="A2945" s="11" t="str">
        <f t="shared" si="186"/>
        <v>PARKES2017</v>
      </c>
      <c r="B2945" s="3" t="s">
        <v>33</v>
      </c>
      <c r="C2945" s="12">
        <v>2017</v>
      </c>
      <c r="D2945" s="12" t="s">
        <v>101</v>
      </c>
      <c r="E2945" s="13">
        <v>13960</v>
      </c>
      <c r="F2945" s="13">
        <v>14014</v>
      </c>
      <c r="G2945" s="13">
        <v>27974</v>
      </c>
      <c r="H2945" s="13">
        <v>0</v>
      </c>
      <c r="I2945" s="13">
        <v>0</v>
      </c>
      <c r="J2945" s="13">
        <v>0</v>
      </c>
      <c r="K2945" s="15">
        <f t="shared" si="183"/>
        <v>13960</v>
      </c>
      <c r="L2945" s="15">
        <f t="shared" si="184"/>
        <v>14014</v>
      </c>
      <c r="M2945" s="15">
        <f t="shared" si="185"/>
        <v>27974</v>
      </c>
      <c r="O2945" s="13"/>
      <c r="P2945" s="13"/>
    </row>
    <row r="2946" spans="1:16" ht="12.75" customHeight="1" x14ac:dyDescent="0.2">
      <c r="A2946" s="11" t="str">
        <f t="shared" si="186"/>
        <v>PARKES2018</v>
      </c>
      <c r="B2946" s="94" t="s">
        <v>33</v>
      </c>
      <c r="C2946" s="89">
        <v>2018</v>
      </c>
      <c r="D2946" s="17" t="s">
        <v>101</v>
      </c>
      <c r="E2946" s="15">
        <v>17064</v>
      </c>
      <c r="F2946" s="15">
        <v>17216</v>
      </c>
      <c r="G2946" s="15">
        <v>34280</v>
      </c>
      <c r="H2946" s="15">
        <v>0</v>
      </c>
      <c r="I2946" s="15">
        <v>0</v>
      </c>
      <c r="J2946" s="15">
        <v>0</v>
      </c>
      <c r="K2946" s="15">
        <f t="shared" si="183"/>
        <v>17064</v>
      </c>
      <c r="L2946" s="15">
        <f t="shared" si="184"/>
        <v>17216</v>
      </c>
      <c r="M2946" s="15">
        <f t="shared" si="185"/>
        <v>34280</v>
      </c>
      <c r="O2946" s="13"/>
      <c r="P2946" s="13"/>
    </row>
    <row r="2947" spans="1:16" ht="12.75" customHeight="1" x14ac:dyDescent="0.2">
      <c r="A2947" s="11" t="str">
        <f t="shared" si="186"/>
        <v>PARKES2019</v>
      </c>
      <c r="B2947" s="3" t="s">
        <v>33</v>
      </c>
      <c r="C2947" s="12">
        <v>2019</v>
      </c>
      <c r="D2947" s="12" t="s">
        <v>101</v>
      </c>
      <c r="E2947" s="13">
        <v>17726</v>
      </c>
      <c r="F2947" s="13">
        <v>18226</v>
      </c>
      <c r="G2947" s="13">
        <v>35952</v>
      </c>
      <c r="H2947" s="13">
        <v>0</v>
      </c>
      <c r="I2947" s="13">
        <v>0</v>
      </c>
      <c r="J2947" s="13">
        <v>0</v>
      </c>
      <c r="K2947" s="15">
        <f t="shared" si="183"/>
        <v>17726</v>
      </c>
      <c r="L2947" s="15">
        <f t="shared" si="184"/>
        <v>18226</v>
      </c>
      <c r="M2947" s="15">
        <f t="shared" si="185"/>
        <v>35952</v>
      </c>
      <c r="O2947" s="13"/>
      <c r="P2947" s="13"/>
    </row>
    <row r="2948" spans="1:16" ht="12.75" customHeight="1" x14ac:dyDescent="0.2">
      <c r="A2948" s="11" t="str">
        <f t="shared" si="186"/>
        <v>PERTH1985</v>
      </c>
      <c r="B2948" s="3" t="s">
        <v>32</v>
      </c>
      <c r="C2948" s="12">
        <v>1985</v>
      </c>
      <c r="D2948" s="12">
        <v>5</v>
      </c>
      <c r="E2948" s="13">
        <v>680950</v>
      </c>
      <c r="F2948" s="13">
        <v>676671</v>
      </c>
      <c r="G2948" s="13">
        <v>1357621</v>
      </c>
      <c r="H2948" s="13">
        <v>255255</v>
      </c>
      <c r="I2948" s="13">
        <v>245627</v>
      </c>
      <c r="J2948" s="13">
        <v>500882</v>
      </c>
      <c r="K2948" s="15">
        <f t="shared" si="183"/>
        <v>936205</v>
      </c>
      <c r="L2948" s="15">
        <f t="shared" si="184"/>
        <v>922298</v>
      </c>
      <c r="M2948" s="15">
        <f t="shared" si="185"/>
        <v>1858503</v>
      </c>
      <c r="O2948" s="13"/>
      <c r="P2948" s="13"/>
    </row>
    <row r="2949" spans="1:16" ht="12.75" customHeight="1" x14ac:dyDescent="0.2">
      <c r="A2949" s="11" t="str">
        <f t="shared" si="186"/>
        <v>PERTH1986</v>
      </c>
      <c r="B2949" s="3" t="s">
        <v>32</v>
      </c>
      <c r="C2949" s="12">
        <v>1986</v>
      </c>
      <c r="D2949" s="12">
        <v>5</v>
      </c>
      <c r="E2949" s="13">
        <v>723991</v>
      </c>
      <c r="F2949" s="13">
        <v>714521</v>
      </c>
      <c r="G2949" s="13">
        <v>1438512</v>
      </c>
      <c r="H2949" s="13">
        <v>292750</v>
      </c>
      <c r="I2949" s="13">
        <v>273616</v>
      </c>
      <c r="J2949" s="13">
        <v>566366</v>
      </c>
      <c r="K2949" s="15">
        <f t="shared" si="183"/>
        <v>1016741</v>
      </c>
      <c r="L2949" s="15">
        <f t="shared" si="184"/>
        <v>988137</v>
      </c>
      <c r="M2949" s="15">
        <f t="shared" si="185"/>
        <v>2004878</v>
      </c>
      <c r="O2949" s="13"/>
      <c r="P2949" s="13"/>
    </row>
    <row r="2950" spans="1:16" ht="12.75" customHeight="1" x14ac:dyDescent="0.2">
      <c r="A2950" s="11" t="str">
        <f t="shared" si="186"/>
        <v>PERTH1987</v>
      </c>
      <c r="B2950" s="96" t="s">
        <v>32</v>
      </c>
      <c r="C2950" s="89">
        <v>1987</v>
      </c>
      <c r="D2950" s="90">
        <v>4</v>
      </c>
      <c r="E2950" s="15">
        <v>764782</v>
      </c>
      <c r="F2950" s="15">
        <v>771382</v>
      </c>
      <c r="G2950" s="15">
        <v>1536164</v>
      </c>
      <c r="H2950" s="15">
        <v>331653</v>
      </c>
      <c r="I2950" s="15">
        <v>317546</v>
      </c>
      <c r="J2950" s="15">
        <v>649199</v>
      </c>
      <c r="K2950" s="15">
        <f t="shared" si="183"/>
        <v>1096435</v>
      </c>
      <c r="L2950" s="15">
        <f t="shared" si="184"/>
        <v>1088928</v>
      </c>
      <c r="M2950" s="15">
        <f t="shared" si="185"/>
        <v>2185363</v>
      </c>
      <c r="O2950" s="13"/>
      <c r="P2950" s="13"/>
    </row>
    <row r="2951" spans="1:16" ht="12.75" customHeight="1" x14ac:dyDescent="0.2">
      <c r="A2951" s="11" t="str">
        <f t="shared" si="186"/>
        <v>PERTH1988</v>
      </c>
      <c r="B2951" s="3" t="s">
        <v>32</v>
      </c>
      <c r="C2951" s="12">
        <v>1988</v>
      </c>
      <c r="D2951" s="12">
        <v>5</v>
      </c>
      <c r="E2951" s="13">
        <v>788259</v>
      </c>
      <c r="F2951" s="13">
        <v>791765</v>
      </c>
      <c r="G2951" s="13">
        <v>1580024</v>
      </c>
      <c r="H2951" s="13">
        <v>370072</v>
      </c>
      <c r="I2951" s="13">
        <v>344039</v>
      </c>
      <c r="J2951" s="13">
        <v>714111</v>
      </c>
      <c r="K2951" s="15">
        <f t="shared" si="183"/>
        <v>1158331</v>
      </c>
      <c r="L2951" s="15">
        <f t="shared" si="184"/>
        <v>1135804</v>
      </c>
      <c r="M2951" s="15">
        <f t="shared" si="185"/>
        <v>2294135</v>
      </c>
      <c r="O2951" s="13"/>
      <c r="P2951" s="13"/>
    </row>
    <row r="2952" spans="1:16" ht="12.75" customHeight="1" x14ac:dyDescent="0.2">
      <c r="A2952" s="11" t="str">
        <f t="shared" si="186"/>
        <v>PERTH1989</v>
      </c>
      <c r="B2952" s="3" t="s">
        <v>32</v>
      </c>
      <c r="C2952" s="12">
        <v>1989</v>
      </c>
      <c r="D2952" s="12">
        <v>4</v>
      </c>
      <c r="E2952" s="13">
        <v>618619</v>
      </c>
      <c r="F2952" s="13">
        <v>624374</v>
      </c>
      <c r="G2952" s="13">
        <v>1242993</v>
      </c>
      <c r="H2952" s="13">
        <v>414425</v>
      </c>
      <c r="I2952" s="13">
        <v>397329</v>
      </c>
      <c r="J2952" s="13">
        <v>811754</v>
      </c>
      <c r="K2952" s="15">
        <f t="shared" si="183"/>
        <v>1033044</v>
      </c>
      <c r="L2952" s="15">
        <f t="shared" si="184"/>
        <v>1021703</v>
      </c>
      <c r="M2952" s="15">
        <f t="shared" si="185"/>
        <v>2054747</v>
      </c>
      <c r="O2952" s="13"/>
      <c r="P2952" s="13"/>
    </row>
    <row r="2953" spans="1:16" ht="12.75" customHeight="1" x14ac:dyDescent="0.2">
      <c r="A2953" s="11" t="str">
        <f t="shared" si="186"/>
        <v>PERTH1990</v>
      </c>
      <c r="B2953" s="3" t="s">
        <v>32</v>
      </c>
      <c r="C2953" s="12">
        <v>1990</v>
      </c>
      <c r="D2953" s="12">
        <v>4</v>
      </c>
      <c r="E2953" s="13">
        <v>748004</v>
      </c>
      <c r="F2953" s="13">
        <v>750284</v>
      </c>
      <c r="G2953" s="13">
        <v>1498288</v>
      </c>
      <c r="H2953" s="13">
        <v>439326</v>
      </c>
      <c r="I2953" s="13">
        <v>421490</v>
      </c>
      <c r="J2953" s="13">
        <v>860816</v>
      </c>
      <c r="K2953" s="15">
        <f t="shared" si="183"/>
        <v>1187330</v>
      </c>
      <c r="L2953" s="15">
        <f t="shared" si="184"/>
        <v>1171774</v>
      </c>
      <c r="M2953" s="15">
        <f t="shared" si="185"/>
        <v>2359104</v>
      </c>
      <c r="O2953" s="13"/>
      <c r="P2953" s="13"/>
    </row>
    <row r="2954" spans="1:16" ht="12.75" customHeight="1" x14ac:dyDescent="0.2">
      <c r="A2954" s="11" t="str">
        <f t="shared" si="186"/>
        <v>PERTH1991</v>
      </c>
      <c r="B2954" s="3" t="s">
        <v>32</v>
      </c>
      <c r="C2954" s="12">
        <v>1991</v>
      </c>
      <c r="D2954" s="12">
        <v>4</v>
      </c>
      <c r="E2954" s="13">
        <v>1016847</v>
      </c>
      <c r="F2954" s="13">
        <v>1025879</v>
      </c>
      <c r="G2954" s="13">
        <v>2042726</v>
      </c>
      <c r="H2954" s="13">
        <v>422103</v>
      </c>
      <c r="I2954" s="13">
        <v>402069</v>
      </c>
      <c r="J2954" s="13">
        <v>824172</v>
      </c>
      <c r="K2954" s="15">
        <f t="shared" si="183"/>
        <v>1438950</v>
      </c>
      <c r="L2954" s="15">
        <f t="shared" si="184"/>
        <v>1427948</v>
      </c>
      <c r="M2954" s="15">
        <f t="shared" si="185"/>
        <v>2866898</v>
      </c>
      <c r="O2954" s="13"/>
      <c r="P2954" s="13"/>
    </row>
    <row r="2955" spans="1:16" ht="12.75" customHeight="1" x14ac:dyDescent="0.2">
      <c r="A2955" s="11" t="str">
        <f t="shared" si="186"/>
        <v>PERTH1992</v>
      </c>
      <c r="B2955" s="96" t="s">
        <v>32</v>
      </c>
      <c r="C2955" s="89">
        <v>1992</v>
      </c>
      <c r="D2955" s="90">
        <v>5</v>
      </c>
      <c r="E2955" s="15">
        <v>1002085</v>
      </c>
      <c r="F2955" s="15">
        <v>1010394</v>
      </c>
      <c r="G2955" s="15">
        <v>2012479</v>
      </c>
      <c r="H2955" s="91">
        <v>456933</v>
      </c>
      <c r="I2955" s="91">
        <v>440357</v>
      </c>
      <c r="J2955" s="15">
        <v>897290</v>
      </c>
      <c r="K2955" s="15">
        <f t="shared" si="183"/>
        <v>1459018</v>
      </c>
      <c r="L2955" s="15">
        <f t="shared" si="184"/>
        <v>1450751</v>
      </c>
      <c r="M2955" s="15">
        <f t="shared" si="185"/>
        <v>2909769</v>
      </c>
      <c r="O2955" s="13"/>
      <c r="P2955" s="13"/>
    </row>
    <row r="2956" spans="1:16" ht="12.75" customHeight="1" x14ac:dyDescent="0.2">
      <c r="A2956" s="11" t="str">
        <f t="shared" si="186"/>
        <v>PERTH1993</v>
      </c>
      <c r="B2956" s="94" t="s">
        <v>32</v>
      </c>
      <c r="C2956" s="89">
        <v>1993</v>
      </c>
      <c r="D2956" s="90">
        <v>4</v>
      </c>
      <c r="E2956" s="15">
        <v>1097623</v>
      </c>
      <c r="F2956" s="15">
        <v>1103531</v>
      </c>
      <c r="G2956" s="15">
        <v>2201154</v>
      </c>
      <c r="H2956" s="15">
        <v>512975</v>
      </c>
      <c r="I2956" s="15">
        <v>487894</v>
      </c>
      <c r="J2956" s="15">
        <v>1000869</v>
      </c>
      <c r="K2956" s="15">
        <f t="shared" si="183"/>
        <v>1610598</v>
      </c>
      <c r="L2956" s="15">
        <f t="shared" si="184"/>
        <v>1591425</v>
      </c>
      <c r="M2956" s="15">
        <f t="shared" si="185"/>
        <v>3202023</v>
      </c>
      <c r="O2956" s="13"/>
      <c r="P2956" s="13"/>
    </row>
    <row r="2957" spans="1:16" ht="12.75" customHeight="1" x14ac:dyDescent="0.2">
      <c r="A2957" s="11" t="str">
        <f t="shared" si="186"/>
        <v>PERTH1994</v>
      </c>
      <c r="B2957" s="3" t="s">
        <v>32</v>
      </c>
      <c r="C2957" s="12">
        <v>1994</v>
      </c>
      <c r="D2957" s="12">
        <v>4</v>
      </c>
      <c r="E2957" s="13">
        <v>1262179</v>
      </c>
      <c r="F2957" s="13">
        <v>1270077</v>
      </c>
      <c r="G2957" s="13">
        <v>2532256</v>
      </c>
      <c r="H2957" s="13">
        <v>574545</v>
      </c>
      <c r="I2957" s="13">
        <v>546501</v>
      </c>
      <c r="J2957" s="13">
        <v>1121046</v>
      </c>
      <c r="K2957" s="15">
        <f t="shared" si="183"/>
        <v>1836724</v>
      </c>
      <c r="L2957" s="15">
        <f t="shared" si="184"/>
        <v>1816578</v>
      </c>
      <c r="M2957" s="15">
        <f t="shared" si="185"/>
        <v>3653302</v>
      </c>
      <c r="O2957" s="13"/>
      <c r="P2957" s="13"/>
    </row>
    <row r="2958" spans="1:16" ht="12.75" customHeight="1" x14ac:dyDescent="0.2">
      <c r="A2958" s="11" t="str">
        <f t="shared" si="186"/>
        <v>PERTH1995</v>
      </c>
      <c r="B2958" s="3" t="s">
        <v>32</v>
      </c>
      <c r="C2958" s="12">
        <v>1995</v>
      </c>
      <c r="D2958" s="12">
        <v>4</v>
      </c>
      <c r="E2958" s="13">
        <v>1384627</v>
      </c>
      <c r="F2958" s="13">
        <v>1399061</v>
      </c>
      <c r="G2958" s="13">
        <v>2783688</v>
      </c>
      <c r="H2958" s="13">
        <v>609320</v>
      </c>
      <c r="I2958" s="13">
        <v>581517</v>
      </c>
      <c r="J2958" s="13">
        <v>1190837</v>
      </c>
      <c r="K2958" s="15">
        <f t="shared" si="183"/>
        <v>1993947</v>
      </c>
      <c r="L2958" s="15">
        <f t="shared" si="184"/>
        <v>1980578</v>
      </c>
      <c r="M2958" s="15">
        <f t="shared" si="185"/>
        <v>3974525</v>
      </c>
      <c r="O2958" s="13"/>
      <c r="P2958" s="13"/>
    </row>
    <row r="2959" spans="1:16" ht="12.75" customHeight="1" x14ac:dyDescent="0.2">
      <c r="A2959" s="11" t="str">
        <f t="shared" si="186"/>
        <v>PERTH1996</v>
      </c>
      <c r="B2959" s="3" t="s">
        <v>32</v>
      </c>
      <c r="C2959" s="12">
        <v>1996</v>
      </c>
      <c r="D2959" s="12">
        <v>4</v>
      </c>
      <c r="E2959" s="13">
        <v>1526525</v>
      </c>
      <c r="F2959" s="13">
        <v>1539807</v>
      </c>
      <c r="G2959" s="13">
        <v>3066332</v>
      </c>
      <c r="H2959" s="13">
        <v>659886</v>
      </c>
      <c r="I2959" s="13">
        <v>632241</v>
      </c>
      <c r="J2959" s="13">
        <v>1292127</v>
      </c>
      <c r="K2959" s="15">
        <f t="shared" si="183"/>
        <v>2186411</v>
      </c>
      <c r="L2959" s="15">
        <f t="shared" si="184"/>
        <v>2172048</v>
      </c>
      <c r="M2959" s="15">
        <f t="shared" si="185"/>
        <v>4358459</v>
      </c>
      <c r="O2959" s="13"/>
      <c r="P2959" s="13"/>
    </row>
    <row r="2960" spans="1:16" ht="12.75" customHeight="1" x14ac:dyDescent="0.2">
      <c r="A2960" s="11" t="str">
        <f t="shared" si="186"/>
        <v>PERTH1997</v>
      </c>
      <c r="B2960" s="94" t="s">
        <v>32</v>
      </c>
      <c r="C2960" s="89">
        <v>1997</v>
      </c>
      <c r="D2960" s="90">
        <v>4</v>
      </c>
      <c r="E2960" s="15">
        <v>1565892</v>
      </c>
      <c r="F2960" s="15">
        <v>1587103</v>
      </c>
      <c r="G2960" s="15">
        <v>3152995</v>
      </c>
      <c r="H2960" s="15">
        <v>714035</v>
      </c>
      <c r="I2960" s="15">
        <v>685479</v>
      </c>
      <c r="J2960" s="15">
        <v>1399514</v>
      </c>
      <c r="K2960" s="15">
        <f t="shared" si="183"/>
        <v>2279927</v>
      </c>
      <c r="L2960" s="15">
        <f t="shared" si="184"/>
        <v>2272582</v>
      </c>
      <c r="M2960" s="15">
        <f t="shared" si="185"/>
        <v>4552509</v>
      </c>
      <c r="O2960" s="13"/>
      <c r="P2960" s="13"/>
    </row>
    <row r="2961" spans="1:16" ht="12.75" customHeight="1" x14ac:dyDescent="0.2">
      <c r="A2961" s="11" t="str">
        <f t="shared" si="186"/>
        <v>PERTH1998</v>
      </c>
      <c r="B2961" s="3" t="s">
        <v>32</v>
      </c>
      <c r="C2961" s="12">
        <v>1998</v>
      </c>
      <c r="D2961" s="12">
        <v>4</v>
      </c>
      <c r="E2961" s="13">
        <v>1611197</v>
      </c>
      <c r="F2961" s="13">
        <v>1624327</v>
      </c>
      <c r="G2961" s="13">
        <v>3235524</v>
      </c>
      <c r="H2961" s="13">
        <v>733584</v>
      </c>
      <c r="I2961" s="13">
        <v>700493</v>
      </c>
      <c r="J2961" s="13">
        <v>1434077</v>
      </c>
      <c r="K2961" s="15">
        <f t="shared" si="183"/>
        <v>2344781</v>
      </c>
      <c r="L2961" s="15">
        <f t="shared" si="184"/>
        <v>2324820</v>
      </c>
      <c r="M2961" s="15">
        <f t="shared" si="185"/>
        <v>4669601</v>
      </c>
      <c r="O2961" s="13"/>
      <c r="P2961" s="13"/>
    </row>
    <row r="2962" spans="1:16" ht="12.75" customHeight="1" x14ac:dyDescent="0.2">
      <c r="A2962" s="11" t="str">
        <f t="shared" si="186"/>
        <v>PERTH1999</v>
      </c>
      <c r="B2962" s="92" t="s">
        <v>32</v>
      </c>
      <c r="C2962" s="16">
        <v>1999</v>
      </c>
      <c r="D2962" s="90">
        <v>4</v>
      </c>
      <c r="E2962" s="93">
        <v>1614352</v>
      </c>
      <c r="F2962" s="93">
        <v>1642735</v>
      </c>
      <c r="G2962" s="93">
        <v>3257087</v>
      </c>
      <c r="H2962" s="93">
        <v>755114</v>
      </c>
      <c r="I2962" s="93">
        <v>719784</v>
      </c>
      <c r="J2962" s="93">
        <v>1474898</v>
      </c>
      <c r="K2962" s="15">
        <f t="shared" si="183"/>
        <v>2369466</v>
      </c>
      <c r="L2962" s="15">
        <f t="shared" si="184"/>
        <v>2362519</v>
      </c>
      <c r="M2962" s="15">
        <f t="shared" si="185"/>
        <v>4731985</v>
      </c>
      <c r="O2962" s="13"/>
      <c r="P2962" s="13"/>
    </row>
    <row r="2963" spans="1:16" ht="12.75" customHeight="1" x14ac:dyDescent="0.2">
      <c r="A2963" s="11" t="str">
        <f t="shared" si="186"/>
        <v>PERTH2000</v>
      </c>
      <c r="B2963" s="94" t="s">
        <v>32</v>
      </c>
      <c r="C2963" s="89">
        <v>2000</v>
      </c>
      <c r="D2963" s="90">
        <v>4</v>
      </c>
      <c r="E2963" s="15">
        <v>1728932</v>
      </c>
      <c r="F2963" s="15">
        <v>1734190</v>
      </c>
      <c r="G2963" s="15">
        <v>3463122</v>
      </c>
      <c r="H2963" s="15">
        <v>810998</v>
      </c>
      <c r="I2963" s="15">
        <v>769624</v>
      </c>
      <c r="J2963" s="15">
        <v>1580622</v>
      </c>
      <c r="K2963" s="15">
        <f t="shared" si="183"/>
        <v>2539930</v>
      </c>
      <c r="L2963" s="15">
        <f t="shared" si="184"/>
        <v>2503814</v>
      </c>
      <c r="M2963" s="15">
        <f t="shared" si="185"/>
        <v>5043744</v>
      </c>
      <c r="O2963" s="13"/>
      <c r="P2963" s="13"/>
    </row>
    <row r="2964" spans="1:16" ht="12.75" customHeight="1" x14ac:dyDescent="0.2">
      <c r="A2964" s="11" t="str">
        <f t="shared" si="186"/>
        <v>PERTH2001</v>
      </c>
      <c r="B2964" s="94" t="s">
        <v>32</v>
      </c>
      <c r="C2964" s="89">
        <v>2001</v>
      </c>
      <c r="D2964" s="90">
        <v>4</v>
      </c>
      <c r="E2964" s="15">
        <v>1662012</v>
      </c>
      <c r="F2964" s="15">
        <v>1679791</v>
      </c>
      <c r="G2964" s="15">
        <v>3341803</v>
      </c>
      <c r="H2964" s="15">
        <v>814035</v>
      </c>
      <c r="I2964" s="15">
        <v>773344</v>
      </c>
      <c r="J2964" s="15">
        <v>1587379</v>
      </c>
      <c r="K2964" s="15">
        <f t="shared" si="183"/>
        <v>2476047</v>
      </c>
      <c r="L2964" s="15">
        <f t="shared" si="184"/>
        <v>2453135</v>
      </c>
      <c r="M2964" s="15">
        <f t="shared" si="185"/>
        <v>4929182</v>
      </c>
      <c r="O2964" s="13"/>
      <c r="P2964" s="13"/>
    </row>
    <row r="2965" spans="1:16" ht="12.75" customHeight="1" x14ac:dyDescent="0.2">
      <c r="A2965" s="11" t="str">
        <f t="shared" si="186"/>
        <v>PERTH2002</v>
      </c>
      <c r="B2965" s="3" t="s">
        <v>32</v>
      </c>
      <c r="C2965" s="12">
        <v>2002</v>
      </c>
      <c r="D2965" s="12">
        <v>4</v>
      </c>
      <c r="E2965" s="13">
        <v>1668292</v>
      </c>
      <c r="F2965" s="13">
        <v>1703023</v>
      </c>
      <c r="G2965" s="13">
        <v>3371315</v>
      </c>
      <c r="H2965" s="13">
        <v>837755</v>
      </c>
      <c r="I2965" s="13">
        <v>798667</v>
      </c>
      <c r="J2965" s="13">
        <v>1636422</v>
      </c>
      <c r="K2965" s="15">
        <f t="shared" si="183"/>
        <v>2506047</v>
      </c>
      <c r="L2965" s="15">
        <f t="shared" si="184"/>
        <v>2501690</v>
      </c>
      <c r="M2965" s="15">
        <f t="shared" si="185"/>
        <v>5007737</v>
      </c>
      <c r="O2965" s="13"/>
      <c r="P2965" s="13"/>
    </row>
    <row r="2966" spans="1:16" ht="12.75" customHeight="1" x14ac:dyDescent="0.2">
      <c r="A2966" s="11" t="str">
        <f t="shared" si="186"/>
        <v>PERTH2003</v>
      </c>
      <c r="B2966" s="96" t="s">
        <v>32</v>
      </c>
      <c r="C2966" s="89">
        <v>2003</v>
      </c>
      <c r="D2966" s="90">
        <v>4</v>
      </c>
      <c r="E2966" s="15">
        <v>1934347</v>
      </c>
      <c r="F2966" s="15">
        <v>1958276</v>
      </c>
      <c r="G2966" s="15">
        <v>3892623</v>
      </c>
      <c r="H2966" s="91">
        <v>817616</v>
      </c>
      <c r="I2966" s="91">
        <v>769006</v>
      </c>
      <c r="J2966" s="15">
        <v>1586622</v>
      </c>
      <c r="K2966" s="15">
        <f t="shared" si="183"/>
        <v>2751963</v>
      </c>
      <c r="L2966" s="15">
        <f t="shared" si="184"/>
        <v>2727282</v>
      </c>
      <c r="M2966" s="15">
        <f t="shared" si="185"/>
        <v>5479245</v>
      </c>
      <c r="O2966" s="13"/>
      <c r="P2966" s="13"/>
    </row>
    <row r="2967" spans="1:16" ht="12.75" customHeight="1" x14ac:dyDescent="0.2">
      <c r="A2967" s="11" t="str">
        <f t="shared" si="186"/>
        <v>PERTH2004</v>
      </c>
      <c r="B2967" s="3" t="s">
        <v>32</v>
      </c>
      <c r="C2967" s="12">
        <v>2004</v>
      </c>
      <c r="D2967" s="12">
        <v>4</v>
      </c>
      <c r="E2967" s="13">
        <v>2216159</v>
      </c>
      <c r="F2967" s="13">
        <v>2221132</v>
      </c>
      <c r="G2967" s="13">
        <v>4437291</v>
      </c>
      <c r="H2967" s="13">
        <v>930693</v>
      </c>
      <c r="I2967" s="13">
        <v>896696</v>
      </c>
      <c r="J2967" s="13">
        <v>1827389</v>
      </c>
      <c r="K2967" s="15">
        <f t="shared" si="183"/>
        <v>3146852</v>
      </c>
      <c r="L2967" s="15">
        <f t="shared" si="184"/>
        <v>3117828</v>
      </c>
      <c r="M2967" s="15">
        <f t="shared" si="185"/>
        <v>6264680</v>
      </c>
      <c r="O2967" s="13"/>
      <c r="P2967" s="13"/>
    </row>
    <row r="2968" spans="1:16" ht="12.75" customHeight="1" x14ac:dyDescent="0.2">
      <c r="A2968" s="11" t="str">
        <f t="shared" si="186"/>
        <v>PERTH2005</v>
      </c>
      <c r="B2968" s="94" t="s">
        <v>32</v>
      </c>
      <c r="C2968" s="89">
        <v>2005</v>
      </c>
      <c r="D2968" s="17">
        <v>4</v>
      </c>
      <c r="E2968" s="15">
        <v>2375422</v>
      </c>
      <c r="F2968" s="15">
        <v>2379250</v>
      </c>
      <c r="G2968" s="15">
        <v>4754672</v>
      </c>
      <c r="H2968" s="15">
        <v>1022241</v>
      </c>
      <c r="I2968" s="15">
        <v>984784</v>
      </c>
      <c r="J2968" s="15">
        <v>2007025</v>
      </c>
      <c r="K2968" s="15">
        <f t="shared" si="183"/>
        <v>3397663</v>
      </c>
      <c r="L2968" s="15">
        <f t="shared" si="184"/>
        <v>3364034</v>
      </c>
      <c r="M2968" s="15">
        <f t="shared" si="185"/>
        <v>6761697</v>
      </c>
      <c r="O2968" s="13"/>
      <c r="P2968" s="13"/>
    </row>
    <row r="2969" spans="1:16" ht="12.75" customHeight="1" x14ac:dyDescent="0.2">
      <c r="A2969" s="11" t="str">
        <f t="shared" si="186"/>
        <v>PERTH2006</v>
      </c>
      <c r="B2969" s="96" t="s">
        <v>32</v>
      </c>
      <c r="C2969" s="89">
        <v>2006</v>
      </c>
      <c r="D2969" s="90">
        <v>4</v>
      </c>
      <c r="E2969" s="15">
        <v>2705021</v>
      </c>
      <c r="F2969" s="15">
        <v>2724849</v>
      </c>
      <c r="G2969" s="15">
        <v>5429870</v>
      </c>
      <c r="H2969" s="15">
        <v>1042765</v>
      </c>
      <c r="I2969" s="15">
        <v>992112</v>
      </c>
      <c r="J2969" s="15">
        <v>2034877</v>
      </c>
      <c r="K2969" s="15">
        <f t="shared" si="183"/>
        <v>3747786</v>
      </c>
      <c r="L2969" s="15">
        <f t="shared" si="184"/>
        <v>3716961</v>
      </c>
      <c r="M2969" s="15">
        <f t="shared" si="185"/>
        <v>7464747</v>
      </c>
      <c r="O2969" s="13"/>
      <c r="P2969" s="13"/>
    </row>
    <row r="2970" spans="1:16" ht="12.75" customHeight="1" x14ac:dyDescent="0.2">
      <c r="A2970" s="11" t="str">
        <f t="shared" si="186"/>
        <v>PERTH2007</v>
      </c>
      <c r="B2970" s="96" t="s">
        <v>32</v>
      </c>
      <c r="C2970" s="89">
        <v>2007</v>
      </c>
      <c r="D2970" s="90">
        <v>4</v>
      </c>
      <c r="E2970" s="15">
        <v>3040097</v>
      </c>
      <c r="F2970" s="15">
        <v>3065149</v>
      </c>
      <c r="G2970" s="15">
        <v>6105246</v>
      </c>
      <c r="H2970" s="91">
        <v>1212943</v>
      </c>
      <c r="I2970" s="91">
        <v>1160625</v>
      </c>
      <c r="J2970" s="15">
        <v>2373568</v>
      </c>
      <c r="K2970" s="15">
        <f t="shared" si="183"/>
        <v>4253040</v>
      </c>
      <c r="L2970" s="15">
        <f t="shared" si="184"/>
        <v>4225774</v>
      </c>
      <c r="M2970" s="15">
        <f t="shared" si="185"/>
        <v>8478814</v>
      </c>
      <c r="O2970" s="13"/>
      <c r="P2970" s="13"/>
    </row>
    <row r="2971" spans="1:16" ht="12.75" customHeight="1" x14ac:dyDescent="0.2">
      <c r="A2971" s="11" t="str">
        <f t="shared" si="186"/>
        <v>PERTH2008</v>
      </c>
      <c r="B2971" s="3" t="s">
        <v>32</v>
      </c>
      <c r="C2971" s="12">
        <v>2008</v>
      </c>
      <c r="D2971" s="12">
        <v>4</v>
      </c>
      <c r="E2971" s="13">
        <v>3346848</v>
      </c>
      <c r="F2971" s="13">
        <v>3358332</v>
      </c>
      <c r="G2971" s="13">
        <v>6705180</v>
      </c>
      <c r="H2971" s="13">
        <v>1299846</v>
      </c>
      <c r="I2971" s="13">
        <v>1233176</v>
      </c>
      <c r="J2971" s="13">
        <v>2533022</v>
      </c>
      <c r="K2971" s="15">
        <f t="shared" si="183"/>
        <v>4646694</v>
      </c>
      <c r="L2971" s="15">
        <f t="shared" si="184"/>
        <v>4591508</v>
      </c>
      <c r="M2971" s="15">
        <f t="shared" si="185"/>
        <v>9238202</v>
      </c>
      <c r="O2971" s="13"/>
      <c r="P2971" s="13"/>
    </row>
    <row r="2972" spans="1:16" ht="12.75" customHeight="1" x14ac:dyDescent="0.2">
      <c r="A2972" s="11" t="str">
        <f t="shared" si="186"/>
        <v>PERTH2009</v>
      </c>
      <c r="B2972" s="3" t="s">
        <v>32</v>
      </c>
      <c r="C2972" s="12">
        <v>2009</v>
      </c>
      <c r="D2972" s="12">
        <v>4</v>
      </c>
      <c r="E2972" s="13">
        <v>3415365</v>
      </c>
      <c r="F2972" s="13">
        <v>3425672</v>
      </c>
      <c r="G2972" s="13">
        <v>6841037</v>
      </c>
      <c r="H2972" s="13">
        <v>1411683</v>
      </c>
      <c r="I2972" s="13">
        <v>1363054</v>
      </c>
      <c r="J2972" s="13">
        <v>2774737</v>
      </c>
      <c r="K2972" s="15">
        <f t="shared" si="183"/>
        <v>4827048</v>
      </c>
      <c r="L2972" s="15">
        <f t="shared" si="184"/>
        <v>4788726</v>
      </c>
      <c r="M2972" s="15">
        <f t="shared" si="185"/>
        <v>9615774</v>
      </c>
      <c r="O2972" s="13"/>
      <c r="P2972" s="13"/>
    </row>
    <row r="2973" spans="1:16" ht="12.75" customHeight="1" x14ac:dyDescent="0.2">
      <c r="A2973" s="11" t="str">
        <f t="shared" si="186"/>
        <v>PERTH2010</v>
      </c>
      <c r="B2973" s="3" t="s">
        <v>32</v>
      </c>
      <c r="C2973" s="12">
        <v>2010</v>
      </c>
      <c r="D2973" s="12">
        <v>4</v>
      </c>
      <c r="E2973" s="13">
        <v>3666157</v>
      </c>
      <c r="F2973" s="13">
        <v>3653696</v>
      </c>
      <c r="G2973" s="13">
        <v>7319853</v>
      </c>
      <c r="H2973" s="13">
        <v>1579445</v>
      </c>
      <c r="I2973" s="13">
        <v>1554264</v>
      </c>
      <c r="J2973" s="13">
        <v>3133709</v>
      </c>
      <c r="K2973" s="15">
        <f t="shared" si="183"/>
        <v>5245602</v>
      </c>
      <c r="L2973" s="15">
        <f t="shared" si="184"/>
        <v>5207960</v>
      </c>
      <c r="M2973" s="15">
        <f t="shared" si="185"/>
        <v>10453562</v>
      </c>
      <c r="O2973" s="13"/>
      <c r="P2973" s="13"/>
    </row>
    <row r="2974" spans="1:16" ht="12.75" customHeight="1" x14ac:dyDescent="0.2">
      <c r="A2974" s="11" t="str">
        <f t="shared" si="186"/>
        <v>PERTH2011</v>
      </c>
      <c r="B2974" s="3" t="s">
        <v>32</v>
      </c>
      <c r="C2974" s="12">
        <v>2011</v>
      </c>
      <c r="D2974" s="12">
        <v>4</v>
      </c>
      <c r="E2974" s="13">
        <v>4012703</v>
      </c>
      <c r="F2974" s="13">
        <v>4003329</v>
      </c>
      <c r="G2974" s="13">
        <v>8016032</v>
      </c>
      <c r="H2974" s="13">
        <v>1696939</v>
      </c>
      <c r="I2974" s="13">
        <v>1652529</v>
      </c>
      <c r="J2974" s="13">
        <v>3349468</v>
      </c>
      <c r="K2974" s="15">
        <f t="shared" si="183"/>
        <v>5709642</v>
      </c>
      <c r="L2974" s="15">
        <f t="shared" si="184"/>
        <v>5655858</v>
      </c>
      <c r="M2974" s="15">
        <f t="shared" si="185"/>
        <v>11365500</v>
      </c>
      <c r="O2974" s="13"/>
      <c r="P2974" s="13"/>
    </row>
    <row r="2975" spans="1:16" ht="12.75" customHeight="1" x14ac:dyDescent="0.2">
      <c r="A2975" s="11" t="str">
        <f t="shared" si="186"/>
        <v>PERTH2012</v>
      </c>
      <c r="B2975" s="3" t="s">
        <v>32</v>
      </c>
      <c r="C2975" s="12">
        <v>2012</v>
      </c>
      <c r="D2975" s="12">
        <v>4</v>
      </c>
      <c r="E2975" s="13">
        <v>4500495</v>
      </c>
      <c r="F2975" s="13">
        <v>4499076</v>
      </c>
      <c r="G2975" s="13">
        <v>8999571</v>
      </c>
      <c r="H2975" s="13">
        <v>1831576</v>
      </c>
      <c r="I2975" s="13">
        <v>1787192</v>
      </c>
      <c r="J2975" s="13">
        <v>3618768</v>
      </c>
      <c r="K2975" s="15">
        <f t="shared" si="183"/>
        <v>6332071</v>
      </c>
      <c r="L2975" s="15">
        <f t="shared" si="184"/>
        <v>6286268</v>
      </c>
      <c r="M2975" s="15">
        <f t="shared" si="185"/>
        <v>12618339</v>
      </c>
      <c r="O2975" s="13"/>
      <c r="P2975" s="13"/>
    </row>
    <row r="2976" spans="1:16" ht="12.75" customHeight="1" x14ac:dyDescent="0.2">
      <c r="A2976" s="11" t="str">
        <f t="shared" si="186"/>
        <v>PERTH2013</v>
      </c>
      <c r="B2976" s="3" t="s">
        <v>32</v>
      </c>
      <c r="C2976" s="12">
        <v>2013</v>
      </c>
      <c r="D2976" s="12">
        <v>4</v>
      </c>
      <c r="E2976" s="13">
        <v>4487326</v>
      </c>
      <c r="F2976" s="13">
        <v>4494546</v>
      </c>
      <c r="G2976" s="13">
        <v>8981872</v>
      </c>
      <c r="H2976" s="13">
        <v>1981237</v>
      </c>
      <c r="I2976" s="13">
        <v>1938603</v>
      </c>
      <c r="J2976" s="13">
        <v>3919840</v>
      </c>
      <c r="K2976" s="15">
        <f t="shared" si="183"/>
        <v>6468563</v>
      </c>
      <c r="L2976" s="15">
        <f t="shared" si="184"/>
        <v>6433149</v>
      </c>
      <c r="M2976" s="15">
        <f t="shared" si="185"/>
        <v>12901712</v>
      </c>
      <c r="O2976" s="13"/>
      <c r="P2976" s="13"/>
    </row>
    <row r="2977" spans="1:16" ht="12.75" customHeight="1" x14ac:dyDescent="0.2">
      <c r="A2977" s="11" t="str">
        <f t="shared" si="186"/>
        <v>PERTH2014</v>
      </c>
      <c r="B2977" s="3" t="s">
        <v>32</v>
      </c>
      <c r="C2977" s="12">
        <v>2014</v>
      </c>
      <c r="D2977" s="12">
        <v>4</v>
      </c>
      <c r="E2977" s="13">
        <v>4367566</v>
      </c>
      <c r="F2977" s="13">
        <v>4390953</v>
      </c>
      <c r="G2977" s="13">
        <v>8758519</v>
      </c>
      <c r="H2977" s="13">
        <v>2116598</v>
      </c>
      <c r="I2977" s="13">
        <v>2063809</v>
      </c>
      <c r="J2977" s="13">
        <v>4180407</v>
      </c>
      <c r="K2977" s="15">
        <f t="shared" si="183"/>
        <v>6484164</v>
      </c>
      <c r="L2977" s="15">
        <f t="shared" si="184"/>
        <v>6454762</v>
      </c>
      <c r="M2977" s="15">
        <f t="shared" si="185"/>
        <v>12938926</v>
      </c>
      <c r="O2977" s="13"/>
      <c r="P2977" s="13"/>
    </row>
    <row r="2978" spans="1:16" ht="12.75" customHeight="1" x14ac:dyDescent="0.2">
      <c r="A2978" s="11" t="str">
        <f t="shared" si="186"/>
        <v>PERTH2015</v>
      </c>
      <c r="B2978" s="94" t="s">
        <v>32</v>
      </c>
      <c r="C2978" s="12">
        <v>2015</v>
      </c>
      <c r="D2978" s="17">
        <v>4</v>
      </c>
      <c r="E2978" s="95">
        <v>4200070</v>
      </c>
      <c r="F2978" s="95">
        <v>4201462</v>
      </c>
      <c r="G2978" s="95">
        <v>8401532</v>
      </c>
      <c r="H2978" s="95">
        <v>2116736</v>
      </c>
      <c r="I2978" s="95">
        <v>2076097</v>
      </c>
      <c r="J2978" s="95">
        <v>4192833</v>
      </c>
      <c r="K2978" s="15">
        <f t="shared" si="183"/>
        <v>6316806</v>
      </c>
      <c r="L2978" s="15">
        <f t="shared" si="184"/>
        <v>6277559</v>
      </c>
      <c r="M2978" s="15">
        <f t="shared" si="185"/>
        <v>12594365</v>
      </c>
      <c r="O2978" s="13"/>
      <c r="P2978" s="13"/>
    </row>
    <row r="2979" spans="1:16" ht="12.75" customHeight="1" x14ac:dyDescent="0.2">
      <c r="A2979" s="11" t="str">
        <f t="shared" si="186"/>
        <v>PERTH2016</v>
      </c>
      <c r="B2979" s="94" t="s">
        <v>32</v>
      </c>
      <c r="C2979" s="89">
        <v>2016</v>
      </c>
      <c r="D2979" s="90">
        <v>4</v>
      </c>
      <c r="E2979" s="15">
        <v>4048286</v>
      </c>
      <c r="F2979" s="15">
        <v>4077200</v>
      </c>
      <c r="G2979" s="15">
        <v>8125486</v>
      </c>
      <c r="H2979" s="15">
        <v>2214255</v>
      </c>
      <c r="I2979" s="15">
        <v>2164920</v>
      </c>
      <c r="J2979" s="15">
        <v>4379175</v>
      </c>
      <c r="K2979" s="15">
        <f t="shared" si="183"/>
        <v>6262541</v>
      </c>
      <c r="L2979" s="15">
        <f t="shared" si="184"/>
        <v>6242120</v>
      </c>
      <c r="M2979" s="15">
        <f t="shared" si="185"/>
        <v>12504661</v>
      </c>
      <c r="O2979" s="13"/>
      <c r="P2979" s="13"/>
    </row>
    <row r="2980" spans="1:16" ht="12.75" customHeight="1" x14ac:dyDescent="0.2">
      <c r="A2980" s="11" t="str">
        <f t="shared" si="186"/>
        <v>PERTH2017</v>
      </c>
      <c r="B2980" s="94" t="s">
        <v>32</v>
      </c>
      <c r="C2980" s="89">
        <v>2017</v>
      </c>
      <c r="D2980" s="90">
        <v>4</v>
      </c>
      <c r="E2980" s="15">
        <v>3980708</v>
      </c>
      <c r="F2980" s="15">
        <v>4004317</v>
      </c>
      <c r="G2980" s="15">
        <v>7985025</v>
      </c>
      <c r="H2980" s="15">
        <v>2218252</v>
      </c>
      <c r="I2980" s="15">
        <v>2167215</v>
      </c>
      <c r="J2980" s="15">
        <v>4385467</v>
      </c>
      <c r="K2980" s="15">
        <f t="shared" si="183"/>
        <v>6198960</v>
      </c>
      <c r="L2980" s="15">
        <f t="shared" si="184"/>
        <v>6171532</v>
      </c>
      <c r="M2980" s="15">
        <f t="shared" si="185"/>
        <v>12370492</v>
      </c>
      <c r="O2980" s="13"/>
      <c r="P2980" s="13"/>
    </row>
    <row r="2981" spans="1:16" ht="12.75" customHeight="1" x14ac:dyDescent="0.2">
      <c r="A2981" s="11" t="str">
        <f t="shared" si="186"/>
        <v>PERTH2018</v>
      </c>
      <c r="B2981" s="3" t="s">
        <v>32</v>
      </c>
      <c r="C2981" s="12">
        <v>2018</v>
      </c>
      <c r="D2981" s="12">
        <v>4</v>
      </c>
      <c r="E2981" s="13">
        <v>4057776</v>
      </c>
      <c r="F2981" s="13">
        <v>4053972</v>
      </c>
      <c r="G2981" s="13">
        <v>8111748</v>
      </c>
      <c r="H2981" s="13">
        <v>2198586</v>
      </c>
      <c r="I2981" s="13">
        <v>2167385</v>
      </c>
      <c r="J2981" s="13">
        <v>4365971</v>
      </c>
      <c r="K2981" s="15">
        <f t="shared" si="183"/>
        <v>6256362</v>
      </c>
      <c r="L2981" s="15">
        <f t="shared" si="184"/>
        <v>6221357</v>
      </c>
      <c r="M2981" s="15">
        <f t="shared" si="185"/>
        <v>12477719</v>
      </c>
      <c r="O2981" s="13"/>
      <c r="P2981" s="13"/>
    </row>
    <row r="2982" spans="1:16" ht="12.75" customHeight="1" x14ac:dyDescent="0.2">
      <c r="A2982" s="11" t="str">
        <f t="shared" si="186"/>
        <v>PERTH2019</v>
      </c>
      <c r="B2982" s="3" t="s">
        <v>32</v>
      </c>
      <c r="C2982" s="12">
        <v>2019</v>
      </c>
      <c r="D2982" s="12">
        <v>4</v>
      </c>
      <c r="E2982" s="13">
        <v>4081844</v>
      </c>
      <c r="F2982" s="13">
        <v>4068492</v>
      </c>
      <c r="G2982" s="13">
        <v>8150336</v>
      </c>
      <c r="H2982" s="13">
        <v>2198754</v>
      </c>
      <c r="I2982" s="13">
        <v>2164426</v>
      </c>
      <c r="J2982" s="13">
        <v>4363180</v>
      </c>
      <c r="K2982" s="15">
        <f t="shared" si="183"/>
        <v>6280598</v>
      </c>
      <c r="L2982" s="15">
        <f t="shared" si="184"/>
        <v>6232918</v>
      </c>
      <c r="M2982" s="15">
        <f t="shared" si="185"/>
        <v>12513516</v>
      </c>
      <c r="O2982" s="13"/>
      <c r="P2982" s="13"/>
    </row>
    <row r="2983" spans="1:16" ht="12.75" customHeight="1" x14ac:dyDescent="0.2">
      <c r="A2983" s="11" t="str">
        <f t="shared" si="186"/>
        <v>PORT HEDLAND1985</v>
      </c>
      <c r="B2983" s="94" t="s">
        <v>31</v>
      </c>
      <c r="C2983" s="89">
        <v>1985</v>
      </c>
      <c r="D2983" s="90">
        <v>20</v>
      </c>
      <c r="E2983" s="15">
        <v>84735</v>
      </c>
      <c r="F2983" s="15">
        <v>86291</v>
      </c>
      <c r="G2983" s="15">
        <v>171026</v>
      </c>
      <c r="H2983" s="15">
        <v>1967</v>
      </c>
      <c r="I2983" s="15">
        <v>2123</v>
      </c>
      <c r="J2983" s="15">
        <v>4090</v>
      </c>
      <c r="K2983" s="15">
        <f t="shared" si="183"/>
        <v>86702</v>
      </c>
      <c r="L2983" s="15">
        <f t="shared" si="184"/>
        <v>88414</v>
      </c>
      <c r="M2983" s="15">
        <f t="shared" si="185"/>
        <v>175116</v>
      </c>
      <c r="O2983" s="13"/>
      <c r="P2983" s="13"/>
    </row>
    <row r="2984" spans="1:16" ht="12.75" customHeight="1" x14ac:dyDescent="0.2">
      <c r="A2984" s="11" t="str">
        <f t="shared" si="186"/>
        <v>PORT HEDLAND1986</v>
      </c>
      <c r="B2984" s="94" t="s">
        <v>31</v>
      </c>
      <c r="C2984" s="12">
        <v>1986</v>
      </c>
      <c r="D2984" s="12">
        <v>20</v>
      </c>
      <c r="E2984" s="95">
        <v>85822</v>
      </c>
      <c r="F2984" s="95">
        <v>87165</v>
      </c>
      <c r="G2984" s="95">
        <v>172987</v>
      </c>
      <c r="H2984" s="101">
        <v>2133</v>
      </c>
      <c r="I2984" s="101">
        <v>2028</v>
      </c>
      <c r="J2984" s="95">
        <v>4161</v>
      </c>
      <c r="K2984" s="15">
        <f t="shared" si="183"/>
        <v>87955</v>
      </c>
      <c r="L2984" s="15">
        <f t="shared" si="184"/>
        <v>89193</v>
      </c>
      <c r="M2984" s="15">
        <f t="shared" si="185"/>
        <v>177148</v>
      </c>
      <c r="O2984" s="13"/>
      <c r="P2984" s="13"/>
    </row>
    <row r="2985" spans="1:16" ht="12.75" customHeight="1" x14ac:dyDescent="0.2">
      <c r="A2985" s="11" t="str">
        <f t="shared" si="186"/>
        <v>PORT HEDLAND1987</v>
      </c>
      <c r="B2985" s="94" t="s">
        <v>31</v>
      </c>
      <c r="C2985" s="89">
        <v>1987</v>
      </c>
      <c r="D2985" s="90">
        <v>20</v>
      </c>
      <c r="E2985" s="15">
        <v>80857</v>
      </c>
      <c r="F2985" s="15">
        <v>81533</v>
      </c>
      <c r="G2985" s="15">
        <v>162390</v>
      </c>
      <c r="H2985" s="15">
        <v>2546</v>
      </c>
      <c r="I2985" s="15">
        <v>2569</v>
      </c>
      <c r="J2985" s="15">
        <v>5115</v>
      </c>
      <c r="K2985" s="15">
        <f t="shared" si="183"/>
        <v>83403</v>
      </c>
      <c r="L2985" s="15">
        <f t="shared" si="184"/>
        <v>84102</v>
      </c>
      <c r="M2985" s="15">
        <f t="shared" si="185"/>
        <v>167505</v>
      </c>
      <c r="O2985" s="13"/>
      <c r="P2985" s="13"/>
    </row>
    <row r="2986" spans="1:16" ht="12.75" customHeight="1" x14ac:dyDescent="0.2">
      <c r="A2986" s="11" t="str">
        <f t="shared" si="186"/>
        <v>PORT HEDLAND1988</v>
      </c>
      <c r="B2986" s="3" t="s">
        <v>31</v>
      </c>
      <c r="C2986" s="12">
        <v>1988</v>
      </c>
      <c r="D2986" s="12">
        <v>21</v>
      </c>
      <c r="E2986" s="13">
        <v>74245</v>
      </c>
      <c r="F2986" s="13">
        <v>75062</v>
      </c>
      <c r="G2986" s="13">
        <v>149307</v>
      </c>
      <c r="H2986" s="13">
        <v>2952</v>
      </c>
      <c r="I2986" s="13">
        <v>2947</v>
      </c>
      <c r="J2986" s="13">
        <v>5899</v>
      </c>
      <c r="K2986" s="15">
        <f t="shared" si="183"/>
        <v>77197</v>
      </c>
      <c r="L2986" s="15">
        <f t="shared" si="184"/>
        <v>78009</v>
      </c>
      <c r="M2986" s="15">
        <f t="shared" si="185"/>
        <v>155206</v>
      </c>
      <c r="O2986" s="13"/>
      <c r="P2986" s="13"/>
    </row>
    <row r="2987" spans="1:16" ht="12.75" customHeight="1" x14ac:dyDescent="0.2">
      <c r="A2987" s="11" t="str">
        <f t="shared" ref="A2987:A3040" si="187">CONCATENATE(B2987,C2987)</f>
        <v>PORT HEDLAND1989</v>
      </c>
      <c r="B2987" s="3" t="s">
        <v>31</v>
      </c>
      <c r="C2987" s="12">
        <v>1989</v>
      </c>
      <c r="D2987" s="12">
        <v>20</v>
      </c>
      <c r="E2987" s="13">
        <v>52927</v>
      </c>
      <c r="F2987" s="13">
        <v>52758</v>
      </c>
      <c r="G2987" s="13">
        <v>105685</v>
      </c>
      <c r="H2987" s="13">
        <v>2240</v>
      </c>
      <c r="I2987" s="13">
        <v>2526</v>
      </c>
      <c r="J2987" s="13">
        <v>4766</v>
      </c>
      <c r="K2987" s="15">
        <f t="shared" ref="K2987:K3050" si="188">E2987+H2987</f>
        <v>55167</v>
      </c>
      <c r="L2987" s="15">
        <f t="shared" ref="L2987:L3050" si="189">F2987+I2987</f>
        <v>55284</v>
      </c>
      <c r="M2987" s="15">
        <f t="shared" ref="M2987:M3050" si="190">G2987+J2987</f>
        <v>110451</v>
      </c>
      <c r="O2987" s="13"/>
      <c r="P2987" s="13"/>
    </row>
    <row r="2988" spans="1:16" ht="12.75" customHeight="1" x14ac:dyDescent="0.2">
      <c r="A2988" s="11" t="str">
        <f t="shared" si="187"/>
        <v>PORT HEDLAND1990</v>
      </c>
      <c r="B2988" s="3" t="s">
        <v>31</v>
      </c>
      <c r="C2988" s="12">
        <v>1990</v>
      </c>
      <c r="D2988" s="12">
        <v>19</v>
      </c>
      <c r="E2988" s="13">
        <v>65280</v>
      </c>
      <c r="F2988" s="13">
        <v>66572</v>
      </c>
      <c r="G2988" s="13">
        <v>131852</v>
      </c>
      <c r="H2988" s="13">
        <v>2325</v>
      </c>
      <c r="I2988" s="13">
        <v>2624</v>
      </c>
      <c r="J2988" s="13">
        <v>4949</v>
      </c>
      <c r="K2988" s="15">
        <f t="shared" si="188"/>
        <v>67605</v>
      </c>
      <c r="L2988" s="15">
        <f t="shared" si="189"/>
        <v>69196</v>
      </c>
      <c r="M2988" s="15">
        <f t="shared" si="190"/>
        <v>136801</v>
      </c>
      <c r="O2988" s="13"/>
      <c r="P2988" s="13"/>
    </row>
    <row r="2989" spans="1:16" ht="12.75" customHeight="1" x14ac:dyDescent="0.2">
      <c r="A2989" s="11" t="str">
        <f t="shared" si="187"/>
        <v>PORT HEDLAND1991</v>
      </c>
      <c r="B2989" s="94" t="s">
        <v>31</v>
      </c>
      <c r="C2989" s="89">
        <v>1991</v>
      </c>
      <c r="D2989" s="90">
        <v>19</v>
      </c>
      <c r="E2989" s="15">
        <v>63553</v>
      </c>
      <c r="F2989" s="15">
        <v>64935</v>
      </c>
      <c r="G2989" s="15">
        <v>128488</v>
      </c>
      <c r="H2989" s="15">
        <v>2306</v>
      </c>
      <c r="I2989" s="15">
        <v>2668</v>
      </c>
      <c r="J2989" s="15">
        <v>4974</v>
      </c>
      <c r="K2989" s="15">
        <f t="shared" si="188"/>
        <v>65859</v>
      </c>
      <c r="L2989" s="15">
        <f t="shared" si="189"/>
        <v>67603</v>
      </c>
      <c r="M2989" s="15">
        <f t="shared" si="190"/>
        <v>133462</v>
      </c>
      <c r="O2989" s="13"/>
      <c r="P2989" s="13"/>
    </row>
    <row r="2990" spans="1:16" ht="12.75" customHeight="1" x14ac:dyDescent="0.2">
      <c r="A2990" s="11" t="str">
        <f t="shared" si="187"/>
        <v>PORT HEDLAND1992</v>
      </c>
      <c r="B2990" s="94" t="s">
        <v>31</v>
      </c>
      <c r="C2990" s="89">
        <v>1992</v>
      </c>
      <c r="D2990" s="90">
        <v>20</v>
      </c>
      <c r="E2990" s="15">
        <v>60699</v>
      </c>
      <c r="F2990" s="15">
        <v>62895</v>
      </c>
      <c r="G2990" s="15">
        <v>123594</v>
      </c>
      <c r="H2990" s="15">
        <v>2583</v>
      </c>
      <c r="I2990" s="15">
        <v>2593</v>
      </c>
      <c r="J2990" s="15">
        <v>5176</v>
      </c>
      <c r="K2990" s="15">
        <f t="shared" si="188"/>
        <v>63282</v>
      </c>
      <c r="L2990" s="15">
        <f t="shared" si="189"/>
        <v>65488</v>
      </c>
      <c r="M2990" s="15">
        <f t="shared" si="190"/>
        <v>128770</v>
      </c>
      <c r="O2990" s="13"/>
      <c r="P2990" s="13"/>
    </row>
    <row r="2991" spans="1:16" ht="12.75" customHeight="1" x14ac:dyDescent="0.2">
      <c r="A2991" s="11" t="str">
        <f t="shared" si="187"/>
        <v>PORT HEDLAND1993</v>
      </c>
      <c r="B2991" s="92" t="s">
        <v>31</v>
      </c>
      <c r="C2991" s="16">
        <v>1993</v>
      </c>
      <c r="D2991" s="17">
        <v>21</v>
      </c>
      <c r="E2991" s="93">
        <v>67817</v>
      </c>
      <c r="F2991" s="93">
        <v>68541</v>
      </c>
      <c r="G2991" s="93">
        <v>136358</v>
      </c>
      <c r="H2991" s="93">
        <v>2154</v>
      </c>
      <c r="I2991" s="93">
        <v>2301</v>
      </c>
      <c r="J2991" s="93">
        <v>4455</v>
      </c>
      <c r="K2991" s="15">
        <f t="shared" si="188"/>
        <v>69971</v>
      </c>
      <c r="L2991" s="15">
        <f t="shared" si="189"/>
        <v>70842</v>
      </c>
      <c r="M2991" s="15">
        <f t="shared" si="190"/>
        <v>140813</v>
      </c>
      <c r="O2991" s="13"/>
      <c r="P2991" s="13"/>
    </row>
    <row r="2992" spans="1:16" ht="12.75" customHeight="1" x14ac:dyDescent="0.2">
      <c r="A2992" s="11" t="str">
        <f t="shared" si="187"/>
        <v>PORT HEDLAND1994</v>
      </c>
      <c r="B2992" s="3" t="s">
        <v>31</v>
      </c>
      <c r="C2992" s="12">
        <v>1994</v>
      </c>
      <c r="D2992" s="12">
        <v>22</v>
      </c>
      <c r="E2992" s="13">
        <v>74223</v>
      </c>
      <c r="F2992" s="13">
        <v>75277</v>
      </c>
      <c r="G2992" s="13">
        <v>149500</v>
      </c>
      <c r="H2992" s="13">
        <v>1114</v>
      </c>
      <c r="I2992" s="13">
        <v>1188</v>
      </c>
      <c r="J2992" s="13">
        <v>2302</v>
      </c>
      <c r="K2992" s="15">
        <f t="shared" si="188"/>
        <v>75337</v>
      </c>
      <c r="L2992" s="15">
        <f t="shared" si="189"/>
        <v>76465</v>
      </c>
      <c r="M2992" s="15">
        <f t="shared" si="190"/>
        <v>151802</v>
      </c>
      <c r="O2992" s="13"/>
      <c r="P2992" s="13"/>
    </row>
    <row r="2993" spans="1:16" ht="12.75" customHeight="1" x14ac:dyDescent="0.2">
      <c r="A2993" s="11" t="str">
        <f t="shared" si="187"/>
        <v>PORT HEDLAND1995</v>
      </c>
      <c r="B2993" s="96" t="s">
        <v>31</v>
      </c>
      <c r="C2993" s="89">
        <v>1995</v>
      </c>
      <c r="D2993" s="90">
        <v>24</v>
      </c>
      <c r="E2993" s="15">
        <v>73544</v>
      </c>
      <c r="F2993" s="15">
        <v>73230</v>
      </c>
      <c r="G2993" s="15">
        <v>146774</v>
      </c>
      <c r="H2993" s="91">
        <v>541</v>
      </c>
      <c r="I2993" s="91">
        <v>726</v>
      </c>
      <c r="J2993" s="15">
        <v>1267</v>
      </c>
      <c r="K2993" s="15">
        <f t="shared" si="188"/>
        <v>74085</v>
      </c>
      <c r="L2993" s="15">
        <f t="shared" si="189"/>
        <v>73956</v>
      </c>
      <c r="M2993" s="15">
        <f t="shared" si="190"/>
        <v>148041</v>
      </c>
      <c r="O2993" s="13"/>
      <c r="P2993" s="13"/>
    </row>
    <row r="2994" spans="1:16" ht="12.75" customHeight="1" x14ac:dyDescent="0.2">
      <c r="A2994" s="11" t="str">
        <f t="shared" si="187"/>
        <v>PORT HEDLAND1996</v>
      </c>
      <c r="B2994" s="96" t="s">
        <v>31</v>
      </c>
      <c r="C2994" s="89">
        <v>1996</v>
      </c>
      <c r="D2994" s="90">
        <v>27</v>
      </c>
      <c r="E2994" s="15">
        <v>57582</v>
      </c>
      <c r="F2994" s="15">
        <v>57696</v>
      </c>
      <c r="G2994" s="15">
        <v>115278</v>
      </c>
      <c r="H2994" s="91">
        <v>756</v>
      </c>
      <c r="I2994" s="91">
        <v>780</v>
      </c>
      <c r="J2994" s="15">
        <v>1536</v>
      </c>
      <c r="K2994" s="15">
        <f t="shared" si="188"/>
        <v>58338</v>
      </c>
      <c r="L2994" s="15">
        <f t="shared" si="189"/>
        <v>58476</v>
      </c>
      <c r="M2994" s="15">
        <f t="shared" si="190"/>
        <v>116814</v>
      </c>
      <c r="O2994" s="13"/>
      <c r="P2994" s="13"/>
    </row>
    <row r="2995" spans="1:16" ht="12.75" customHeight="1" x14ac:dyDescent="0.2">
      <c r="A2995" s="11" t="str">
        <f t="shared" si="187"/>
        <v>PORT HEDLAND1997</v>
      </c>
      <c r="B2995" s="3" t="s">
        <v>31</v>
      </c>
      <c r="C2995" s="12">
        <v>1997</v>
      </c>
      <c r="D2995" s="12">
        <v>27</v>
      </c>
      <c r="E2995" s="13">
        <v>62068</v>
      </c>
      <c r="F2995" s="13">
        <v>62396</v>
      </c>
      <c r="G2995" s="13">
        <v>124464</v>
      </c>
      <c r="H2995" s="13">
        <v>1531</v>
      </c>
      <c r="I2995" s="13">
        <v>1678</v>
      </c>
      <c r="J2995" s="13">
        <v>3209</v>
      </c>
      <c r="K2995" s="15">
        <f t="shared" si="188"/>
        <v>63599</v>
      </c>
      <c r="L2995" s="15">
        <f t="shared" si="189"/>
        <v>64074</v>
      </c>
      <c r="M2995" s="15">
        <f t="shared" si="190"/>
        <v>127673</v>
      </c>
      <c r="O2995" s="13"/>
      <c r="P2995" s="13"/>
    </row>
    <row r="2996" spans="1:16" ht="12.75" customHeight="1" x14ac:dyDescent="0.2">
      <c r="A2996" s="11" t="str">
        <f t="shared" si="187"/>
        <v>PORT HEDLAND1998</v>
      </c>
      <c r="B2996" s="94" t="s">
        <v>31</v>
      </c>
      <c r="C2996" s="89">
        <v>1998</v>
      </c>
      <c r="D2996" s="90">
        <v>28</v>
      </c>
      <c r="E2996" s="15">
        <v>62355</v>
      </c>
      <c r="F2996" s="15">
        <v>62845</v>
      </c>
      <c r="G2996" s="15">
        <v>125200</v>
      </c>
      <c r="H2996" s="15">
        <v>2252</v>
      </c>
      <c r="I2996" s="15">
        <v>2146</v>
      </c>
      <c r="J2996" s="15">
        <v>4398</v>
      </c>
      <c r="K2996" s="15">
        <f t="shared" si="188"/>
        <v>64607</v>
      </c>
      <c r="L2996" s="15">
        <f t="shared" si="189"/>
        <v>64991</v>
      </c>
      <c r="M2996" s="15">
        <f t="shared" si="190"/>
        <v>129598</v>
      </c>
      <c r="O2996" s="13"/>
      <c r="P2996" s="13"/>
    </row>
    <row r="2997" spans="1:16" ht="12.75" customHeight="1" x14ac:dyDescent="0.2">
      <c r="A2997" s="11" t="str">
        <f t="shared" si="187"/>
        <v>PORT HEDLAND1999</v>
      </c>
      <c r="B2997" s="96" t="s">
        <v>31</v>
      </c>
      <c r="C2997" s="89">
        <v>1999</v>
      </c>
      <c r="D2997" s="12">
        <v>35</v>
      </c>
      <c r="E2997" s="15">
        <v>45658</v>
      </c>
      <c r="F2997" s="15">
        <v>46145</v>
      </c>
      <c r="G2997" s="15">
        <v>91803</v>
      </c>
      <c r="H2997" s="91">
        <v>1493</v>
      </c>
      <c r="I2997" s="91">
        <v>1476</v>
      </c>
      <c r="J2997" s="15">
        <v>2969</v>
      </c>
      <c r="K2997" s="15">
        <f t="shared" si="188"/>
        <v>47151</v>
      </c>
      <c r="L2997" s="15">
        <f t="shared" si="189"/>
        <v>47621</v>
      </c>
      <c r="M2997" s="15">
        <f t="shared" si="190"/>
        <v>94772</v>
      </c>
      <c r="O2997" s="13"/>
      <c r="P2997" s="13"/>
    </row>
    <row r="2998" spans="1:16" ht="12.75" customHeight="1" x14ac:dyDescent="0.2">
      <c r="A2998" s="11" t="str">
        <f t="shared" si="187"/>
        <v>PORT HEDLAND2000</v>
      </c>
      <c r="B2998" s="3" t="s">
        <v>31</v>
      </c>
      <c r="C2998" s="12">
        <v>2000</v>
      </c>
      <c r="D2998" s="12">
        <v>40</v>
      </c>
      <c r="E2998" s="13">
        <v>40361</v>
      </c>
      <c r="F2998" s="13">
        <v>40671</v>
      </c>
      <c r="G2998" s="13">
        <v>81032</v>
      </c>
      <c r="H2998" s="13">
        <v>0</v>
      </c>
      <c r="I2998" s="13">
        <v>0</v>
      </c>
      <c r="J2998" s="13">
        <v>0</v>
      </c>
      <c r="K2998" s="15">
        <f t="shared" si="188"/>
        <v>40361</v>
      </c>
      <c r="L2998" s="15">
        <f t="shared" si="189"/>
        <v>40671</v>
      </c>
      <c r="M2998" s="15">
        <f t="shared" si="190"/>
        <v>81032</v>
      </c>
      <c r="O2998" s="13"/>
      <c r="P2998" s="13"/>
    </row>
    <row r="2999" spans="1:16" ht="12.75" customHeight="1" x14ac:dyDescent="0.2">
      <c r="A2999" s="11" t="str">
        <f t="shared" si="187"/>
        <v>PORT HEDLAND2001</v>
      </c>
      <c r="B2999" s="3" t="s">
        <v>31</v>
      </c>
      <c r="C2999" s="12">
        <v>2001</v>
      </c>
      <c r="D2999" s="90">
        <v>37</v>
      </c>
      <c r="E2999" s="13">
        <v>37777</v>
      </c>
      <c r="F2999" s="13">
        <v>37772</v>
      </c>
      <c r="G2999" s="13">
        <v>75549</v>
      </c>
      <c r="H2999" s="13">
        <v>0</v>
      </c>
      <c r="I2999" s="13">
        <v>0</v>
      </c>
      <c r="J2999" s="13">
        <v>0</v>
      </c>
      <c r="K2999" s="15">
        <f t="shared" si="188"/>
        <v>37777</v>
      </c>
      <c r="L2999" s="15">
        <f t="shared" si="189"/>
        <v>37772</v>
      </c>
      <c r="M2999" s="15">
        <f t="shared" si="190"/>
        <v>75549</v>
      </c>
      <c r="O2999" s="13"/>
      <c r="P2999" s="13"/>
    </row>
    <row r="3000" spans="1:16" ht="12.75" customHeight="1" x14ac:dyDescent="0.2">
      <c r="A3000" s="11" t="str">
        <f t="shared" si="187"/>
        <v>PORT HEDLAND2002</v>
      </c>
      <c r="B3000" s="3" t="s">
        <v>31</v>
      </c>
      <c r="C3000" s="12">
        <v>2002</v>
      </c>
      <c r="D3000" s="12">
        <v>37</v>
      </c>
      <c r="E3000" s="13">
        <v>35997</v>
      </c>
      <c r="F3000" s="13">
        <v>36080</v>
      </c>
      <c r="G3000" s="13">
        <v>72077</v>
      </c>
      <c r="H3000" s="13">
        <v>0</v>
      </c>
      <c r="I3000" s="13">
        <v>0</v>
      </c>
      <c r="J3000" s="13">
        <v>0</v>
      </c>
      <c r="K3000" s="15">
        <f t="shared" si="188"/>
        <v>35997</v>
      </c>
      <c r="L3000" s="15">
        <f t="shared" si="189"/>
        <v>36080</v>
      </c>
      <c r="M3000" s="15">
        <f t="shared" si="190"/>
        <v>72077</v>
      </c>
      <c r="O3000" s="13"/>
      <c r="P3000" s="13"/>
    </row>
    <row r="3001" spans="1:16" ht="12.75" customHeight="1" x14ac:dyDescent="0.2">
      <c r="A3001" s="11" t="str">
        <f t="shared" si="187"/>
        <v>PORT HEDLAND2003</v>
      </c>
      <c r="B3001" s="3" t="s">
        <v>31</v>
      </c>
      <c r="C3001" s="12">
        <v>2003</v>
      </c>
      <c r="D3001" s="12">
        <v>35</v>
      </c>
      <c r="E3001" s="13">
        <v>43025</v>
      </c>
      <c r="F3001" s="13">
        <v>42920</v>
      </c>
      <c r="G3001" s="13">
        <v>85945</v>
      </c>
      <c r="H3001" s="13">
        <v>0</v>
      </c>
      <c r="I3001" s="13">
        <v>0</v>
      </c>
      <c r="J3001" s="13">
        <v>0</v>
      </c>
      <c r="K3001" s="15">
        <f t="shared" si="188"/>
        <v>43025</v>
      </c>
      <c r="L3001" s="15">
        <f t="shared" si="189"/>
        <v>42920</v>
      </c>
      <c r="M3001" s="15">
        <f t="shared" si="190"/>
        <v>85945</v>
      </c>
      <c r="O3001" s="13"/>
      <c r="P3001" s="13"/>
    </row>
    <row r="3002" spans="1:16" ht="12.75" customHeight="1" x14ac:dyDescent="0.2">
      <c r="A3002" s="11" t="str">
        <f t="shared" si="187"/>
        <v>PORT HEDLAND2004</v>
      </c>
      <c r="B3002" s="92" t="s">
        <v>31</v>
      </c>
      <c r="C3002" s="16">
        <v>2004</v>
      </c>
      <c r="D3002" s="90">
        <v>35</v>
      </c>
      <c r="E3002" s="93">
        <v>47929</v>
      </c>
      <c r="F3002" s="93">
        <v>48276</v>
      </c>
      <c r="G3002" s="93">
        <v>96205</v>
      </c>
      <c r="H3002" s="93">
        <v>0</v>
      </c>
      <c r="I3002" s="93">
        <v>0</v>
      </c>
      <c r="J3002" s="93">
        <v>0</v>
      </c>
      <c r="K3002" s="15">
        <f t="shared" si="188"/>
        <v>47929</v>
      </c>
      <c r="L3002" s="15">
        <f t="shared" si="189"/>
        <v>48276</v>
      </c>
      <c r="M3002" s="15">
        <f t="shared" si="190"/>
        <v>96205</v>
      </c>
      <c r="O3002" s="13"/>
      <c r="P3002" s="13"/>
    </row>
    <row r="3003" spans="1:16" ht="12.75" customHeight="1" x14ac:dyDescent="0.2">
      <c r="A3003" s="11" t="str">
        <f t="shared" si="187"/>
        <v>PORT HEDLAND2005</v>
      </c>
      <c r="B3003" s="3" t="s">
        <v>31</v>
      </c>
      <c r="C3003" s="12">
        <v>2005</v>
      </c>
      <c r="D3003" s="12">
        <v>33</v>
      </c>
      <c r="E3003" s="13">
        <v>53925</v>
      </c>
      <c r="F3003" s="13">
        <v>54364</v>
      </c>
      <c r="G3003" s="13">
        <v>108289</v>
      </c>
      <c r="H3003" s="13">
        <v>0</v>
      </c>
      <c r="I3003" s="13">
        <v>0</v>
      </c>
      <c r="J3003" s="13">
        <v>0</v>
      </c>
      <c r="K3003" s="15">
        <f t="shared" si="188"/>
        <v>53925</v>
      </c>
      <c r="L3003" s="15">
        <f t="shared" si="189"/>
        <v>54364</v>
      </c>
      <c r="M3003" s="15">
        <f t="shared" si="190"/>
        <v>108289</v>
      </c>
      <c r="O3003" s="13"/>
      <c r="P3003" s="13"/>
    </row>
    <row r="3004" spans="1:16" ht="12.75" customHeight="1" x14ac:dyDescent="0.2">
      <c r="A3004" s="11" t="str">
        <f t="shared" si="187"/>
        <v>PORT HEDLAND2006</v>
      </c>
      <c r="B3004" s="94" t="s">
        <v>31</v>
      </c>
      <c r="C3004" s="89">
        <v>2006</v>
      </c>
      <c r="D3004" s="90">
        <v>34</v>
      </c>
      <c r="E3004" s="15">
        <v>67810</v>
      </c>
      <c r="F3004" s="15">
        <v>69471</v>
      </c>
      <c r="G3004" s="15">
        <v>137281</v>
      </c>
      <c r="H3004" s="15">
        <v>0</v>
      </c>
      <c r="I3004" s="15">
        <v>0</v>
      </c>
      <c r="J3004" s="15">
        <v>0</v>
      </c>
      <c r="K3004" s="15">
        <f t="shared" si="188"/>
        <v>67810</v>
      </c>
      <c r="L3004" s="15">
        <f t="shared" si="189"/>
        <v>69471</v>
      </c>
      <c r="M3004" s="15">
        <f t="shared" si="190"/>
        <v>137281</v>
      </c>
      <c r="O3004" s="13"/>
      <c r="P3004" s="13"/>
    </row>
    <row r="3005" spans="1:16" ht="12.75" customHeight="1" x14ac:dyDescent="0.2">
      <c r="A3005" s="11" t="str">
        <f t="shared" si="187"/>
        <v>PORT HEDLAND2007</v>
      </c>
      <c r="B3005" s="3" t="s">
        <v>31</v>
      </c>
      <c r="C3005" s="12">
        <v>2007</v>
      </c>
      <c r="D3005" s="12">
        <v>31</v>
      </c>
      <c r="E3005" s="13">
        <v>91014</v>
      </c>
      <c r="F3005" s="13">
        <v>89315</v>
      </c>
      <c r="G3005" s="13">
        <v>180329</v>
      </c>
      <c r="H3005" s="13">
        <v>0</v>
      </c>
      <c r="I3005" s="13">
        <v>0</v>
      </c>
      <c r="J3005" s="13">
        <v>0</v>
      </c>
      <c r="K3005" s="15">
        <f t="shared" si="188"/>
        <v>91014</v>
      </c>
      <c r="L3005" s="15">
        <f t="shared" si="189"/>
        <v>89315</v>
      </c>
      <c r="M3005" s="15">
        <f t="shared" si="190"/>
        <v>180329</v>
      </c>
      <c r="O3005" s="13"/>
      <c r="P3005" s="13"/>
    </row>
    <row r="3006" spans="1:16" ht="12.75" customHeight="1" x14ac:dyDescent="0.2">
      <c r="A3006" s="11" t="str">
        <f t="shared" si="187"/>
        <v>PORT HEDLAND2008</v>
      </c>
      <c r="B3006" s="94" t="s">
        <v>31</v>
      </c>
      <c r="C3006" s="12">
        <v>2008</v>
      </c>
      <c r="D3006" s="90">
        <v>29</v>
      </c>
      <c r="E3006" s="95">
        <v>102684</v>
      </c>
      <c r="F3006" s="95">
        <v>103428</v>
      </c>
      <c r="G3006" s="95">
        <v>206112</v>
      </c>
      <c r="H3006" s="95">
        <v>0</v>
      </c>
      <c r="I3006" s="95">
        <v>0</v>
      </c>
      <c r="J3006" s="95">
        <v>0</v>
      </c>
      <c r="K3006" s="15">
        <f t="shared" si="188"/>
        <v>102684</v>
      </c>
      <c r="L3006" s="15">
        <f t="shared" si="189"/>
        <v>103428</v>
      </c>
      <c r="M3006" s="15">
        <f t="shared" si="190"/>
        <v>206112</v>
      </c>
      <c r="O3006" s="13"/>
      <c r="P3006" s="13"/>
    </row>
    <row r="3007" spans="1:16" ht="12.75" customHeight="1" x14ac:dyDescent="0.2">
      <c r="A3007" s="11" t="str">
        <f t="shared" si="187"/>
        <v>PORT HEDLAND2009</v>
      </c>
      <c r="B3007" s="94" t="s">
        <v>31</v>
      </c>
      <c r="C3007" s="12">
        <v>2009</v>
      </c>
      <c r="D3007" s="90">
        <v>25</v>
      </c>
      <c r="E3007" s="95">
        <v>119438</v>
      </c>
      <c r="F3007" s="95">
        <v>119068</v>
      </c>
      <c r="G3007" s="95">
        <v>238506</v>
      </c>
      <c r="H3007" s="95">
        <v>0</v>
      </c>
      <c r="I3007" s="95">
        <v>0</v>
      </c>
      <c r="J3007" s="95">
        <v>0</v>
      </c>
      <c r="K3007" s="15">
        <f t="shared" si="188"/>
        <v>119438</v>
      </c>
      <c r="L3007" s="15">
        <f t="shared" si="189"/>
        <v>119068</v>
      </c>
      <c r="M3007" s="15">
        <f t="shared" si="190"/>
        <v>238506</v>
      </c>
      <c r="O3007" s="13"/>
      <c r="P3007" s="13"/>
    </row>
    <row r="3008" spans="1:16" ht="12.75" customHeight="1" x14ac:dyDescent="0.2">
      <c r="A3008" s="11" t="str">
        <f t="shared" si="187"/>
        <v>PORT HEDLAND2010</v>
      </c>
      <c r="B3008" s="3" t="s">
        <v>31</v>
      </c>
      <c r="C3008" s="12">
        <v>2010</v>
      </c>
      <c r="D3008" s="12">
        <v>21</v>
      </c>
      <c r="E3008" s="13">
        <v>170408</v>
      </c>
      <c r="F3008" s="13">
        <v>171957</v>
      </c>
      <c r="G3008" s="13">
        <v>342365</v>
      </c>
      <c r="H3008" s="13">
        <v>1386</v>
      </c>
      <c r="I3008" s="13">
        <v>1653</v>
      </c>
      <c r="J3008" s="13">
        <v>3039</v>
      </c>
      <c r="K3008" s="15">
        <f t="shared" si="188"/>
        <v>171794</v>
      </c>
      <c r="L3008" s="15">
        <f t="shared" si="189"/>
        <v>173610</v>
      </c>
      <c r="M3008" s="15">
        <f t="shared" si="190"/>
        <v>345404</v>
      </c>
      <c r="O3008" s="13"/>
      <c r="P3008" s="13"/>
    </row>
    <row r="3009" spans="1:16" ht="12.75" customHeight="1" x14ac:dyDescent="0.2">
      <c r="A3009" s="11" t="str">
        <f t="shared" si="187"/>
        <v>PORT HEDLAND2011</v>
      </c>
      <c r="B3009" s="96" t="s">
        <v>31</v>
      </c>
      <c r="C3009" s="89">
        <v>2011</v>
      </c>
      <c r="D3009" s="90">
        <v>21</v>
      </c>
      <c r="E3009" s="15">
        <v>198751</v>
      </c>
      <c r="F3009" s="15">
        <v>199776</v>
      </c>
      <c r="G3009" s="15">
        <v>398527</v>
      </c>
      <c r="H3009" s="91">
        <v>783</v>
      </c>
      <c r="I3009" s="91">
        <v>703</v>
      </c>
      <c r="J3009" s="15">
        <v>1486</v>
      </c>
      <c r="K3009" s="15">
        <f t="shared" si="188"/>
        <v>199534</v>
      </c>
      <c r="L3009" s="15">
        <f t="shared" si="189"/>
        <v>200479</v>
      </c>
      <c r="M3009" s="15">
        <f t="shared" si="190"/>
        <v>400013</v>
      </c>
      <c r="O3009" s="13"/>
      <c r="P3009" s="13"/>
    </row>
    <row r="3010" spans="1:16" ht="12.75" customHeight="1" x14ac:dyDescent="0.2">
      <c r="A3010" s="11" t="str">
        <f t="shared" si="187"/>
        <v>PORT HEDLAND2012</v>
      </c>
      <c r="B3010" s="3" t="s">
        <v>31</v>
      </c>
      <c r="C3010" s="12">
        <v>2012</v>
      </c>
      <c r="D3010" s="12">
        <v>19</v>
      </c>
      <c r="E3010" s="13">
        <v>265667</v>
      </c>
      <c r="F3010" s="13">
        <v>267496</v>
      </c>
      <c r="G3010" s="13">
        <v>533163</v>
      </c>
      <c r="H3010" s="13">
        <v>0</v>
      </c>
      <c r="I3010" s="13">
        <v>0</v>
      </c>
      <c r="J3010" s="13">
        <v>0</v>
      </c>
      <c r="K3010" s="15">
        <f t="shared" si="188"/>
        <v>265667</v>
      </c>
      <c r="L3010" s="15">
        <f t="shared" si="189"/>
        <v>267496</v>
      </c>
      <c r="M3010" s="15">
        <f t="shared" si="190"/>
        <v>533163</v>
      </c>
      <c r="O3010" s="13"/>
      <c r="P3010" s="13"/>
    </row>
    <row r="3011" spans="1:16" ht="12.75" customHeight="1" x14ac:dyDescent="0.2">
      <c r="A3011" s="11" t="str">
        <f t="shared" si="187"/>
        <v>PORT HEDLAND2013</v>
      </c>
      <c r="B3011" s="3" t="s">
        <v>31</v>
      </c>
      <c r="C3011" s="12">
        <v>2013</v>
      </c>
      <c r="D3011" s="12">
        <v>20</v>
      </c>
      <c r="E3011" s="13">
        <v>240554</v>
      </c>
      <c r="F3011" s="13">
        <v>242987</v>
      </c>
      <c r="G3011" s="13">
        <v>483541</v>
      </c>
      <c r="H3011" s="13">
        <v>0</v>
      </c>
      <c r="I3011" s="13">
        <v>0</v>
      </c>
      <c r="J3011" s="13">
        <v>0</v>
      </c>
      <c r="K3011" s="15">
        <f t="shared" si="188"/>
        <v>240554</v>
      </c>
      <c r="L3011" s="15">
        <f t="shared" si="189"/>
        <v>242987</v>
      </c>
      <c r="M3011" s="15">
        <f t="shared" si="190"/>
        <v>483541</v>
      </c>
      <c r="O3011" s="13"/>
      <c r="P3011" s="13"/>
    </row>
    <row r="3012" spans="1:16" ht="12.75" customHeight="1" x14ac:dyDescent="0.2">
      <c r="A3012" s="11" t="str">
        <f t="shared" si="187"/>
        <v>PORT HEDLAND2014</v>
      </c>
      <c r="B3012" s="94" t="s">
        <v>31</v>
      </c>
      <c r="C3012" s="89">
        <v>2014</v>
      </c>
      <c r="D3012" s="17">
        <v>19</v>
      </c>
      <c r="E3012" s="15">
        <v>257604</v>
      </c>
      <c r="F3012" s="15">
        <v>258743</v>
      </c>
      <c r="G3012" s="15">
        <v>516347</v>
      </c>
      <c r="H3012" s="15">
        <v>0</v>
      </c>
      <c r="I3012" s="15">
        <v>0</v>
      </c>
      <c r="J3012" s="15">
        <v>0</v>
      </c>
      <c r="K3012" s="15">
        <f t="shared" si="188"/>
        <v>257604</v>
      </c>
      <c r="L3012" s="15">
        <f t="shared" si="189"/>
        <v>258743</v>
      </c>
      <c r="M3012" s="15">
        <f t="shared" si="190"/>
        <v>516347</v>
      </c>
      <c r="O3012" s="13"/>
      <c r="P3012" s="13"/>
    </row>
    <row r="3013" spans="1:16" ht="12.75" customHeight="1" x14ac:dyDescent="0.2">
      <c r="A3013" s="11" t="str">
        <f t="shared" si="187"/>
        <v>PORT HEDLAND2015</v>
      </c>
      <c r="B3013" s="3" t="s">
        <v>31</v>
      </c>
      <c r="C3013" s="12">
        <v>2015</v>
      </c>
      <c r="D3013" s="12">
        <v>21</v>
      </c>
      <c r="E3013" s="13">
        <v>205870</v>
      </c>
      <c r="F3013" s="13">
        <v>208669</v>
      </c>
      <c r="G3013" s="13">
        <v>414539</v>
      </c>
      <c r="H3013" s="13">
        <v>2492</v>
      </c>
      <c r="I3013" s="13">
        <v>2821</v>
      </c>
      <c r="J3013" s="13">
        <v>5313</v>
      </c>
      <c r="K3013" s="15">
        <f t="shared" si="188"/>
        <v>208362</v>
      </c>
      <c r="L3013" s="15">
        <f t="shared" si="189"/>
        <v>211490</v>
      </c>
      <c r="M3013" s="15">
        <f t="shared" si="190"/>
        <v>419852</v>
      </c>
      <c r="O3013" s="13"/>
      <c r="P3013" s="13"/>
    </row>
    <row r="3014" spans="1:16" ht="12.75" customHeight="1" x14ac:dyDescent="0.2">
      <c r="A3014" s="11" t="str">
        <f t="shared" si="187"/>
        <v>PORT HEDLAND2016</v>
      </c>
      <c r="B3014" s="3" t="s">
        <v>31</v>
      </c>
      <c r="C3014" s="12">
        <v>2016</v>
      </c>
      <c r="D3014" s="12">
        <v>23</v>
      </c>
      <c r="E3014" s="13">
        <v>176390</v>
      </c>
      <c r="F3014" s="13">
        <v>179113</v>
      </c>
      <c r="G3014" s="13">
        <v>355503</v>
      </c>
      <c r="H3014" s="13">
        <v>4297</v>
      </c>
      <c r="I3014" s="13">
        <v>4224</v>
      </c>
      <c r="J3014" s="13">
        <v>8521</v>
      </c>
      <c r="K3014" s="15">
        <f t="shared" si="188"/>
        <v>180687</v>
      </c>
      <c r="L3014" s="15">
        <f t="shared" si="189"/>
        <v>183337</v>
      </c>
      <c r="M3014" s="15">
        <f t="shared" si="190"/>
        <v>364024</v>
      </c>
      <c r="O3014" s="13"/>
      <c r="P3014" s="13"/>
    </row>
    <row r="3015" spans="1:16" ht="12.75" customHeight="1" x14ac:dyDescent="0.2">
      <c r="A3015" s="11" t="str">
        <f t="shared" si="187"/>
        <v>PORT HEDLAND2017</v>
      </c>
      <c r="B3015" s="94" t="s">
        <v>31</v>
      </c>
      <c r="C3015" s="89">
        <v>2017</v>
      </c>
      <c r="D3015" s="90">
        <v>25</v>
      </c>
      <c r="E3015" s="15">
        <v>173027</v>
      </c>
      <c r="F3015" s="15">
        <v>173931</v>
      </c>
      <c r="G3015" s="15">
        <v>346958</v>
      </c>
      <c r="H3015" s="15">
        <v>3620</v>
      </c>
      <c r="I3015" s="15">
        <v>3719</v>
      </c>
      <c r="J3015" s="15">
        <v>7339</v>
      </c>
      <c r="K3015" s="15">
        <f t="shared" si="188"/>
        <v>176647</v>
      </c>
      <c r="L3015" s="15">
        <f t="shared" si="189"/>
        <v>177650</v>
      </c>
      <c r="M3015" s="15">
        <f t="shared" si="190"/>
        <v>354297</v>
      </c>
      <c r="O3015" s="13"/>
      <c r="P3015" s="13"/>
    </row>
    <row r="3016" spans="1:16" ht="12.75" customHeight="1" x14ac:dyDescent="0.2">
      <c r="A3016" s="11" t="str">
        <f t="shared" si="187"/>
        <v>PORT HEDLAND2018</v>
      </c>
      <c r="B3016" s="3" t="s">
        <v>31</v>
      </c>
      <c r="C3016" s="12">
        <v>2018</v>
      </c>
      <c r="D3016" s="12">
        <v>25</v>
      </c>
      <c r="E3016" s="13">
        <v>184548</v>
      </c>
      <c r="F3016" s="13">
        <v>186765</v>
      </c>
      <c r="G3016" s="13">
        <v>371313</v>
      </c>
      <c r="H3016" s="13">
        <v>4215</v>
      </c>
      <c r="I3016" s="13">
        <v>4259</v>
      </c>
      <c r="J3016" s="13">
        <v>8474</v>
      </c>
      <c r="K3016" s="15">
        <f t="shared" si="188"/>
        <v>188763</v>
      </c>
      <c r="L3016" s="15">
        <f t="shared" si="189"/>
        <v>191024</v>
      </c>
      <c r="M3016" s="15">
        <f t="shared" si="190"/>
        <v>379787</v>
      </c>
      <c r="O3016" s="13"/>
      <c r="P3016" s="13"/>
    </row>
    <row r="3017" spans="1:16" ht="12.75" customHeight="1" x14ac:dyDescent="0.2">
      <c r="A3017" s="11" t="str">
        <f t="shared" si="187"/>
        <v>PORT HEDLAND2019</v>
      </c>
      <c r="B3017" s="3" t="s">
        <v>31</v>
      </c>
      <c r="C3017" s="12">
        <v>2019</v>
      </c>
      <c r="D3017" s="12">
        <v>24</v>
      </c>
      <c r="E3017" s="13">
        <v>191707</v>
      </c>
      <c r="F3017" s="13">
        <v>195466</v>
      </c>
      <c r="G3017" s="13">
        <v>387173</v>
      </c>
      <c r="H3017" s="13">
        <v>4453</v>
      </c>
      <c r="I3017" s="13">
        <v>4438</v>
      </c>
      <c r="J3017" s="13">
        <v>8891</v>
      </c>
      <c r="K3017" s="15">
        <f t="shared" si="188"/>
        <v>196160</v>
      </c>
      <c r="L3017" s="15">
        <f t="shared" si="189"/>
        <v>199904</v>
      </c>
      <c r="M3017" s="15">
        <f t="shared" si="190"/>
        <v>396064</v>
      </c>
      <c r="O3017" s="13"/>
      <c r="P3017" s="13"/>
    </row>
    <row r="3018" spans="1:16" ht="12.75" customHeight="1" x14ac:dyDescent="0.2">
      <c r="A3018" s="11" t="str">
        <f t="shared" si="187"/>
        <v>PORT LINCOLN1985</v>
      </c>
      <c r="B3018" s="3" t="s">
        <v>30</v>
      </c>
      <c r="C3018" s="12">
        <v>1985</v>
      </c>
      <c r="D3018" s="12">
        <v>26</v>
      </c>
      <c r="E3018" s="13">
        <v>44632</v>
      </c>
      <c r="F3018" s="13">
        <v>45501</v>
      </c>
      <c r="G3018" s="13">
        <v>90133</v>
      </c>
      <c r="H3018" s="13">
        <v>0</v>
      </c>
      <c r="I3018" s="13">
        <v>0</v>
      </c>
      <c r="J3018" s="13">
        <v>0</v>
      </c>
      <c r="K3018" s="15">
        <f t="shared" si="188"/>
        <v>44632</v>
      </c>
      <c r="L3018" s="15">
        <f t="shared" si="189"/>
        <v>45501</v>
      </c>
      <c r="M3018" s="15">
        <f t="shared" si="190"/>
        <v>90133</v>
      </c>
      <c r="O3018" s="13"/>
      <c r="P3018" s="13"/>
    </row>
    <row r="3019" spans="1:16" ht="12.75" customHeight="1" x14ac:dyDescent="0.2">
      <c r="A3019" s="11" t="str">
        <f t="shared" si="187"/>
        <v>PORT LINCOLN1986</v>
      </c>
      <c r="B3019" s="3" t="s">
        <v>30</v>
      </c>
      <c r="C3019" s="12">
        <v>1986</v>
      </c>
      <c r="D3019" s="12">
        <v>31</v>
      </c>
      <c r="E3019" s="13">
        <v>41247</v>
      </c>
      <c r="F3019" s="13">
        <v>41847</v>
      </c>
      <c r="G3019" s="13">
        <v>83094</v>
      </c>
      <c r="H3019" s="13">
        <v>0</v>
      </c>
      <c r="I3019" s="13">
        <v>0</v>
      </c>
      <c r="J3019" s="13">
        <v>0</v>
      </c>
      <c r="K3019" s="15">
        <f t="shared" si="188"/>
        <v>41247</v>
      </c>
      <c r="L3019" s="15">
        <f t="shared" si="189"/>
        <v>41847</v>
      </c>
      <c r="M3019" s="15">
        <f t="shared" si="190"/>
        <v>83094</v>
      </c>
      <c r="O3019" s="13"/>
      <c r="P3019" s="13"/>
    </row>
    <row r="3020" spans="1:16" ht="12.75" customHeight="1" x14ac:dyDescent="0.2">
      <c r="A3020" s="11" t="str">
        <f t="shared" si="187"/>
        <v>PORT LINCOLN1987</v>
      </c>
      <c r="B3020" s="3" t="s">
        <v>30</v>
      </c>
      <c r="C3020" s="12">
        <v>1987</v>
      </c>
      <c r="D3020" s="12">
        <v>36</v>
      </c>
      <c r="E3020" s="13">
        <v>33946</v>
      </c>
      <c r="F3020" s="13">
        <v>33769</v>
      </c>
      <c r="G3020" s="13">
        <v>67715</v>
      </c>
      <c r="H3020" s="13">
        <v>0</v>
      </c>
      <c r="I3020" s="13">
        <v>0</v>
      </c>
      <c r="J3020" s="13">
        <v>0</v>
      </c>
      <c r="K3020" s="15">
        <f t="shared" si="188"/>
        <v>33946</v>
      </c>
      <c r="L3020" s="15">
        <f t="shared" si="189"/>
        <v>33769</v>
      </c>
      <c r="M3020" s="15">
        <f t="shared" si="190"/>
        <v>67715</v>
      </c>
      <c r="O3020" s="13"/>
      <c r="P3020" s="13"/>
    </row>
    <row r="3021" spans="1:16" ht="12.75" customHeight="1" x14ac:dyDescent="0.2">
      <c r="A3021" s="11" t="str">
        <f t="shared" si="187"/>
        <v>PORT LINCOLN1988</v>
      </c>
      <c r="B3021" s="3" t="s">
        <v>30</v>
      </c>
      <c r="C3021" s="12">
        <v>1988</v>
      </c>
      <c r="D3021" s="12">
        <v>36</v>
      </c>
      <c r="E3021" s="13">
        <v>35364</v>
      </c>
      <c r="F3021" s="13">
        <v>35266</v>
      </c>
      <c r="G3021" s="13">
        <v>70630</v>
      </c>
      <c r="H3021" s="13">
        <v>0</v>
      </c>
      <c r="I3021" s="13">
        <v>0</v>
      </c>
      <c r="J3021" s="13">
        <v>0</v>
      </c>
      <c r="K3021" s="15">
        <f t="shared" si="188"/>
        <v>35364</v>
      </c>
      <c r="L3021" s="15">
        <f t="shared" si="189"/>
        <v>35266</v>
      </c>
      <c r="M3021" s="15">
        <f t="shared" si="190"/>
        <v>70630</v>
      </c>
      <c r="O3021" s="13"/>
      <c r="P3021" s="13"/>
    </row>
    <row r="3022" spans="1:16" ht="12.75" customHeight="1" x14ac:dyDescent="0.2">
      <c r="A3022" s="11" t="str">
        <f t="shared" si="187"/>
        <v>PORT LINCOLN1989</v>
      </c>
      <c r="B3022" s="94" t="s">
        <v>30</v>
      </c>
      <c r="C3022" s="12">
        <v>1989</v>
      </c>
      <c r="D3022" s="12">
        <v>27</v>
      </c>
      <c r="E3022" s="95">
        <v>36898</v>
      </c>
      <c r="F3022" s="95">
        <v>37557</v>
      </c>
      <c r="G3022" s="95">
        <v>74455</v>
      </c>
      <c r="H3022" s="101">
        <v>0</v>
      </c>
      <c r="I3022" s="101">
        <v>0</v>
      </c>
      <c r="J3022" s="95">
        <v>0</v>
      </c>
      <c r="K3022" s="15">
        <f t="shared" si="188"/>
        <v>36898</v>
      </c>
      <c r="L3022" s="15">
        <f t="shared" si="189"/>
        <v>37557</v>
      </c>
      <c r="M3022" s="15">
        <f t="shared" si="190"/>
        <v>74455</v>
      </c>
      <c r="O3022" s="13"/>
      <c r="P3022" s="13"/>
    </row>
    <row r="3023" spans="1:16" ht="12.75" customHeight="1" x14ac:dyDescent="0.2">
      <c r="A3023" s="11" t="str">
        <f t="shared" si="187"/>
        <v>PORT LINCOLN1990</v>
      </c>
      <c r="B3023" s="96" t="s">
        <v>30</v>
      </c>
      <c r="C3023" s="89">
        <v>1990</v>
      </c>
      <c r="D3023" s="90">
        <v>33</v>
      </c>
      <c r="E3023" s="15">
        <v>34643</v>
      </c>
      <c r="F3023" s="15">
        <v>35267</v>
      </c>
      <c r="G3023" s="15">
        <v>69910</v>
      </c>
      <c r="H3023" s="91">
        <v>0</v>
      </c>
      <c r="I3023" s="91">
        <v>0</v>
      </c>
      <c r="J3023" s="15">
        <v>0</v>
      </c>
      <c r="K3023" s="15">
        <f t="shared" si="188"/>
        <v>34643</v>
      </c>
      <c r="L3023" s="15">
        <f t="shared" si="189"/>
        <v>35267</v>
      </c>
      <c r="M3023" s="15">
        <f t="shared" si="190"/>
        <v>69910</v>
      </c>
      <c r="O3023" s="13"/>
      <c r="P3023" s="13"/>
    </row>
    <row r="3024" spans="1:16" ht="12.75" customHeight="1" x14ac:dyDescent="0.2">
      <c r="A3024" s="11" t="str">
        <f t="shared" si="187"/>
        <v>PORT LINCOLN1991</v>
      </c>
      <c r="B3024" s="96" t="s">
        <v>30</v>
      </c>
      <c r="C3024" s="89">
        <v>1991</v>
      </c>
      <c r="D3024" s="90">
        <v>32</v>
      </c>
      <c r="E3024" s="15">
        <v>36175</v>
      </c>
      <c r="F3024" s="15">
        <v>36620</v>
      </c>
      <c r="G3024" s="15">
        <v>72795</v>
      </c>
      <c r="H3024" s="15">
        <v>0</v>
      </c>
      <c r="I3024" s="15">
        <v>0</v>
      </c>
      <c r="J3024" s="15">
        <v>0</v>
      </c>
      <c r="K3024" s="15">
        <f t="shared" si="188"/>
        <v>36175</v>
      </c>
      <c r="L3024" s="15">
        <f t="shared" si="189"/>
        <v>36620</v>
      </c>
      <c r="M3024" s="15">
        <f t="shared" si="190"/>
        <v>72795</v>
      </c>
      <c r="O3024" s="13"/>
      <c r="P3024" s="13"/>
    </row>
    <row r="3025" spans="1:16" ht="12.75" customHeight="1" x14ac:dyDescent="0.2">
      <c r="A3025" s="11" t="str">
        <f t="shared" si="187"/>
        <v>PORT LINCOLN1992</v>
      </c>
      <c r="B3025" s="3" t="s">
        <v>30</v>
      </c>
      <c r="C3025" s="12">
        <v>1992</v>
      </c>
      <c r="D3025" s="12">
        <v>33</v>
      </c>
      <c r="E3025" s="13">
        <v>38686</v>
      </c>
      <c r="F3025" s="13">
        <v>39217</v>
      </c>
      <c r="G3025" s="13">
        <v>77903</v>
      </c>
      <c r="H3025" s="13">
        <v>0</v>
      </c>
      <c r="I3025" s="13">
        <v>0</v>
      </c>
      <c r="J3025" s="13">
        <v>0</v>
      </c>
      <c r="K3025" s="15">
        <f t="shared" si="188"/>
        <v>38686</v>
      </c>
      <c r="L3025" s="15">
        <f t="shared" si="189"/>
        <v>39217</v>
      </c>
      <c r="M3025" s="15">
        <f t="shared" si="190"/>
        <v>77903</v>
      </c>
      <c r="O3025" s="13"/>
      <c r="P3025" s="13"/>
    </row>
    <row r="3026" spans="1:16" ht="12.75" customHeight="1" x14ac:dyDescent="0.2">
      <c r="A3026" s="11" t="str">
        <f t="shared" si="187"/>
        <v>PORT LINCOLN1993</v>
      </c>
      <c r="B3026" s="94" t="s">
        <v>30</v>
      </c>
      <c r="C3026" s="89">
        <v>1993</v>
      </c>
      <c r="D3026" s="90">
        <v>31</v>
      </c>
      <c r="E3026" s="15">
        <v>42306</v>
      </c>
      <c r="F3026" s="15">
        <v>42487</v>
      </c>
      <c r="G3026" s="15">
        <v>84793</v>
      </c>
      <c r="H3026" s="15">
        <v>0</v>
      </c>
      <c r="I3026" s="15">
        <v>0</v>
      </c>
      <c r="J3026" s="15">
        <v>0</v>
      </c>
      <c r="K3026" s="15">
        <f t="shared" si="188"/>
        <v>42306</v>
      </c>
      <c r="L3026" s="15">
        <f t="shared" si="189"/>
        <v>42487</v>
      </c>
      <c r="M3026" s="15">
        <f t="shared" si="190"/>
        <v>84793</v>
      </c>
      <c r="O3026" s="13"/>
      <c r="P3026" s="13"/>
    </row>
    <row r="3027" spans="1:16" ht="12.75" customHeight="1" x14ac:dyDescent="0.2">
      <c r="A3027" s="11" t="str">
        <f t="shared" si="187"/>
        <v>PORT LINCOLN1994</v>
      </c>
      <c r="B3027" s="3" t="s">
        <v>30</v>
      </c>
      <c r="C3027" s="12">
        <v>1994</v>
      </c>
      <c r="D3027" s="12">
        <v>34</v>
      </c>
      <c r="E3027" s="13">
        <v>43394</v>
      </c>
      <c r="F3027" s="13">
        <v>43942</v>
      </c>
      <c r="G3027" s="13">
        <v>87336</v>
      </c>
      <c r="H3027" s="13">
        <v>0</v>
      </c>
      <c r="I3027" s="13">
        <v>0</v>
      </c>
      <c r="J3027" s="13">
        <v>0</v>
      </c>
      <c r="K3027" s="15">
        <f t="shared" si="188"/>
        <v>43394</v>
      </c>
      <c r="L3027" s="15">
        <f t="shared" si="189"/>
        <v>43942</v>
      </c>
      <c r="M3027" s="15">
        <f t="shared" si="190"/>
        <v>87336</v>
      </c>
      <c r="O3027" s="13"/>
      <c r="P3027" s="13"/>
    </row>
    <row r="3028" spans="1:16" ht="12.75" customHeight="1" x14ac:dyDescent="0.2">
      <c r="A3028" s="11" t="str">
        <f t="shared" si="187"/>
        <v>PORT LINCOLN1995</v>
      </c>
      <c r="B3028" s="94" t="s">
        <v>30</v>
      </c>
      <c r="C3028" s="89">
        <v>1995</v>
      </c>
      <c r="D3028" s="90">
        <v>35</v>
      </c>
      <c r="E3028" s="15">
        <v>43137</v>
      </c>
      <c r="F3028" s="15">
        <v>43523</v>
      </c>
      <c r="G3028" s="15">
        <v>86660</v>
      </c>
      <c r="H3028" s="15">
        <v>0</v>
      </c>
      <c r="I3028" s="15">
        <v>0</v>
      </c>
      <c r="J3028" s="15">
        <v>0</v>
      </c>
      <c r="K3028" s="15">
        <f t="shared" si="188"/>
        <v>43137</v>
      </c>
      <c r="L3028" s="15">
        <f t="shared" si="189"/>
        <v>43523</v>
      </c>
      <c r="M3028" s="15">
        <f t="shared" si="190"/>
        <v>86660</v>
      </c>
      <c r="O3028" s="13"/>
      <c r="P3028" s="13"/>
    </row>
    <row r="3029" spans="1:16" ht="12.75" customHeight="1" x14ac:dyDescent="0.2">
      <c r="A3029" s="11" t="str">
        <f t="shared" si="187"/>
        <v>PORT LINCOLN1996</v>
      </c>
      <c r="B3029" s="96" t="s">
        <v>30</v>
      </c>
      <c r="C3029" s="89">
        <v>1996</v>
      </c>
      <c r="D3029" s="90">
        <v>35</v>
      </c>
      <c r="E3029" s="15">
        <v>46211</v>
      </c>
      <c r="F3029" s="15">
        <v>46844</v>
      </c>
      <c r="G3029" s="15">
        <v>93055</v>
      </c>
      <c r="H3029" s="91">
        <v>0</v>
      </c>
      <c r="I3029" s="91">
        <v>0</v>
      </c>
      <c r="J3029" s="15">
        <v>0</v>
      </c>
      <c r="K3029" s="15">
        <f t="shared" si="188"/>
        <v>46211</v>
      </c>
      <c r="L3029" s="15">
        <f t="shared" si="189"/>
        <v>46844</v>
      </c>
      <c r="M3029" s="15">
        <f t="shared" si="190"/>
        <v>93055</v>
      </c>
      <c r="O3029" s="13"/>
      <c r="P3029" s="13"/>
    </row>
    <row r="3030" spans="1:16" ht="12.75" customHeight="1" x14ac:dyDescent="0.2">
      <c r="A3030" s="11" t="str">
        <f t="shared" si="187"/>
        <v>PORT LINCOLN1997</v>
      </c>
      <c r="B3030" s="96" t="s">
        <v>30</v>
      </c>
      <c r="C3030" s="89">
        <v>1997</v>
      </c>
      <c r="D3030" s="90">
        <v>34</v>
      </c>
      <c r="E3030" s="15">
        <v>47785</v>
      </c>
      <c r="F3030" s="15">
        <v>48454</v>
      </c>
      <c r="G3030" s="15">
        <v>96239</v>
      </c>
      <c r="H3030" s="91">
        <v>0</v>
      </c>
      <c r="I3030" s="91">
        <v>0</v>
      </c>
      <c r="J3030" s="15">
        <v>0</v>
      </c>
      <c r="K3030" s="15">
        <f t="shared" si="188"/>
        <v>47785</v>
      </c>
      <c r="L3030" s="15">
        <f t="shared" si="189"/>
        <v>48454</v>
      </c>
      <c r="M3030" s="15">
        <f t="shared" si="190"/>
        <v>96239</v>
      </c>
      <c r="O3030" s="13"/>
      <c r="P3030" s="13"/>
    </row>
    <row r="3031" spans="1:16" ht="12.75" customHeight="1" x14ac:dyDescent="0.2">
      <c r="A3031" s="11" t="str">
        <f t="shared" si="187"/>
        <v>PORT LINCOLN1998</v>
      </c>
      <c r="B3031" s="3" t="s">
        <v>30</v>
      </c>
      <c r="C3031" s="12">
        <v>1998</v>
      </c>
      <c r="D3031" s="12">
        <v>35</v>
      </c>
      <c r="E3031" s="13">
        <v>48525</v>
      </c>
      <c r="F3031" s="13">
        <v>49270</v>
      </c>
      <c r="G3031" s="13">
        <v>97795</v>
      </c>
      <c r="H3031" s="13">
        <v>0</v>
      </c>
      <c r="I3031" s="13">
        <v>0</v>
      </c>
      <c r="J3031" s="13">
        <v>0</v>
      </c>
      <c r="K3031" s="15">
        <f t="shared" si="188"/>
        <v>48525</v>
      </c>
      <c r="L3031" s="15">
        <f t="shared" si="189"/>
        <v>49270</v>
      </c>
      <c r="M3031" s="15">
        <f t="shared" si="190"/>
        <v>97795</v>
      </c>
      <c r="O3031" s="13"/>
      <c r="P3031" s="13"/>
    </row>
    <row r="3032" spans="1:16" ht="12.75" customHeight="1" x14ac:dyDescent="0.2">
      <c r="A3032" s="11" t="str">
        <f t="shared" si="187"/>
        <v>PORT LINCOLN1999</v>
      </c>
      <c r="B3032" s="3" t="s">
        <v>30</v>
      </c>
      <c r="C3032" s="12">
        <v>1999</v>
      </c>
      <c r="D3032" s="12">
        <v>34</v>
      </c>
      <c r="E3032" s="13">
        <v>49880</v>
      </c>
      <c r="F3032" s="13">
        <v>50720</v>
      </c>
      <c r="G3032" s="13">
        <v>100600</v>
      </c>
      <c r="H3032" s="13">
        <v>0</v>
      </c>
      <c r="I3032" s="13">
        <v>0</v>
      </c>
      <c r="J3032" s="13">
        <v>0</v>
      </c>
      <c r="K3032" s="15">
        <f t="shared" si="188"/>
        <v>49880</v>
      </c>
      <c r="L3032" s="15">
        <f t="shared" si="189"/>
        <v>50720</v>
      </c>
      <c r="M3032" s="15">
        <f t="shared" si="190"/>
        <v>100600</v>
      </c>
      <c r="O3032" s="13"/>
      <c r="P3032" s="13"/>
    </row>
    <row r="3033" spans="1:16" ht="12.75" customHeight="1" x14ac:dyDescent="0.2">
      <c r="A3033" s="11" t="str">
        <f t="shared" si="187"/>
        <v>PORT LINCOLN2000</v>
      </c>
      <c r="B3033" s="3" t="s">
        <v>30</v>
      </c>
      <c r="C3033" s="12">
        <v>2000</v>
      </c>
      <c r="D3033" s="12">
        <v>32</v>
      </c>
      <c r="E3033" s="13">
        <v>50034</v>
      </c>
      <c r="F3033" s="13">
        <v>50432</v>
      </c>
      <c r="G3033" s="13">
        <v>100466</v>
      </c>
      <c r="H3033" s="13">
        <v>0</v>
      </c>
      <c r="I3033" s="13">
        <v>0</v>
      </c>
      <c r="J3033" s="13">
        <v>0</v>
      </c>
      <c r="K3033" s="15">
        <f t="shared" si="188"/>
        <v>50034</v>
      </c>
      <c r="L3033" s="15">
        <f t="shared" si="189"/>
        <v>50432</v>
      </c>
      <c r="M3033" s="15">
        <f t="shared" si="190"/>
        <v>100466</v>
      </c>
      <c r="O3033" s="13"/>
      <c r="P3033" s="13"/>
    </row>
    <row r="3034" spans="1:16" ht="12.75" customHeight="1" x14ac:dyDescent="0.2">
      <c r="A3034" s="11" t="str">
        <f t="shared" si="187"/>
        <v>PORT LINCOLN2001</v>
      </c>
      <c r="B3034" s="94" t="s">
        <v>30</v>
      </c>
      <c r="C3034" s="89">
        <v>2001</v>
      </c>
      <c r="D3034" s="90">
        <v>32</v>
      </c>
      <c r="E3034" s="15">
        <v>46175</v>
      </c>
      <c r="F3034" s="15">
        <v>46652</v>
      </c>
      <c r="G3034" s="15">
        <v>92827</v>
      </c>
      <c r="H3034" s="15">
        <v>0</v>
      </c>
      <c r="I3034" s="15">
        <v>0</v>
      </c>
      <c r="J3034" s="15">
        <v>0</v>
      </c>
      <c r="K3034" s="15">
        <f t="shared" si="188"/>
        <v>46175</v>
      </c>
      <c r="L3034" s="15">
        <f t="shared" si="189"/>
        <v>46652</v>
      </c>
      <c r="M3034" s="15">
        <f t="shared" si="190"/>
        <v>92827</v>
      </c>
      <c r="O3034" s="13"/>
      <c r="P3034" s="13"/>
    </row>
    <row r="3035" spans="1:16" ht="12.75" customHeight="1" x14ac:dyDescent="0.2">
      <c r="A3035" s="11" t="str">
        <f t="shared" si="187"/>
        <v>PORT LINCOLN2002</v>
      </c>
      <c r="B3035" s="92" t="s">
        <v>30</v>
      </c>
      <c r="C3035" s="16">
        <v>2002</v>
      </c>
      <c r="D3035" s="90">
        <v>31</v>
      </c>
      <c r="E3035" s="93">
        <v>45540</v>
      </c>
      <c r="F3035" s="93">
        <v>45495</v>
      </c>
      <c r="G3035" s="93">
        <v>91035</v>
      </c>
      <c r="H3035" s="93">
        <v>0</v>
      </c>
      <c r="I3035" s="93">
        <v>0</v>
      </c>
      <c r="J3035" s="93">
        <v>0</v>
      </c>
      <c r="K3035" s="15">
        <f t="shared" si="188"/>
        <v>45540</v>
      </c>
      <c r="L3035" s="15">
        <f t="shared" si="189"/>
        <v>45495</v>
      </c>
      <c r="M3035" s="15">
        <f t="shared" si="190"/>
        <v>91035</v>
      </c>
      <c r="O3035" s="13"/>
      <c r="P3035" s="13"/>
    </row>
    <row r="3036" spans="1:16" ht="12.75" customHeight="1" x14ac:dyDescent="0.2">
      <c r="A3036" s="11" t="str">
        <f t="shared" si="187"/>
        <v>PORT LINCOLN2003</v>
      </c>
      <c r="B3036" s="96" t="s">
        <v>30</v>
      </c>
      <c r="C3036" s="89">
        <v>2003</v>
      </c>
      <c r="D3036" s="90">
        <v>30</v>
      </c>
      <c r="E3036" s="15">
        <v>49740</v>
      </c>
      <c r="F3036" s="15">
        <v>50318</v>
      </c>
      <c r="G3036" s="15">
        <v>100058</v>
      </c>
      <c r="H3036" s="91">
        <v>0</v>
      </c>
      <c r="I3036" s="91">
        <v>0</v>
      </c>
      <c r="J3036" s="15">
        <v>0</v>
      </c>
      <c r="K3036" s="15">
        <f t="shared" si="188"/>
        <v>49740</v>
      </c>
      <c r="L3036" s="15">
        <f t="shared" si="189"/>
        <v>50318</v>
      </c>
      <c r="M3036" s="15">
        <f t="shared" si="190"/>
        <v>100058</v>
      </c>
      <c r="O3036" s="13"/>
      <c r="P3036" s="13"/>
    </row>
    <row r="3037" spans="1:16" ht="12.75" customHeight="1" x14ac:dyDescent="0.2">
      <c r="A3037" s="11" t="str">
        <f t="shared" si="187"/>
        <v>PORT LINCOLN2004</v>
      </c>
      <c r="B3037" s="94" t="s">
        <v>30</v>
      </c>
      <c r="C3037" s="89">
        <v>2004</v>
      </c>
      <c r="D3037" s="90">
        <v>31</v>
      </c>
      <c r="E3037" s="15">
        <v>60815</v>
      </c>
      <c r="F3037" s="15">
        <v>61912</v>
      </c>
      <c r="G3037" s="15">
        <v>122727</v>
      </c>
      <c r="H3037" s="15">
        <v>0</v>
      </c>
      <c r="I3037" s="15">
        <v>0</v>
      </c>
      <c r="J3037" s="15">
        <v>0</v>
      </c>
      <c r="K3037" s="15">
        <f t="shared" si="188"/>
        <v>60815</v>
      </c>
      <c r="L3037" s="15">
        <f t="shared" si="189"/>
        <v>61912</v>
      </c>
      <c r="M3037" s="15">
        <f t="shared" si="190"/>
        <v>122727</v>
      </c>
      <c r="O3037" s="13"/>
      <c r="P3037" s="13"/>
    </row>
    <row r="3038" spans="1:16" ht="12.75" customHeight="1" x14ac:dyDescent="0.2">
      <c r="A3038" s="11" t="str">
        <f t="shared" si="187"/>
        <v>PORT LINCOLN2005</v>
      </c>
      <c r="B3038" s="3" t="s">
        <v>30</v>
      </c>
      <c r="C3038" s="12">
        <v>2005</v>
      </c>
      <c r="D3038" s="12">
        <v>31</v>
      </c>
      <c r="E3038" s="13">
        <v>65235</v>
      </c>
      <c r="F3038" s="13">
        <v>66383</v>
      </c>
      <c r="G3038" s="13">
        <v>131618</v>
      </c>
      <c r="H3038" s="13">
        <v>0</v>
      </c>
      <c r="I3038" s="13">
        <v>0</v>
      </c>
      <c r="J3038" s="13">
        <v>0</v>
      </c>
      <c r="K3038" s="15">
        <f t="shared" si="188"/>
        <v>65235</v>
      </c>
      <c r="L3038" s="15">
        <f t="shared" si="189"/>
        <v>66383</v>
      </c>
      <c r="M3038" s="15">
        <f t="shared" si="190"/>
        <v>131618</v>
      </c>
      <c r="O3038" s="13"/>
      <c r="P3038" s="13"/>
    </row>
    <row r="3039" spans="1:16" ht="12.75" customHeight="1" x14ac:dyDescent="0.2">
      <c r="A3039" s="11" t="str">
        <f t="shared" si="187"/>
        <v>PORT LINCOLN2006</v>
      </c>
      <c r="B3039" s="3" t="s">
        <v>30</v>
      </c>
      <c r="C3039" s="12">
        <v>2006</v>
      </c>
      <c r="D3039" s="12">
        <v>32</v>
      </c>
      <c r="E3039" s="13">
        <v>71292</v>
      </c>
      <c r="F3039" s="13">
        <v>72563</v>
      </c>
      <c r="G3039" s="13">
        <v>143855</v>
      </c>
      <c r="H3039" s="13">
        <v>0</v>
      </c>
      <c r="I3039" s="13">
        <v>0</v>
      </c>
      <c r="J3039" s="13">
        <v>0</v>
      </c>
      <c r="K3039" s="15">
        <f t="shared" si="188"/>
        <v>71292</v>
      </c>
      <c r="L3039" s="15">
        <f t="shared" si="189"/>
        <v>72563</v>
      </c>
      <c r="M3039" s="15">
        <f t="shared" si="190"/>
        <v>143855</v>
      </c>
      <c r="O3039" s="13"/>
      <c r="P3039" s="13"/>
    </row>
    <row r="3040" spans="1:16" ht="12.75" customHeight="1" x14ac:dyDescent="0.2">
      <c r="A3040" s="11" t="str">
        <f t="shared" si="187"/>
        <v>PORT LINCOLN2007</v>
      </c>
      <c r="B3040" s="3" t="s">
        <v>30</v>
      </c>
      <c r="C3040" s="12">
        <v>2007</v>
      </c>
      <c r="D3040" s="12">
        <v>34</v>
      </c>
      <c r="E3040" s="13">
        <v>70934</v>
      </c>
      <c r="F3040" s="13">
        <v>71976</v>
      </c>
      <c r="G3040" s="13">
        <v>142910</v>
      </c>
      <c r="H3040" s="13">
        <v>0</v>
      </c>
      <c r="I3040" s="13">
        <v>0</v>
      </c>
      <c r="J3040" s="13">
        <v>0</v>
      </c>
      <c r="K3040" s="15">
        <f t="shared" si="188"/>
        <v>70934</v>
      </c>
      <c r="L3040" s="15">
        <f t="shared" si="189"/>
        <v>71976</v>
      </c>
      <c r="M3040" s="15">
        <f t="shared" si="190"/>
        <v>142910</v>
      </c>
      <c r="O3040" s="13"/>
      <c r="P3040" s="13"/>
    </row>
    <row r="3041" spans="1:16" ht="12.75" customHeight="1" x14ac:dyDescent="0.2">
      <c r="A3041" s="11" t="str">
        <f t="shared" ref="A3041:A3104" si="191">CONCATENATE(B3041,C3041)</f>
        <v>PORT LINCOLN2008</v>
      </c>
      <c r="B3041" s="94" t="s">
        <v>30</v>
      </c>
      <c r="C3041" s="12">
        <v>2008</v>
      </c>
      <c r="D3041" s="90">
        <v>36</v>
      </c>
      <c r="E3041" s="95">
        <v>74570</v>
      </c>
      <c r="F3041" s="95">
        <v>75256</v>
      </c>
      <c r="G3041" s="95">
        <v>149826</v>
      </c>
      <c r="H3041" s="95">
        <v>0</v>
      </c>
      <c r="I3041" s="95">
        <v>0</v>
      </c>
      <c r="J3041" s="95">
        <v>0</v>
      </c>
      <c r="K3041" s="15">
        <f t="shared" si="188"/>
        <v>74570</v>
      </c>
      <c r="L3041" s="15">
        <f t="shared" si="189"/>
        <v>75256</v>
      </c>
      <c r="M3041" s="15">
        <f t="shared" si="190"/>
        <v>149826</v>
      </c>
      <c r="O3041" s="13"/>
      <c r="P3041" s="13"/>
    </row>
    <row r="3042" spans="1:16" ht="12.75" customHeight="1" x14ac:dyDescent="0.2">
      <c r="A3042" s="11" t="str">
        <f t="shared" si="191"/>
        <v>PORT LINCOLN2009</v>
      </c>
      <c r="B3042" s="96" t="s">
        <v>30</v>
      </c>
      <c r="C3042" s="89">
        <v>2009</v>
      </c>
      <c r="D3042" s="90">
        <v>36</v>
      </c>
      <c r="E3042" s="15">
        <v>74294</v>
      </c>
      <c r="F3042" s="15">
        <v>75199</v>
      </c>
      <c r="G3042" s="15">
        <v>149493</v>
      </c>
      <c r="H3042" s="15">
        <v>0</v>
      </c>
      <c r="I3042" s="15">
        <v>0</v>
      </c>
      <c r="J3042" s="15">
        <v>0</v>
      </c>
      <c r="K3042" s="15">
        <f t="shared" si="188"/>
        <v>74294</v>
      </c>
      <c r="L3042" s="15">
        <f t="shared" si="189"/>
        <v>75199</v>
      </c>
      <c r="M3042" s="15">
        <f t="shared" si="190"/>
        <v>149493</v>
      </c>
      <c r="O3042" s="13"/>
      <c r="P3042" s="13"/>
    </row>
    <row r="3043" spans="1:16" ht="12.75" customHeight="1" x14ac:dyDescent="0.2">
      <c r="A3043" s="11" t="str">
        <f t="shared" si="191"/>
        <v>PORT LINCOLN2010</v>
      </c>
      <c r="B3043" s="96" t="s">
        <v>30</v>
      </c>
      <c r="C3043" s="89">
        <v>2010</v>
      </c>
      <c r="D3043" s="90">
        <v>34</v>
      </c>
      <c r="E3043" s="15">
        <v>95574</v>
      </c>
      <c r="F3043" s="15">
        <v>96471</v>
      </c>
      <c r="G3043" s="15">
        <v>192045</v>
      </c>
      <c r="H3043" s="91">
        <v>0</v>
      </c>
      <c r="I3043" s="91">
        <v>0</v>
      </c>
      <c r="J3043" s="15">
        <v>0</v>
      </c>
      <c r="K3043" s="15">
        <f t="shared" si="188"/>
        <v>95574</v>
      </c>
      <c r="L3043" s="15">
        <f t="shared" si="189"/>
        <v>96471</v>
      </c>
      <c r="M3043" s="15">
        <f t="shared" si="190"/>
        <v>192045</v>
      </c>
      <c r="O3043" s="13"/>
      <c r="P3043" s="13"/>
    </row>
    <row r="3044" spans="1:16" ht="12.75" customHeight="1" x14ac:dyDescent="0.2">
      <c r="A3044" s="11" t="str">
        <f t="shared" si="191"/>
        <v>PORT LINCOLN2011</v>
      </c>
      <c r="B3044" s="3" t="s">
        <v>30</v>
      </c>
      <c r="C3044" s="12">
        <v>2011</v>
      </c>
      <c r="D3044" s="12">
        <v>35</v>
      </c>
      <c r="E3044" s="13">
        <v>98160</v>
      </c>
      <c r="F3044" s="13">
        <v>99334</v>
      </c>
      <c r="G3044" s="13">
        <v>197494</v>
      </c>
      <c r="H3044" s="13">
        <v>0</v>
      </c>
      <c r="I3044" s="13">
        <v>0</v>
      </c>
      <c r="J3044" s="13">
        <v>0</v>
      </c>
      <c r="K3044" s="15">
        <f t="shared" si="188"/>
        <v>98160</v>
      </c>
      <c r="L3044" s="15">
        <f t="shared" si="189"/>
        <v>99334</v>
      </c>
      <c r="M3044" s="15">
        <f t="shared" si="190"/>
        <v>197494</v>
      </c>
      <c r="O3044" s="13"/>
      <c r="P3044" s="13"/>
    </row>
    <row r="3045" spans="1:16" ht="12.75" customHeight="1" x14ac:dyDescent="0.2">
      <c r="A3045" s="11" t="str">
        <f t="shared" si="191"/>
        <v>PORT LINCOLN2012</v>
      </c>
      <c r="B3045" s="3" t="s">
        <v>30</v>
      </c>
      <c r="C3045" s="12">
        <v>2012</v>
      </c>
      <c r="D3045" s="12">
        <v>36</v>
      </c>
      <c r="E3045" s="13">
        <v>97307</v>
      </c>
      <c r="F3045" s="13">
        <v>98632</v>
      </c>
      <c r="G3045" s="13">
        <v>195939</v>
      </c>
      <c r="H3045" s="13">
        <v>0</v>
      </c>
      <c r="I3045" s="13">
        <v>0</v>
      </c>
      <c r="J3045" s="13">
        <v>0</v>
      </c>
      <c r="K3045" s="15">
        <f t="shared" si="188"/>
        <v>97307</v>
      </c>
      <c r="L3045" s="15">
        <f t="shared" si="189"/>
        <v>98632</v>
      </c>
      <c r="M3045" s="15">
        <f t="shared" si="190"/>
        <v>195939</v>
      </c>
      <c r="O3045" s="13"/>
      <c r="P3045" s="13"/>
    </row>
    <row r="3046" spans="1:16" ht="12.75" customHeight="1" x14ac:dyDescent="0.2">
      <c r="A3046" s="11" t="str">
        <f t="shared" si="191"/>
        <v>PORT LINCOLN2013</v>
      </c>
      <c r="B3046" s="3" t="s">
        <v>30</v>
      </c>
      <c r="C3046" s="12">
        <v>2013</v>
      </c>
      <c r="D3046" s="12">
        <v>37</v>
      </c>
      <c r="E3046" s="13">
        <v>94494</v>
      </c>
      <c r="F3046" s="13">
        <v>95121</v>
      </c>
      <c r="G3046" s="13">
        <v>189615</v>
      </c>
      <c r="H3046" s="13">
        <v>0</v>
      </c>
      <c r="I3046" s="13">
        <v>0</v>
      </c>
      <c r="J3046" s="13">
        <v>0</v>
      </c>
      <c r="K3046" s="15">
        <f t="shared" si="188"/>
        <v>94494</v>
      </c>
      <c r="L3046" s="15">
        <f t="shared" si="189"/>
        <v>95121</v>
      </c>
      <c r="M3046" s="15">
        <f t="shared" si="190"/>
        <v>189615</v>
      </c>
      <c r="O3046" s="13"/>
      <c r="P3046" s="13"/>
    </row>
    <row r="3047" spans="1:16" ht="12.75" customHeight="1" x14ac:dyDescent="0.2">
      <c r="A3047" s="11" t="str">
        <f t="shared" si="191"/>
        <v>PORT LINCOLN2014</v>
      </c>
      <c r="B3047" s="3" t="s">
        <v>30</v>
      </c>
      <c r="C3047" s="12">
        <v>2014</v>
      </c>
      <c r="D3047" s="12">
        <v>38</v>
      </c>
      <c r="E3047" s="13">
        <v>95081</v>
      </c>
      <c r="F3047" s="13">
        <v>95734</v>
      </c>
      <c r="G3047" s="13">
        <v>190815</v>
      </c>
      <c r="H3047" s="13">
        <v>0</v>
      </c>
      <c r="I3047" s="13">
        <v>0</v>
      </c>
      <c r="J3047" s="13">
        <v>0</v>
      </c>
      <c r="K3047" s="15">
        <f t="shared" si="188"/>
        <v>95081</v>
      </c>
      <c r="L3047" s="15">
        <f t="shared" si="189"/>
        <v>95734</v>
      </c>
      <c r="M3047" s="15">
        <f t="shared" si="190"/>
        <v>190815</v>
      </c>
      <c r="O3047" s="13"/>
      <c r="P3047" s="13"/>
    </row>
    <row r="3048" spans="1:16" ht="12.75" customHeight="1" x14ac:dyDescent="0.2">
      <c r="A3048" s="11" t="str">
        <f t="shared" si="191"/>
        <v>PORT LINCOLN2015</v>
      </c>
      <c r="B3048" s="96" t="s">
        <v>30</v>
      </c>
      <c r="C3048" s="89">
        <v>2015</v>
      </c>
      <c r="D3048" s="90">
        <v>36</v>
      </c>
      <c r="E3048" s="15">
        <v>92434</v>
      </c>
      <c r="F3048" s="15">
        <v>93358</v>
      </c>
      <c r="G3048" s="15">
        <v>185792</v>
      </c>
      <c r="H3048" s="91">
        <v>0</v>
      </c>
      <c r="I3048" s="91">
        <v>0</v>
      </c>
      <c r="J3048" s="15">
        <v>0</v>
      </c>
      <c r="K3048" s="15">
        <f t="shared" si="188"/>
        <v>92434</v>
      </c>
      <c r="L3048" s="15">
        <f t="shared" si="189"/>
        <v>93358</v>
      </c>
      <c r="M3048" s="15">
        <f t="shared" si="190"/>
        <v>185792</v>
      </c>
      <c r="O3048" s="13"/>
      <c r="P3048" s="13"/>
    </row>
    <row r="3049" spans="1:16" ht="12.75" customHeight="1" x14ac:dyDescent="0.2">
      <c r="A3049" s="11" t="str">
        <f t="shared" si="191"/>
        <v>PORT LINCOLN2016</v>
      </c>
      <c r="B3049" s="94" t="s">
        <v>30</v>
      </c>
      <c r="C3049" s="89">
        <v>2016</v>
      </c>
      <c r="D3049" s="90">
        <v>36</v>
      </c>
      <c r="E3049" s="15">
        <v>89337</v>
      </c>
      <c r="F3049" s="15">
        <v>89510</v>
      </c>
      <c r="G3049" s="15">
        <v>178847</v>
      </c>
      <c r="H3049" s="15">
        <v>0</v>
      </c>
      <c r="I3049" s="15">
        <v>0</v>
      </c>
      <c r="J3049" s="15">
        <v>0</v>
      </c>
      <c r="K3049" s="15">
        <f t="shared" si="188"/>
        <v>89337</v>
      </c>
      <c r="L3049" s="15">
        <f t="shared" si="189"/>
        <v>89510</v>
      </c>
      <c r="M3049" s="15">
        <f t="shared" si="190"/>
        <v>178847</v>
      </c>
      <c r="O3049" s="13"/>
      <c r="P3049" s="13"/>
    </row>
    <row r="3050" spans="1:16" ht="12.75" customHeight="1" x14ac:dyDescent="0.2">
      <c r="A3050" s="11" t="str">
        <f t="shared" si="191"/>
        <v>PORT LINCOLN2017</v>
      </c>
      <c r="B3050" s="96" t="s">
        <v>30</v>
      </c>
      <c r="C3050" s="89">
        <v>2017</v>
      </c>
      <c r="D3050" s="90">
        <v>39</v>
      </c>
      <c r="E3050" s="15">
        <v>85446</v>
      </c>
      <c r="F3050" s="15">
        <v>85976</v>
      </c>
      <c r="G3050" s="15">
        <v>171422</v>
      </c>
      <c r="H3050" s="91">
        <v>0</v>
      </c>
      <c r="I3050" s="91">
        <v>0</v>
      </c>
      <c r="J3050" s="15">
        <v>0</v>
      </c>
      <c r="K3050" s="15">
        <f t="shared" si="188"/>
        <v>85446</v>
      </c>
      <c r="L3050" s="15">
        <f t="shared" si="189"/>
        <v>85976</v>
      </c>
      <c r="M3050" s="15">
        <f t="shared" si="190"/>
        <v>171422</v>
      </c>
    </row>
    <row r="3051" spans="1:16" ht="12.75" customHeight="1" x14ac:dyDescent="0.2">
      <c r="A3051" s="11" t="str">
        <f t="shared" si="191"/>
        <v>PORT LINCOLN2018</v>
      </c>
      <c r="B3051" s="3" t="s">
        <v>30</v>
      </c>
      <c r="C3051" s="12">
        <v>2018</v>
      </c>
      <c r="D3051" s="12">
        <v>38</v>
      </c>
      <c r="E3051" s="13">
        <v>84392</v>
      </c>
      <c r="F3051" s="13">
        <v>85207</v>
      </c>
      <c r="G3051" s="13">
        <v>169599</v>
      </c>
      <c r="H3051" s="13">
        <v>0</v>
      </c>
      <c r="I3051" s="13">
        <v>0</v>
      </c>
      <c r="J3051" s="13">
        <v>0</v>
      </c>
      <c r="K3051" s="15">
        <f t="shared" ref="K3051:K3114" si="192">E3051+H3051</f>
        <v>84392</v>
      </c>
      <c r="L3051" s="15">
        <f t="shared" ref="L3051:L3114" si="193">F3051+I3051</f>
        <v>85207</v>
      </c>
      <c r="M3051" s="15">
        <f t="shared" ref="M3051:M3114" si="194">G3051+J3051</f>
        <v>169599</v>
      </c>
    </row>
    <row r="3052" spans="1:16" ht="12.75" customHeight="1" x14ac:dyDescent="0.2">
      <c r="A3052" s="11" t="str">
        <f t="shared" si="191"/>
        <v>PORT LINCOLN2019</v>
      </c>
      <c r="B3052" s="3" t="s">
        <v>30</v>
      </c>
      <c r="C3052" s="12">
        <v>2019</v>
      </c>
      <c r="D3052" s="12">
        <v>38</v>
      </c>
      <c r="E3052" s="13">
        <v>85810</v>
      </c>
      <c r="F3052" s="13">
        <v>86424</v>
      </c>
      <c r="G3052" s="13">
        <v>172234</v>
      </c>
      <c r="H3052" s="13">
        <v>0</v>
      </c>
      <c r="I3052" s="13">
        <v>0</v>
      </c>
      <c r="J3052" s="13">
        <v>0</v>
      </c>
      <c r="K3052" s="15">
        <f t="shared" si="192"/>
        <v>85810</v>
      </c>
      <c r="L3052" s="15">
        <f t="shared" si="193"/>
        <v>86424</v>
      </c>
      <c r="M3052" s="15">
        <f t="shared" si="194"/>
        <v>172234</v>
      </c>
    </row>
    <row r="3053" spans="1:16" ht="12.75" customHeight="1" x14ac:dyDescent="0.2">
      <c r="A3053" s="11" t="str">
        <f t="shared" si="191"/>
        <v>PORT MACQUARIE1985</v>
      </c>
      <c r="B3053" s="3" t="s">
        <v>29</v>
      </c>
      <c r="C3053" s="12">
        <v>1985</v>
      </c>
      <c r="D3053" s="12">
        <v>38</v>
      </c>
      <c r="E3053" s="13">
        <v>35646</v>
      </c>
      <c r="F3053" s="13">
        <v>35321</v>
      </c>
      <c r="G3053" s="13">
        <v>70967</v>
      </c>
      <c r="H3053" s="13">
        <v>0</v>
      </c>
      <c r="I3053" s="13">
        <v>0</v>
      </c>
      <c r="J3053" s="13">
        <v>0</v>
      </c>
      <c r="K3053" s="15">
        <f t="shared" si="192"/>
        <v>35646</v>
      </c>
      <c r="L3053" s="15">
        <f t="shared" si="193"/>
        <v>35321</v>
      </c>
      <c r="M3053" s="15">
        <f t="shared" si="194"/>
        <v>70967</v>
      </c>
    </row>
    <row r="3054" spans="1:16" ht="12.75" customHeight="1" x14ac:dyDescent="0.2">
      <c r="A3054" s="11" t="str">
        <f t="shared" si="191"/>
        <v>PORT MACQUARIE1986</v>
      </c>
      <c r="B3054" s="94" t="s">
        <v>29</v>
      </c>
      <c r="C3054" s="89">
        <v>1986</v>
      </c>
      <c r="D3054" s="90">
        <v>36</v>
      </c>
      <c r="E3054" s="15">
        <v>38544</v>
      </c>
      <c r="F3054" s="15">
        <v>38018</v>
      </c>
      <c r="G3054" s="15">
        <v>76562</v>
      </c>
      <c r="H3054" s="15">
        <v>0</v>
      </c>
      <c r="I3054" s="15">
        <v>0</v>
      </c>
      <c r="J3054" s="15">
        <v>0</v>
      </c>
      <c r="K3054" s="15">
        <f t="shared" si="192"/>
        <v>38544</v>
      </c>
      <c r="L3054" s="15">
        <f t="shared" si="193"/>
        <v>38018</v>
      </c>
      <c r="M3054" s="15">
        <f t="shared" si="194"/>
        <v>76562</v>
      </c>
    </row>
    <row r="3055" spans="1:16" ht="12.75" customHeight="1" x14ac:dyDescent="0.2">
      <c r="A3055" s="11" t="str">
        <f t="shared" si="191"/>
        <v>PORT MACQUARIE1987</v>
      </c>
      <c r="B3055" s="3" t="s">
        <v>29</v>
      </c>
      <c r="C3055" s="12">
        <v>1987</v>
      </c>
      <c r="D3055" s="12">
        <v>29</v>
      </c>
      <c r="E3055" s="13">
        <v>44369</v>
      </c>
      <c r="F3055" s="13">
        <v>43136</v>
      </c>
      <c r="G3055" s="13">
        <v>87505</v>
      </c>
      <c r="H3055" s="13">
        <v>0</v>
      </c>
      <c r="I3055" s="13">
        <v>0</v>
      </c>
      <c r="J3055" s="13">
        <v>0</v>
      </c>
      <c r="K3055" s="15">
        <f t="shared" si="192"/>
        <v>44369</v>
      </c>
      <c r="L3055" s="15">
        <f t="shared" si="193"/>
        <v>43136</v>
      </c>
      <c r="M3055" s="15">
        <f t="shared" si="194"/>
        <v>87505</v>
      </c>
    </row>
    <row r="3056" spans="1:16" ht="12.75" customHeight="1" x14ac:dyDescent="0.2">
      <c r="A3056" s="11" t="str">
        <f t="shared" si="191"/>
        <v>PORT MACQUARIE1988</v>
      </c>
      <c r="B3056" s="94" t="s">
        <v>29</v>
      </c>
      <c r="C3056" s="89">
        <v>1988</v>
      </c>
      <c r="D3056" s="90">
        <v>39</v>
      </c>
      <c r="E3056" s="15">
        <v>32316</v>
      </c>
      <c r="F3056" s="15">
        <v>31403</v>
      </c>
      <c r="G3056" s="15">
        <v>63719</v>
      </c>
      <c r="H3056" s="15">
        <v>0</v>
      </c>
      <c r="I3056" s="15">
        <v>0</v>
      </c>
      <c r="J3056" s="15">
        <v>0</v>
      </c>
      <c r="K3056" s="15">
        <f t="shared" si="192"/>
        <v>32316</v>
      </c>
      <c r="L3056" s="15">
        <f t="shared" si="193"/>
        <v>31403</v>
      </c>
      <c r="M3056" s="15">
        <f t="shared" si="194"/>
        <v>63719</v>
      </c>
    </row>
    <row r="3057" spans="1:13" ht="12.75" customHeight="1" x14ac:dyDescent="0.2">
      <c r="A3057" s="11" t="str">
        <f t="shared" si="191"/>
        <v>PORT MACQUARIE1989</v>
      </c>
      <c r="B3057" s="3" t="s">
        <v>29</v>
      </c>
      <c r="C3057" s="12">
        <v>1989</v>
      </c>
      <c r="D3057" s="12" t="s">
        <v>101</v>
      </c>
      <c r="E3057" s="13">
        <v>21239</v>
      </c>
      <c r="F3057" s="13">
        <v>20566</v>
      </c>
      <c r="G3057" s="13">
        <v>41805</v>
      </c>
      <c r="H3057" s="13">
        <v>0</v>
      </c>
      <c r="I3057" s="13">
        <v>0</v>
      </c>
      <c r="J3057" s="13">
        <v>0</v>
      </c>
      <c r="K3057" s="15">
        <f t="shared" si="192"/>
        <v>21239</v>
      </c>
      <c r="L3057" s="15">
        <f t="shared" si="193"/>
        <v>20566</v>
      </c>
      <c r="M3057" s="15">
        <f t="shared" si="194"/>
        <v>41805</v>
      </c>
    </row>
    <row r="3058" spans="1:13" ht="12.75" customHeight="1" x14ac:dyDescent="0.2">
      <c r="A3058" s="11" t="str">
        <f t="shared" si="191"/>
        <v>PORT MACQUARIE1990</v>
      </c>
      <c r="B3058" s="3" t="s">
        <v>29</v>
      </c>
      <c r="C3058" s="12">
        <v>1990</v>
      </c>
      <c r="D3058" s="12" t="s">
        <v>101</v>
      </c>
      <c r="E3058" s="13">
        <v>23678</v>
      </c>
      <c r="F3058" s="13">
        <v>21581</v>
      </c>
      <c r="G3058" s="13">
        <v>45259</v>
      </c>
      <c r="H3058" s="13">
        <v>0</v>
      </c>
      <c r="I3058" s="13">
        <v>0</v>
      </c>
      <c r="J3058" s="13">
        <v>0</v>
      </c>
      <c r="K3058" s="15">
        <f t="shared" si="192"/>
        <v>23678</v>
      </c>
      <c r="L3058" s="15">
        <f t="shared" si="193"/>
        <v>21581</v>
      </c>
      <c r="M3058" s="15">
        <f t="shared" si="194"/>
        <v>45259</v>
      </c>
    </row>
    <row r="3059" spans="1:13" ht="12.75" customHeight="1" x14ac:dyDescent="0.2">
      <c r="A3059" s="11" t="str">
        <f t="shared" si="191"/>
        <v>PORT MACQUARIE1991</v>
      </c>
      <c r="B3059" s="96" t="s">
        <v>29</v>
      </c>
      <c r="C3059" s="89">
        <v>1991</v>
      </c>
      <c r="D3059" s="90" t="s">
        <v>101</v>
      </c>
      <c r="E3059" s="15">
        <v>23711</v>
      </c>
      <c r="F3059" s="15">
        <v>23864</v>
      </c>
      <c r="G3059" s="15">
        <v>47575</v>
      </c>
      <c r="H3059" s="91">
        <v>0</v>
      </c>
      <c r="I3059" s="91">
        <v>0</v>
      </c>
      <c r="J3059" s="15">
        <v>0</v>
      </c>
      <c r="K3059" s="15">
        <f t="shared" si="192"/>
        <v>23711</v>
      </c>
      <c r="L3059" s="15">
        <f t="shared" si="193"/>
        <v>23864</v>
      </c>
      <c r="M3059" s="15">
        <f t="shared" si="194"/>
        <v>47575</v>
      </c>
    </row>
    <row r="3060" spans="1:13" ht="12.75" customHeight="1" x14ac:dyDescent="0.2">
      <c r="A3060" s="11" t="str">
        <f t="shared" si="191"/>
        <v>PORT MACQUARIE1992</v>
      </c>
      <c r="B3060" s="3" t="s">
        <v>29</v>
      </c>
      <c r="C3060" s="12">
        <v>1992</v>
      </c>
      <c r="D3060" s="12" t="s">
        <v>101</v>
      </c>
      <c r="E3060" s="13">
        <v>24818</v>
      </c>
      <c r="F3060" s="13">
        <v>24991</v>
      </c>
      <c r="G3060" s="13">
        <v>49809</v>
      </c>
      <c r="H3060" s="13">
        <v>0</v>
      </c>
      <c r="I3060" s="13">
        <v>0</v>
      </c>
      <c r="J3060" s="13">
        <v>0</v>
      </c>
      <c r="K3060" s="15">
        <f t="shared" si="192"/>
        <v>24818</v>
      </c>
      <c r="L3060" s="15">
        <f t="shared" si="193"/>
        <v>24991</v>
      </c>
      <c r="M3060" s="15">
        <f t="shared" si="194"/>
        <v>49809</v>
      </c>
    </row>
    <row r="3061" spans="1:13" ht="12.75" customHeight="1" x14ac:dyDescent="0.2">
      <c r="A3061" s="11" t="str">
        <f t="shared" si="191"/>
        <v>PORT MACQUARIE1993</v>
      </c>
      <c r="B3061" s="94" t="s">
        <v>29</v>
      </c>
      <c r="C3061" s="89">
        <v>1993</v>
      </c>
      <c r="D3061" s="90">
        <v>36</v>
      </c>
      <c r="E3061" s="15">
        <v>37037</v>
      </c>
      <c r="F3061" s="15">
        <v>36242</v>
      </c>
      <c r="G3061" s="15">
        <v>73279</v>
      </c>
      <c r="H3061" s="15">
        <v>0</v>
      </c>
      <c r="I3061" s="15">
        <v>0</v>
      </c>
      <c r="J3061" s="15">
        <v>0</v>
      </c>
      <c r="K3061" s="15">
        <f t="shared" si="192"/>
        <v>37037</v>
      </c>
      <c r="L3061" s="15">
        <f t="shared" si="193"/>
        <v>36242</v>
      </c>
      <c r="M3061" s="15">
        <f t="shared" si="194"/>
        <v>73279</v>
      </c>
    </row>
    <row r="3062" spans="1:13" ht="12.75" customHeight="1" x14ac:dyDescent="0.2">
      <c r="A3062" s="11" t="str">
        <f t="shared" si="191"/>
        <v>PORT MACQUARIE1994</v>
      </c>
      <c r="B3062" s="94" t="s">
        <v>29</v>
      </c>
      <c r="C3062" s="89">
        <v>1994</v>
      </c>
      <c r="D3062" s="90">
        <v>38</v>
      </c>
      <c r="E3062" s="15">
        <v>38714</v>
      </c>
      <c r="F3062" s="15">
        <v>38891</v>
      </c>
      <c r="G3062" s="15">
        <v>77605</v>
      </c>
      <c r="H3062" s="15">
        <v>0</v>
      </c>
      <c r="I3062" s="15">
        <v>0</v>
      </c>
      <c r="J3062" s="15">
        <v>0</v>
      </c>
      <c r="K3062" s="15">
        <f t="shared" si="192"/>
        <v>38714</v>
      </c>
      <c r="L3062" s="15">
        <f t="shared" si="193"/>
        <v>38891</v>
      </c>
      <c r="M3062" s="15">
        <f t="shared" si="194"/>
        <v>77605</v>
      </c>
    </row>
    <row r="3063" spans="1:13" ht="12.75" customHeight="1" x14ac:dyDescent="0.2">
      <c r="A3063" s="11" t="str">
        <f t="shared" si="191"/>
        <v>PORT MACQUARIE1995</v>
      </c>
      <c r="B3063" s="94" t="s">
        <v>29</v>
      </c>
      <c r="C3063" s="12">
        <v>1995</v>
      </c>
      <c r="D3063" s="90">
        <v>38</v>
      </c>
      <c r="E3063" s="95">
        <v>38372</v>
      </c>
      <c r="F3063" s="95">
        <v>38187</v>
      </c>
      <c r="G3063" s="95">
        <v>76559</v>
      </c>
      <c r="H3063" s="95">
        <v>0</v>
      </c>
      <c r="I3063" s="95">
        <v>0</v>
      </c>
      <c r="J3063" s="95">
        <v>0</v>
      </c>
      <c r="K3063" s="15">
        <f t="shared" si="192"/>
        <v>38372</v>
      </c>
      <c r="L3063" s="15">
        <f t="shared" si="193"/>
        <v>38187</v>
      </c>
      <c r="M3063" s="15">
        <f t="shared" si="194"/>
        <v>76559</v>
      </c>
    </row>
    <row r="3064" spans="1:13" ht="12.75" customHeight="1" x14ac:dyDescent="0.2">
      <c r="A3064" s="11" t="str">
        <f t="shared" si="191"/>
        <v>PORT MACQUARIE1996</v>
      </c>
      <c r="B3064" s="3" t="s">
        <v>29</v>
      </c>
      <c r="C3064" s="12">
        <v>1996</v>
      </c>
      <c r="D3064" s="12">
        <v>39</v>
      </c>
      <c r="E3064" s="13">
        <v>37644</v>
      </c>
      <c r="F3064" s="13">
        <v>38163</v>
      </c>
      <c r="G3064" s="13">
        <v>75807</v>
      </c>
      <c r="H3064" s="13">
        <v>0</v>
      </c>
      <c r="I3064" s="13">
        <v>0</v>
      </c>
      <c r="J3064" s="13">
        <v>0</v>
      </c>
      <c r="K3064" s="15">
        <f t="shared" si="192"/>
        <v>37644</v>
      </c>
      <c r="L3064" s="15">
        <f t="shared" si="193"/>
        <v>38163</v>
      </c>
      <c r="M3064" s="15">
        <f t="shared" si="194"/>
        <v>75807</v>
      </c>
    </row>
    <row r="3065" spans="1:13" ht="12.75" customHeight="1" x14ac:dyDescent="0.2">
      <c r="A3065" s="11" t="str">
        <f t="shared" si="191"/>
        <v>PORT MACQUARIE1997</v>
      </c>
      <c r="B3065" s="96" t="s">
        <v>29</v>
      </c>
      <c r="C3065" s="89">
        <v>1997</v>
      </c>
      <c r="D3065" s="90">
        <v>40</v>
      </c>
      <c r="E3065" s="15">
        <v>37227</v>
      </c>
      <c r="F3065" s="15">
        <v>37354</v>
      </c>
      <c r="G3065" s="15">
        <v>74581</v>
      </c>
      <c r="H3065" s="91">
        <v>0</v>
      </c>
      <c r="I3065" s="91">
        <v>0</v>
      </c>
      <c r="J3065" s="15">
        <v>0</v>
      </c>
      <c r="K3065" s="15">
        <f t="shared" si="192"/>
        <v>37227</v>
      </c>
      <c r="L3065" s="15">
        <f t="shared" si="193"/>
        <v>37354</v>
      </c>
      <c r="M3065" s="15">
        <f t="shared" si="194"/>
        <v>74581</v>
      </c>
    </row>
    <row r="3066" spans="1:13" ht="12.75" customHeight="1" x14ac:dyDescent="0.2">
      <c r="A3066" s="11" t="str">
        <f t="shared" si="191"/>
        <v>PORT MACQUARIE1998</v>
      </c>
      <c r="B3066" s="3" t="s">
        <v>29</v>
      </c>
      <c r="C3066" s="12">
        <v>1998</v>
      </c>
      <c r="D3066" s="12">
        <v>40</v>
      </c>
      <c r="E3066" s="13">
        <v>36890</v>
      </c>
      <c r="F3066" s="13">
        <v>36969</v>
      </c>
      <c r="G3066" s="13">
        <v>73859</v>
      </c>
      <c r="H3066" s="13">
        <v>0</v>
      </c>
      <c r="I3066" s="13">
        <v>0</v>
      </c>
      <c r="J3066" s="13">
        <v>0</v>
      </c>
      <c r="K3066" s="15">
        <f t="shared" si="192"/>
        <v>36890</v>
      </c>
      <c r="L3066" s="15">
        <f t="shared" si="193"/>
        <v>36969</v>
      </c>
      <c r="M3066" s="15">
        <f t="shared" si="194"/>
        <v>73859</v>
      </c>
    </row>
    <row r="3067" spans="1:13" ht="12.75" customHeight="1" x14ac:dyDescent="0.2">
      <c r="A3067" s="11" t="str">
        <f t="shared" si="191"/>
        <v>PORT MACQUARIE1999</v>
      </c>
      <c r="B3067" s="3" t="s">
        <v>29</v>
      </c>
      <c r="C3067" s="12">
        <v>1999</v>
      </c>
      <c r="D3067" s="12">
        <v>39</v>
      </c>
      <c r="E3067" s="13">
        <v>38374</v>
      </c>
      <c r="F3067" s="13">
        <v>38541</v>
      </c>
      <c r="G3067" s="13">
        <v>76915</v>
      </c>
      <c r="H3067" s="13">
        <v>0</v>
      </c>
      <c r="I3067" s="13">
        <v>0</v>
      </c>
      <c r="J3067" s="13">
        <v>0</v>
      </c>
      <c r="K3067" s="15">
        <f t="shared" si="192"/>
        <v>38374</v>
      </c>
      <c r="L3067" s="15">
        <f t="shared" si="193"/>
        <v>38541</v>
      </c>
      <c r="M3067" s="15">
        <f t="shared" si="194"/>
        <v>76915</v>
      </c>
    </row>
    <row r="3068" spans="1:13" ht="12.75" customHeight="1" x14ac:dyDescent="0.2">
      <c r="A3068" s="11" t="str">
        <f t="shared" si="191"/>
        <v>PORT MACQUARIE2000</v>
      </c>
      <c r="B3068" s="3" t="s">
        <v>29</v>
      </c>
      <c r="C3068" s="12">
        <v>2000</v>
      </c>
      <c r="D3068" s="12">
        <v>36</v>
      </c>
      <c r="E3068" s="13">
        <v>43140</v>
      </c>
      <c r="F3068" s="13">
        <v>42884</v>
      </c>
      <c r="G3068" s="13">
        <v>86024</v>
      </c>
      <c r="H3068" s="13">
        <v>0</v>
      </c>
      <c r="I3068" s="13">
        <v>0</v>
      </c>
      <c r="J3068" s="13">
        <v>0</v>
      </c>
      <c r="K3068" s="15">
        <f t="shared" si="192"/>
        <v>43140</v>
      </c>
      <c r="L3068" s="15">
        <f t="shared" si="193"/>
        <v>42884</v>
      </c>
      <c r="M3068" s="15">
        <f t="shared" si="194"/>
        <v>86024</v>
      </c>
    </row>
    <row r="3069" spans="1:13" ht="12.75" customHeight="1" x14ac:dyDescent="0.2">
      <c r="A3069" s="11" t="str">
        <f t="shared" si="191"/>
        <v>PORT MACQUARIE2001</v>
      </c>
      <c r="B3069" s="3" t="s">
        <v>29</v>
      </c>
      <c r="C3069" s="12">
        <v>2001</v>
      </c>
      <c r="D3069" s="12">
        <v>35</v>
      </c>
      <c r="E3069" s="13">
        <v>39390</v>
      </c>
      <c r="F3069" s="13">
        <v>39777</v>
      </c>
      <c r="G3069" s="13">
        <v>79167</v>
      </c>
      <c r="H3069" s="13">
        <v>0</v>
      </c>
      <c r="I3069" s="13">
        <v>0</v>
      </c>
      <c r="J3069" s="13">
        <v>0</v>
      </c>
      <c r="K3069" s="15">
        <f t="shared" si="192"/>
        <v>39390</v>
      </c>
      <c r="L3069" s="15">
        <f t="shared" si="193"/>
        <v>39777</v>
      </c>
      <c r="M3069" s="15">
        <f t="shared" si="194"/>
        <v>79167</v>
      </c>
    </row>
    <row r="3070" spans="1:13" ht="12.75" customHeight="1" x14ac:dyDescent="0.2">
      <c r="A3070" s="11" t="str">
        <f t="shared" si="191"/>
        <v>PORT MACQUARIE2002</v>
      </c>
      <c r="B3070" s="3" t="s">
        <v>29</v>
      </c>
      <c r="C3070" s="12">
        <v>2002</v>
      </c>
      <c r="D3070" s="12">
        <v>35</v>
      </c>
      <c r="E3070" s="13">
        <v>37960</v>
      </c>
      <c r="F3070" s="13">
        <v>37927</v>
      </c>
      <c r="G3070" s="13">
        <v>75887</v>
      </c>
      <c r="H3070" s="13">
        <v>0</v>
      </c>
      <c r="I3070" s="13">
        <v>0</v>
      </c>
      <c r="J3070" s="13">
        <v>0</v>
      </c>
      <c r="K3070" s="15">
        <f t="shared" si="192"/>
        <v>37960</v>
      </c>
      <c r="L3070" s="15">
        <f t="shared" si="193"/>
        <v>37927</v>
      </c>
      <c r="M3070" s="15">
        <f t="shared" si="194"/>
        <v>75887</v>
      </c>
    </row>
    <row r="3071" spans="1:13" ht="12.75" customHeight="1" x14ac:dyDescent="0.2">
      <c r="A3071" s="11" t="str">
        <f t="shared" si="191"/>
        <v>PORT MACQUARIE2003</v>
      </c>
      <c r="B3071" s="3" t="s">
        <v>29</v>
      </c>
      <c r="C3071" s="12">
        <v>2003</v>
      </c>
      <c r="D3071" s="12">
        <v>38</v>
      </c>
      <c r="E3071" s="13">
        <v>38206</v>
      </c>
      <c r="F3071" s="13">
        <v>37815</v>
      </c>
      <c r="G3071" s="13">
        <v>76021</v>
      </c>
      <c r="H3071" s="13">
        <v>0</v>
      </c>
      <c r="I3071" s="13">
        <v>0</v>
      </c>
      <c r="J3071" s="13">
        <v>0</v>
      </c>
      <c r="K3071" s="15">
        <f t="shared" si="192"/>
        <v>38206</v>
      </c>
      <c r="L3071" s="15">
        <f t="shared" si="193"/>
        <v>37815</v>
      </c>
      <c r="M3071" s="15">
        <f t="shared" si="194"/>
        <v>76021</v>
      </c>
    </row>
    <row r="3072" spans="1:13" ht="12.75" customHeight="1" x14ac:dyDescent="0.2">
      <c r="A3072" s="11" t="str">
        <f t="shared" si="191"/>
        <v>PORT MACQUARIE2004</v>
      </c>
      <c r="B3072" s="96" t="s">
        <v>29</v>
      </c>
      <c r="C3072" s="89">
        <v>2004</v>
      </c>
      <c r="D3072" s="90">
        <v>37</v>
      </c>
      <c r="E3072" s="15">
        <v>43926</v>
      </c>
      <c r="F3072" s="15">
        <v>43784</v>
      </c>
      <c r="G3072" s="15">
        <v>87710</v>
      </c>
      <c r="H3072" s="91">
        <v>0</v>
      </c>
      <c r="I3072" s="91">
        <v>0</v>
      </c>
      <c r="J3072" s="15">
        <v>0</v>
      </c>
      <c r="K3072" s="15">
        <f t="shared" si="192"/>
        <v>43926</v>
      </c>
      <c r="L3072" s="15">
        <f t="shared" si="193"/>
        <v>43784</v>
      </c>
      <c r="M3072" s="15">
        <f t="shared" si="194"/>
        <v>87710</v>
      </c>
    </row>
    <row r="3073" spans="1:13" ht="12.75" customHeight="1" x14ac:dyDescent="0.2">
      <c r="A3073" s="11" t="str">
        <f t="shared" si="191"/>
        <v>PORT MACQUARIE2005</v>
      </c>
      <c r="B3073" s="96" t="s">
        <v>29</v>
      </c>
      <c r="C3073" s="89">
        <v>2005</v>
      </c>
      <c r="D3073" s="90">
        <v>34</v>
      </c>
      <c r="E3073" s="15">
        <v>51877</v>
      </c>
      <c r="F3073" s="15">
        <v>51967</v>
      </c>
      <c r="G3073" s="15">
        <v>103844</v>
      </c>
      <c r="H3073" s="91">
        <v>0</v>
      </c>
      <c r="I3073" s="91">
        <v>0</v>
      </c>
      <c r="J3073" s="15">
        <v>0</v>
      </c>
      <c r="K3073" s="15">
        <f t="shared" si="192"/>
        <v>51877</v>
      </c>
      <c r="L3073" s="15">
        <f t="shared" si="193"/>
        <v>51967</v>
      </c>
      <c r="M3073" s="15">
        <f t="shared" si="194"/>
        <v>103844</v>
      </c>
    </row>
    <row r="3074" spans="1:13" ht="12.75" customHeight="1" x14ac:dyDescent="0.2">
      <c r="A3074" s="11" t="str">
        <f t="shared" si="191"/>
        <v>PORT MACQUARIE2006</v>
      </c>
      <c r="B3074" s="94" t="s">
        <v>29</v>
      </c>
      <c r="C3074" s="12">
        <v>2006</v>
      </c>
      <c r="D3074" s="90">
        <v>36</v>
      </c>
      <c r="E3074" s="95">
        <v>55993</v>
      </c>
      <c r="F3074" s="95">
        <v>56446</v>
      </c>
      <c r="G3074" s="95">
        <v>112439</v>
      </c>
      <c r="H3074" s="95">
        <v>0</v>
      </c>
      <c r="I3074" s="95">
        <v>0</v>
      </c>
      <c r="J3074" s="95">
        <v>0</v>
      </c>
      <c r="K3074" s="15">
        <f t="shared" si="192"/>
        <v>55993</v>
      </c>
      <c r="L3074" s="15">
        <f t="shared" si="193"/>
        <v>56446</v>
      </c>
      <c r="M3074" s="15">
        <f t="shared" si="194"/>
        <v>112439</v>
      </c>
    </row>
    <row r="3075" spans="1:13" ht="12.75" customHeight="1" x14ac:dyDescent="0.2">
      <c r="A3075" s="11" t="str">
        <f t="shared" si="191"/>
        <v>PORT MACQUARIE2007</v>
      </c>
      <c r="B3075" s="3" t="s">
        <v>29</v>
      </c>
      <c r="C3075" s="12">
        <v>2007</v>
      </c>
      <c r="D3075" s="12">
        <v>37</v>
      </c>
      <c r="E3075" s="13">
        <v>60182</v>
      </c>
      <c r="F3075" s="13">
        <v>61621</v>
      </c>
      <c r="G3075" s="13">
        <v>121803</v>
      </c>
      <c r="H3075" s="13">
        <v>0</v>
      </c>
      <c r="I3075" s="13">
        <v>0</v>
      </c>
      <c r="J3075" s="13">
        <v>0</v>
      </c>
      <c r="K3075" s="15">
        <f t="shared" si="192"/>
        <v>60182</v>
      </c>
      <c r="L3075" s="15">
        <f t="shared" si="193"/>
        <v>61621</v>
      </c>
      <c r="M3075" s="15">
        <f t="shared" si="194"/>
        <v>121803</v>
      </c>
    </row>
    <row r="3076" spans="1:13" ht="12.75" customHeight="1" x14ac:dyDescent="0.2">
      <c r="A3076" s="11" t="str">
        <f t="shared" si="191"/>
        <v>PORT MACQUARIE2008</v>
      </c>
      <c r="B3076" s="96" t="s">
        <v>29</v>
      </c>
      <c r="C3076" s="89">
        <v>2008</v>
      </c>
      <c r="D3076" s="90">
        <v>34</v>
      </c>
      <c r="E3076" s="15">
        <v>85081</v>
      </c>
      <c r="F3076" s="15">
        <v>84878</v>
      </c>
      <c r="G3076" s="15">
        <v>169959</v>
      </c>
      <c r="H3076" s="91">
        <v>0</v>
      </c>
      <c r="I3076" s="91">
        <v>0</v>
      </c>
      <c r="J3076" s="15">
        <v>0</v>
      </c>
      <c r="K3076" s="15">
        <f t="shared" si="192"/>
        <v>85081</v>
      </c>
      <c r="L3076" s="15">
        <f t="shared" si="193"/>
        <v>84878</v>
      </c>
      <c r="M3076" s="15">
        <f t="shared" si="194"/>
        <v>169959</v>
      </c>
    </row>
    <row r="3077" spans="1:13" ht="12.75" customHeight="1" x14ac:dyDescent="0.2">
      <c r="A3077" s="11" t="str">
        <f t="shared" si="191"/>
        <v>PORT MACQUARIE2009</v>
      </c>
      <c r="B3077" s="94" t="s">
        <v>29</v>
      </c>
      <c r="C3077" s="89">
        <v>2009</v>
      </c>
      <c r="D3077" s="90">
        <v>29</v>
      </c>
      <c r="E3077" s="15">
        <v>101494</v>
      </c>
      <c r="F3077" s="15">
        <v>102240</v>
      </c>
      <c r="G3077" s="15">
        <v>203734</v>
      </c>
      <c r="H3077" s="15">
        <v>0</v>
      </c>
      <c r="I3077" s="15">
        <v>0</v>
      </c>
      <c r="J3077" s="15">
        <v>0</v>
      </c>
      <c r="K3077" s="15">
        <f t="shared" si="192"/>
        <v>101494</v>
      </c>
      <c r="L3077" s="15">
        <f t="shared" si="193"/>
        <v>102240</v>
      </c>
      <c r="M3077" s="15">
        <f t="shared" si="194"/>
        <v>203734</v>
      </c>
    </row>
    <row r="3078" spans="1:13" ht="12.75" customHeight="1" x14ac:dyDescent="0.2">
      <c r="A3078" s="11" t="str">
        <f t="shared" si="191"/>
        <v>PORT MACQUARIE2010</v>
      </c>
      <c r="B3078" s="94" t="s">
        <v>29</v>
      </c>
      <c r="C3078" s="89">
        <v>2010</v>
      </c>
      <c r="D3078" s="90">
        <v>27</v>
      </c>
      <c r="E3078" s="15">
        <v>110879</v>
      </c>
      <c r="F3078" s="15">
        <v>111887</v>
      </c>
      <c r="G3078" s="15">
        <v>222766</v>
      </c>
      <c r="H3078" s="15">
        <v>0</v>
      </c>
      <c r="I3078" s="15">
        <v>0</v>
      </c>
      <c r="J3078" s="15">
        <v>0</v>
      </c>
      <c r="K3078" s="15">
        <f t="shared" si="192"/>
        <v>110879</v>
      </c>
      <c r="L3078" s="15">
        <f t="shared" si="193"/>
        <v>111887</v>
      </c>
      <c r="M3078" s="15">
        <f t="shared" si="194"/>
        <v>222766</v>
      </c>
    </row>
    <row r="3079" spans="1:13" ht="12.75" customHeight="1" x14ac:dyDescent="0.2">
      <c r="A3079" s="11" t="str">
        <f t="shared" si="191"/>
        <v>PORT MACQUARIE2011</v>
      </c>
      <c r="B3079" s="96" t="s">
        <v>29</v>
      </c>
      <c r="C3079" s="89">
        <v>2011</v>
      </c>
      <c r="D3079" s="12">
        <v>31</v>
      </c>
      <c r="E3079" s="15">
        <v>106976</v>
      </c>
      <c r="F3079" s="15">
        <v>107311</v>
      </c>
      <c r="G3079" s="15">
        <v>214287</v>
      </c>
      <c r="H3079" s="91">
        <v>0</v>
      </c>
      <c r="I3079" s="91">
        <v>0</v>
      </c>
      <c r="J3079" s="15">
        <v>0</v>
      </c>
      <c r="K3079" s="15">
        <f t="shared" si="192"/>
        <v>106976</v>
      </c>
      <c r="L3079" s="15">
        <f t="shared" si="193"/>
        <v>107311</v>
      </c>
      <c r="M3079" s="15">
        <f t="shared" si="194"/>
        <v>214287</v>
      </c>
    </row>
    <row r="3080" spans="1:13" ht="12.75" customHeight="1" x14ac:dyDescent="0.2">
      <c r="A3080" s="11" t="str">
        <f t="shared" si="191"/>
        <v>PORT MACQUARIE2012</v>
      </c>
      <c r="B3080" s="92" t="s">
        <v>29</v>
      </c>
      <c r="C3080" s="16">
        <v>2012</v>
      </c>
      <c r="D3080" s="90">
        <v>33</v>
      </c>
      <c r="E3080" s="93">
        <v>115921</v>
      </c>
      <c r="F3080" s="93">
        <v>116393</v>
      </c>
      <c r="G3080" s="93">
        <v>232314</v>
      </c>
      <c r="H3080" s="93">
        <v>0</v>
      </c>
      <c r="I3080" s="93">
        <v>0</v>
      </c>
      <c r="J3080" s="93">
        <v>0</v>
      </c>
      <c r="K3080" s="15">
        <f t="shared" si="192"/>
        <v>115921</v>
      </c>
      <c r="L3080" s="15">
        <f t="shared" si="193"/>
        <v>116393</v>
      </c>
      <c r="M3080" s="15">
        <f t="shared" si="194"/>
        <v>232314</v>
      </c>
    </row>
    <row r="3081" spans="1:13" ht="12.75" customHeight="1" x14ac:dyDescent="0.2">
      <c r="A3081" s="11" t="str">
        <f t="shared" si="191"/>
        <v>PORT MACQUARIE2013</v>
      </c>
      <c r="B3081" s="3" t="s">
        <v>29</v>
      </c>
      <c r="C3081" s="12">
        <v>2013</v>
      </c>
      <c r="D3081" s="17">
        <v>33</v>
      </c>
      <c r="E3081" s="13">
        <v>113618</v>
      </c>
      <c r="F3081" s="13">
        <v>114846</v>
      </c>
      <c r="G3081" s="13">
        <v>228464</v>
      </c>
      <c r="H3081" s="13">
        <v>0</v>
      </c>
      <c r="I3081" s="13">
        <v>0</v>
      </c>
      <c r="J3081" s="13">
        <v>0</v>
      </c>
      <c r="K3081" s="15">
        <f t="shared" si="192"/>
        <v>113618</v>
      </c>
      <c r="L3081" s="15">
        <f t="shared" si="193"/>
        <v>114846</v>
      </c>
      <c r="M3081" s="15">
        <f t="shared" si="194"/>
        <v>228464</v>
      </c>
    </row>
    <row r="3082" spans="1:13" ht="12.75" customHeight="1" x14ac:dyDescent="0.2">
      <c r="A3082" s="11" t="str">
        <f t="shared" si="191"/>
        <v>PORT MACQUARIE2014</v>
      </c>
      <c r="B3082" s="94" t="s">
        <v>29</v>
      </c>
      <c r="C3082" s="89">
        <v>2014</v>
      </c>
      <c r="D3082" s="90">
        <v>32</v>
      </c>
      <c r="E3082" s="15">
        <v>114918</v>
      </c>
      <c r="F3082" s="15">
        <v>115533</v>
      </c>
      <c r="G3082" s="15">
        <v>230451</v>
      </c>
      <c r="H3082" s="15">
        <v>0</v>
      </c>
      <c r="I3082" s="15">
        <v>0</v>
      </c>
      <c r="J3082" s="15">
        <v>0</v>
      </c>
      <c r="K3082" s="15">
        <f t="shared" si="192"/>
        <v>114918</v>
      </c>
      <c r="L3082" s="15">
        <f t="shared" si="193"/>
        <v>115533</v>
      </c>
      <c r="M3082" s="15">
        <f t="shared" si="194"/>
        <v>230451</v>
      </c>
    </row>
    <row r="3083" spans="1:13" ht="12.75" customHeight="1" x14ac:dyDescent="0.2">
      <c r="A3083" s="11" t="str">
        <f t="shared" si="191"/>
        <v>PORT MACQUARIE2015</v>
      </c>
      <c r="B3083" s="96" t="s">
        <v>29</v>
      </c>
      <c r="C3083" s="89">
        <v>2015</v>
      </c>
      <c r="D3083" s="90">
        <v>30</v>
      </c>
      <c r="E3083" s="15">
        <v>108806</v>
      </c>
      <c r="F3083" s="15">
        <v>109621</v>
      </c>
      <c r="G3083" s="15">
        <v>218427</v>
      </c>
      <c r="H3083" s="91">
        <v>0</v>
      </c>
      <c r="I3083" s="91">
        <v>0</v>
      </c>
      <c r="J3083" s="15">
        <v>0</v>
      </c>
      <c r="K3083" s="15">
        <f t="shared" si="192"/>
        <v>108806</v>
      </c>
      <c r="L3083" s="15">
        <f t="shared" si="193"/>
        <v>109621</v>
      </c>
      <c r="M3083" s="15">
        <f t="shared" si="194"/>
        <v>218427</v>
      </c>
    </row>
    <row r="3084" spans="1:13" ht="12.75" customHeight="1" x14ac:dyDescent="0.2">
      <c r="A3084" s="11" t="str">
        <f t="shared" si="191"/>
        <v>PORT MACQUARIE2016</v>
      </c>
      <c r="B3084" s="3" t="s">
        <v>29</v>
      </c>
      <c r="C3084" s="12">
        <v>2016</v>
      </c>
      <c r="D3084" s="12">
        <v>30</v>
      </c>
      <c r="E3084" s="13">
        <v>112749</v>
      </c>
      <c r="F3084" s="13">
        <v>113004</v>
      </c>
      <c r="G3084" s="13">
        <v>225753</v>
      </c>
      <c r="H3084" s="13">
        <v>0</v>
      </c>
      <c r="I3084" s="13">
        <v>0</v>
      </c>
      <c r="J3084" s="13">
        <v>0</v>
      </c>
      <c r="K3084" s="15">
        <f t="shared" si="192"/>
        <v>112749</v>
      </c>
      <c r="L3084" s="15">
        <f t="shared" si="193"/>
        <v>113004</v>
      </c>
      <c r="M3084" s="15">
        <f t="shared" si="194"/>
        <v>225753</v>
      </c>
    </row>
    <row r="3085" spans="1:13" ht="12.75" customHeight="1" x14ac:dyDescent="0.2">
      <c r="A3085" s="11" t="str">
        <f t="shared" si="191"/>
        <v>PORT MACQUARIE2017</v>
      </c>
      <c r="B3085" s="3" t="s">
        <v>29</v>
      </c>
      <c r="C3085" s="12">
        <v>2017</v>
      </c>
      <c r="D3085" s="12">
        <v>30</v>
      </c>
      <c r="E3085" s="13">
        <v>113464</v>
      </c>
      <c r="F3085" s="13">
        <v>114380</v>
      </c>
      <c r="G3085" s="13">
        <v>227844</v>
      </c>
      <c r="H3085" s="13">
        <v>0</v>
      </c>
      <c r="I3085" s="13">
        <v>0</v>
      </c>
      <c r="J3085" s="13">
        <v>0</v>
      </c>
      <c r="K3085" s="15">
        <f t="shared" si="192"/>
        <v>113464</v>
      </c>
      <c r="L3085" s="15">
        <f t="shared" si="193"/>
        <v>114380</v>
      </c>
      <c r="M3085" s="15">
        <f t="shared" si="194"/>
        <v>227844</v>
      </c>
    </row>
    <row r="3086" spans="1:13" ht="12.75" customHeight="1" x14ac:dyDescent="0.2">
      <c r="A3086" s="11" t="str">
        <f t="shared" si="191"/>
        <v>PORT MACQUARIE2018</v>
      </c>
      <c r="B3086" s="3" t="s">
        <v>29</v>
      </c>
      <c r="C3086" s="12">
        <v>2018</v>
      </c>
      <c r="D3086" s="12">
        <v>32</v>
      </c>
      <c r="E3086" s="13">
        <v>107231</v>
      </c>
      <c r="F3086" s="13">
        <v>107498</v>
      </c>
      <c r="G3086" s="13">
        <v>214729</v>
      </c>
      <c r="H3086" s="13">
        <v>0</v>
      </c>
      <c r="I3086" s="13">
        <v>0</v>
      </c>
      <c r="J3086" s="13">
        <v>0</v>
      </c>
      <c r="K3086" s="15">
        <f t="shared" si="192"/>
        <v>107231</v>
      </c>
      <c r="L3086" s="15">
        <f t="shared" si="193"/>
        <v>107498</v>
      </c>
      <c r="M3086" s="15">
        <f t="shared" si="194"/>
        <v>214729</v>
      </c>
    </row>
    <row r="3087" spans="1:13" ht="12.75" customHeight="1" x14ac:dyDescent="0.2">
      <c r="A3087" s="11" t="str">
        <f t="shared" si="191"/>
        <v>PORT MACQUARIE2019</v>
      </c>
      <c r="B3087" s="3" t="s">
        <v>29</v>
      </c>
      <c r="C3087" s="12">
        <v>2019</v>
      </c>
      <c r="D3087" s="12">
        <v>32</v>
      </c>
      <c r="E3087" s="13">
        <v>108883</v>
      </c>
      <c r="F3087" s="13">
        <v>109621</v>
      </c>
      <c r="G3087" s="13">
        <v>218504</v>
      </c>
      <c r="H3087" s="13">
        <v>0</v>
      </c>
      <c r="I3087" s="13">
        <v>0</v>
      </c>
      <c r="J3087" s="13">
        <v>0</v>
      </c>
      <c r="K3087" s="15">
        <f t="shared" si="192"/>
        <v>108883</v>
      </c>
      <c r="L3087" s="15">
        <f t="shared" si="193"/>
        <v>109621</v>
      </c>
      <c r="M3087" s="15">
        <f t="shared" si="194"/>
        <v>218504</v>
      </c>
    </row>
    <row r="3088" spans="1:13" ht="12.75" customHeight="1" x14ac:dyDescent="0.2">
      <c r="A3088" s="11" t="str">
        <f t="shared" si="191"/>
        <v>PROSERPINE1985</v>
      </c>
      <c r="B3088" s="3" t="s">
        <v>28</v>
      </c>
      <c r="C3088" s="12">
        <v>1985</v>
      </c>
      <c r="D3088" s="12">
        <v>30</v>
      </c>
      <c r="E3088" s="13">
        <v>40665</v>
      </c>
      <c r="F3088" s="13">
        <v>41211</v>
      </c>
      <c r="G3088" s="13">
        <v>81876</v>
      </c>
      <c r="H3088" s="13">
        <v>0</v>
      </c>
      <c r="I3088" s="13">
        <v>0</v>
      </c>
      <c r="J3088" s="13">
        <v>0</v>
      </c>
      <c r="K3088" s="15">
        <f t="shared" si="192"/>
        <v>40665</v>
      </c>
      <c r="L3088" s="15">
        <f t="shared" si="193"/>
        <v>41211</v>
      </c>
      <c r="M3088" s="15">
        <f t="shared" si="194"/>
        <v>81876</v>
      </c>
    </row>
    <row r="3089" spans="1:13" ht="12.75" customHeight="1" x14ac:dyDescent="0.2">
      <c r="A3089" s="11" t="str">
        <f t="shared" si="191"/>
        <v>PROSERPINE1986</v>
      </c>
      <c r="B3089" s="3" t="s">
        <v>28</v>
      </c>
      <c r="C3089" s="12">
        <v>1986</v>
      </c>
      <c r="D3089" s="12">
        <v>33</v>
      </c>
      <c r="E3089" s="13">
        <v>40712</v>
      </c>
      <c r="F3089" s="13">
        <v>40161</v>
      </c>
      <c r="G3089" s="13">
        <v>80873</v>
      </c>
      <c r="H3089" s="13">
        <v>0</v>
      </c>
      <c r="I3089" s="13">
        <v>0</v>
      </c>
      <c r="J3089" s="13">
        <v>0</v>
      </c>
      <c r="K3089" s="15">
        <f t="shared" si="192"/>
        <v>40712</v>
      </c>
      <c r="L3089" s="15">
        <f t="shared" si="193"/>
        <v>40161</v>
      </c>
      <c r="M3089" s="15">
        <f t="shared" si="194"/>
        <v>80873</v>
      </c>
    </row>
    <row r="3090" spans="1:13" ht="12.75" customHeight="1" x14ac:dyDescent="0.2">
      <c r="A3090" s="11" t="str">
        <f t="shared" si="191"/>
        <v>PROSERPINE1987</v>
      </c>
      <c r="B3090" s="3" t="s">
        <v>28</v>
      </c>
      <c r="C3090" s="12">
        <v>1987</v>
      </c>
      <c r="D3090" s="12">
        <v>41</v>
      </c>
      <c r="E3090" s="13">
        <v>30594</v>
      </c>
      <c r="F3090" s="13">
        <v>30890</v>
      </c>
      <c r="G3090" s="13">
        <v>61484</v>
      </c>
      <c r="H3090" s="13">
        <v>0</v>
      </c>
      <c r="I3090" s="13">
        <v>0</v>
      </c>
      <c r="J3090" s="13">
        <v>0</v>
      </c>
      <c r="K3090" s="15">
        <f t="shared" si="192"/>
        <v>30594</v>
      </c>
      <c r="L3090" s="15">
        <f t="shared" si="193"/>
        <v>30890</v>
      </c>
      <c r="M3090" s="15">
        <f t="shared" si="194"/>
        <v>61484</v>
      </c>
    </row>
    <row r="3091" spans="1:13" ht="12.75" customHeight="1" x14ac:dyDescent="0.2">
      <c r="A3091" s="11" t="str">
        <f t="shared" si="191"/>
        <v>PROSERPINE1988</v>
      </c>
      <c r="B3091" s="3" t="s">
        <v>28</v>
      </c>
      <c r="C3091" s="12">
        <v>1988</v>
      </c>
      <c r="D3091" s="12">
        <v>40</v>
      </c>
      <c r="E3091" s="13">
        <v>31550</v>
      </c>
      <c r="F3091" s="13">
        <v>31708</v>
      </c>
      <c r="G3091" s="13">
        <v>63258</v>
      </c>
      <c r="H3091" s="13">
        <v>0</v>
      </c>
      <c r="I3091" s="13">
        <v>0</v>
      </c>
      <c r="J3091" s="13">
        <v>0</v>
      </c>
      <c r="K3091" s="15">
        <f t="shared" si="192"/>
        <v>31550</v>
      </c>
      <c r="L3091" s="15">
        <f t="shared" si="193"/>
        <v>31708</v>
      </c>
      <c r="M3091" s="15">
        <f t="shared" si="194"/>
        <v>63258</v>
      </c>
    </row>
    <row r="3092" spans="1:13" ht="12.75" customHeight="1" x14ac:dyDescent="0.2">
      <c r="A3092" s="11" t="str">
        <f t="shared" si="191"/>
        <v>PROSERPINE1989</v>
      </c>
      <c r="B3092" s="3" t="s">
        <v>28</v>
      </c>
      <c r="C3092" s="12">
        <v>1989</v>
      </c>
      <c r="D3092" s="12" t="s">
        <v>101</v>
      </c>
      <c r="E3092" s="13">
        <v>19976</v>
      </c>
      <c r="F3092" s="13">
        <v>20027</v>
      </c>
      <c r="G3092" s="13">
        <v>40003</v>
      </c>
      <c r="H3092" s="13">
        <v>0</v>
      </c>
      <c r="I3092" s="13">
        <v>0</v>
      </c>
      <c r="J3092" s="13">
        <v>0</v>
      </c>
      <c r="K3092" s="15">
        <f t="shared" si="192"/>
        <v>19976</v>
      </c>
      <c r="L3092" s="15">
        <f t="shared" si="193"/>
        <v>20027</v>
      </c>
      <c r="M3092" s="15">
        <f t="shared" si="194"/>
        <v>40003</v>
      </c>
    </row>
    <row r="3093" spans="1:13" ht="12.75" customHeight="1" x14ac:dyDescent="0.2">
      <c r="A3093" s="11" t="str">
        <f t="shared" si="191"/>
        <v>PROSERPINE1990</v>
      </c>
      <c r="B3093" s="3" t="s">
        <v>28</v>
      </c>
      <c r="C3093" s="12">
        <v>1990</v>
      </c>
      <c r="D3093" s="12" t="s">
        <v>101</v>
      </c>
      <c r="E3093" s="13">
        <v>20539</v>
      </c>
      <c r="F3093" s="13">
        <v>20170</v>
      </c>
      <c r="G3093" s="13">
        <v>40709</v>
      </c>
      <c r="H3093" s="13">
        <v>0</v>
      </c>
      <c r="I3093" s="13">
        <v>0</v>
      </c>
      <c r="J3093" s="13">
        <v>0</v>
      </c>
      <c r="K3093" s="15">
        <f t="shared" si="192"/>
        <v>20539</v>
      </c>
      <c r="L3093" s="15">
        <f t="shared" si="193"/>
        <v>20170</v>
      </c>
      <c r="M3093" s="15">
        <f t="shared" si="194"/>
        <v>40709</v>
      </c>
    </row>
    <row r="3094" spans="1:13" ht="12.75" customHeight="1" x14ac:dyDescent="0.2">
      <c r="A3094" s="11" t="str">
        <f t="shared" si="191"/>
        <v>PROSERPINE1991</v>
      </c>
      <c r="B3094" s="96" t="s">
        <v>28</v>
      </c>
      <c r="C3094" s="89">
        <v>1991</v>
      </c>
      <c r="D3094" s="90">
        <v>41</v>
      </c>
      <c r="E3094" s="15">
        <v>25143</v>
      </c>
      <c r="F3094" s="15">
        <v>25667</v>
      </c>
      <c r="G3094" s="15">
        <v>50810</v>
      </c>
      <c r="H3094" s="91">
        <v>0</v>
      </c>
      <c r="I3094" s="91">
        <v>0</v>
      </c>
      <c r="J3094" s="15">
        <v>0</v>
      </c>
      <c r="K3094" s="15">
        <f t="shared" si="192"/>
        <v>25143</v>
      </c>
      <c r="L3094" s="15">
        <f t="shared" si="193"/>
        <v>25667</v>
      </c>
      <c r="M3094" s="15">
        <f t="shared" si="194"/>
        <v>50810</v>
      </c>
    </row>
    <row r="3095" spans="1:13" ht="12.75" customHeight="1" x14ac:dyDescent="0.2">
      <c r="A3095" s="11" t="str">
        <f t="shared" si="191"/>
        <v>PROSERPINE1992</v>
      </c>
      <c r="B3095" s="3" t="s">
        <v>28</v>
      </c>
      <c r="C3095" s="12">
        <v>1992</v>
      </c>
      <c r="D3095" s="12">
        <v>43</v>
      </c>
      <c r="E3095" s="13">
        <v>25858</v>
      </c>
      <c r="F3095" s="13">
        <v>26616</v>
      </c>
      <c r="G3095" s="13">
        <v>52474</v>
      </c>
      <c r="H3095" s="13">
        <v>0</v>
      </c>
      <c r="I3095" s="13">
        <v>0</v>
      </c>
      <c r="J3095" s="13">
        <v>0</v>
      </c>
      <c r="K3095" s="15">
        <f t="shared" si="192"/>
        <v>25858</v>
      </c>
      <c r="L3095" s="15">
        <f t="shared" si="193"/>
        <v>26616</v>
      </c>
      <c r="M3095" s="15">
        <f t="shared" si="194"/>
        <v>52474</v>
      </c>
    </row>
    <row r="3096" spans="1:13" ht="12.75" customHeight="1" x14ac:dyDescent="0.2">
      <c r="A3096" s="11" t="str">
        <f t="shared" si="191"/>
        <v>PROSERPINE1993</v>
      </c>
      <c r="B3096" s="94" t="s">
        <v>28</v>
      </c>
      <c r="C3096" s="89">
        <v>1993</v>
      </c>
      <c r="D3096" s="90">
        <v>39</v>
      </c>
      <c r="E3096" s="15">
        <v>32867</v>
      </c>
      <c r="F3096" s="15">
        <v>33397</v>
      </c>
      <c r="G3096" s="15">
        <v>66264</v>
      </c>
      <c r="H3096" s="15">
        <v>0</v>
      </c>
      <c r="I3096" s="15">
        <v>0</v>
      </c>
      <c r="J3096" s="15">
        <v>0</v>
      </c>
      <c r="K3096" s="15">
        <f t="shared" si="192"/>
        <v>32867</v>
      </c>
      <c r="L3096" s="15">
        <f t="shared" si="193"/>
        <v>33397</v>
      </c>
      <c r="M3096" s="15">
        <f t="shared" si="194"/>
        <v>66264</v>
      </c>
    </row>
    <row r="3097" spans="1:13" ht="12.75" customHeight="1" x14ac:dyDescent="0.2">
      <c r="A3097" s="11" t="str">
        <f t="shared" si="191"/>
        <v>PROSERPINE1994</v>
      </c>
      <c r="B3097" s="94" t="s">
        <v>28</v>
      </c>
      <c r="C3097" s="89">
        <v>1994</v>
      </c>
      <c r="D3097" s="90">
        <v>33</v>
      </c>
      <c r="E3097" s="15">
        <v>44187</v>
      </c>
      <c r="F3097" s="15">
        <v>44250</v>
      </c>
      <c r="G3097" s="15">
        <v>88437</v>
      </c>
      <c r="H3097" s="15">
        <v>0</v>
      </c>
      <c r="I3097" s="15">
        <v>0</v>
      </c>
      <c r="J3097" s="15">
        <v>0</v>
      </c>
      <c r="K3097" s="15">
        <f t="shared" si="192"/>
        <v>44187</v>
      </c>
      <c r="L3097" s="15">
        <f t="shared" si="193"/>
        <v>44250</v>
      </c>
      <c r="M3097" s="15">
        <f t="shared" si="194"/>
        <v>88437</v>
      </c>
    </row>
    <row r="3098" spans="1:13" ht="12.75" customHeight="1" x14ac:dyDescent="0.2">
      <c r="A3098" s="11" t="str">
        <f t="shared" si="191"/>
        <v>PROSERPINE1995</v>
      </c>
      <c r="B3098" s="3" t="s">
        <v>28</v>
      </c>
      <c r="C3098" s="12">
        <v>1995</v>
      </c>
      <c r="D3098" s="12">
        <v>34</v>
      </c>
      <c r="E3098" s="13">
        <v>48544</v>
      </c>
      <c r="F3098" s="13">
        <v>48447</v>
      </c>
      <c r="G3098" s="13">
        <v>96991</v>
      </c>
      <c r="H3098" s="13">
        <v>0</v>
      </c>
      <c r="I3098" s="13">
        <v>0</v>
      </c>
      <c r="J3098" s="13">
        <v>0</v>
      </c>
      <c r="K3098" s="15">
        <f t="shared" si="192"/>
        <v>48544</v>
      </c>
      <c r="L3098" s="15">
        <f t="shared" si="193"/>
        <v>48447</v>
      </c>
      <c r="M3098" s="15">
        <f t="shared" si="194"/>
        <v>96991</v>
      </c>
    </row>
    <row r="3099" spans="1:13" ht="12.75" customHeight="1" x14ac:dyDescent="0.2">
      <c r="A3099" s="11" t="str">
        <f t="shared" si="191"/>
        <v>PROSERPINE1996</v>
      </c>
      <c r="B3099" s="97" t="s">
        <v>28</v>
      </c>
      <c r="C3099" s="89">
        <v>1996</v>
      </c>
      <c r="D3099" s="90">
        <v>34</v>
      </c>
      <c r="E3099" s="15">
        <v>47734</v>
      </c>
      <c r="F3099" s="15">
        <v>48187</v>
      </c>
      <c r="G3099" s="15">
        <v>95921</v>
      </c>
      <c r="H3099" s="15">
        <v>0</v>
      </c>
      <c r="I3099" s="15">
        <v>0</v>
      </c>
      <c r="J3099" s="15">
        <v>0</v>
      </c>
      <c r="K3099" s="15">
        <f t="shared" si="192"/>
        <v>47734</v>
      </c>
      <c r="L3099" s="15">
        <f t="shared" si="193"/>
        <v>48187</v>
      </c>
      <c r="M3099" s="15">
        <f t="shared" si="194"/>
        <v>95921</v>
      </c>
    </row>
    <row r="3100" spans="1:13" ht="12.75" customHeight="1" x14ac:dyDescent="0.2">
      <c r="A3100" s="11" t="str">
        <f t="shared" si="191"/>
        <v>PROSERPINE1997</v>
      </c>
      <c r="B3100" s="94" t="s">
        <v>28</v>
      </c>
      <c r="C3100" s="12">
        <v>1997</v>
      </c>
      <c r="D3100" s="90">
        <v>37</v>
      </c>
      <c r="E3100" s="95">
        <v>45113</v>
      </c>
      <c r="F3100" s="95">
        <v>45542</v>
      </c>
      <c r="G3100" s="95">
        <v>90655</v>
      </c>
      <c r="H3100" s="101">
        <v>0</v>
      </c>
      <c r="I3100" s="101">
        <v>0</v>
      </c>
      <c r="J3100" s="95">
        <v>0</v>
      </c>
      <c r="K3100" s="15">
        <f t="shared" si="192"/>
        <v>45113</v>
      </c>
      <c r="L3100" s="15">
        <f t="shared" si="193"/>
        <v>45542</v>
      </c>
      <c r="M3100" s="15">
        <f t="shared" si="194"/>
        <v>90655</v>
      </c>
    </row>
    <row r="3101" spans="1:13" ht="12.75" customHeight="1" x14ac:dyDescent="0.2">
      <c r="A3101" s="11" t="str">
        <f t="shared" si="191"/>
        <v>PROSERPINE1998</v>
      </c>
      <c r="B3101" s="96" t="s">
        <v>28</v>
      </c>
      <c r="C3101" s="89">
        <v>1998</v>
      </c>
      <c r="D3101" s="90">
        <v>37</v>
      </c>
      <c r="E3101" s="15">
        <v>44720</v>
      </c>
      <c r="F3101" s="15">
        <v>44922</v>
      </c>
      <c r="G3101" s="15">
        <v>89642</v>
      </c>
      <c r="H3101" s="91">
        <v>0</v>
      </c>
      <c r="I3101" s="91">
        <v>0</v>
      </c>
      <c r="J3101" s="15">
        <v>0</v>
      </c>
      <c r="K3101" s="15">
        <f t="shared" si="192"/>
        <v>44720</v>
      </c>
      <c r="L3101" s="15">
        <f t="shared" si="193"/>
        <v>44922</v>
      </c>
      <c r="M3101" s="15">
        <f t="shared" si="194"/>
        <v>89642</v>
      </c>
    </row>
    <row r="3102" spans="1:13" ht="12.75" customHeight="1" x14ac:dyDescent="0.2">
      <c r="A3102" s="11" t="str">
        <f t="shared" si="191"/>
        <v>PROSERPINE1999</v>
      </c>
      <c r="B3102" s="3" t="s">
        <v>28</v>
      </c>
      <c r="C3102" s="12">
        <v>1999</v>
      </c>
      <c r="D3102" s="12">
        <v>36</v>
      </c>
      <c r="E3102" s="13">
        <v>45142</v>
      </c>
      <c r="F3102" s="13">
        <v>45404</v>
      </c>
      <c r="G3102" s="13">
        <v>90546</v>
      </c>
      <c r="H3102" s="13">
        <v>0</v>
      </c>
      <c r="I3102" s="13">
        <v>0</v>
      </c>
      <c r="J3102" s="13">
        <v>0</v>
      </c>
      <c r="K3102" s="15">
        <f t="shared" si="192"/>
        <v>45142</v>
      </c>
      <c r="L3102" s="15">
        <f t="shared" si="193"/>
        <v>45404</v>
      </c>
      <c r="M3102" s="15">
        <f t="shared" si="194"/>
        <v>90546</v>
      </c>
    </row>
    <row r="3103" spans="1:13" ht="12.75" customHeight="1" x14ac:dyDescent="0.2">
      <c r="A3103" s="11" t="str">
        <f t="shared" si="191"/>
        <v>PROSERPINE2000</v>
      </c>
      <c r="B3103" s="94" t="s">
        <v>28</v>
      </c>
      <c r="C3103" s="89">
        <v>2000</v>
      </c>
      <c r="D3103" s="90">
        <v>37</v>
      </c>
      <c r="E3103" s="15">
        <v>42087</v>
      </c>
      <c r="F3103" s="15">
        <v>42392</v>
      </c>
      <c r="G3103" s="15">
        <v>84479</v>
      </c>
      <c r="H3103" s="15">
        <v>0</v>
      </c>
      <c r="I3103" s="15">
        <v>0</v>
      </c>
      <c r="J3103" s="15">
        <v>0</v>
      </c>
      <c r="K3103" s="15">
        <f t="shared" si="192"/>
        <v>42087</v>
      </c>
      <c r="L3103" s="15">
        <f t="shared" si="193"/>
        <v>42392</v>
      </c>
      <c r="M3103" s="15">
        <f t="shared" si="194"/>
        <v>84479</v>
      </c>
    </row>
    <row r="3104" spans="1:13" ht="12.75" customHeight="1" x14ac:dyDescent="0.2">
      <c r="A3104" s="11" t="str">
        <f t="shared" si="191"/>
        <v>PROSERPINE2001</v>
      </c>
      <c r="B3104" s="3" t="s">
        <v>28</v>
      </c>
      <c r="C3104" s="12">
        <v>2001</v>
      </c>
      <c r="D3104" s="12">
        <v>43</v>
      </c>
      <c r="E3104" s="13">
        <v>29301</v>
      </c>
      <c r="F3104" s="13">
        <v>29735</v>
      </c>
      <c r="G3104" s="13">
        <v>59036</v>
      </c>
      <c r="H3104" s="13">
        <v>0</v>
      </c>
      <c r="I3104" s="13">
        <v>0</v>
      </c>
      <c r="J3104" s="13">
        <v>0</v>
      </c>
      <c r="K3104" s="15">
        <f t="shared" si="192"/>
        <v>29301</v>
      </c>
      <c r="L3104" s="15">
        <f t="shared" si="193"/>
        <v>29735</v>
      </c>
      <c r="M3104" s="15">
        <f t="shared" si="194"/>
        <v>59036</v>
      </c>
    </row>
    <row r="3105" spans="1:13" ht="12.75" customHeight="1" x14ac:dyDescent="0.2">
      <c r="A3105" s="11" t="str">
        <f t="shared" ref="A3105:A3168" si="195">CONCATENATE(B3105,C3105)</f>
        <v>PROSERPINE2002</v>
      </c>
      <c r="B3105" s="96" t="s">
        <v>28</v>
      </c>
      <c r="C3105" s="89">
        <v>2002</v>
      </c>
      <c r="D3105" s="90">
        <v>38</v>
      </c>
      <c r="E3105" s="15">
        <v>33385</v>
      </c>
      <c r="F3105" s="15">
        <v>33246</v>
      </c>
      <c r="G3105" s="15">
        <v>66631</v>
      </c>
      <c r="H3105" s="91">
        <v>0</v>
      </c>
      <c r="I3105" s="91">
        <v>0</v>
      </c>
      <c r="J3105" s="15">
        <v>0</v>
      </c>
      <c r="K3105" s="15">
        <f t="shared" si="192"/>
        <v>33385</v>
      </c>
      <c r="L3105" s="15">
        <f t="shared" si="193"/>
        <v>33246</v>
      </c>
      <c r="M3105" s="15">
        <f t="shared" si="194"/>
        <v>66631</v>
      </c>
    </row>
    <row r="3106" spans="1:13" ht="12.75" customHeight="1" x14ac:dyDescent="0.2">
      <c r="A3106" s="11" t="str">
        <f t="shared" si="195"/>
        <v>PROSERPINE2003</v>
      </c>
      <c r="B3106" s="96" t="s">
        <v>28</v>
      </c>
      <c r="C3106" s="89">
        <v>2003</v>
      </c>
      <c r="D3106" s="90">
        <v>32</v>
      </c>
      <c r="E3106" s="15">
        <v>47207</v>
      </c>
      <c r="F3106" s="15">
        <v>47758</v>
      </c>
      <c r="G3106" s="15">
        <v>94965</v>
      </c>
      <c r="H3106" s="91">
        <v>0</v>
      </c>
      <c r="I3106" s="91">
        <v>0</v>
      </c>
      <c r="J3106" s="15">
        <v>0</v>
      </c>
      <c r="K3106" s="15">
        <f t="shared" si="192"/>
        <v>47207</v>
      </c>
      <c r="L3106" s="15">
        <f t="shared" si="193"/>
        <v>47758</v>
      </c>
      <c r="M3106" s="15">
        <f t="shared" si="194"/>
        <v>94965</v>
      </c>
    </row>
    <row r="3107" spans="1:13" ht="12.75" customHeight="1" x14ac:dyDescent="0.2">
      <c r="A3107" s="11" t="str">
        <f t="shared" si="195"/>
        <v>PROSERPINE2004</v>
      </c>
      <c r="B3107" s="3" t="s">
        <v>28</v>
      </c>
      <c r="C3107" s="12">
        <v>2004</v>
      </c>
      <c r="D3107" s="12">
        <v>23</v>
      </c>
      <c r="E3107" s="13">
        <v>91830</v>
      </c>
      <c r="F3107" s="13">
        <v>91616</v>
      </c>
      <c r="G3107" s="13">
        <v>183446</v>
      </c>
      <c r="H3107" s="13">
        <v>0</v>
      </c>
      <c r="I3107" s="13">
        <v>0</v>
      </c>
      <c r="J3107" s="13">
        <v>0</v>
      </c>
      <c r="K3107" s="15">
        <f t="shared" si="192"/>
        <v>91830</v>
      </c>
      <c r="L3107" s="15">
        <f t="shared" si="193"/>
        <v>91616</v>
      </c>
      <c r="M3107" s="15">
        <f t="shared" si="194"/>
        <v>183446</v>
      </c>
    </row>
    <row r="3108" spans="1:13" ht="12.75" customHeight="1" x14ac:dyDescent="0.2">
      <c r="A3108" s="11" t="str">
        <f t="shared" si="195"/>
        <v>PROSERPINE2005</v>
      </c>
      <c r="B3108" s="3" t="s">
        <v>28</v>
      </c>
      <c r="C3108" s="12">
        <v>2005</v>
      </c>
      <c r="D3108" s="12">
        <v>23</v>
      </c>
      <c r="E3108" s="13">
        <v>118118</v>
      </c>
      <c r="F3108" s="13">
        <v>119347</v>
      </c>
      <c r="G3108" s="13">
        <v>237465</v>
      </c>
      <c r="H3108" s="13">
        <v>0</v>
      </c>
      <c r="I3108" s="13">
        <v>0</v>
      </c>
      <c r="J3108" s="13">
        <v>0</v>
      </c>
      <c r="K3108" s="15">
        <f t="shared" si="192"/>
        <v>118118</v>
      </c>
      <c r="L3108" s="15">
        <f t="shared" si="193"/>
        <v>119347</v>
      </c>
      <c r="M3108" s="15">
        <f t="shared" si="194"/>
        <v>237465</v>
      </c>
    </row>
    <row r="3109" spans="1:13" ht="12.75" customHeight="1" x14ac:dyDescent="0.2">
      <c r="A3109" s="11" t="str">
        <f t="shared" si="195"/>
        <v>PROSERPINE2006</v>
      </c>
      <c r="B3109" s="3" t="s">
        <v>28</v>
      </c>
      <c r="C3109" s="12">
        <v>2006</v>
      </c>
      <c r="D3109" s="12">
        <v>24</v>
      </c>
      <c r="E3109" s="13">
        <v>117187</v>
      </c>
      <c r="F3109" s="13">
        <v>119772</v>
      </c>
      <c r="G3109" s="13">
        <v>236959</v>
      </c>
      <c r="H3109" s="13">
        <v>0</v>
      </c>
      <c r="I3109" s="13">
        <v>0</v>
      </c>
      <c r="J3109" s="13">
        <v>0</v>
      </c>
      <c r="K3109" s="15">
        <f t="shared" si="192"/>
        <v>117187</v>
      </c>
      <c r="L3109" s="15">
        <f t="shared" si="193"/>
        <v>119772</v>
      </c>
      <c r="M3109" s="15">
        <f t="shared" si="194"/>
        <v>236959</v>
      </c>
    </row>
    <row r="3110" spans="1:13" ht="12.75" customHeight="1" x14ac:dyDescent="0.2">
      <c r="A3110" s="11" t="str">
        <f t="shared" si="195"/>
        <v>PROSERPINE2007</v>
      </c>
      <c r="B3110" s="94" t="s">
        <v>28</v>
      </c>
      <c r="C3110" s="89">
        <v>2007</v>
      </c>
      <c r="D3110" s="90">
        <v>24</v>
      </c>
      <c r="E3110" s="15">
        <v>132543</v>
      </c>
      <c r="F3110" s="15">
        <v>134217</v>
      </c>
      <c r="G3110" s="15">
        <v>266760</v>
      </c>
      <c r="H3110" s="15">
        <v>0</v>
      </c>
      <c r="I3110" s="15">
        <v>0</v>
      </c>
      <c r="J3110" s="15">
        <v>0</v>
      </c>
      <c r="K3110" s="15">
        <f t="shared" si="192"/>
        <v>132543</v>
      </c>
      <c r="L3110" s="15">
        <f t="shared" si="193"/>
        <v>134217</v>
      </c>
      <c r="M3110" s="15">
        <f t="shared" si="194"/>
        <v>266760</v>
      </c>
    </row>
    <row r="3111" spans="1:13" ht="12.75" customHeight="1" x14ac:dyDescent="0.2">
      <c r="A3111" s="11" t="str">
        <f t="shared" si="195"/>
        <v>PROSERPINE2008</v>
      </c>
      <c r="B3111" s="3" t="s">
        <v>28</v>
      </c>
      <c r="C3111" s="12">
        <v>2008</v>
      </c>
      <c r="D3111" s="12">
        <v>26</v>
      </c>
      <c r="E3111" s="13">
        <v>122946</v>
      </c>
      <c r="F3111" s="13">
        <v>123221</v>
      </c>
      <c r="G3111" s="13">
        <v>246167</v>
      </c>
      <c r="H3111" s="13">
        <v>0</v>
      </c>
      <c r="I3111" s="13">
        <v>0</v>
      </c>
      <c r="J3111" s="13">
        <v>0</v>
      </c>
      <c r="K3111" s="15">
        <f t="shared" si="192"/>
        <v>122946</v>
      </c>
      <c r="L3111" s="15">
        <f t="shared" si="193"/>
        <v>123221</v>
      </c>
      <c r="M3111" s="15">
        <f t="shared" si="194"/>
        <v>246167</v>
      </c>
    </row>
    <row r="3112" spans="1:13" ht="12.75" customHeight="1" x14ac:dyDescent="0.2">
      <c r="A3112" s="11" t="str">
        <f t="shared" si="195"/>
        <v>PROSERPINE2009</v>
      </c>
      <c r="B3112" s="3" t="s">
        <v>28</v>
      </c>
      <c r="C3112" s="12">
        <v>2009</v>
      </c>
      <c r="D3112" s="12">
        <v>26</v>
      </c>
      <c r="E3112" s="13">
        <v>111233</v>
      </c>
      <c r="F3112" s="13">
        <v>109631</v>
      </c>
      <c r="G3112" s="13">
        <v>220864</v>
      </c>
      <c r="H3112" s="13">
        <v>0</v>
      </c>
      <c r="I3112" s="13">
        <v>0</v>
      </c>
      <c r="J3112" s="13">
        <v>0</v>
      </c>
      <c r="K3112" s="15">
        <f t="shared" si="192"/>
        <v>111233</v>
      </c>
      <c r="L3112" s="15">
        <f t="shared" si="193"/>
        <v>109631</v>
      </c>
      <c r="M3112" s="15">
        <f t="shared" si="194"/>
        <v>220864</v>
      </c>
    </row>
    <row r="3113" spans="1:13" ht="12.75" customHeight="1" x14ac:dyDescent="0.2">
      <c r="A3113" s="11" t="str">
        <f t="shared" si="195"/>
        <v>PROSERPINE2010</v>
      </c>
      <c r="B3113" s="3" t="s">
        <v>28</v>
      </c>
      <c r="C3113" s="12">
        <v>2010</v>
      </c>
      <c r="D3113" s="12">
        <v>29</v>
      </c>
      <c r="E3113" s="13">
        <v>105478</v>
      </c>
      <c r="F3113" s="13">
        <v>105038</v>
      </c>
      <c r="G3113" s="13">
        <v>210516</v>
      </c>
      <c r="H3113" s="13">
        <v>0</v>
      </c>
      <c r="I3113" s="13">
        <v>0</v>
      </c>
      <c r="J3113" s="13">
        <v>0</v>
      </c>
      <c r="K3113" s="15">
        <f t="shared" si="192"/>
        <v>105478</v>
      </c>
      <c r="L3113" s="15">
        <f t="shared" si="193"/>
        <v>105038</v>
      </c>
      <c r="M3113" s="15">
        <f t="shared" si="194"/>
        <v>210516</v>
      </c>
    </row>
    <row r="3114" spans="1:13" ht="12.75" customHeight="1" x14ac:dyDescent="0.2">
      <c r="A3114" s="11" t="str">
        <f t="shared" si="195"/>
        <v>PROSERPINE2011</v>
      </c>
      <c r="B3114" s="94" t="s">
        <v>28</v>
      </c>
      <c r="C3114" s="89">
        <v>2011</v>
      </c>
      <c r="D3114" s="90">
        <v>33</v>
      </c>
      <c r="E3114" s="15">
        <v>101679</v>
      </c>
      <c r="F3114" s="15">
        <v>103263</v>
      </c>
      <c r="G3114" s="15">
        <v>204942</v>
      </c>
      <c r="H3114" s="15">
        <v>0</v>
      </c>
      <c r="I3114" s="15">
        <v>0</v>
      </c>
      <c r="J3114" s="15">
        <v>0</v>
      </c>
      <c r="K3114" s="15">
        <f t="shared" si="192"/>
        <v>101679</v>
      </c>
      <c r="L3114" s="15">
        <f t="shared" si="193"/>
        <v>103263</v>
      </c>
      <c r="M3114" s="15">
        <f t="shared" si="194"/>
        <v>204942</v>
      </c>
    </row>
    <row r="3115" spans="1:13" ht="12.75" customHeight="1" x14ac:dyDescent="0.2">
      <c r="A3115" s="11" t="str">
        <f t="shared" si="195"/>
        <v>PROSERPINE2012</v>
      </c>
      <c r="B3115" s="3" t="s">
        <v>28</v>
      </c>
      <c r="C3115" s="12">
        <v>2012</v>
      </c>
      <c r="D3115" s="12">
        <v>32</v>
      </c>
      <c r="E3115" s="13">
        <v>114521</v>
      </c>
      <c r="F3115" s="13">
        <v>118292</v>
      </c>
      <c r="G3115" s="13">
        <v>232813</v>
      </c>
      <c r="H3115" s="13">
        <v>0</v>
      </c>
      <c r="I3115" s="13">
        <v>0</v>
      </c>
      <c r="J3115" s="13">
        <v>0</v>
      </c>
      <c r="K3115" s="15">
        <f t="shared" ref="K3115:K3178" si="196">E3115+H3115</f>
        <v>114521</v>
      </c>
      <c r="L3115" s="15">
        <f t="shared" ref="L3115:L3178" si="197">F3115+I3115</f>
        <v>118292</v>
      </c>
      <c r="M3115" s="15">
        <f t="shared" ref="M3115:M3178" si="198">G3115+J3115</f>
        <v>232813</v>
      </c>
    </row>
    <row r="3116" spans="1:13" ht="12.75" customHeight="1" x14ac:dyDescent="0.2">
      <c r="A3116" s="11" t="str">
        <f t="shared" si="195"/>
        <v>PROSERPINE2013</v>
      </c>
      <c r="B3116" s="96" t="s">
        <v>28</v>
      </c>
      <c r="C3116" s="89">
        <v>2013</v>
      </c>
      <c r="D3116" s="90">
        <v>30</v>
      </c>
      <c r="E3116" s="15">
        <v>115471</v>
      </c>
      <c r="F3116" s="15">
        <v>118931</v>
      </c>
      <c r="G3116" s="15">
        <v>234402</v>
      </c>
      <c r="H3116" s="91">
        <v>0</v>
      </c>
      <c r="I3116" s="91">
        <v>0</v>
      </c>
      <c r="J3116" s="15">
        <v>0</v>
      </c>
      <c r="K3116" s="15">
        <f t="shared" si="196"/>
        <v>115471</v>
      </c>
      <c r="L3116" s="15">
        <f t="shared" si="197"/>
        <v>118931</v>
      </c>
      <c r="M3116" s="15">
        <f t="shared" si="198"/>
        <v>234402</v>
      </c>
    </row>
    <row r="3117" spans="1:13" ht="12.75" customHeight="1" x14ac:dyDescent="0.2">
      <c r="A3117" s="11" t="str">
        <f t="shared" si="195"/>
        <v>PROSERPINE2014</v>
      </c>
      <c r="B3117" s="3" t="s">
        <v>28</v>
      </c>
      <c r="C3117" s="12">
        <v>2014</v>
      </c>
      <c r="D3117" s="90">
        <v>27</v>
      </c>
      <c r="E3117" s="13">
        <v>130908</v>
      </c>
      <c r="F3117" s="13">
        <v>133430</v>
      </c>
      <c r="G3117" s="13">
        <v>264338</v>
      </c>
      <c r="H3117" s="13">
        <v>0</v>
      </c>
      <c r="I3117" s="13">
        <v>0</v>
      </c>
      <c r="J3117" s="13">
        <v>0</v>
      </c>
      <c r="K3117" s="15">
        <f t="shared" si="196"/>
        <v>130908</v>
      </c>
      <c r="L3117" s="15">
        <f t="shared" si="197"/>
        <v>133430</v>
      </c>
      <c r="M3117" s="15">
        <f t="shared" si="198"/>
        <v>264338</v>
      </c>
    </row>
    <row r="3118" spans="1:13" ht="12.75" customHeight="1" x14ac:dyDescent="0.2">
      <c r="A3118" s="11" t="str">
        <f t="shared" si="195"/>
        <v>PROSERPINE2015</v>
      </c>
      <c r="B3118" s="97" t="s">
        <v>28</v>
      </c>
      <c r="C3118" s="89">
        <v>2015</v>
      </c>
      <c r="D3118" s="90">
        <v>26</v>
      </c>
      <c r="E3118" s="15">
        <v>158287</v>
      </c>
      <c r="F3118" s="15">
        <v>160842</v>
      </c>
      <c r="G3118" s="15">
        <v>319129</v>
      </c>
      <c r="H3118" s="15">
        <v>0</v>
      </c>
      <c r="I3118" s="15">
        <v>0</v>
      </c>
      <c r="J3118" s="15">
        <v>0</v>
      </c>
      <c r="K3118" s="15">
        <f t="shared" si="196"/>
        <v>158287</v>
      </c>
      <c r="L3118" s="15">
        <f t="shared" si="197"/>
        <v>160842</v>
      </c>
      <c r="M3118" s="15">
        <f t="shared" si="198"/>
        <v>319129</v>
      </c>
    </row>
    <row r="3119" spans="1:13" ht="12.75" customHeight="1" x14ac:dyDescent="0.2">
      <c r="A3119" s="11" t="str">
        <f t="shared" si="195"/>
        <v>PROSERPINE2016</v>
      </c>
      <c r="B3119" s="96" t="s">
        <v>28</v>
      </c>
      <c r="C3119" s="89">
        <v>2016</v>
      </c>
      <c r="D3119" s="17">
        <v>25</v>
      </c>
      <c r="E3119" s="15">
        <v>169649</v>
      </c>
      <c r="F3119" s="15">
        <v>173189</v>
      </c>
      <c r="G3119" s="15">
        <v>342838</v>
      </c>
      <c r="H3119" s="91">
        <v>0</v>
      </c>
      <c r="I3119" s="91">
        <v>0</v>
      </c>
      <c r="J3119" s="15">
        <v>0</v>
      </c>
      <c r="K3119" s="15">
        <f t="shared" si="196"/>
        <v>169649</v>
      </c>
      <c r="L3119" s="15">
        <f t="shared" si="197"/>
        <v>173189</v>
      </c>
      <c r="M3119" s="15">
        <f t="shared" si="198"/>
        <v>342838</v>
      </c>
    </row>
    <row r="3120" spans="1:13" ht="12.75" customHeight="1" x14ac:dyDescent="0.2">
      <c r="A3120" s="11" t="str">
        <f t="shared" si="195"/>
        <v>PROSERPINE2017</v>
      </c>
      <c r="B3120" s="3" t="s">
        <v>28</v>
      </c>
      <c r="C3120" s="12">
        <v>2017</v>
      </c>
      <c r="D3120" s="12">
        <v>20</v>
      </c>
      <c r="E3120" s="13">
        <v>212285</v>
      </c>
      <c r="F3120" s="13">
        <v>213286</v>
      </c>
      <c r="G3120" s="13">
        <v>425571</v>
      </c>
      <c r="H3120" s="13">
        <v>0</v>
      </c>
      <c r="I3120" s="13">
        <v>0</v>
      </c>
      <c r="J3120" s="13">
        <v>0</v>
      </c>
      <c r="K3120" s="15">
        <f t="shared" si="196"/>
        <v>212285</v>
      </c>
      <c r="L3120" s="15">
        <f t="shared" si="197"/>
        <v>213286</v>
      </c>
      <c r="M3120" s="15">
        <f t="shared" si="198"/>
        <v>425571</v>
      </c>
    </row>
    <row r="3121" spans="1:13" ht="12.75" customHeight="1" x14ac:dyDescent="0.2">
      <c r="A3121" s="11" t="str">
        <f t="shared" si="195"/>
        <v>PROSERPINE2018</v>
      </c>
      <c r="B3121" s="3" t="s">
        <v>28</v>
      </c>
      <c r="C3121" s="12">
        <v>2018</v>
      </c>
      <c r="D3121" s="12">
        <v>19</v>
      </c>
      <c r="E3121" s="13">
        <v>222860</v>
      </c>
      <c r="F3121" s="13">
        <v>225715</v>
      </c>
      <c r="G3121" s="13">
        <v>448575</v>
      </c>
      <c r="H3121" s="13">
        <v>0</v>
      </c>
      <c r="I3121" s="13">
        <v>0</v>
      </c>
      <c r="J3121" s="13">
        <v>0</v>
      </c>
      <c r="K3121" s="15">
        <f t="shared" si="196"/>
        <v>222860</v>
      </c>
      <c r="L3121" s="15">
        <f t="shared" si="197"/>
        <v>225715</v>
      </c>
      <c r="M3121" s="15">
        <f t="shared" si="198"/>
        <v>448575</v>
      </c>
    </row>
    <row r="3122" spans="1:13" ht="12.75" customHeight="1" x14ac:dyDescent="0.2">
      <c r="A3122" s="11" t="str">
        <f t="shared" si="195"/>
        <v>PROSERPINE2019</v>
      </c>
      <c r="B3122" s="3" t="s">
        <v>28</v>
      </c>
      <c r="C3122" s="12">
        <v>2019</v>
      </c>
      <c r="D3122" s="12">
        <v>22</v>
      </c>
      <c r="E3122" s="13">
        <v>215556</v>
      </c>
      <c r="F3122" s="13">
        <v>217858</v>
      </c>
      <c r="G3122" s="13">
        <v>433414</v>
      </c>
      <c r="H3122" s="13">
        <v>0</v>
      </c>
      <c r="I3122" s="13">
        <v>0</v>
      </c>
      <c r="J3122" s="13">
        <v>0</v>
      </c>
      <c r="K3122" s="15">
        <f t="shared" si="196"/>
        <v>215556</v>
      </c>
      <c r="L3122" s="15">
        <f t="shared" si="197"/>
        <v>217858</v>
      </c>
      <c r="M3122" s="15">
        <f t="shared" si="198"/>
        <v>433414</v>
      </c>
    </row>
    <row r="3123" spans="1:13" ht="12.75" customHeight="1" x14ac:dyDescent="0.2">
      <c r="A3123" s="11" t="str">
        <f t="shared" si="195"/>
        <v>ROCKHAMPTON1985</v>
      </c>
      <c r="B3123" s="3" t="s">
        <v>61</v>
      </c>
      <c r="C3123" s="12">
        <v>1985</v>
      </c>
      <c r="D3123" s="12">
        <v>13</v>
      </c>
      <c r="E3123" s="13">
        <v>214746</v>
      </c>
      <c r="F3123" s="13">
        <v>215702</v>
      </c>
      <c r="G3123" s="13">
        <v>430448</v>
      </c>
      <c r="H3123" s="13">
        <v>0</v>
      </c>
      <c r="I3123" s="13">
        <v>0</v>
      </c>
      <c r="J3123" s="13">
        <v>0</v>
      </c>
      <c r="K3123" s="15">
        <f t="shared" si="196"/>
        <v>214746</v>
      </c>
      <c r="L3123" s="15">
        <f t="shared" si="197"/>
        <v>215702</v>
      </c>
      <c r="M3123" s="15">
        <f t="shared" si="198"/>
        <v>430448</v>
      </c>
    </row>
    <row r="3124" spans="1:13" ht="12.75" customHeight="1" x14ac:dyDescent="0.2">
      <c r="A3124" s="11" t="str">
        <f t="shared" si="195"/>
        <v>ROCKHAMPTON1986</v>
      </c>
      <c r="B3124" s="3" t="s">
        <v>61</v>
      </c>
      <c r="C3124" s="12">
        <v>1986</v>
      </c>
      <c r="D3124" s="12">
        <v>13</v>
      </c>
      <c r="E3124" s="13">
        <v>218648</v>
      </c>
      <c r="F3124" s="13">
        <v>218814</v>
      </c>
      <c r="G3124" s="13">
        <v>437462</v>
      </c>
      <c r="H3124" s="13">
        <v>0</v>
      </c>
      <c r="I3124" s="13">
        <v>0</v>
      </c>
      <c r="J3124" s="13">
        <v>0</v>
      </c>
      <c r="K3124" s="15">
        <f t="shared" si="196"/>
        <v>218648</v>
      </c>
      <c r="L3124" s="15">
        <f t="shared" si="197"/>
        <v>218814</v>
      </c>
      <c r="M3124" s="15">
        <f t="shared" si="198"/>
        <v>437462</v>
      </c>
    </row>
    <row r="3125" spans="1:13" ht="12.75" customHeight="1" x14ac:dyDescent="0.2">
      <c r="A3125" s="11" t="str">
        <f t="shared" si="195"/>
        <v>ROCKHAMPTON1987</v>
      </c>
      <c r="B3125" s="3" t="s">
        <v>61</v>
      </c>
      <c r="C3125" s="12">
        <v>1987</v>
      </c>
      <c r="D3125" s="12">
        <v>14</v>
      </c>
      <c r="E3125" s="13">
        <v>220660</v>
      </c>
      <c r="F3125" s="13">
        <v>220899</v>
      </c>
      <c r="G3125" s="13">
        <v>441559</v>
      </c>
      <c r="H3125" s="13">
        <v>0</v>
      </c>
      <c r="I3125" s="13">
        <v>0</v>
      </c>
      <c r="J3125" s="13">
        <v>0</v>
      </c>
      <c r="K3125" s="15">
        <f t="shared" si="196"/>
        <v>220660</v>
      </c>
      <c r="L3125" s="15">
        <f t="shared" si="197"/>
        <v>220899</v>
      </c>
      <c r="M3125" s="15">
        <f t="shared" si="198"/>
        <v>441559</v>
      </c>
    </row>
    <row r="3126" spans="1:13" ht="12.75" customHeight="1" x14ac:dyDescent="0.2">
      <c r="A3126" s="11" t="str">
        <f t="shared" si="195"/>
        <v>ROCKHAMPTON1988</v>
      </c>
      <c r="B3126" s="94" t="s">
        <v>61</v>
      </c>
      <c r="C3126" s="89">
        <v>1988</v>
      </c>
      <c r="D3126" s="90">
        <v>14</v>
      </c>
      <c r="E3126" s="15">
        <v>219019</v>
      </c>
      <c r="F3126" s="15">
        <v>220669</v>
      </c>
      <c r="G3126" s="15">
        <v>439688</v>
      </c>
      <c r="H3126" s="15">
        <v>0</v>
      </c>
      <c r="I3126" s="15">
        <v>0</v>
      </c>
      <c r="J3126" s="15">
        <v>0</v>
      </c>
      <c r="K3126" s="15">
        <f t="shared" si="196"/>
        <v>219019</v>
      </c>
      <c r="L3126" s="15">
        <f t="shared" si="197"/>
        <v>220669</v>
      </c>
      <c r="M3126" s="15">
        <f t="shared" si="198"/>
        <v>439688</v>
      </c>
    </row>
    <row r="3127" spans="1:13" ht="12.75" customHeight="1" x14ac:dyDescent="0.2">
      <c r="A3127" s="11" t="str">
        <f t="shared" si="195"/>
        <v>ROCKHAMPTON1989</v>
      </c>
      <c r="B3127" s="94" t="s">
        <v>61</v>
      </c>
      <c r="C3127" s="89">
        <v>1989</v>
      </c>
      <c r="D3127" s="90">
        <v>14</v>
      </c>
      <c r="E3127" s="15">
        <v>135485</v>
      </c>
      <c r="F3127" s="15">
        <v>135904</v>
      </c>
      <c r="G3127" s="15">
        <v>271389</v>
      </c>
      <c r="H3127" s="15">
        <v>0</v>
      </c>
      <c r="I3127" s="15">
        <v>0</v>
      </c>
      <c r="J3127" s="15">
        <v>0</v>
      </c>
      <c r="K3127" s="15">
        <f t="shared" si="196"/>
        <v>135485</v>
      </c>
      <c r="L3127" s="15">
        <f t="shared" si="197"/>
        <v>135904</v>
      </c>
      <c r="M3127" s="15">
        <f t="shared" si="198"/>
        <v>271389</v>
      </c>
    </row>
    <row r="3128" spans="1:13" ht="12.75" customHeight="1" x14ac:dyDescent="0.2">
      <c r="A3128" s="11" t="str">
        <f t="shared" si="195"/>
        <v>ROCKHAMPTON1990</v>
      </c>
      <c r="B3128" s="3" t="s">
        <v>61</v>
      </c>
      <c r="C3128" s="12">
        <v>1990</v>
      </c>
      <c r="D3128" s="12">
        <v>14</v>
      </c>
      <c r="E3128" s="13">
        <v>127115</v>
      </c>
      <c r="F3128" s="13">
        <v>127258</v>
      </c>
      <c r="G3128" s="13">
        <v>254373</v>
      </c>
      <c r="H3128" s="13">
        <v>0</v>
      </c>
      <c r="I3128" s="13">
        <v>0</v>
      </c>
      <c r="J3128" s="13">
        <v>0</v>
      </c>
      <c r="K3128" s="15">
        <f t="shared" si="196"/>
        <v>127115</v>
      </c>
      <c r="L3128" s="15">
        <f t="shared" si="197"/>
        <v>127258</v>
      </c>
      <c r="M3128" s="15">
        <f t="shared" si="198"/>
        <v>254373</v>
      </c>
    </row>
    <row r="3129" spans="1:13" ht="12.75" customHeight="1" x14ac:dyDescent="0.2">
      <c r="A3129" s="11" t="str">
        <f t="shared" si="195"/>
        <v>ROCKHAMPTON1991</v>
      </c>
      <c r="B3129" s="3" t="s">
        <v>61</v>
      </c>
      <c r="C3129" s="12">
        <v>1991</v>
      </c>
      <c r="D3129" s="12">
        <v>14</v>
      </c>
      <c r="E3129" s="13">
        <v>142870</v>
      </c>
      <c r="F3129" s="13">
        <v>142639</v>
      </c>
      <c r="G3129" s="13">
        <v>285509</v>
      </c>
      <c r="H3129" s="13">
        <v>0</v>
      </c>
      <c r="I3129" s="13">
        <v>0</v>
      </c>
      <c r="J3129" s="13">
        <v>0</v>
      </c>
      <c r="K3129" s="15">
        <f t="shared" si="196"/>
        <v>142870</v>
      </c>
      <c r="L3129" s="15">
        <f t="shared" si="197"/>
        <v>142639</v>
      </c>
      <c r="M3129" s="15">
        <f t="shared" si="198"/>
        <v>285509</v>
      </c>
    </row>
    <row r="3130" spans="1:13" ht="12.75" customHeight="1" x14ac:dyDescent="0.2">
      <c r="A3130" s="11" t="str">
        <f t="shared" si="195"/>
        <v>ROCKHAMPTON1992</v>
      </c>
      <c r="B3130" s="96" t="s">
        <v>61</v>
      </c>
      <c r="C3130" s="89">
        <v>1992</v>
      </c>
      <c r="D3130" s="90">
        <v>14</v>
      </c>
      <c r="E3130" s="15">
        <v>154347</v>
      </c>
      <c r="F3130" s="15">
        <v>154361</v>
      </c>
      <c r="G3130" s="15">
        <v>308708</v>
      </c>
      <c r="H3130" s="91">
        <v>0</v>
      </c>
      <c r="I3130" s="91">
        <v>0</v>
      </c>
      <c r="J3130" s="15">
        <v>0</v>
      </c>
      <c r="K3130" s="15">
        <f t="shared" si="196"/>
        <v>154347</v>
      </c>
      <c r="L3130" s="15">
        <f t="shared" si="197"/>
        <v>154361</v>
      </c>
      <c r="M3130" s="15">
        <f t="shared" si="198"/>
        <v>308708</v>
      </c>
    </row>
    <row r="3131" spans="1:13" ht="12.75" customHeight="1" x14ac:dyDescent="0.2">
      <c r="A3131" s="11" t="str">
        <f t="shared" si="195"/>
        <v>ROCKHAMPTON1993</v>
      </c>
      <c r="B3131" s="3" t="s">
        <v>61</v>
      </c>
      <c r="C3131" s="12">
        <v>1993</v>
      </c>
      <c r="D3131" s="12">
        <v>14</v>
      </c>
      <c r="E3131" s="13">
        <v>155385</v>
      </c>
      <c r="F3131" s="13">
        <v>155646</v>
      </c>
      <c r="G3131" s="13">
        <v>311031</v>
      </c>
      <c r="H3131" s="13">
        <v>0</v>
      </c>
      <c r="I3131" s="13">
        <v>0</v>
      </c>
      <c r="J3131" s="13">
        <v>0</v>
      </c>
      <c r="K3131" s="15">
        <f t="shared" si="196"/>
        <v>155385</v>
      </c>
      <c r="L3131" s="15">
        <f t="shared" si="197"/>
        <v>155646</v>
      </c>
      <c r="M3131" s="15">
        <f t="shared" si="198"/>
        <v>311031</v>
      </c>
    </row>
    <row r="3132" spans="1:13" ht="12.75" customHeight="1" x14ac:dyDescent="0.2">
      <c r="A3132" s="11" t="str">
        <f t="shared" si="195"/>
        <v>ROCKHAMPTON1994</v>
      </c>
      <c r="B3132" s="92" t="s">
        <v>61</v>
      </c>
      <c r="C3132" s="16">
        <v>1994</v>
      </c>
      <c r="D3132" s="90">
        <v>15</v>
      </c>
      <c r="E3132" s="93">
        <v>151655</v>
      </c>
      <c r="F3132" s="93">
        <v>151674</v>
      </c>
      <c r="G3132" s="93">
        <v>303329</v>
      </c>
      <c r="H3132" s="93">
        <v>0</v>
      </c>
      <c r="I3132" s="93">
        <v>0</v>
      </c>
      <c r="J3132" s="93">
        <v>0</v>
      </c>
      <c r="K3132" s="15">
        <f t="shared" si="196"/>
        <v>151655</v>
      </c>
      <c r="L3132" s="15">
        <f t="shared" si="197"/>
        <v>151674</v>
      </c>
      <c r="M3132" s="15">
        <f t="shared" si="198"/>
        <v>303329</v>
      </c>
    </row>
    <row r="3133" spans="1:13" ht="12.75" customHeight="1" x14ac:dyDescent="0.2">
      <c r="A3133" s="11" t="str">
        <f t="shared" si="195"/>
        <v>ROCKHAMPTON1995</v>
      </c>
      <c r="B3133" s="3" t="s">
        <v>61</v>
      </c>
      <c r="C3133" s="12">
        <v>1995</v>
      </c>
      <c r="D3133" s="12">
        <v>14</v>
      </c>
      <c r="E3133" s="13">
        <v>153820</v>
      </c>
      <c r="F3133" s="13">
        <v>154244</v>
      </c>
      <c r="G3133" s="13">
        <v>308064</v>
      </c>
      <c r="H3133" s="13">
        <v>0</v>
      </c>
      <c r="I3133" s="13">
        <v>0</v>
      </c>
      <c r="J3133" s="13">
        <v>0</v>
      </c>
      <c r="K3133" s="15">
        <f t="shared" si="196"/>
        <v>153820</v>
      </c>
      <c r="L3133" s="15">
        <f t="shared" si="197"/>
        <v>154244</v>
      </c>
      <c r="M3133" s="15">
        <f t="shared" si="198"/>
        <v>308064</v>
      </c>
    </row>
    <row r="3134" spans="1:13" ht="12.75" customHeight="1" x14ac:dyDescent="0.2">
      <c r="A3134" s="11" t="str">
        <f t="shared" si="195"/>
        <v>ROCKHAMPTON1996</v>
      </c>
      <c r="B3134" s="3" t="s">
        <v>61</v>
      </c>
      <c r="C3134" s="12">
        <v>1996</v>
      </c>
      <c r="D3134" s="12">
        <v>16</v>
      </c>
      <c r="E3134" s="13">
        <v>152171</v>
      </c>
      <c r="F3134" s="13">
        <v>153077</v>
      </c>
      <c r="G3134" s="13">
        <v>305248</v>
      </c>
      <c r="H3134" s="13">
        <v>0</v>
      </c>
      <c r="I3134" s="13">
        <v>0</v>
      </c>
      <c r="J3134" s="13">
        <v>0</v>
      </c>
      <c r="K3134" s="15">
        <f t="shared" si="196"/>
        <v>152171</v>
      </c>
      <c r="L3134" s="15">
        <f t="shared" si="197"/>
        <v>153077</v>
      </c>
      <c r="M3134" s="15">
        <f t="shared" si="198"/>
        <v>305248</v>
      </c>
    </row>
    <row r="3135" spans="1:13" ht="12.75" customHeight="1" x14ac:dyDescent="0.2">
      <c r="A3135" s="11" t="str">
        <f t="shared" si="195"/>
        <v>ROCKHAMPTON1997</v>
      </c>
      <c r="B3135" s="94" t="s">
        <v>61</v>
      </c>
      <c r="C3135" s="89">
        <v>1997</v>
      </c>
      <c r="D3135" s="90">
        <v>15</v>
      </c>
      <c r="E3135" s="15">
        <v>156465</v>
      </c>
      <c r="F3135" s="15">
        <v>156798</v>
      </c>
      <c r="G3135" s="15">
        <v>313263</v>
      </c>
      <c r="H3135" s="15">
        <v>0</v>
      </c>
      <c r="I3135" s="15">
        <v>0</v>
      </c>
      <c r="J3135" s="15">
        <v>0</v>
      </c>
      <c r="K3135" s="15">
        <f t="shared" si="196"/>
        <v>156465</v>
      </c>
      <c r="L3135" s="15">
        <f t="shared" si="197"/>
        <v>156798</v>
      </c>
      <c r="M3135" s="15">
        <f t="shared" si="198"/>
        <v>313263</v>
      </c>
    </row>
    <row r="3136" spans="1:13" ht="12.75" customHeight="1" x14ac:dyDescent="0.2">
      <c r="A3136" s="11" t="str">
        <f t="shared" si="195"/>
        <v>ROCKHAMPTON1998</v>
      </c>
      <c r="B3136" s="3" t="s">
        <v>61</v>
      </c>
      <c r="C3136" s="12">
        <v>1998</v>
      </c>
      <c r="D3136" s="12">
        <v>15</v>
      </c>
      <c r="E3136" s="13">
        <v>150425</v>
      </c>
      <c r="F3136" s="13">
        <v>150508</v>
      </c>
      <c r="G3136" s="13">
        <v>300933</v>
      </c>
      <c r="H3136" s="13">
        <v>0</v>
      </c>
      <c r="I3136" s="13">
        <v>0</v>
      </c>
      <c r="J3136" s="13">
        <v>0</v>
      </c>
      <c r="K3136" s="15">
        <f t="shared" si="196"/>
        <v>150425</v>
      </c>
      <c r="L3136" s="15">
        <f t="shared" si="197"/>
        <v>150508</v>
      </c>
      <c r="M3136" s="15">
        <f t="shared" si="198"/>
        <v>300933</v>
      </c>
    </row>
    <row r="3137" spans="1:13" ht="12.75" customHeight="1" x14ac:dyDescent="0.2">
      <c r="A3137" s="11" t="str">
        <f t="shared" si="195"/>
        <v>ROCKHAMPTON1999</v>
      </c>
      <c r="B3137" s="3" t="s">
        <v>61</v>
      </c>
      <c r="C3137" s="12">
        <v>1999</v>
      </c>
      <c r="D3137" s="12">
        <v>17</v>
      </c>
      <c r="E3137" s="13">
        <v>142050</v>
      </c>
      <c r="F3137" s="13">
        <v>142074</v>
      </c>
      <c r="G3137" s="13">
        <v>284124</v>
      </c>
      <c r="H3137" s="13">
        <v>0</v>
      </c>
      <c r="I3137" s="13">
        <v>0</v>
      </c>
      <c r="J3137" s="13">
        <v>0</v>
      </c>
      <c r="K3137" s="15">
        <f t="shared" si="196"/>
        <v>142050</v>
      </c>
      <c r="L3137" s="15">
        <f t="shared" si="197"/>
        <v>142074</v>
      </c>
      <c r="M3137" s="15">
        <f t="shared" si="198"/>
        <v>284124</v>
      </c>
    </row>
    <row r="3138" spans="1:13" ht="12.75" customHeight="1" x14ac:dyDescent="0.2">
      <c r="A3138" s="11" t="str">
        <f t="shared" si="195"/>
        <v>ROCKHAMPTON2000</v>
      </c>
      <c r="B3138" s="3" t="s">
        <v>61</v>
      </c>
      <c r="C3138" s="12">
        <v>2000</v>
      </c>
      <c r="D3138" s="12">
        <v>16</v>
      </c>
      <c r="E3138" s="13">
        <v>149476</v>
      </c>
      <c r="F3138" s="13">
        <v>149904</v>
      </c>
      <c r="G3138" s="13">
        <v>299380</v>
      </c>
      <c r="H3138" s="13">
        <v>0</v>
      </c>
      <c r="I3138" s="13">
        <v>0</v>
      </c>
      <c r="J3138" s="13">
        <v>0</v>
      </c>
      <c r="K3138" s="15">
        <f t="shared" si="196"/>
        <v>149476</v>
      </c>
      <c r="L3138" s="15">
        <f t="shared" si="197"/>
        <v>149904</v>
      </c>
      <c r="M3138" s="15">
        <f t="shared" si="198"/>
        <v>299380</v>
      </c>
    </row>
    <row r="3139" spans="1:13" ht="12.75" customHeight="1" x14ac:dyDescent="0.2">
      <c r="A3139" s="11" t="str">
        <f t="shared" si="195"/>
        <v>ROCKHAMPTON2001</v>
      </c>
      <c r="B3139" s="94" t="s">
        <v>61</v>
      </c>
      <c r="C3139" s="89">
        <v>2001</v>
      </c>
      <c r="D3139" s="17">
        <v>17</v>
      </c>
      <c r="E3139" s="15">
        <v>124692</v>
      </c>
      <c r="F3139" s="15">
        <v>125050</v>
      </c>
      <c r="G3139" s="15">
        <v>249742</v>
      </c>
      <c r="H3139" s="15">
        <v>0</v>
      </c>
      <c r="I3139" s="15">
        <v>0</v>
      </c>
      <c r="J3139" s="15">
        <v>0</v>
      </c>
      <c r="K3139" s="15">
        <f t="shared" si="196"/>
        <v>124692</v>
      </c>
      <c r="L3139" s="15">
        <f t="shared" si="197"/>
        <v>125050</v>
      </c>
      <c r="M3139" s="15">
        <f t="shared" si="198"/>
        <v>249742</v>
      </c>
    </row>
    <row r="3140" spans="1:13" ht="12.75" customHeight="1" x14ac:dyDescent="0.2">
      <c r="A3140" s="11" t="str">
        <f t="shared" si="195"/>
        <v>ROCKHAMPTON2002</v>
      </c>
      <c r="B3140" s="94" t="s">
        <v>61</v>
      </c>
      <c r="C3140" s="89">
        <v>2002</v>
      </c>
      <c r="D3140" s="90">
        <v>18</v>
      </c>
      <c r="E3140" s="15">
        <v>120041</v>
      </c>
      <c r="F3140" s="15">
        <v>120330</v>
      </c>
      <c r="G3140" s="15">
        <v>240371</v>
      </c>
      <c r="H3140" s="15">
        <v>0</v>
      </c>
      <c r="I3140" s="15">
        <v>0</v>
      </c>
      <c r="J3140" s="15">
        <v>0</v>
      </c>
      <c r="K3140" s="15">
        <f t="shared" si="196"/>
        <v>120041</v>
      </c>
      <c r="L3140" s="15">
        <f t="shared" si="197"/>
        <v>120330</v>
      </c>
      <c r="M3140" s="15">
        <f t="shared" si="198"/>
        <v>240371</v>
      </c>
    </row>
    <row r="3141" spans="1:13" ht="12.75" customHeight="1" x14ac:dyDescent="0.2">
      <c r="A3141" s="11" t="str">
        <f t="shared" si="195"/>
        <v>ROCKHAMPTON2003</v>
      </c>
      <c r="B3141" s="3" t="s">
        <v>61</v>
      </c>
      <c r="C3141" s="12">
        <v>2003</v>
      </c>
      <c r="D3141" s="12">
        <v>16</v>
      </c>
      <c r="E3141" s="13">
        <v>181751</v>
      </c>
      <c r="F3141" s="13">
        <v>180715</v>
      </c>
      <c r="G3141" s="13">
        <v>362466</v>
      </c>
      <c r="H3141" s="13">
        <v>0</v>
      </c>
      <c r="I3141" s="13">
        <v>0</v>
      </c>
      <c r="J3141" s="13">
        <v>0</v>
      </c>
      <c r="K3141" s="15">
        <f t="shared" si="196"/>
        <v>181751</v>
      </c>
      <c r="L3141" s="15">
        <f t="shared" si="197"/>
        <v>180715</v>
      </c>
      <c r="M3141" s="15">
        <f t="shared" si="198"/>
        <v>362466</v>
      </c>
    </row>
    <row r="3142" spans="1:13" ht="12.75" customHeight="1" x14ac:dyDescent="0.2">
      <c r="A3142" s="11" t="str">
        <f t="shared" si="195"/>
        <v>ROCKHAMPTON2004</v>
      </c>
      <c r="B3142" s="94" t="s">
        <v>61</v>
      </c>
      <c r="C3142" s="89">
        <v>2004</v>
      </c>
      <c r="D3142" s="90">
        <v>16</v>
      </c>
      <c r="E3142" s="15">
        <v>237907</v>
      </c>
      <c r="F3142" s="15">
        <v>236289</v>
      </c>
      <c r="G3142" s="15">
        <v>474196</v>
      </c>
      <c r="H3142" s="15">
        <v>0</v>
      </c>
      <c r="I3142" s="15">
        <v>0</v>
      </c>
      <c r="J3142" s="15">
        <v>0</v>
      </c>
      <c r="K3142" s="15">
        <f t="shared" si="196"/>
        <v>237907</v>
      </c>
      <c r="L3142" s="15">
        <f t="shared" si="197"/>
        <v>236289</v>
      </c>
      <c r="M3142" s="15">
        <f t="shared" si="198"/>
        <v>474196</v>
      </c>
    </row>
    <row r="3143" spans="1:13" ht="12.75" customHeight="1" x14ac:dyDescent="0.2">
      <c r="A3143" s="11" t="str">
        <f t="shared" si="195"/>
        <v>ROCKHAMPTON2005</v>
      </c>
      <c r="B3143" s="94" t="s">
        <v>61</v>
      </c>
      <c r="C3143" s="89">
        <v>2005</v>
      </c>
      <c r="D3143" s="90">
        <v>17</v>
      </c>
      <c r="E3143" s="15">
        <v>289440</v>
      </c>
      <c r="F3143" s="15">
        <v>293059</v>
      </c>
      <c r="G3143" s="15">
        <v>582499</v>
      </c>
      <c r="H3143" s="15">
        <v>0</v>
      </c>
      <c r="I3143" s="15">
        <v>0</v>
      </c>
      <c r="J3143" s="15">
        <v>0</v>
      </c>
      <c r="K3143" s="15">
        <f t="shared" si="196"/>
        <v>289440</v>
      </c>
      <c r="L3143" s="15">
        <f t="shared" si="197"/>
        <v>293059</v>
      </c>
      <c r="M3143" s="15">
        <f t="shared" si="198"/>
        <v>582499</v>
      </c>
    </row>
    <row r="3144" spans="1:13" ht="12.75" customHeight="1" x14ac:dyDescent="0.2">
      <c r="A3144" s="11" t="str">
        <f t="shared" si="195"/>
        <v>ROCKHAMPTON2006</v>
      </c>
      <c r="B3144" s="96" t="s">
        <v>61</v>
      </c>
      <c r="C3144" s="89">
        <v>2006</v>
      </c>
      <c r="D3144" s="90">
        <v>17</v>
      </c>
      <c r="E3144" s="15">
        <v>305119</v>
      </c>
      <c r="F3144" s="15">
        <v>308171</v>
      </c>
      <c r="G3144" s="15">
        <v>613290</v>
      </c>
      <c r="H3144" s="91">
        <v>0</v>
      </c>
      <c r="I3144" s="91">
        <v>0</v>
      </c>
      <c r="J3144" s="15">
        <v>0</v>
      </c>
      <c r="K3144" s="15">
        <f t="shared" si="196"/>
        <v>305119</v>
      </c>
      <c r="L3144" s="15">
        <f t="shared" si="197"/>
        <v>308171</v>
      </c>
      <c r="M3144" s="15">
        <f t="shared" si="198"/>
        <v>613290</v>
      </c>
    </row>
    <row r="3145" spans="1:13" ht="12.75" customHeight="1" x14ac:dyDescent="0.2">
      <c r="A3145" s="11" t="str">
        <f t="shared" si="195"/>
        <v>ROCKHAMPTON2007</v>
      </c>
      <c r="B3145" s="92" t="s">
        <v>61</v>
      </c>
      <c r="C3145" s="12">
        <v>2007</v>
      </c>
      <c r="D3145" s="12">
        <v>16</v>
      </c>
      <c r="E3145" s="13">
        <v>330484</v>
      </c>
      <c r="F3145" s="13">
        <v>331385</v>
      </c>
      <c r="G3145" s="13">
        <v>661869</v>
      </c>
      <c r="H3145" s="13">
        <v>0</v>
      </c>
      <c r="I3145" s="13">
        <v>0</v>
      </c>
      <c r="J3145" s="13">
        <v>0</v>
      </c>
      <c r="K3145" s="15">
        <f t="shared" si="196"/>
        <v>330484</v>
      </c>
      <c r="L3145" s="15">
        <f t="shared" si="197"/>
        <v>331385</v>
      </c>
      <c r="M3145" s="15">
        <f t="shared" si="198"/>
        <v>661869</v>
      </c>
    </row>
    <row r="3146" spans="1:13" ht="12.75" customHeight="1" x14ac:dyDescent="0.2">
      <c r="A3146" s="11" t="str">
        <f t="shared" si="195"/>
        <v>ROCKHAMPTON2008</v>
      </c>
      <c r="B3146" s="3" t="s">
        <v>61</v>
      </c>
      <c r="C3146" s="12">
        <v>2008</v>
      </c>
      <c r="D3146" s="12">
        <v>16</v>
      </c>
      <c r="E3146" s="13">
        <v>355101</v>
      </c>
      <c r="F3146" s="13">
        <v>354790</v>
      </c>
      <c r="G3146" s="13">
        <v>709891</v>
      </c>
      <c r="H3146" s="13">
        <v>0</v>
      </c>
      <c r="I3146" s="13">
        <v>0</v>
      </c>
      <c r="J3146" s="13">
        <v>0</v>
      </c>
      <c r="K3146" s="15">
        <f t="shared" si="196"/>
        <v>355101</v>
      </c>
      <c r="L3146" s="15">
        <f t="shared" si="197"/>
        <v>354790</v>
      </c>
      <c r="M3146" s="15">
        <f t="shared" si="198"/>
        <v>709891</v>
      </c>
    </row>
    <row r="3147" spans="1:13" ht="12.75" customHeight="1" x14ac:dyDescent="0.2">
      <c r="A3147" s="11" t="str">
        <f t="shared" si="195"/>
        <v>ROCKHAMPTON2009</v>
      </c>
      <c r="B3147" s="3" t="s">
        <v>61</v>
      </c>
      <c r="C3147" s="12">
        <v>2009</v>
      </c>
      <c r="D3147" s="12">
        <v>16</v>
      </c>
      <c r="E3147" s="13">
        <v>371572</v>
      </c>
      <c r="F3147" s="13">
        <v>371765</v>
      </c>
      <c r="G3147" s="13">
        <v>743337</v>
      </c>
      <c r="H3147" s="13">
        <v>0</v>
      </c>
      <c r="I3147" s="13">
        <v>0</v>
      </c>
      <c r="J3147" s="13">
        <v>0</v>
      </c>
      <c r="K3147" s="15">
        <f t="shared" si="196"/>
        <v>371572</v>
      </c>
      <c r="L3147" s="15">
        <f t="shared" si="197"/>
        <v>371765</v>
      </c>
      <c r="M3147" s="15">
        <f t="shared" si="198"/>
        <v>743337</v>
      </c>
    </row>
    <row r="3148" spans="1:13" ht="12.75" customHeight="1" x14ac:dyDescent="0.2">
      <c r="A3148" s="11" t="str">
        <f t="shared" si="195"/>
        <v>ROCKHAMPTON2010</v>
      </c>
      <c r="B3148" s="96" t="s">
        <v>61</v>
      </c>
      <c r="C3148" s="89">
        <v>2010</v>
      </c>
      <c r="D3148" s="90">
        <v>16</v>
      </c>
      <c r="E3148" s="15">
        <v>387768</v>
      </c>
      <c r="F3148" s="15">
        <v>389444</v>
      </c>
      <c r="G3148" s="15">
        <v>777212</v>
      </c>
      <c r="H3148" s="91">
        <v>0</v>
      </c>
      <c r="I3148" s="91">
        <v>0</v>
      </c>
      <c r="J3148" s="15">
        <v>0</v>
      </c>
      <c r="K3148" s="15">
        <f t="shared" si="196"/>
        <v>387768</v>
      </c>
      <c r="L3148" s="15">
        <f t="shared" si="197"/>
        <v>389444</v>
      </c>
      <c r="M3148" s="15">
        <f t="shared" si="198"/>
        <v>777212</v>
      </c>
    </row>
    <row r="3149" spans="1:13" ht="12.75" customHeight="1" x14ac:dyDescent="0.2">
      <c r="A3149" s="11" t="str">
        <f t="shared" si="195"/>
        <v>ROCKHAMPTON2011</v>
      </c>
      <c r="B3149" s="3" t="s">
        <v>61</v>
      </c>
      <c r="C3149" s="12">
        <v>2011</v>
      </c>
      <c r="D3149" s="12">
        <v>17</v>
      </c>
      <c r="E3149" s="13">
        <v>348996</v>
      </c>
      <c r="F3149" s="13">
        <v>352031</v>
      </c>
      <c r="G3149" s="13">
        <v>701027</v>
      </c>
      <c r="H3149" s="13">
        <v>0</v>
      </c>
      <c r="I3149" s="13">
        <v>0</v>
      </c>
      <c r="J3149" s="13">
        <v>0</v>
      </c>
      <c r="K3149" s="15">
        <f t="shared" si="196"/>
        <v>348996</v>
      </c>
      <c r="L3149" s="15">
        <f t="shared" si="197"/>
        <v>352031</v>
      </c>
      <c r="M3149" s="15">
        <f t="shared" si="198"/>
        <v>701027</v>
      </c>
    </row>
    <row r="3150" spans="1:13" ht="12.75" customHeight="1" x14ac:dyDescent="0.2">
      <c r="A3150" s="11" t="str">
        <f t="shared" si="195"/>
        <v>ROCKHAMPTON2012</v>
      </c>
      <c r="B3150" s="3" t="s">
        <v>61</v>
      </c>
      <c r="C3150" s="12">
        <v>2012</v>
      </c>
      <c r="D3150" s="12">
        <v>17</v>
      </c>
      <c r="E3150" s="13">
        <v>368550</v>
      </c>
      <c r="F3150" s="13">
        <v>371927</v>
      </c>
      <c r="G3150" s="13">
        <v>740477</v>
      </c>
      <c r="H3150" s="13">
        <v>0</v>
      </c>
      <c r="I3150" s="13">
        <v>0</v>
      </c>
      <c r="J3150" s="13">
        <v>0</v>
      </c>
      <c r="K3150" s="15">
        <f t="shared" si="196"/>
        <v>368550</v>
      </c>
      <c r="L3150" s="15">
        <f t="shared" si="197"/>
        <v>371927</v>
      </c>
      <c r="M3150" s="15">
        <f t="shared" si="198"/>
        <v>740477</v>
      </c>
    </row>
    <row r="3151" spans="1:13" ht="12.75" customHeight="1" x14ac:dyDescent="0.2">
      <c r="A3151" s="11" t="str">
        <f t="shared" si="195"/>
        <v>ROCKHAMPTON2013</v>
      </c>
      <c r="B3151" s="3" t="s">
        <v>61</v>
      </c>
      <c r="C3151" s="12">
        <v>2013</v>
      </c>
      <c r="D3151" s="12">
        <v>17</v>
      </c>
      <c r="E3151" s="13">
        <v>347060</v>
      </c>
      <c r="F3151" s="13">
        <v>349442</v>
      </c>
      <c r="G3151" s="13">
        <v>696502</v>
      </c>
      <c r="H3151" s="13">
        <v>0</v>
      </c>
      <c r="I3151" s="13">
        <v>0</v>
      </c>
      <c r="J3151" s="13">
        <v>0</v>
      </c>
      <c r="K3151" s="15">
        <f t="shared" si="196"/>
        <v>347060</v>
      </c>
      <c r="L3151" s="15">
        <f t="shared" si="197"/>
        <v>349442</v>
      </c>
      <c r="M3151" s="15">
        <f t="shared" si="198"/>
        <v>696502</v>
      </c>
    </row>
    <row r="3152" spans="1:13" ht="12.75" customHeight="1" x14ac:dyDescent="0.2">
      <c r="A3152" s="11" t="str">
        <f t="shared" si="195"/>
        <v>ROCKHAMPTON2014</v>
      </c>
      <c r="B3152" s="3" t="s">
        <v>61</v>
      </c>
      <c r="C3152" s="12">
        <v>2014</v>
      </c>
      <c r="D3152" s="12">
        <v>17</v>
      </c>
      <c r="E3152" s="13">
        <v>324195</v>
      </c>
      <c r="F3152" s="13">
        <v>327216</v>
      </c>
      <c r="G3152" s="13">
        <v>651411</v>
      </c>
      <c r="H3152" s="13">
        <v>0</v>
      </c>
      <c r="I3152" s="13">
        <v>0</v>
      </c>
      <c r="J3152" s="13">
        <v>0</v>
      </c>
      <c r="K3152" s="15">
        <f t="shared" si="196"/>
        <v>324195</v>
      </c>
      <c r="L3152" s="15">
        <f t="shared" si="197"/>
        <v>327216</v>
      </c>
      <c r="M3152" s="15">
        <f t="shared" si="198"/>
        <v>651411</v>
      </c>
    </row>
    <row r="3153" spans="1:13" ht="12.75" customHeight="1" x14ac:dyDescent="0.2">
      <c r="A3153" s="11" t="str">
        <f t="shared" si="195"/>
        <v>ROCKHAMPTON2015</v>
      </c>
      <c r="B3153" s="94" t="s">
        <v>61</v>
      </c>
      <c r="C3153" s="89">
        <v>2015</v>
      </c>
      <c r="D3153" s="90">
        <v>16</v>
      </c>
      <c r="E3153" s="15">
        <v>306420</v>
      </c>
      <c r="F3153" s="15">
        <v>308045</v>
      </c>
      <c r="G3153" s="15">
        <v>614465</v>
      </c>
      <c r="H3153" s="15">
        <v>0</v>
      </c>
      <c r="I3153" s="15">
        <v>0</v>
      </c>
      <c r="J3153" s="15">
        <v>0</v>
      </c>
      <c r="K3153" s="15">
        <f t="shared" si="196"/>
        <v>306420</v>
      </c>
      <c r="L3153" s="15">
        <f t="shared" si="197"/>
        <v>308045</v>
      </c>
      <c r="M3153" s="15">
        <f t="shared" si="198"/>
        <v>614465</v>
      </c>
    </row>
    <row r="3154" spans="1:13" ht="12.75" customHeight="1" x14ac:dyDescent="0.2">
      <c r="A3154" s="11" t="str">
        <f t="shared" si="195"/>
        <v>ROCKHAMPTON2016</v>
      </c>
      <c r="B3154" s="94" t="s">
        <v>61</v>
      </c>
      <c r="C3154" s="89">
        <v>2016</v>
      </c>
      <c r="D3154" s="90">
        <v>17</v>
      </c>
      <c r="E3154" s="15">
        <v>291994</v>
      </c>
      <c r="F3154" s="15">
        <v>292253</v>
      </c>
      <c r="G3154" s="15">
        <v>584247</v>
      </c>
      <c r="H3154" s="15">
        <v>0</v>
      </c>
      <c r="I3154" s="15">
        <v>0</v>
      </c>
      <c r="J3154" s="15">
        <v>0</v>
      </c>
      <c r="K3154" s="15">
        <f t="shared" si="196"/>
        <v>291994</v>
      </c>
      <c r="L3154" s="15">
        <f t="shared" si="197"/>
        <v>292253</v>
      </c>
      <c r="M3154" s="15">
        <f t="shared" si="198"/>
        <v>584247</v>
      </c>
    </row>
    <row r="3155" spans="1:13" ht="12.75" customHeight="1" x14ac:dyDescent="0.2">
      <c r="A3155" s="11" t="str">
        <f t="shared" si="195"/>
        <v>ROCKHAMPTON2017</v>
      </c>
      <c r="B3155" s="94" t="s">
        <v>61</v>
      </c>
      <c r="C3155" s="89">
        <v>2017</v>
      </c>
      <c r="D3155" s="90">
        <v>17</v>
      </c>
      <c r="E3155" s="15">
        <v>278460</v>
      </c>
      <c r="F3155" s="15">
        <v>278054</v>
      </c>
      <c r="G3155" s="15">
        <v>556514</v>
      </c>
      <c r="H3155" s="15">
        <v>0</v>
      </c>
      <c r="I3155" s="15">
        <v>0</v>
      </c>
      <c r="J3155" s="15">
        <v>0</v>
      </c>
      <c r="K3155" s="15">
        <f t="shared" si="196"/>
        <v>278460</v>
      </c>
      <c r="L3155" s="15">
        <f t="shared" si="197"/>
        <v>278054</v>
      </c>
      <c r="M3155" s="15">
        <f t="shared" si="198"/>
        <v>556514</v>
      </c>
    </row>
    <row r="3156" spans="1:13" ht="12.75" customHeight="1" x14ac:dyDescent="0.2">
      <c r="A3156" s="11" t="str">
        <f t="shared" si="195"/>
        <v>ROCKHAMPTON2018</v>
      </c>
      <c r="B3156" s="3" t="s">
        <v>61</v>
      </c>
      <c r="C3156" s="12">
        <v>2018</v>
      </c>
      <c r="D3156" s="12">
        <v>17</v>
      </c>
      <c r="E3156" s="13">
        <v>276043</v>
      </c>
      <c r="F3156" s="13">
        <v>275553</v>
      </c>
      <c r="G3156" s="13">
        <v>551596</v>
      </c>
      <c r="H3156" s="13">
        <v>0</v>
      </c>
      <c r="I3156" s="13">
        <v>0</v>
      </c>
      <c r="J3156" s="13">
        <v>0</v>
      </c>
      <c r="K3156" s="15">
        <f t="shared" si="196"/>
        <v>276043</v>
      </c>
      <c r="L3156" s="15">
        <f t="shared" si="197"/>
        <v>275553</v>
      </c>
      <c r="M3156" s="15">
        <f t="shared" si="198"/>
        <v>551596</v>
      </c>
    </row>
    <row r="3157" spans="1:13" ht="12.75" customHeight="1" x14ac:dyDescent="0.2">
      <c r="A3157" s="11" t="str">
        <f t="shared" si="195"/>
        <v>ROCKHAMPTON2019</v>
      </c>
      <c r="B3157" s="3" t="s">
        <v>61</v>
      </c>
      <c r="C3157" s="12">
        <v>2019</v>
      </c>
      <c r="D3157" s="12">
        <v>16</v>
      </c>
      <c r="E3157" s="13">
        <v>285745</v>
      </c>
      <c r="F3157" s="13">
        <v>285798</v>
      </c>
      <c r="G3157" s="13">
        <v>571543</v>
      </c>
      <c r="H3157" s="13">
        <v>0</v>
      </c>
      <c r="I3157" s="13">
        <v>0</v>
      </c>
      <c r="J3157" s="13">
        <v>0</v>
      </c>
      <c r="K3157" s="15">
        <f t="shared" si="196"/>
        <v>285745</v>
      </c>
      <c r="L3157" s="15">
        <f t="shared" si="197"/>
        <v>285798</v>
      </c>
      <c r="M3157" s="15">
        <f t="shared" si="198"/>
        <v>571543</v>
      </c>
    </row>
    <row r="3158" spans="1:13" ht="12.75" customHeight="1" x14ac:dyDescent="0.2">
      <c r="A3158" s="11" t="str">
        <f t="shared" si="195"/>
        <v>ROMA1985</v>
      </c>
      <c r="B3158" s="3" t="s">
        <v>60</v>
      </c>
      <c r="C3158" s="12">
        <v>1985</v>
      </c>
      <c r="D3158" s="12" t="s">
        <v>101</v>
      </c>
      <c r="E3158" s="13">
        <v>8378</v>
      </c>
      <c r="F3158" s="13">
        <v>8310</v>
      </c>
      <c r="G3158" s="13">
        <v>16688</v>
      </c>
      <c r="H3158" s="13">
        <v>0</v>
      </c>
      <c r="I3158" s="13">
        <v>0</v>
      </c>
      <c r="J3158" s="13">
        <v>0</v>
      </c>
      <c r="K3158" s="15">
        <f t="shared" si="196"/>
        <v>8378</v>
      </c>
      <c r="L3158" s="15">
        <f t="shared" si="197"/>
        <v>8310</v>
      </c>
      <c r="M3158" s="15">
        <f t="shared" si="198"/>
        <v>16688</v>
      </c>
    </row>
    <row r="3159" spans="1:13" ht="12.75" customHeight="1" x14ac:dyDescent="0.2">
      <c r="A3159" s="11" t="str">
        <f t="shared" si="195"/>
        <v>ROMA1986</v>
      </c>
      <c r="B3159" s="96" t="s">
        <v>60</v>
      </c>
      <c r="C3159" s="89">
        <v>1986</v>
      </c>
      <c r="D3159" s="90" t="s">
        <v>101</v>
      </c>
      <c r="E3159" s="15">
        <v>7785</v>
      </c>
      <c r="F3159" s="15">
        <v>7712</v>
      </c>
      <c r="G3159" s="15">
        <v>15497</v>
      </c>
      <c r="H3159" s="91">
        <v>0</v>
      </c>
      <c r="I3159" s="91">
        <v>0</v>
      </c>
      <c r="J3159" s="15">
        <v>0</v>
      </c>
      <c r="K3159" s="15">
        <f t="shared" si="196"/>
        <v>7785</v>
      </c>
      <c r="L3159" s="15">
        <f t="shared" si="197"/>
        <v>7712</v>
      </c>
      <c r="M3159" s="15">
        <f t="shared" si="198"/>
        <v>15497</v>
      </c>
    </row>
    <row r="3160" spans="1:13" ht="12.75" customHeight="1" x14ac:dyDescent="0.2">
      <c r="A3160" s="11" t="str">
        <f t="shared" si="195"/>
        <v>ROMA1987</v>
      </c>
      <c r="B3160" s="3" t="s">
        <v>60</v>
      </c>
      <c r="C3160" s="12">
        <v>1987</v>
      </c>
      <c r="D3160" s="12" t="s">
        <v>101</v>
      </c>
      <c r="E3160" s="13">
        <v>1652</v>
      </c>
      <c r="F3160" s="13">
        <v>1647</v>
      </c>
      <c r="G3160" s="13">
        <v>3299</v>
      </c>
      <c r="H3160" s="13">
        <v>0</v>
      </c>
      <c r="I3160" s="13">
        <v>0</v>
      </c>
      <c r="J3160" s="13">
        <v>0</v>
      </c>
      <c r="K3160" s="15">
        <f t="shared" si="196"/>
        <v>1652</v>
      </c>
      <c r="L3160" s="15">
        <f t="shared" si="197"/>
        <v>1647</v>
      </c>
      <c r="M3160" s="15">
        <f t="shared" si="198"/>
        <v>3299</v>
      </c>
    </row>
    <row r="3161" spans="1:13" ht="12.75" customHeight="1" x14ac:dyDescent="0.2">
      <c r="A3161" s="11" t="str">
        <f t="shared" si="195"/>
        <v>ROMA1988</v>
      </c>
      <c r="B3161" s="94" t="s">
        <v>60</v>
      </c>
      <c r="C3161" s="89">
        <v>1988</v>
      </c>
      <c r="D3161" s="90" t="s">
        <v>101</v>
      </c>
      <c r="E3161" s="15">
        <v>0</v>
      </c>
      <c r="F3161" s="15">
        <v>0</v>
      </c>
      <c r="G3161" s="15">
        <v>0</v>
      </c>
      <c r="H3161" s="15">
        <v>0</v>
      </c>
      <c r="I3161" s="15">
        <v>0</v>
      </c>
      <c r="J3161" s="15">
        <v>0</v>
      </c>
      <c r="K3161" s="15">
        <f t="shared" si="196"/>
        <v>0</v>
      </c>
      <c r="L3161" s="15">
        <f t="shared" si="197"/>
        <v>0</v>
      </c>
      <c r="M3161" s="15">
        <f t="shared" si="198"/>
        <v>0</v>
      </c>
    </row>
    <row r="3162" spans="1:13" ht="12.75" customHeight="1" x14ac:dyDescent="0.2">
      <c r="A3162" s="11" t="str">
        <f t="shared" si="195"/>
        <v>ROMA1989</v>
      </c>
      <c r="B3162" s="3" t="s">
        <v>60</v>
      </c>
      <c r="C3162" s="12">
        <v>1989</v>
      </c>
      <c r="D3162" s="12" t="s">
        <v>101</v>
      </c>
      <c r="E3162" s="13">
        <v>0</v>
      </c>
      <c r="F3162" s="13">
        <v>0</v>
      </c>
      <c r="G3162" s="13">
        <v>0</v>
      </c>
      <c r="H3162" s="13">
        <v>0</v>
      </c>
      <c r="I3162" s="13">
        <v>0</v>
      </c>
      <c r="J3162" s="13">
        <v>0</v>
      </c>
      <c r="K3162" s="15">
        <f t="shared" si="196"/>
        <v>0</v>
      </c>
      <c r="L3162" s="15">
        <f t="shared" si="197"/>
        <v>0</v>
      </c>
      <c r="M3162" s="15">
        <f t="shared" si="198"/>
        <v>0</v>
      </c>
    </row>
    <row r="3163" spans="1:13" ht="12.75" customHeight="1" x14ac:dyDescent="0.2">
      <c r="A3163" s="11" t="str">
        <f t="shared" si="195"/>
        <v>ROMA1990</v>
      </c>
      <c r="B3163" s="3" t="s">
        <v>60</v>
      </c>
      <c r="C3163" s="12">
        <v>1990</v>
      </c>
      <c r="D3163" s="12" t="s">
        <v>101</v>
      </c>
      <c r="E3163" s="13">
        <v>0</v>
      </c>
      <c r="F3163" s="13">
        <v>0</v>
      </c>
      <c r="G3163" s="13">
        <v>0</v>
      </c>
      <c r="H3163" s="13">
        <v>0</v>
      </c>
      <c r="I3163" s="13">
        <v>0</v>
      </c>
      <c r="J3163" s="13">
        <v>0</v>
      </c>
      <c r="K3163" s="15">
        <f t="shared" si="196"/>
        <v>0</v>
      </c>
      <c r="L3163" s="15">
        <f t="shared" si="197"/>
        <v>0</v>
      </c>
      <c r="M3163" s="15">
        <f t="shared" si="198"/>
        <v>0</v>
      </c>
    </row>
    <row r="3164" spans="1:13" ht="12.75" customHeight="1" x14ac:dyDescent="0.2">
      <c r="A3164" s="11" t="str">
        <f t="shared" si="195"/>
        <v>ROMA1991</v>
      </c>
      <c r="B3164" s="96" t="s">
        <v>60</v>
      </c>
      <c r="C3164" s="89">
        <v>1991</v>
      </c>
      <c r="D3164" s="90" t="s">
        <v>101</v>
      </c>
      <c r="E3164" s="15">
        <v>2150</v>
      </c>
      <c r="F3164" s="15">
        <v>2357</v>
      </c>
      <c r="G3164" s="15">
        <v>4507</v>
      </c>
      <c r="H3164" s="91">
        <v>0</v>
      </c>
      <c r="I3164" s="91">
        <v>0</v>
      </c>
      <c r="J3164" s="15">
        <v>0</v>
      </c>
      <c r="K3164" s="15">
        <f t="shared" si="196"/>
        <v>2150</v>
      </c>
      <c r="L3164" s="15">
        <f t="shared" si="197"/>
        <v>2357</v>
      </c>
      <c r="M3164" s="15">
        <f t="shared" si="198"/>
        <v>4507</v>
      </c>
    </row>
    <row r="3165" spans="1:13" ht="12.75" customHeight="1" x14ac:dyDescent="0.2">
      <c r="A3165" s="11" t="str">
        <f t="shared" si="195"/>
        <v>ROMA1992</v>
      </c>
      <c r="B3165" s="3" t="s">
        <v>60</v>
      </c>
      <c r="C3165" s="12">
        <v>1992</v>
      </c>
      <c r="D3165" s="12" t="s">
        <v>101</v>
      </c>
      <c r="E3165" s="13">
        <v>3022</v>
      </c>
      <c r="F3165" s="13">
        <v>3094</v>
      </c>
      <c r="G3165" s="13">
        <v>6116</v>
      </c>
      <c r="H3165" s="13">
        <v>0</v>
      </c>
      <c r="I3165" s="13">
        <v>0</v>
      </c>
      <c r="J3165" s="13">
        <v>0</v>
      </c>
      <c r="K3165" s="15">
        <f t="shared" si="196"/>
        <v>3022</v>
      </c>
      <c r="L3165" s="15">
        <f t="shared" si="197"/>
        <v>3094</v>
      </c>
      <c r="M3165" s="15">
        <f t="shared" si="198"/>
        <v>6116</v>
      </c>
    </row>
    <row r="3166" spans="1:13" ht="12.75" customHeight="1" x14ac:dyDescent="0.2">
      <c r="A3166" s="11" t="str">
        <f t="shared" si="195"/>
        <v>ROMA1993</v>
      </c>
      <c r="B3166" s="94" t="s">
        <v>60</v>
      </c>
      <c r="C3166" s="89">
        <v>1993</v>
      </c>
      <c r="D3166" s="90" t="s">
        <v>101</v>
      </c>
      <c r="E3166" s="15">
        <v>3502</v>
      </c>
      <c r="F3166" s="15">
        <v>3558</v>
      </c>
      <c r="G3166" s="15">
        <v>7060</v>
      </c>
      <c r="H3166" s="15">
        <v>0</v>
      </c>
      <c r="I3166" s="15">
        <v>0</v>
      </c>
      <c r="J3166" s="15">
        <v>0</v>
      </c>
      <c r="K3166" s="15">
        <f t="shared" si="196"/>
        <v>3502</v>
      </c>
      <c r="L3166" s="15">
        <f t="shared" si="197"/>
        <v>3558</v>
      </c>
      <c r="M3166" s="15">
        <f t="shared" si="198"/>
        <v>7060</v>
      </c>
    </row>
    <row r="3167" spans="1:13" ht="12.75" customHeight="1" x14ac:dyDescent="0.2">
      <c r="A3167" s="11" t="str">
        <f t="shared" si="195"/>
        <v>ROMA1994</v>
      </c>
      <c r="B3167" s="96" t="s">
        <v>60</v>
      </c>
      <c r="C3167" s="89">
        <v>1994</v>
      </c>
      <c r="D3167" s="90" t="s">
        <v>101</v>
      </c>
      <c r="E3167" s="15">
        <v>3802</v>
      </c>
      <c r="F3167" s="15">
        <v>3884</v>
      </c>
      <c r="G3167" s="15">
        <v>7686</v>
      </c>
      <c r="H3167" s="91">
        <v>0</v>
      </c>
      <c r="I3167" s="91">
        <v>0</v>
      </c>
      <c r="J3167" s="15">
        <v>0</v>
      </c>
      <c r="K3167" s="15">
        <f t="shared" si="196"/>
        <v>3802</v>
      </c>
      <c r="L3167" s="15">
        <f t="shared" si="197"/>
        <v>3884</v>
      </c>
      <c r="M3167" s="15">
        <f t="shared" si="198"/>
        <v>7686</v>
      </c>
    </row>
    <row r="3168" spans="1:13" ht="12.75" customHeight="1" x14ac:dyDescent="0.2">
      <c r="A3168" s="11" t="str">
        <f t="shared" si="195"/>
        <v>ROMA1995</v>
      </c>
      <c r="B3168" s="94" t="s">
        <v>60</v>
      </c>
      <c r="C3168" s="89">
        <v>1995</v>
      </c>
      <c r="D3168" s="90" t="s">
        <v>101</v>
      </c>
      <c r="E3168" s="15">
        <v>4168</v>
      </c>
      <c r="F3168" s="15">
        <v>4197</v>
      </c>
      <c r="G3168" s="15">
        <v>8365</v>
      </c>
      <c r="H3168" s="15">
        <v>0</v>
      </c>
      <c r="I3168" s="15">
        <v>0</v>
      </c>
      <c r="J3168" s="15">
        <v>0</v>
      </c>
      <c r="K3168" s="15">
        <f t="shared" si="196"/>
        <v>4168</v>
      </c>
      <c r="L3168" s="15">
        <f t="shared" si="197"/>
        <v>4197</v>
      </c>
      <c r="M3168" s="15">
        <f t="shared" si="198"/>
        <v>8365</v>
      </c>
    </row>
    <row r="3169" spans="1:13" ht="12.75" customHeight="1" x14ac:dyDescent="0.2">
      <c r="A3169" s="11" t="str">
        <f t="shared" ref="A3169:A3232" si="199">CONCATENATE(B3169,C3169)</f>
        <v>ROMA1996</v>
      </c>
      <c r="B3169" s="96" t="s">
        <v>60</v>
      </c>
      <c r="C3169" s="89">
        <v>1996</v>
      </c>
      <c r="D3169" s="90" t="s">
        <v>101</v>
      </c>
      <c r="E3169" s="15">
        <v>4586</v>
      </c>
      <c r="F3169" s="15">
        <v>4708</v>
      </c>
      <c r="G3169" s="15">
        <v>9294</v>
      </c>
      <c r="H3169" s="91">
        <v>0</v>
      </c>
      <c r="I3169" s="91">
        <v>0</v>
      </c>
      <c r="J3169" s="15">
        <v>0</v>
      </c>
      <c r="K3169" s="15">
        <f t="shared" si="196"/>
        <v>4586</v>
      </c>
      <c r="L3169" s="15">
        <f t="shared" si="197"/>
        <v>4708</v>
      </c>
      <c r="M3169" s="15">
        <f t="shared" si="198"/>
        <v>9294</v>
      </c>
    </row>
    <row r="3170" spans="1:13" ht="12.75" customHeight="1" x14ac:dyDescent="0.2">
      <c r="A3170" s="11" t="str">
        <f t="shared" si="199"/>
        <v>ROMA1997</v>
      </c>
      <c r="B3170" s="94" t="s">
        <v>60</v>
      </c>
      <c r="C3170" s="12">
        <v>1997</v>
      </c>
      <c r="D3170" s="90" t="s">
        <v>101</v>
      </c>
      <c r="E3170" s="95">
        <v>5056</v>
      </c>
      <c r="F3170" s="95">
        <v>5065</v>
      </c>
      <c r="G3170" s="95">
        <v>10121</v>
      </c>
      <c r="H3170" s="95">
        <v>0</v>
      </c>
      <c r="I3170" s="95">
        <v>0</v>
      </c>
      <c r="J3170" s="95">
        <v>0</v>
      </c>
      <c r="K3170" s="15">
        <f t="shared" si="196"/>
        <v>5056</v>
      </c>
      <c r="L3170" s="15">
        <f t="shared" si="197"/>
        <v>5065</v>
      </c>
      <c r="M3170" s="15">
        <f t="shared" si="198"/>
        <v>10121</v>
      </c>
    </row>
    <row r="3171" spans="1:13" ht="12.75" customHeight="1" x14ac:dyDescent="0.2">
      <c r="A3171" s="11" t="str">
        <f t="shared" si="199"/>
        <v>ROMA1998</v>
      </c>
      <c r="B3171" s="3" t="s">
        <v>60</v>
      </c>
      <c r="C3171" s="12">
        <v>1998</v>
      </c>
      <c r="D3171" s="12" t="s">
        <v>101</v>
      </c>
      <c r="E3171" s="13">
        <v>5647</v>
      </c>
      <c r="F3171" s="13">
        <v>5659</v>
      </c>
      <c r="G3171" s="13">
        <v>11306</v>
      </c>
      <c r="H3171" s="13">
        <v>0</v>
      </c>
      <c r="I3171" s="13">
        <v>0</v>
      </c>
      <c r="J3171" s="13">
        <v>0</v>
      </c>
      <c r="K3171" s="15">
        <f t="shared" si="196"/>
        <v>5647</v>
      </c>
      <c r="L3171" s="15">
        <f t="shared" si="197"/>
        <v>5659</v>
      </c>
      <c r="M3171" s="15">
        <f t="shared" si="198"/>
        <v>11306</v>
      </c>
    </row>
    <row r="3172" spans="1:13" ht="12.75" customHeight="1" x14ac:dyDescent="0.2">
      <c r="A3172" s="11" t="str">
        <f t="shared" si="199"/>
        <v>ROMA1999</v>
      </c>
      <c r="B3172" s="3" t="s">
        <v>60</v>
      </c>
      <c r="C3172" s="12">
        <v>1999</v>
      </c>
      <c r="D3172" s="12" t="s">
        <v>101</v>
      </c>
      <c r="E3172" s="13">
        <v>5854</v>
      </c>
      <c r="F3172" s="13">
        <v>5944</v>
      </c>
      <c r="G3172" s="13">
        <v>11798</v>
      </c>
      <c r="H3172" s="13">
        <v>0</v>
      </c>
      <c r="I3172" s="13">
        <v>0</v>
      </c>
      <c r="J3172" s="13">
        <v>0</v>
      </c>
      <c r="K3172" s="15">
        <f t="shared" si="196"/>
        <v>5854</v>
      </c>
      <c r="L3172" s="15">
        <f t="shared" si="197"/>
        <v>5944</v>
      </c>
      <c r="M3172" s="15">
        <f t="shared" si="198"/>
        <v>11798</v>
      </c>
    </row>
    <row r="3173" spans="1:13" ht="12.75" customHeight="1" x14ac:dyDescent="0.2">
      <c r="A3173" s="11" t="str">
        <f t="shared" si="199"/>
        <v>ROMA2000</v>
      </c>
      <c r="B3173" s="96" t="s">
        <v>60</v>
      </c>
      <c r="C3173" s="89">
        <v>2000</v>
      </c>
      <c r="D3173" s="90" t="s">
        <v>101</v>
      </c>
      <c r="E3173" s="15">
        <v>5889</v>
      </c>
      <c r="F3173" s="15">
        <v>5753</v>
      </c>
      <c r="G3173" s="15">
        <v>11642</v>
      </c>
      <c r="H3173" s="91">
        <v>0</v>
      </c>
      <c r="I3173" s="91">
        <v>0</v>
      </c>
      <c r="J3173" s="15">
        <v>0</v>
      </c>
      <c r="K3173" s="15">
        <f t="shared" si="196"/>
        <v>5889</v>
      </c>
      <c r="L3173" s="15">
        <f t="shared" si="197"/>
        <v>5753</v>
      </c>
      <c r="M3173" s="15">
        <f t="shared" si="198"/>
        <v>11642</v>
      </c>
    </row>
    <row r="3174" spans="1:13" ht="12.75" customHeight="1" x14ac:dyDescent="0.2">
      <c r="A3174" s="11" t="str">
        <f t="shared" si="199"/>
        <v>ROMA2001</v>
      </c>
      <c r="B3174" s="96" t="s">
        <v>60</v>
      </c>
      <c r="C3174" s="89">
        <v>2001</v>
      </c>
      <c r="D3174" s="90" t="s">
        <v>101</v>
      </c>
      <c r="E3174" s="15">
        <v>5074</v>
      </c>
      <c r="F3174" s="15">
        <v>5024</v>
      </c>
      <c r="G3174" s="15">
        <v>10098</v>
      </c>
      <c r="H3174" s="91">
        <v>0</v>
      </c>
      <c r="I3174" s="91">
        <v>0</v>
      </c>
      <c r="J3174" s="15">
        <v>0</v>
      </c>
      <c r="K3174" s="15">
        <f t="shared" si="196"/>
        <v>5074</v>
      </c>
      <c r="L3174" s="15">
        <f t="shared" si="197"/>
        <v>5024</v>
      </c>
      <c r="M3174" s="15">
        <f t="shared" si="198"/>
        <v>10098</v>
      </c>
    </row>
    <row r="3175" spans="1:13" ht="12.75" customHeight="1" x14ac:dyDescent="0.2">
      <c r="A3175" s="11" t="str">
        <f t="shared" si="199"/>
        <v>ROMA2002</v>
      </c>
      <c r="B3175" s="94" t="s">
        <v>60</v>
      </c>
      <c r="C3175" s="89">
        <v>2002</v>
      </c>
      <c r="D3175" s="90" t="s">
        <v>101</v>
      </c>
      <c r="E3175" s="15">
        <v>5404</v>
      </c>
      <c r="F3175" s="15">
        <v>5399</v>
      </c>
      <c r="G3175" s="15">
        <v>10803</v>
      </c>
      <c r="H3175" s="15">
        <v>0</v>
      </c>
      <c r="I3175" s="15">
        <v>0</v>
      </c>
      <c r="J3175" s="15">
        <v>0</v>
      </c>
      <c r="K3175" s="15">
        <f t="shared" si="196"/>
        <v>5404</v>
      </c>
      <c r="L3175" s="15">
        <f t="shared" si="197"/>
        <v>5399</v>
      </c>
      <c r="M3175" s="15">
        <f t="shared" si="198"/>
        <v>10803</v>
      </c>
    </row>
    <row r="3176" spans="1:13" ht="12.75" customHeight="1" x14ac:dyDescent="0.2">
      <c r="A3176" s="11" t="str">
        <f t="shared" si="199"/>
        <v>ROMA2003</v>
      </c>
      <c r="B3176" s="3" t="s">
        <v>60</v>
      </c>
      <c r="C3176" s="12">
        <v>2003</v>
      </c>
      <c r="D3176" s="12" t="s">
        <v>101</v>
      </c>
      <c r="E3176" s="13">
        <v>5148</v>
      </c>
      <c r="F3176" s="13">
        <v>5070</v>
      </c>
      <c r="G3176" s="13">
        <v>10218</v>
      </c>
      <c r="H3176" s="13">
        <v>0</v>
      </c>
      <c r="I3176" s="13">
        <v>0</v>
      </c>
      <c r="J3176" s="13">
        <v>0</v>
      </c>
      <c r="K3176" s="15">
        <f t="shared" si="196"/>
        <v>5148</v>
      </c>
      <c r="L3176" s="15">
        <f t="shared" si="197"/>
        <v>5070</v>
      </c>
      <c r="M3176" s="15">
        <f t="shared" si="198"/>
        <v>10218</v>
      </c>
    </row>
    <row r="3177" spans="1:13" ht="12.75" customHeight="1" x14ac:dyDescent="0.2">
      <c r="A3177" s="11" t="str">
        <f t="shared" si="199"/>
        <v>ROMA2004</v>
      </c>
      <c r="B3177" s="94" t="s">
        <v>60</v>
      </c>
      <c r="C3177" s="89">
        <v>2004</v>
      </c>
      <c r="D3177" s="90" t="s">
        <v>101</v>
      </c>
      <c r="E3177" s="15">
        <v>6715</v>
      </c>
      <c r="F3177" s="15">
        <v>6729</v>
      </c>
      <c r="G3177" s="15">
        <v>13444</v>
      </c>
      <c r="H3177" s="15">
        <v>0</v>
      </c>
      <c r="I3177" s="15">
        <v>0</v>
      </c>
      <c r="J3177" s="15">
        <v>0</v>
      </c>
      <c r="K3177" s="15">
        <f t="shared" si="196"/>
        <v>6715</v>
      </c>
      <c r="L3177" s="15">
        <f t="shared" si="197"/>
        <v>6729</v>
      </c>
      <c r="M3177" s="15">
        <f t="shared" si="198"/>
        <v>13444</v>
      </c>
    </row>
    <row r="3178" spans="1:13" ht="12.75" customHeight="1" x14ac:dyDescent="0.2">
      <c r="A3178" s="11" t="str">
        <f t="shared" si="199"/>
        <v>ROMA2005</v>
      </c>
      <c r="B3178" s="92" t="s">
        <v>60</v>
      </c>
      <c r="C3178" s="16">
        <v>2005</v>
      </c>
      <c r="D3178" s="90" t="s">
        <v>101</v>
      </c>
      <c r="E3178" s="93">
        <v>7421</v>
      </c>
      <c r="F3178" s="93">
        <v>7522</v>
      </c>
      <c r="G3178" s="93">
        <v>14943</v>
      </c>
      <c r="H3178" s="93">
        <v>0</v>
      </c>
      <c r="I3178" s="93">
        <v>0</v>
      </c>
      <c r="J3178" s="93">
        <v>0</v>
      </c>
      <c r="K3178" s="15">
        <f t="shared" si="196"/>
        <v>7421</v>
      </c>
      <c r="L3178" s="15">
        <f t="shared" si="197"/>
        <v>7522</v>
      </c>
      <c r="M3178" s="15">
        <f t="shared" si="198"/>
        <v>14943</v>
      </c>
    </row>
    <row r="3179" spans="1:13" ht="12.75" customHeight="1" x14ac:dyDescent="0.2">
      <c r="A3179" s="11" t="str">
        <f t="shared" si="199"/>
        <v>ROMA2006</v>
      </c>
      <c r="B3179" s="3" t="s">
        <v>60</v>
      </c>
      <c r="C3179" s="12">
        <v>2006</v>
      </c>
      <c r="D3179" s="12" t="s">
        <v>101</v>
      </c>
      <c r="E3179" s="13">
        <v>9459</v>
      </c>
      <c r="F3179" s="13">
        <v>9535</v>
      </c>
      <c r="G3179" s="13">
        <v>18994</v>
      </c>
      <c r="H3179" s="13">
        <v>0</v>
      </c>
      <c r="I3179" s="13">
        <v>0</v>
      </c>
      <c r="J3179" s="13">
        <v>0</v>
      </c>
      <c r="K3179" s="15">
        <f t="shared" ref="K3179:K3242" si="200">E3179+H3179</f>
        <v>9459</v>
      </c>
      <c r="L3179" s="15">
        <f t="shared" ref="L3179:L3242" si="201">F3179+I3179</f>
        <v>9535</v>
      </c>
      <c r="M3179" s="15">
        <f t="shared" ref="M3179:M3242" si="202">G3179+J3179</f>
        <v>18994</v>
      </c>
    </row>
    <row r="3180" spans="1:13" ht="12.75" customHeight="1" x14ac:dyDescent="0.2">
      <c r="A3180" s="11" t="str">
        <f t="shared" si="199"/>
        <v>ROMA2007</v>
      </c>
      <c r="B3180" s="3" t="s">
        <v>60</v>
      </c>
      <c r="C3180" s="12">
        <v>2007</v>
      </c>
      <c r="D3180" s="12" t="s">
        <v>101</v>
      </c>
      <c r="E3180" s="13">
        <v>12685</v>
      </c>
      <c r="F3180" s="13">
        <v>12854</v>
      </c>
      <c r="G3180" s="13">
        <v>25539</v>
      </c>
      <c r="H3180" s="13">
        <v>0</v>
      </c>
      <c r="I3180" s="13">
        <v>0</v>
      </c>
      <c r="J3180" s="13">
        <v>0</v>
      </c>
      <c r="K3180" s="15">
        <f t="shared" si="200"/>
        <v>12685</v>
      </c>
      <c r="L3180" s="15">
        <f t="shared" si="201"/>
        <v>12854</v>
      </c>
      <c r="M3180" s="15">
        <f t="shared" si="202"/>
        <v>25539</v>
      </c>
    </row>
    <row r="3181" spans="1:13" ht="12.75" customHeight="1" x14ac:dyDescent="0.2">
      <c r="A3181" s="11" t="str">
        <f t="shared" si="199"/>
        <v>ROMA2008</v>
      </c>
      <c r="B3181" s="3" t="s">
        <v>60</v>
      </c>
      <c r="C3181" s="12">
        <v>2008</v>
      </c>
      <c r="D3181" s="12" t="s">
        <v>101</v>
      </c>
      <c r="E3181" s="13">
        <v>17928</v>
      </c>
      <c r="F3181" s="13">
        <v>17887</v>
      </c>
      <c r="G3181" s="13">
        <v>35815</v>
      </c>
      <c r="H3181" s="13">
        <v>0</v>
      </c>
      <c r="I3181" s="13">
        <v>0</v>
      </c>
      <c r="J3181" s="13">
        <v>0</v>
      </c>
      <c r="K3181" s="15">
        <f t="shared" si="200"/>
        <v>17928</v>
      </c>
      <c r="L3181" s="15">
        <f t="shared" si="201"/>
        <v>17887</v>
      </c>
      <c r="M3181" s="15">
        <f t="shared" si="202"/>
        <v>35815</v>
      </c>
    </row>
    <row r="3182" spans="1:13" ht="12.75" customHeight="1" x14ac:dyDescent="0.2">
      <c r="A3182" s="11" t="str">
        <f t="shared" si="199"/>
        <v>ROMA2009</v>
      </c>
      <c r="B3182" s="94" t="s">
        <v>60</v>
      </c>
      <c r="C3182" s="12">
        <v>2009</v>
      </c>
      <c r="D3182" s="12" t="s">
        <v>101</v>
      </c>
      <c r="E3182" s="95">
        <v>21899</v>
      </c>
      <c r="F3182" s="95">
        <v>21746</v>
      </c>
      <c r="G3182" s="95">
        <v>43645</v>
      </c>
      <c r="H3182" s="95">
        <v>0</v>
      </c>
      <c r="I3182" s="95">
        <v>0</v>
      </c>
      <c r="J3182" s="95">
        <v>0</v>
      </c>
      <c r="K3182" s="15">
        <f t="shared" si="200"/>
        <v>21899</v>
      </c>
      <c r="L3182" s="15">
        <f t="shared" si="201"/>
        <v>21746</v>
      </c>
      <c r="M3182" s="15">
        <f t="shared" si="202"/>
        <v>43645</v>
      </c>
    </row>
    <row r="3183" spans="1:13" ht="12.75" customHeight="1" x14ac:dyDescent="0.2">
      <c r="A3183" s="11" t="str">
        <f t="shared" si="199"/>
        <v>ROMA2010</v>
      </c>
      <c r="B3183" s="3" t="s">
        <v>60</v>
      </c>
      <c r="C3183" s="12">
        <v>2010</v>
      </c>
      <c r="D3183" s="12">
        <v>59</v>
      </c>
      <c r="E3183" s="13">
        <v>26235</v>
      </c>
      <c r="F3183" s="13">
        <v>25997</v>
      </c>
      <c r="G3183" s="13">
        <v>52232</v>
      </c>
      <c r="H3183" s="13">
        <v>0</v>
      </c>
      <c r="I3183" s="13">
        <v>0</v>
      </c>
      <c r="J3183" s="13">
        <v>0</v>
      </c>
      <c r="K3183" s="15">
        <f t="shared" si="200"/>
        <v>26235</v>
      </c>
      <c r="L3183" s="15">
        <f t="shared" si="201"/>
        <v>25997</v>
      </c>
      <c r="M3183" s="15">
        <f t="shared" si="202"/>
        <v>52232</v>
      </c>
    </row>
    <row r="3184" spans="1:13" ht="12.75" customHeight="1" x14ac:dyDescent="0.2">
      <c r="A3184" s="11" t="str">
        <f t="shared" si="199"/>
        <v>ROMA2011</v>
      </c>
      <c r="B3184" s="96" t="s">
        <v>60</v>
      </c>
      <c r="C3184" s="89">
        <v>2011</v>
      </c>
      <c r="D3184" s="90">
        <v>50</v>
      </c>
      <c r="E3184" s="15">
        <v>36177</v>
      </c>
      <c r="F3184" s="15">
        <v>41253</v>
      </c>
      <c r="G3184" s="15">
        <v>77430</v>
      </c>
      <c r="H3184" s="91">
        <v>0</v>
      </c>
      <c r="I3184" s="91">
        <v>0</v>
      </c>
      <c r="J3184" s="15">
        <v>0</v>
      </c>
      <c r="K3184" s="15">
        <f t="shared" si="200"/>
        <v>36177</v>
      </c>
      <c r="L3184" s="15">
        <f t="shared" si="201"/>
        <v>41253</v>
      </c>
      <c r="M3184" s="15">
        <f t="shared" si="202"/>
        <v>77430</v>
      </c>
    </row>
    <row r="3185" spans="1:13" ht="12.75" customHeight="1" x14ac:dyDescent="0.2">
      <c r="A3185" s="11" t="str">
        <f t="shared" si="199"/>
        <v>ROMA2012</v>
      </c>
      <c r="B3185" s="3" t="s">
        <v>60</v>
      </c>
      <c r="C3185" s="12">
        <v>2012</v>
      </c>
      <c r="D3185" s="12">
        <v>43</v>
      </c>
      <c r="E3185" s="13">
        <v>64831</v>
      </c>
      <c r="F3185" s="13">
        <v>64679</v>
      </c>
      <c r="G3185" s="13">
        <v>129510</v>
      </c>
      <c r="H3185" s="13">
        <v>0</v>
      </c>
      <c r="I3185" s="13">
        <v>0</v>
      </c>
      <c r="J3185" s="13">
        <v>0</v>
      </c>
      <c r="K3185" s="15">
        <f t="shared" si="200"/>
        <v>64831</v>
      </c>
      <c r="L3185" s="15">
        <f t="shared" si="201"/>
        <v>64679</v>
      </c>
      <c r="M3185" s="15">
        <f t="shared" si="202"/>
        <v>129510</v>
      </c>
    </row>
    <row r="3186" spans="1:13" ht="12.75" customHeight="1" x14ac:dyDescent="0.2">
      <c r="A3186" s="11" t="str">
        <f t="shared" si="199"/>
        <v>ROMA2013</v>
      </c>
      <c r="B3186" s="96" t="s">
        <v>60</v>
      </c>
      <c r="C3186" s="89">
        <v>2013</v>
      </c>
      <c r="D3186" s="90">
        <v>35</v>
      </c>
      <c r="E3186" s="15">
        <v>107075</v>
      </c>
      <c r="F3186" s="15">
        <v>107533</v>
      </c>
      <c r="G3186" s="15">
        <v>214608</v>
      </c>
      <c r="H3186" s="91">
        <v>0</v>
      </c>
      <c r="I3186" s="91">
        <v>0</v>
      </c>
      <c r="J3186" s="15">
        <v>0</v>
      </c>
      <c r="K3186" s="15">
        <f t="shared" si="200"/>
        <v>107075</v>
      </c>
      <c r="L3186" s="15">
        <f t="shared" si="201"/>
        <v>107533</v>
      </c>
      <c r="M3186" s="15">
        <f t="shared" si="202"/>
        <v>214608</v>
      </c>
    </row>
    <row r="3187" spans="1:13" ht="12.75" customHeight="1" x14ac:dyDescent="0.2">
      <c r="A3187" s="11" t="str">
        <f t="shared" si="199"/>
        <v>ROMA2014</v>
      </c>
      <c r="B3187" s="3" t="s">
        <v>60</v>
      </c>
      <c r="C3187" s="12">
        <v>2014</v>
      </c>
      <c r="D3187" s="12">
        <v>30</v>
      </c>
      <c r="E3187" s="13">
        <v>118539</v>
      </c>
      <c r="F3187" s="13">
        <v>121226</v>
      </c>
      <c r="G3187" s="13">
        <v>239765</v>
      </c>
      <c r="H3187" s="13">
        <v>0</v>
      </c>
      <c r="I3187" s="13">
        <v>0</v>
      </c>
      <c r="J3187" s="13">
        <v>0</v>
      </c>
      <c r="K3187" s="15">
        <f t="shared" si="200"/>
        <v>118539</v>
      </c>
      <c r="L3187" s="15">
        <f t="shared" si="201"/>
        <v>121226</v>
      </c>
      <c r="M3187" s="15">
        <f t="shared" si="202"/>
        <v>239765</v>
      </c>
    </row>
    <row r="3188" spans="1:13" ht="12.75" customHeight="1" x14ac:dyDescent="0.2">
      <c r="A3188" s="11" t="str">
        <f t="shared" si="199"/>
        <v>ROMA2015</v>
      </c>
      <c r="B3188" s="3" t="s">
        <v>60</v>
      </c>
      <c r="C3188" s="12">
        <v>2015</v>
      </c>
      <c r="D3188" s="12">
        <v>43</v>
      </c>
      <c r="E3188" s="13">
        <v>68267</v>
      </c>
      <c r="F3188" s="13">
        <v>69886</v>
      </c>
      <c r="G3188" s="13">
        <v>138153</v>
      </c>
      <c r="H3188" s="13">
        <v>0</v>
      </c>
      <c r="I3188" s="13">
        <v>0</v>
      </c>
      <c r="J3188" s="13">
        <v>0</v>
      </c>
      <c r="K3188" s="15">
        <f t="shared" si="200"/>
        <v>68267</v>
      </c>
      <c r="L3188" s="15">
        <f t="shared" si="201"/>
        <v>69886</v>
      </c>
      <c r="M3188" s="15">
        <f t="shared" si="202"/>
        <v>138153</v>
      </c>
    </row>
    <row r="3189" spans="1:13" ht="12.75" customHeight="1" x14ac:dyDescent="0.2">
      <c r="A3189" s="11" t="str">
        <f t="shared" si="199"/>
        <v>ROMA2016</v>
      </c>
      <c r="B3189" s="94" t="s">
        <v>60</v>
      </c>
      <c r="C3189" s="89">
        <v>2016</v>
      </c>
      <c r="D3189" s="90">
        <v>48</v>
      </c>
      <c r="E3189" s="15">
        <v>39522</v>
      </c>
      <c r="F3189" s="15">
        <v>39012</v>
      </c>
      <c r="G3189" s="15">
        <v>78534</v>
      </c>
      <c r="H3189" s="15">
        <v>0</v>
      </c>
      <c r="I3189" s="15">
        <v>0</v>
      </c>
      <c r="J3189" s="15">
        <v>0</v>
      </c>
      <c r="K3189" s="15">
        <f t="shared" si="200"/>
        <v>39522</v>
      </c>
      <c r="L3189" s="15">
        <f t="shared" si="201"/>
        <v>39012</v>
      </c>
      <c r="M3189" s="15">
        <f t="shared" si="202"/>
        <v>78534</v>
      </c>
    </row>
    <row r="3190" spans="1:13" ht="12.75" customHeight="1" x14ac:dyDescent="0.2">
      <c r="A3190" s="11" t="str">
        <f t="shared" si="199"/>
        <v>ROMA2017</v>
      </c>
      <c r="B3190" s="3" t="s">
        <v>60</v>
      </c>
      <c r="C3190" s="12">
        <v>2017</v>
      </c>
      <c r="D3190" s="12">
        <v>49</v>
      </c>
      <c r="E3190" s="13">
        <v>38144</v>
      </c>
      <c r="F3190" s="13">
        <v>37173</v>
      </c>
      <c r="G3190" s="13">
        <v>75317</v>
      </c>
      <c r="H3190" s="13">
        <v>0</v>
      </c>
      <c r="I3190" s="13">
        <v>0</v>
      </c>
      <c r="J3190" s="13">
        <v>0</v>
      </c>
      <c r="K3190" s="15">
        <f t="shared" si="200"/>
        <v>38144</v>
      </c>
      <c r="L3190" s="15">
        <f t="shared" si="201"/>
        <v>37173</v>
      </c>
      <c r="M3190" s="15">
        <f t="shared" si="202"/>
        <v>75317</v>
      </c>
    </row>
    <row r="3191" spans="1:13" ht="12.75" customHeight="1" x14ac:dyDescent="0.2">
      <c r="A3191" s="11" t="str">
        <f t="shared" si="199"/>
        <v>ROMA2018</v>
      </c>
      <c r="B3191" s="3" t="s">
        <v>60</v>
      </c>
      <c r="C3191" s="12">
        <v>2018</v>
      </c>
      <c r="D3191" s="12">
        <v>50</v>
      </c>
      <c r="E3191" s="13">
        <v>39277</v>
      </c>
      <c r="F3191" s="13">
        <v>38832</v>
      </c>
      <c r="G3191" s="13">
        <v>78109</v>
      </c>
      <c r="H3191" s="13">
        <v>0</v>
      </c>
      <c r="I3191" s="13">
        <v>0</v>
      </c>
      <c r="J3191" s="13">
        <v>0</v>
      </c>
      <c r="K3191" s="15">
        <f t="shared" si="200"/>
        <v>39277</v>
      </c>
      <c r="L3191" s="15">
        <f t="shared" si="201"/>
        <v>38832</v>
      </c>
      <c r="M3191" s="15">
        <f t="shared" si="202"/>
        <v>78109</v>
      </c>
    </row>
    <row r="3192" spans="1:13" ht="12.75" customHeight="1" x14ac:dyDescent="0.2">
      <c r="A3192" s="11" t="str">
        <f t="shared" si="199"/>
        <v>ROMA2019</v>
      </c>
      <c r="B3192" s="3" t="s">
        <v>60</v>
      </c>
      <c r="C3192" s="12">
        <v>2019</v>
      </c>
      <c r="D3192" s="12">
        <v>47</v>
      </c>
      <c r="E3192" s="13">
        <v>42951</v>
      </c>
      <c r="F3192" s="13">
        <v>43256</v>
      </c>
      <c r="G3192" s="13">
        <v>86207</v>
      </c>
      <c r="H3192" s="13">
        <v>0</v>
      </c>
      <c r="I3192" s="13">
        <v>0</v>
      </c>
      <c r="J3192" s="13">
        <v>0</v>
      </c>
      <c r="K3192" s="15">
        <f t="shared" si="200"/>
        <v>42951</v>
      </c>
      <c r="L3192" s="15">
        <f t="shared" si="201"/>
        <v>43256</v>
      </c>
      <c r="M3192" s="15">
        <f t="shared" si="202"/>
        <v>86207</v>
      </c>
    </row>
    <row r="3193" spans="1:13" ht="12.75" customHeight="1" x14ac:dyDescent="0.2">
      <c r="A3193" s="11" t="str">
        <f t="shared" si="199"/>
        <v>SUNSHINE COAST1985</v>
      </c>
      <c r="B3193" s="96" t="s">
        <v>135</v>
      </c>
      <c r="C3193" s="89">
        <v>1985</v>
      </c>
      <c r="D3193" s="90">
        <v>27</v>
      </c>
      <c r="E3193" s="15">
        <v>44186</v>
      </c>
      <c r="F3193" s="15">
        <v>44789</v>
      </c>
      <c r="G3193" s="15">
        <v>88975</v>
      </c>
      <c r="H3193" s="91">
        <v>0</v>
      </c>
      <c r="I3193" s="91">
        <v>0</v>
      </c>
      <c r="J3193" s="15">
        <v>0</v>
      </c>
      <c r="K3193" s="15">
        <f t="shared" si="200"/>
        <v>44186</v>
      </c>
      <c r="L3193" s="15">
        <f t="shared" si="201"/>
        <v>44789</v>
      </c>
      <c r="M3193" s="15">
        <f t="shared" si="202"/>
        <v>88975</v>
      </c>
    </row>
    <row r="3194" spans="1:13" ht="12.75" customHeight="1" x14ac:dyDescent="0.2">
      <c r="A3194" s="11" t="str">
        <f t="shared" si="199"/>
        <v>SUNSHINE COAST1986</v>
      </c>
      <c r="B3194" s="94" t="s">
        <v>135</v>
      </c>
      <c r="C3194" s="89">
        <v>1986</v>
      </c>
      <c r="D3194" s="90">
        <v>29</v>
      </c>
      <c r="E3194" s="15">
        <v>44183</v>
      </c>
      <c r="F3194" s="15">
        <v>44068</v>
      </c>
      <c r="G3194" s="15">
        <v>88251</v>
      </c>
      <c r="H3194" s="15">
        <v>0</v>
      </c>
      <c r="I3194" s="15">
        <v>0</v>
      </c>
      <c r="J3194" s="15">
        <v>0</v>
      </c>
      <c r="K3194" s="15">
        <f t="shared" si="200"/>
        <v>44183</v>
      </c>
      <c r="L3194" s="15">
        <f t="shared" si="201"/>
        <v>44068</v>
      </c>
      <c r="M3194" s="15">
        <f t="shared" si="202"/>
        <v>88251</v>
      </c>
    </row>
    <row r="3195" spans="1:13" ht="12.75" customHeight="1" x14ac:dyDescent="0.2">
      <c r="A3195" s="11" t="str">
        <f t="shared" si="199"/>
        <v>SUNSHINE COAST1987</v>
      </c>
      <c r="B3195" s="3" t="s">
        <v>135</v>
      </c>
      <c r="C3195" s="12">
        <v>1987</v>
      </c>
      <c r="D3195" s="12">
        <v>31</v>
      </c>
      <c r="E3195" s="13">
        <v>42263</v>
      </c>
      <c r="F3195" s="13">
        <v>42953</v>
      </c>
      <c r="G3195" s="13">
        <v>85216</v>
      </c>
      <c r="H3195" s="13">
        <v>0</v>
      </c>
      <c r="I3195" s="13">
        <v>0</v>
      </c>
      <c r="J3195" s="13">
        <v>0</v>
      </c>
      <c r="K3195" s="15">
        <f t="shared" si="200"/>
        <v>42263</v>
      </c>
      <c r="L3195" s="15">
        <f t="shared" si="201"/>
        <v>42953</v>
      </c>
      <c r="M3195" s="15">
        <f t="shared" si="202"/>
        <v>85216</v>
      </c>
    </row>
    <row r="3196" spans="1:13" ht="12.75" customHeight="1" x14ac:dyDescent="0.2">
      <c r="A3196" s="11" t="str">
        <f t="shared" si="199"/>
        <v>SUNSHINE COAST1988</v>
      </c>
      <c r="B3196" s="94" t="s">
        <v>135</v>
      </c>
      <c r="C3196" s="89">
        <v>1988</v>
      </c>
      <c r="D3196" s="90">
        <v>29</v>
      </c>
      <c r="E3196" s="15">
        <v>44621</v>
      </c>
      <c r="F3196" s="15">
        <v>44353</v>
      </c>
      <c r="G3196" s="15">
        <v>88974</v>
      </c>
      <c r="H3196" s="15">
        <v>0</v>
      </c>
      <c r="I3196" s="15">
        <v>0</v>
      </c>
      <c r="J3196" s="15">
        <v>0</v>
      </c>
      <c r="K3196" s="15">
        <f t="shared" si="200"/>
        <v>44621</v>
      </c>
      <c r="L3196" s="15">
        <f t="shared" si="201"/>
        <v>44353</v>
      </c>
      <c r="M3196" s="15">
        <f t="shared" si="202"/>
        <v>88974</v>
      </c>
    </row>
    <row r="3197" spans="1:13" ht="12.75" customHeight="1" x14ac:dyDescent="0.2">
      <c r="A3197" s="11" t="str">
        <f t="shared" si="199"/>
        <v>SUNSHINE COAST1989</v>
      </c>
      <c r="B3197" s="92" t="s">
        <v>135</v>
      </c>
      <c r="C3197" s="12">
        <v>1989</v>
      </c>
      <c r="D3197" s="12">
        <v>34</v>
      </c>
      <c r="E3197" s="13">
        <v>27934</v>
      </c>
      <c r="F3197" s="13">
        <v>29066</v>
      </c>
      <c r="G3197" s="13">
        <v>57000</v>
      </c>
      <c r="H3197" s="13">
        <v>0</v>
      </c>
      <c r="I3197" s="13">
        <v>0</v>
      </c>
      <c r="J3197" s="13">
        <v>0</v>
      </c>
      <c r="K3197" s="15">
        <f t="shared" si="200"/>
        <v>27934</v>
      </c>
      <c r="L3197" s="15">
        <f t="shared" si="201"/>
        <v>29066</v>
      </c>
      <c r="M3197" s="15">
        <f t="shared" si="202"/>
        <v>57000</v>
      </c>
    </row>
    <row r="3198" spans="1:13" ht="12.75" customHeight="1" x14ac:dyDescent="0.2">
      <c r="A3198" s="11" t="str">
        <f t="shared" si="199"/>
        <v>SUNSHINE COAST1990</v>
      </c>
      <c r="B3198" s="96" t="s">
        <v>135</v>
      </c>
      <c r="C3198" s="89">
        <v>1990</v>
      </c>
      <c r="D3198" s="90">
        <v>29</v>
      </c>
      <c r="E3198" s="15">
        <v>39953</v>
      </c>
      <c r="F3198" s="15">
        <v>38245</v>
      </c>
      <c r="G3198" s="15">
        <v>78198</v>
      </c>
      <c r="H3198" s="91">
        <v>0</v>
      </c>
      <c r="I3198" s="91">
        <v>0</v>
      </c>
      <c r="J3198" s="15">
        <v>0</v>
      </c>
      <c r="K3198" s="15">
        <f t="shared" si="200"/>
        <v>39953</v>
      </c>
      <c r="L3198" s="15">
        <f t="shared" si="201"/>
        <v>38245</v>
      </c>
      <c r="M3198" s="15">
        <f t="shared" si="202"/>
        <v>78198</v>
      </c>
    </row>
    <row r="3199" spans="1:13" ht="12.75" customHeight="1" x14ac:dyDescent="0.2">
      <c r="A3199" s="11" t="str">
        <f t="shared" si="199"/>
        <v>SUNSHINE COAST1991</v>
      </c>
      <c r="B3199" s="92" t="s">
        <v>135</v>
      </c>
      <c r="C3199" s="16">
        <v>1991</v>
      </c>
      <c r="D3199" s="90">
        <v>25</v>
      </c>
      <c r="E3199" s="93">
        <v>51196</v>
      </c>
      <c r="F3199" s="93">
        <v>50827</v>
      </c>
      <c r="G3199" s="93">
        <v>102023</v>
      </c>
      <c r="H3199" s="93">
        <v>0</v>
      </c>
      <c r="I3199" s="93">
        <v>0</v>
      </c>
      <c r="J3199" s="93">
        <v>0</v>
      </c>
      <c r="K3199" s="15">
        <f t="shared" si="200"/>
        <v>51196</v>
      </c>
      <c r="L3199" s="15">
        <f t="shared" si="201"/>
        <v>50827</v>
      </c>
      <c r="M3199" s="15">
        <f t="shared" si="202"/>
        <v>102023</v>
      </c>
    </row>
    <row r="3200" spans="1:13" ht="12.75" customHeight="1" x14ac:dyDescent="0.2">
      <c r="A3200" s="11" t="str">
        <f t="shared" si="199"/>
        <v>SUNSHINE COAST1992</v>
      </c>
      <c r="B3200" s="96" t="s">
        <v>135</v>
      </c>
      <c r="C3200" s="89">
        <v>1992</v>
      </c>
      <c r="D3200" s="90">
        <v>19</v>
      </c>
      <c r="E3200" s="15">
        <v>79725</v>
      </c>
      <c r="F3200" s="15">
        <v>78970</v>
      </c>
      <c r="G3200" s="15">
        <v>158695</v>
      </c>
      <c r="H3200" s="91">
        <v>0</v>
      </c>
      <c r="I3200" s="91">
        <v>0</v>
      </c>
      <c r="J3200" s="15">
        <v>0</v>
      </c>
      <c r="K3200" s="15">
        <f t="shared" si="200"/>
        <v>79725</v>
      </c>
      <c r="L3200" s="15">
        <f t="shared" si="201"/>
        <v>78970</v>
      </c>
      <c r="M3200" s="15">
        <f t="shared" si="202"/>
        <v>158695</v>
      </c>
    </row>
    <row r="3201" spans="1:13" ht="12.75" customHeight="1" x14ac:dyDescent="0.2">
      <c r="A3201" s="11" t="str">
        <f t="shared" si="199"/>
        <v>SUNSHINE COAST1993</v>
      </c>
      <c r="B3201" s="3" t="s">
        <v>135</v>
      </c>
      <c r="C3201" s="12">
        <v>1993</v>
      </c>
      <c r="D3201" s="12">
        <v>18</v>
      </c>
      <c r="E3201" s="13">
        <v>99737</v>
      </c>
      <c r="F3201" s="13">
        <v>98717</v>
      </c>
      <c r="G3201" s="13">
        <v>198454</v>
      </c>
      <c r="H3201" s="13">
        <v>0</v>
      </c>
      <c r="I3201" s="13">
        <v>0</v>
      </c>
      <c r="J3201" s="13">
        <v>0</v>
      </c>
      <c r="K3201" s="15">
        <f t="shared" si="200"/>
        <v>99737</v>
      </c>
      <c r="L3201" s="15">
        <f t="shared" si="201"/>
        <v>98717</v>
      </c>
      <c r="M3201" s="15">
        <f t="shared" si="202"/>
        <v>198454</v>
      </c>
    </row>
    <row r="3202" spans="1:13" ht="12.75" customHeight="1" x14ac:dyDescent="0.2">
      <c r="A3202" s="11" t="str">
        <f t="shared" si="199"/>
        <v>SUNSHINE COAST1994</v>
      </c>
      <c r="B3202" s="96" t="s">
        <v>135</v>
      </c>
      <c r="C3202" s="89">
        <v>1994</v>
      </c>
      <c r="D3202" s="90">
        <v>18</v>
      </c>
      <c r="E3202" s="15">
        <v>124716</v>
      </c>
      <c r="F3202" s="15">
        <v>124998</v>
      </c>
      <c r="G3202" s="15">
        <v>249714</v>
      </c>
      <c r="H3202" s="91">
        <v>0</v>
      </c>
      <c r="I3202" s="91">
        <v>0</v>
      </c>
      <c r="J3202" s="15">
        <v>0</v>
      </c>
      <c r="K3202" s="15">
        <f t="shared" si="200"/>
        <v>124716</v>
      </c>
      <c r="L3202" s="15">
        <f t="shared" si="201"/>
        <v>124998</v>
      </c>
      <c r="M3202" s="15">
        <f t="shared" si="202"/>
        <v>249714</v>
      </c>
    </row>
    <row r="3203" spans="1:13" ht="12.75" customHeight="1" x14ac:dyDescent="0.2">
      <c r="A3203" s="11" t="str">
        <f t="shared" si="199"/>
        <v>SUNSHINE COAST1995</v>
      </c>
      <c r="B3203" s="3" t="s">
        <v>135</v>
      </c>
      <c r="C3203" s="12">
        <v>1995</v>
      </c>
      <c r="D3203" s="12">
        <v>17</v>
      </c>
      <c r="E3203" s="13">
        <v>146487</v>
      </c>
      <c r="F3203" s="13">
        <v>145305</v>
      </c>
      <c r="G3203" s="13">
        <v>291792</v>
      </c>
      <c r="H3203" s="13">
        <v>0</v>
      </c>
      <c r="I3203" s="13">
        <v>0</v>
      </c>
      <c r="J3203" s="13">
        <v>0</v>
      </c>
      <c r="K3203" s="15">
        <f t="shared" si="200"/>
        <v>146487</v>
      </c>
      <c r="L3203" s="15">
        <f t="shared" si="201"/>
        <v>145305</v>
      </c>
      <c r="M3203" s="15">
        <f t="shared" si="202"/>
        <v>291792</v>
      </c>
    </row>
    <row r="3204" spans="1:13" ht="12.75" customHeight="1" x14ac:dyDescent="0.2">
      <c r="A3204" s="11" t="str">
        <f t="shared" si="199"/>
        <v>SUNSHINE COAST1996</v>
      </c>
      <c r="B3204" s="3" t="s">
        <v>135</v>
      </c>
      <c r="C3204" s="12">
        <v>1996</v>
      </c>
      <c r="D3204" s="12">
        <v>15</v>
      </c>
      <c r="E3204" s="13">
        <v>159907</v>
      </c>
      <c r="F3204" s="13">
        <v>159238</v>
      </c>
      <c r="G3204" s="13">
        <v>319145</v>
      </c>
      <c r="H3204" s="13">
        <v>0</v>
      </c>
      <c r="I3204" s="13">
        <v>0</v>
      </c>
      <c r="J3204" s="13">
        <v>0</v>
      </c>
      <c r="K3204" s="15">
        <f t="shared" si="200"/>
        <v>159907</v>
      </c>
      <c r="L3204" s="15">
        <f t="shared" si="201"/>
        <v>159238</v>
      </c>
      <c r="M3204" s="15">
        <f t="shared" si="202"/>
        <v>319145</v>
      </c>
    </row>
    <row r="3205" spans="1:13" ht="12.75" customHeight="1" x14ac:dyDescent="0.2">
      <c r="A3205" s="11" t="str">
        <f t="shared" si="199"/>
        <v>SUNSHINE COAST1997</v>
      </c>
      <c r="B3205" s="3" t="s">
        <v>135</v>
      </c>
      <c r="C3205" s="12">
        <v>1997</v>
      </c>
      <c r="D3205" s="12">
        <v>18</v>
      </c>
      <c r="E3205" s="13">
        <v>142675</v>
      </c>
      <c r="F3205" s="13">
        <v>140681</v>
      </c>
      <c r="G3205" s="13">
        <v>283356</v>
      </c>
      <c r="H3205" s="13">
        <v>0</v>
      </c>
      <c r="I3205" s="13">
        <v>0</v>
      </c>
      <c r="J3205" s="13">
        <v>0</v>
      </c>
      <c r="K3205" s="15">
        <f t="shared" si="200"/>
        <v>142675</v>
      </c>
      <c r="L3205" s="15">
        <f t="shared" si="201"/>
        <v>140681</v>
      </c>
      <c r="M3205" s="15">
        <f t="shared" si="202"/>
        <v>283356</v>
      </c>
    </row>
    <row r="3206" spans="1:13" ht="12.75" customHeight="1" x14ac:dyDescent="0.2">
      <c r="A3206" s="11" t="str">
        <f t="shared" si="199"/>
        <v>SUNSHINE COAST1998</v>
      </c>
      <c r="B3206" s="94" t="s">
        <v>135</v>
      </c>
      <c r="C3206" s="89">
        <v>1998</v>
      </c>
      <c r="D3206" s="90">
        <v>18</v>
      </c>
      <c r="E3206" s="15">
        <v>141052</v>
      </c>
      <c r="F3206" s="15">
        <v>138494</v>
      </c>
      <c r="G3206" s="15">
        <v>279546</v>
      </c>
      <c r="H3206" s="15">
        <v>0</v>
      </c>
      <c r="I3206" s="15">
        <v>0</v>
      </c>
      <c r="J3206" s="15">
        <v>0</v>
      </c>
      <c r="K3206" s="15">
        <f t="shared" si="200"/>
        <v>141052</v>
      </c>
      <c r="L3206" s="15">
        <f t="shared" si="201"/>
        <v>138494</v>
      </c>
      <c r="M3206" s="15">
        <f t="shared" si="202"/>
        <v>279546</v>
      </c>
    </row>
    <row r="3207" spans="1:13" ht="12.75" customHeight="1" x14ac:dyDescent="0.2">
      <c r="A3207" s="11" t="str">
        <f t="shared" si="199"/>
        <v>SUNSHINE COAST1999</v>
      </c>
      <c r="B3207" s="96" t="s">
        <v>135</v>
      </c>
      <c r="C3207" s="89">
        <v>1999</v>
      </c>
      <c r="D3207" s="90">
        <v>16</v>
      </c>
      <c r="E3207" s="15">
        <v>148995</v>
      </c>
      <c r="F3207" s="15">
        <v>149538</v>
      </c>
      <c r="G3207" s="15">
        <v>298533</v>
      </c>
      <c r="H3207" s="91">
        <v>0</v>
      </c>
      <c r="I3207" s="91">
        <v>0</v>
      </c>
      <c r="J3207" s="15">
        <v>0</v>
      </c>
      <c r="K3207" s="15">
        <f t="shared" si="200"/>
        <v>148995</v>
      </c>
      <c r="L3207" s="15">
        <f t="shared" si="201"/>
        <v>149538</v>
      </c>
      <c r="M3207" s="15">
        <f t="shared" si="202"/>
        <v>298533</v>
      </c>
    </row>
    <row r="3208" spans="1:13" ht="12.75" customHeight="1" x14ac:dyDescent="0.2">
      <c r="A3208" s="11" t="str">
        <f t="shared" si="199"/>
        <v>SUNSHINE COAST2000</v>
      </c>
      <c r="B3208" s="3" t="s">
        <v>135</v>
      </c>
      <c r="C3208" s="12">
        <v>2000</v>
      </c>
      <c r="D3208" s="12">
        <v>18</v>
      </c>
      <c r="E3208" s="13">
        <v>134344</v>
      </c>
      <c r="F3208" s="13">
        <v>133958</v>
      </c>
      <c r="G3208" s="13">
        <v>268302</v>
      </c>
      <c r="H3208" s="13">
        <v>0</v>
      </c>
      <c r="I3208" s="13">
        <v>0</v>
      </c>
      <c r="J3208" s="13">
        <v>0</v>
      </c>
      <c r="K3208" s="15">
        <f t="shared" si="200"/>
        <v>134344</v>
      </c>
      <c r="L3208" s="15">
        <f t="shared" si="201"/>
        <v>133958</v>
      </c>
      <c r="M3208" s="15">
        <f t="shared" si="202"/>
        <v>268302</v>
      </c>
    </row>
    <row r="3209" spans="1:13" ht="12.75" customHeight="1" x14ac:dyDescent="0.2">
      <c r="A3209" s="11" t="str">
        <f t="shared" si="199"/>
        <v>SUNSHINE COAST2001</v>
      </c>
      <c r="B3209" s="94" t="s">
        <v>135</v>
      </c>
      <c r="C3209" s="89">
        <v>2001</v>
      </c>
      <c r="D3209" s="90">
        <v>18</v>
      </c>
      <c r="E3209" s="15">
        <v>115307</v>
      </c>
      <c r="F3209" s="15">
        <v>115390</v>
      </c>
      <c r="G3209" s="15">
        <v>230697</v>
      </c>
      <c r="H3209" s="15">
        <v>0</v>
      </c>
      <c r="I3209" s="15">
        <v>0</v>
      </c>
      <c r="J3209" s="15">
        <v>0</v>
      </c>
      <c r="K3209" s="15">
        <f t="shared" si="200"/>
        <v>115307</v>
      </c>
      <c r="L3209" s="15">
        <f t="shared" si="201"/>
        <v>115390</v>
      </c>
      <c r="M3209" s="15">
        <f t="shared" si="202"/>
        <v>230697</v>
      </c>
    </row>
    <row r="3210" spans="1:13" ht="12.75" customHeight="1" x14ac:dyDescent="0.2">
      <c r="A3210" s="11" t="str">
        <f t="shared" si="199"/>
        <v>SUNSHINE COAST2002</v>
      </c>
      <c r="B3210" s="96" t="s">
        <v>135</v>
      </c>
      <c r="C3210" s="89">
        <v>2002</v>
      </c>
      <c r="D3210" s="90">
        <v>17</v>
      </c>
      <c r="E3210" s="15">
        <v>121847</v>
      </c>
      <c r="F3210" s="15">
        <v>119853</v>
      </c>
      <c r="G3210" s="15">
        <v>241700</v>
      </c>
      <c r="H3210" s="91">
        <v>0</v>
      </c>
      <c r="I3210" s="91">
        <v>0</v>
      </c>
      <c r="J3210" s="15">
        <v>0</v>
      </c>
      <c r="K3210" s="15">
        <f t="shared" si="200"/>
        <v>121847</v>
      </c>
      <c r="L3210" s="15">
        <f t="shared" si="201"/>
        <v>119853</v>
      </c>
      <c r="M3210" s="15">
        <f t="shared" si="202"/>
        <v>241700</v>
      </c>
    </row>
    <row r="3211" spans="1:13" ht="12.75" customHeight="1" x14ac:dyDescent="0.2">
      <c r="A3211" s="11" t="str">
        <f t="shared" si="199"/>
        <v>SUNSHINE COAST2003</v>
      </c>
      <c r="B3211" s="96" t="s">
        <v>135</v>
      </c>
      <c r="C3211" s="89">
        <v>2003</v>
      </c>
      <c r="D3211" s="90">
        <v>15</v>
      </c>
      <c r="E3211" s="15">
        <v>196537</v>
      </c>
      <c r="F3211" s="15">
        <v>195596</v>
      </c>
      <c r="G3211" s="15">
        <v>392133</v>
      </c>
      <c r="H3211" s="91">
        <v>0</v>
      </c>
      <c r="I3211" s="91">
        <v>0</v>
      </c>
      <c r="J3211" s="15">
        <v>0</v>
      </c>
      <c r="K3211" s="15">
        <f t="shared" si="200"/>
        <v>196537</v>
      </c>
      <c r="L3211" s="15">
        <f t="shared" si="201"/>
        <v>195596</v>
      </c>
      <c r="M3211" s="15">
        <f t="shared" si="202"/>
        <v>392133</v>
      </c>
    </row>
    <row r="3212" spans="1:13" ht="12.75" customHeight="1" x14ac:dyDescent="0.2">
      <c r="A3212" s="11" t="str">
        <f t="shared" si="199"/>
        <v>SUNSHINE COAST2004</v>
      </c>
      <c r="B3212" s="3" t="s">
        <v>135</v>
      </c>
      <c r="C3212" s="12">
        <v>2004</v>
      </c>
      <c r="D3212" s="12">
        <v>14</v>
      </c>
      <c r="E3212" s="13">
        <v>257760</v>
      </c>
      <c r="F3212" s="13">
        <v>258407</v>
      </c>
      <c r="G3212" s="13">
        <v>516167</v>
      </c>
      <c r="H3212" s="13">
        <v>0</v>
      </c>
      <c r="I3212" s="13">
        <v>0</v>
      </c>
      <c r="J3212" s="13">
        <v>0</v>
      </c>
      <c r="K3212" s="15">
        <f t="shared" si="200"/>
        <v>257760</v>
      </c>
      <c r="L3212" s="15">
        <f t="shared" si="201"/>
        <v>258407</v>
      </c>
      <c r="M3212" s="15">
        <f t="shared" si="202"/>
        <v>516167</v>
      </c>
    </row>
    <row r="3213" spans="1:13" ht="12.75" customHeight="1" x14ac:dyDescent="0.2">
      <c r="A3213" s="11" t="str">
        <f t="shared" si="199"/>
        <v>SUNSHINE COAST2005</v>
      </c>
      <c r="B3213" s="3" t="s">
        <v>135</v>
      </c>
      <c r="C3213" s="12">
        <v>2005</v>
      </c>
      <c r="D3213" s="12">
        <v>13</v>
      </c>
      <c r="E3213" s="13">
        <v>382299</v>
      </c>
      <c r="F3213" s="13">
        <v>381838</v>
      </c>
      <c r="G3213" s="13">
        <v>764137</v>
      </c>
      <c r="H3213" s="13">
        <v>0</v>
      </c>
      <c r="I3213" s="13">
        <v>0</v>
      </c>
      <c r="J3213" s="13">
        <v>0</v>
      </c>
      <c r="K3213" s="15">
        <f t="shared" si="200"/>
        <v>382299</v>
      </c>
      <c r="L3213" s="15">
        <f t="shared" si="201"/>
        <v>381838</v>
      </c>
      <c r="M3213" s="15">
        <f t="shared" si="202"/>
        <v>764137</v>
      </c>
    </row>
    <row r="3214" spans="1:13" ht="12.75" customHeight="1" x14ac:dyDescent="0.2">
      <c r="A3214" s="11" t="str">
        <f t="shared" si="199"/>
        <v>SUNSHINE COAST2006</v>
      </c>
      <c r="B3214" s="97" t="s">
        <v>135</v>
      </c>
      <c r="C3214" s="89">
        <v>2006</v>
      </c>
      <c r="D3214" s="90">
        <v>14</v>
      </c>
      <c r="E3214" s="15">
        <v>421910</v>
      </c>
      <c r="F3214" s="15">
        <v>424813</v>
      </c>
      <c r="G3214" s="15">
        <v>846723</v>
      </c>
      <c r="H3214" s="15">
        <v>0</v>
      </c>
      <c r="I3214" s="15">
        <v>0</v>
      </c>
      <c r="J3214" s="15">
        <v>0</v>
      </c>
      <c r="K3214" s="15">
        <f t="shared" si="200"/>
        <v>421910</v>
      </c>
      <c r="L3214" s="15">
        <f t="shared" si="201"/>
        <v>424813</v>
      </c>
      <c r="M3214" s="15">
        <f t="shared" si="202"/>
        <v>846723</v>
      </c>
    </row>
    <row r="3215" spans="1:13" ht="12.75" customHeight="1" x14ac:dyDescent="0.2">
      <c r="A3215" s="11" t="str">
        <f t="shared" si="199"/>
        <v>SUNSHINE COAST2007</v>
      </c>
      <c r="B3215" s="3" t="s">
        <v>135</v>
      </c>
      <c r="C3215" s="12">
        <v>2007</v>
      </c>
      <c r="D3215" s="12">
        <v>14</v>
      </c>
      <c r="E3215" s="13">
        <v>435196</v>
      </c>
      <c r="F3215" s="13">
        <v>432973</v>
      </c>
      <c r="G3215" s="13">
        <v>868169</v>
      </c>
      <c r="H3215" s="13">
        <v>0</v>
      </c>
      <c r="I3215" s="13">
        <v>0</v>
      </c>
      <c r="J3215" s="13">
        <v>0</v>
      </c>
      <c r="K3215" s="15">
        <f t="shared" si="200"/>
        <v>435196</v>
      </c>
      <c r="L3215" s="15">
        <f t="shared" si="201"/>
        <v>432973</v>
      </c>
      <c r="M3215" s="15">
        <f t="shared" si="202"/>
        <v>868169</v>
      </c>
    </row>
    <row r="3216" spans="1:13" ht="12.75" customHeight="1" x14ac:dyDescent="0.2">
      <c r="A3216" s="11" t="str">
        <f t="shared" si="199"/>
        <v>SUNSHINE COAST2008</v>
      </c>
      <c r="B3216" s="96" t="s">
        <v>135</v>
      </c>
      <c r="C3216" s="89">
        <v>2008</v>
      </c>
      <c r="D3216" s="90">
        <v>14</v>
      </c>
      <c r="E3216" s="15">
        <v>476109</v>
      </c>
      <c r="F3216" s="15">
        <v>474414</v>
      </c>
      <c r="G3216" s="15">
        <v>950523</v>
      </c>
      <c r="H3216" s="91">
        <v>0</v>
      </c>
      <c r="I3216" s="91">
        <v>0</v>
      </c>
      <c r="J3216" s="15">
        <v>0</v>
      </c>
      <c r="K3216" s="15">
        <f t="shared" si="200"/>
        <v>476109</v>
      </c>
      <c r="L3216" s="15">
        <f t="shared" si="201"/>
        <v>474414</v>
      </c>
      <c r="M3216" s="15">
        <f t="shared" si="202"/>
        <v>950523</v>
      </c>
    </row>
    <row r="3217" spans="1:13" ht="12.75" customHeight="1" x14ac:dyDescent="0.2">
      <c r="A3217" s="11" t="str">
        <f t="shared" si="199"/>
        <v>SUNSHINE COAST2009</v>
      </c>
      <c r="B3217" s="96" t="s">
        <v>135</v>
      </c>
      <c r="C3217" s="89">
        <v>2009</v>
      </c>
      <c r="D3217" s="90">
        <v>15</v>
      </c>
      <c r="E3217" s="15">
        <v>429738</v>
      </c>
      <c r="F3217" s="15">
        <v>429269</v>
      </c>
      <c r="G3217" s="15">
        <v>859007</v>
      </c>
      <c r="H3217" s="91">
        <v>0</v>
      </c>
      <c r="I3217" s="91">
        <v>0</v>
      </c>
      <c r="J3217" s="15">
        <v>0</v>
      </c>
      <c r="K3217" s="15">
        <f t="shared" si="200"/>
        <v>429738</v>
      </c>
      <c r="L3217" s="15">
        <f t="shared" si="201"/>
        <v>429269</v>
      </c>
      <c r="M3217" s="15">
        <f t="shared" si="202"/>
        <v>859007</v>
      </c>
    </row>
    <row r="3218" spans="1:13" ht="12.75" customHeight="1" x14ac:dyDescent="0.2">
      <c r="A3218" s="11" t="str">
        <f t="shared" si="199"/>
        <v>SUNSHINE COAST2010</v>
      </c>
      <c r="B3218" s="94" t="s">
        <v>135</v>
      </c>
      <c r="C3218" s="89">
        <v>2010</v>
      </c>
      <c r="D3218" s="90">
        <v>15</v>
      </c>
      <c r="E3218" s="15">
        <v>431498</v>
      </c>
      <c r="F3218" s="15">
        <v>432171</v>
      </c>
      <c r="G3218" s="15">
        <v>863669</v>
      </c>
      <c r="H3218" s="15">
        <v>0</v>
      </c>
      <c r="I3218" s="15">
        <v>0</v>
      </c>
      <c r="J3218" s="15">
        <v>0</v>
      </c>
      <c r="K3218" s="15">
        <f t="shared" si="200"/>
        <v>431498</v>
      </c>
      <c r="L3218" s="15">
        <f t="shared" si="201"/>
        <v>432171</v>
      </c>
      <c r="M3218" s="15">
        <f t="shared" si="202"/>
        <v>863669</v>
      </c>
    </row>
    <row r="3219" spans="1:13" ht="12.75" customHeight="1" x14ac:dyDescent="0.2">
      <c r="A3219" s="11" t="str">
        <f t="shared" si="199"/>
        <v>SUNSHINE COAST2011</v>
      </c>
      <c r="B3219" s="3" t="s">
        <v>135</v>
      </c>
      <c r="C3219" s="12">
        <v>2011</v>
      </c>
      <c r="D3219" s="12">
        <v>15</v>
      </c>
      <c r="E3219" s="13">
        <v>426912</v>
      </c>
      <c r="F3219" s="13">
        <v>430503</v>
      </c>
      <c r="G3219" s="13">
        <v>857415</v>
      </c>
      <c r="H3219" s="13">
        <v>0</v>
      </c>
      <c r="I3219" s="13">
        <v>0</v>
      </c>
      <c r="J3219" s="13">
        <v>0</v>
      </c>
      <c r="K3219" s="15">
        <f t="shared" si="200"/>
        <v>426912</v>
      </c>
      <c r="L3219" s="15">
        <f t="shared" si="201"/>
        <v>430503</v>
      </c>
      <c r="M3219" s="15">
        <f t="shared" si="202"/>
        <v>857415</v>
      </c>
    </row>
    <row r="3220" spans="1:13" ht="12.75" customHeight="1" x14ac:dyDescent="0.2">
      <c r="A3220" s="11" t="str">
        <f t="shared" si="199"/>
        <v>SUNSHINE COAST2012</v>
      </c>
      <c r="B3220" s="96" t="s">
        <v>135</v>
      </c>
      <c r="C3220" s="89">
        <v>2012</v>
      </c>
      <c r="D3220" s="90">
        <v>16</v>
      </c>
      <c r="E3220" s="15">
        <v>394371</v>
      </c>
      <c r="F3220" s="15">
        <v>395291</v>
      </c>
      <c r="G3220" s="15">
        <v>789662</v>
      </c>
      <c r="H3220" s="91">
        <v>2864</v>
      </c>
      <c r="I3220" s="91">
        <v>2849</v>
      </c>
      <c r="J3220" s="15">
        <v>5713</v>
      </c>
      <c r="K3220" s="15">
        <f t="shared" si="200"/>
        <v>397235</v>
      </c>
      <c r="L3220" s="15">
        <f t="shared" si="201"/>
        <v>398140</v>
      </c>
      <c r="M3220" s="15">
        <f t="shared" si="202"/>
        <v>795375</v>
      </c>
    </row>
    <row r="3221" spans="1:13" ht="12.75" customHeight="1" x14ac:dyDescent="0.2">
      <c r="A3221" s="11" t="str">
        <f t="shared" si="199"/>
        <v>SUNSHINE COAST2013</v>
      </c>
      <c r="B3221" s="3" t="s">
        <v>135</v>
      </c>
      <c r="C3221" s="12">
        <v>2013</v>
      </c>
      <c r="D3221" s="12">
        <v>15</v>
      </c>
      <c r="E3221" s="13">
        <v>428785</v>
      </c>
      <c r="F3221" s="13">
        <v>429314</v>
      </c>
      <c r="G3221" s="13">
        <v>858099</v>
      </c>
      <c r="H3221" s="13">
        <v>4398</v>
      </c>
      <c r="I3221" s="13">
        <v>4007</v>
      </c>
      <c r="J3221" s="13">
        <v>8405</v>
      </c>
      <c r="K3221" s="15">
        <f t="shared" si="200"/>
        <v>433183</v>
      </c>
      <c r="L3221" s="15">
        <f t="shared" si="201"/>
        <v>433321</v>
      </c>
      <c r="M3221" s="15">
        <f t="shared" si="202"/>
        <v>866504</v>
      </c>
    </row>
    <row r="3222" spans="1:13" ht="12.75" customHeight="1" x14ac:dyDescent="0.2">
      <c r="A3222" s="11" t="str">
        <f t="shared" si="199"/>
        <v>SUNSHINE COAST2014</v>
      </c>
      <c r="B3222" s="3" t="s">
        <v>135</v>
      </c>
      <c r="C3222" s="12">
        <v>2014</v>
      </c>
      <c r="D3222" s="12">
        <v>15</v>
      </c>
      <c r="E3222" s="13">
        <v>430049</v>
      </c>
      <c r="F3222" s="13">
        <v>432051</v>
      </c>
      <c r="G3222" s="13">
        <v>862100</v>
      </c>
      <c r="H3222" s="13">
        <v>5415</v>
      </c>
      <c r="I3222" s="13">
        <v>4833</v>
      </c>
      <c r="J3222" s="13">
        <v>10248</v>
      </c>
      <c r="K3222" s="15">
        <f t="shared" si="200"/>
        <v>435464</v>
      </c>
      <c r="L3222" s="15">
        <f t="shared" si="201"/>
        <v>436884</v>
      </c>
      <c r="M3222" s="15">
        <f t="shared" si="202"/>
        <v>872348</v>
      </c>
    </row>
    <row r="3223" spans="1:13" ht="12.75" customHeight="1" x14ac:dyDescent="0.2">
      <c r="A3223" s="11" t="str">
        <f t="shared" si="199"/>
        <v>SUNSHINE COAST2015</v>
      </c>
      <c r="B3223" s="3" t="s">
        <v>135</v>
      </c>
      <c r="C3223" s="12">
        <v>2015</v>
      </c>
      <c r="D3223" s="12">
        <v>14</v>
      </c>
      <c r="E3223" s="13">
        <v>443439</v>
      </c>
      <c r="F3223" s="13">
        <v>444667</v>
      </c>
      <c r="G3223" s="13">
        <v>888106</v>
      </c>
      <c r="H3223" s="13">
        <v>7056</v>
      </c>
      <c r="I3223" s="13">
        <v>6542</v>
      </c>
      <c r="J3223" s="13">
        <v>13598</v>
      </c>
      <c r="K3223" s="15">
        <f t="shared" si="200"/>
        <v>450495</v>
      </c>
      <c r="L3223" s="15">
        <f t="shared" si="201"/>
        <v>451209</v>
      </c>
      <c r="M3223" s="15">
        <f t="shared" si="202"/>
        <v>901704</v>
      </c>
    </row>
    <row r="3224" spans="1:13" ht="12.75" customHeight="1" x14ac:dyDescent="0.2">
      <c r="A3224" s="11" t="str">
        <f t="shared" si="199"/>
        <v>SUNSHINE COAST2016</v>
      </c>
      <c r="B3224" s="94" t="s">
        <v>135</v>
      </c>
      <c r="C3224" s="12">
        <v>2016</v>
      </c>
      <c r="D3224" s="90">
        <v>14</v>
      </c>
      <c r="E3224" s="95">
        <v>495416</v>
      </c>
      <c r="F3224" s="95">
        <v>497336</v>
      </c>
      <c r="G3224" s="95">
        <v>992752</v>
      </c>
      <c r="H3224" s="95">
        <v>9327</v>
      </c>
      <c r="I3224" s="95">
        <v>8179</v>
      </c>
      <c r="J3224" s="95">
        <v>17506</v>
      </c>
      <c r="K3224" s="15">
        <f t="shared" si="200"/>
        <v>504743</v>
      </c>
      <c r="L3224" s="15">
        <f t="shared" si="201"/>
        <v>505515</v>
      </c>
      <c r="M3224" s="15">
        <f t="shared" si="202"/>
        <v>1010258</v>
      </c>
    </row>
    <row r="3225" spans="1:13" ht="12.75" customHeight="1" x14ac:dyDescent="0.2">
      <c r="A3225" s="11" t="str">
        <f t="shared" si="199"/>
        <v>SUNSHINE COAST2017</v>
      </c>
      <c r="B3225" s="3" t="s">
        <v>135</v>
      </c>
      <c r="C3225" s="12">
        <v>2017</v>
      </c>
      <c r="D3225" s="12">
        <v>14</v>
      </c>
      <c r="E3225" s="13">
        <v>555993</v>
      </c>
      <c r="F3225" s="13">
        <v>556972</v>
      </c>
      <c r="G3225" s="13">
        <v>1112965</v>
      </c>
      <c r="H3225" s="13">
        <v>7445</v>
      </c>
      <c r="I3225" s="13">
        <v>6274</v>
      </c>
      <c r="J3225" s="13">
        <v>13719</v>
      </c>
      <c r="K3225" s="15">
        <f t="shared" si="200"/>
        <v>563438</v>
      </c>
      <c r="L3225" s="15">
        <f t="shared" si="201"/>
        <v>563246</v>
      </c>
      <c r="M3225" s="15">
        <f t="shared" si="202"/>
        <v>1126684</v>
      </c>
    </row>
    <row r="3226" spans="1:13" ht="12.75" customHeight="1" x14ac:dyDescent="0.2">
      <c r="A3226" s="11" t="str">
        <f t="shared" si="199"/>
        <v>SUNSHINE COAST2018</v>
      </c>
      <c r="B3226" s="94" t="s">
        <v>135</v>
      </c>
      <c r="C3226" s="89">
        <v>2018</v>
      </c>
      <c r="D3226" s="90">
        <v>14</v>
      </c>
      <c r="E3226" s="15">
        <v>609711</v>
      </c>
      <c r="F3226" s="15">
        <v>610891</v>
      </c>
      <c r="G3226" s="15">
        <v>1220602</v>
      </c>
      <c r="H3226" s="15">
        <v>7619</v>
      </c>
      <c r="I3226" s="15">
        <v>6684</v>
      </c>
      <c r="J3226" s="15">
        <v>14303</v>
      </c>
      <c r="K3226" s="15">
        <f t="shared" si="200"/>
        <v>617330</v>
      </c>
      <c r="L3226" s="15">
        <f t="shared" si="201"/>
        <v>617575</v>
      </c>
      <c r="M3226" s="15">
        <f t="shared" si="202"/>
        <v>1234905</v>
      </c>
    </row>
    <row r="3227" spans="1:13" ht="12.75" customHeight="1" x14ac:dyDescent="0.2">
      <c r="A3227" s="11" t="str">
        <f t="shared" si="199"/>
        <v>SUNSHINE COAST2019</v>
      </c>
      <c r="B3227" s="3" t="s">
        <v>135</v>
      </c>
      <c r="C3227" s="12">
        <v>2019</v>
      </c>
      <c r="D3227" s="12">
        <v>13</v>
      </c>
      <c r="E3227" s="13">
        <v>635509</v>
      </c>
      <c r="F3227" s="13">
        <v>634443</v>
      </c>
      <c r="G3227" s="13">
        <v>1269952</v>
      </c>
      <c r="H3227" s="13">
        <v>7088</v>
      </c>
      <c r="I3227" s="13">
        <v>5996</v>
      </c>
      <c r="J3227" s="13">
        <v>13084</v>
      </c>
      <c r="K3227" s="15">
        <f t="shared" si="200"/>
        <v>642597</v>
      </c>
      <c r="L3227" s="15">
        <f t="shared" si="201"/>
        <v>640439</v>
      </c>
      <c r="M3227" s="15">
        <f t="shared" si="202"/>
        <v>1283036</v>
      </c>
    </row>
    <row r="3228" spans="1:13" ht="12.75" customHeight="1" x14ac:dyDescent="0.2">
      <c r="A3228" s="11" t="str">
        <f t="shared" si="199"/>
        <v>SYDNEY1985</v>
      </c>
      <c r="B3228" s="3" t="s">
        <v>59</v>
      </c>
      <c r="C3228" s="12">
        <v>1985</v>
      </c>
      <c r="D3228" s="12">
        <v>1</v>
      </c>
      <c r="E3228" s="13">
        <v>3194709</v>
      </c>
      <c r="F3228" s="13">
        <v>3183325</v>
      </c>
      <c r="G3228" s="13">
        <v>6378034</v>
      </c>
      <c r="H3228" s="13">
        <v>1402153</v>
      </c>
      <c r="I3228" s="13">
        <v>1369967</v>
      </c>
      <c r="J3228" s="13">
        <v>2772120</v>
      </c>
      <c r="K3228" s="15">
        <f t="shared" si="200"/>
        <v>4596862</v>
      </c>
      <c r="L3228" s="15">
        <f t="shared" si="201"/>
        <v>4553292</v>
      </c>
      <c r="M3228" s="15">
        <f t="shared" si="202"/>
        <v>9150154</v>
      </c>
    </row>
    <row r="3229" spans="1:13" ht="12.75" customHeight="1" x14ac:dyDescent="0.2">
      <c r="A3229" s="11" t="str">
        <f t="shared" si="199"/>
        <v>SYDNEY1986</v>
      </c>
      <c r="B3229" s="96" t="s">
        <v>59</v>
      </c>
      <c r="C3229" s="89">
        <v>1986</v>
      </c>
      <c r="D3229" s="90">
        <v>1</v>
      </c>
      <c r="E3229" s="15">
        <v>3410103</v>
      </c>
      <c r="F3229" s="15">
        <v>3403111</v>
      </c>
      <c r="G3229" s="15">
        <v>6813214</v>
      </c>
      <c r="H3229" s="91">
        <v>1565404</v>
      </c>
      <c r="I3229" s="91">
        <v>1520933</v>
      </c>
      <c r="J3229" s="15">
        <v>3086337</v>
      </c>
      <c r="K3229" s="15">
        <f t="shared" si="200"/>
        <v>4975507</v>
      </c>
      <c r="L3229" s="15">
        <f t="shared" si="201"/>
        <v>4924044</v>
      </c>
      <c r="M3229" s="15">
        <f t="shared" si="202"/>
        <v>9899551</v>
      </c>
    </row>
    <row r="3230" spans="1:13" ht="12.75" customHeight="1" x14ac:dyDescent="0.2">
      <c r="A3230" s="11" t="str">
        <f t="shared" si="199"/>
        <v>SYDNEY1987</v>
      </c>
      <c r="B3230" s="3" t="s">
        <v>59</v>
      </c>
      <c r="C3230" s="12">
        <v>1987</v>
      </c>
      <c r="D3230" s="12">
        <v>1</v>
      </c>
      <c r="E3230" s="13">
        <v>3652839</v>
      </c>
      <c r="F3230" s="13">
        <v>3610677</v>
      </c>
      <c r="G3230" s="13">
        <v>7263516</v>
      </c>
      <c r="H3230" s="13">
        <v>1804592</v>
      </c>
      <c r="I3230" s="13">
        <v>1764917</v>
      </c>
      <c r="J3230" s="13">
        <v>3569509</v>
      </c>
      <c r="K3230" s="15">
        <f t="shared" si="200"/>
        <v>5457431</v>
      </c>
      <c r="L3230" s="15">
        <f t="shared" si="201"/>
        <v>5375594</v>
      </c>
      <c r="M3230" s="15">
        <f t="shared" si="202"/>
        <v>10833025</v>
      </c>
    </row>
    <row r="3231" spans="1:13" ht="12.75" customHeight="1" x14ac:dyDescent="0.2">
      <c r="A3231" s="11" t="str">
        <f t="shared" si="199"/>
        <v>SYDNEY1988</v>
      </c>
      <c r="B3231" s="3" t="s">
        <v>59</v>
      </c>
      <c r="C3231" s="12">
        <v>1988</v>
      </c>
      <c r="D3231" s="12">
        <v>1</v>
      </c>
      <c r="E3231" s="13">
        <v>4109920</v>
      </c>
      <c r="F3231" s="13">
        <v>4038008</v>
      </c>
      <c r="G3231" s="13">
        <v>8147928</v>
      </c>
      <c r="H3231" s="13">
        <v>2048596</v>
      </c>
      <c r="I3231" s="13">
        <v>2057864</v>
      </c>
      <c r="J3231" s="13">
        <v>4106460</v>
      </c>
      <c r="K3231" s="15">
        <f t="shared" si="200"/>
        <v>6158516</v>
      </c>
      <c r="L3231" s="15">
        <f t="shared" si="201"/>
        <v>6095872</v>
      </c>
      <c r="M3231" s="15">
        <f t="shared" si="202"/>
        <v>12254388</v>
      </c>
    </row>
    <row r="3232" spans="1:13" ht="12.75" customHeight="1" x14ac:dyDescent="0.2">
      <c r="A3232" s="11" t="str">
        <f t="shared" si="199"/>
        <v>SYDNEY1989</v>
      </c>
      <c r="B3232" s="94" t="s">
        <v>59</v>
      </c>
      <c r="C3232" s="89">
        <v>1989</v>
      </c>
      <c r="D3232" s="90">
        <v>1</v>
      </c>
      <c r="E3232" s="15">
        <v>3087975</v>
      </c>
      <c r="F3232" s="15">
        <v>3042685</v>
      </c>
      <c r="G3232" s="15">
        <v>6130660</v>
      </c>
      <c r="H3232" s="15">
        <v>2007167</v>
      </c>
      <c r="I3232" s="15">
        <v>2019129</v>
      </c>
      <c r="J3232" s="15">
        <v>4026296</v>
      </c>
      <c r="K3232" s="15">
        <f t="shared" si="200"/>
        <v>5095142</v>
      </c>
      <c r="L3232" s="15">
        <f t="shared" si="201"/>
        <v>5061814</v>
      </c>
      <c r="M3232" s="15">
        <f t="shared" si="202"/>
        <v>10156956</v>
      </c>
    </row>
    <row r="3233" spans="1:13" ht="12.75" customHeight="1" x14ac:dyDescent="0.2">
      <c r="A3233" s="11" t="str">
        <f t="shared" ref="A3233:A3296" si="203">CONCATENATE(B3233,C3233)</f>
        <v>SYDNEY1990</v>
      </c>
      <c r="B3233" s="96" t="s">
        <v>59</v>
      </c>
      <c r="C3233" s="89">
        <v>1990</v>
      </c>
      <c r="D3233" s="90">
        <v>1</v>
      </c>
      <c r="E3233" s="15">
        <v>3803772</v>
      </c>
      <c r="F3233" s="15">
        <v>3727373</v>
      </c>
      <c r="G3233" s="15">
        <v>7531145</v>
      </c>
      <c r="H3233" s="91">
        <v>2109365</v>
      </c>
      <c r="I3233" s="91">
        <v>2154726</v>
      </c>
      <c r="J3233" s="15">
        <v>4264091</v>
      </c>
      <c r="K3233" s="15">
        <f t="shared" si="200"/>
        <v>5913137</v>
      </c>
      <c r="L3233" s="15">
        <f t="shared" si="201"/>
        <v>5882099</v>
      </c>
      <c r="M3233" s="15">
        <f t="shared" si="202"/>
        <v>11795236</v>
      </c>
    </row>
    <row r="3234" spans="1:13" ht="12.75" customHeight="1" x14ac:dyDescent="0.2">
      <c r="A3234" s="11" t="str">
        <f t="shared" si="203"/>
        <v>SYDNEY1991</v>
      </c>
      <c r="B3234" s="94" t="s">
        <v>59</v>
      </c>
      <c r="C3234" s="89">
        <v>1991</v>
      </c>
      <c r="D3234" s="90">
        <v>1</v>
      </c>
      <c r="E3234" s="15">
        <v>4967461</v>
      </c>
      <c r="F3234" s="15">
        <v>4897902</v>
      </c>
      <c r="G3234" s="15">
        <v>9865363</v>
      </c>
      <c r="H3234" s="15">
        <v>2092851</v>
      </c>
      <c r="I3234" s="15">
        <v>2127421</v>
      </c>
      <c r="J3234" s="15">
        <v>4220272</v>
      </c>
      <c r="K3234" s="15">
        <f t="shared" si="200"/>
        <v>7060312</v>
      </c>
      <c r="L3234" s="15">
        <f t="shared" si="201"/>
        <v>7025323</v>
      </c>
      <c r="M3234" s="15">
        <f t="shared" si="202"/>
        <v>14085635</v>
      </c>
    </row>
    <row r="3235" spans="1:13" ht="12.75" customHeight="1" x14ac:dyDescent="0.2">
      <c r="A3235" s="11" t="str">
        <f t="shared" si="203"/>
        <v>SYDNEY1992</v>
      </c>
      <c r="B3235" s="3" t="s">
        <v>59</v>
      </c>
      <c r="C3235" s="12">
        <v>1992</v>
      </c>
      <c r="D3235" s="12">
        <v>1</v>
      </c>
      <c r="E3235" s="13">
        <v>5273781</v>
      </c>
      <c r="F3235" s="13">
        <v>5178851</v>
      </c>
      <c r="G3235" s="13">
        <v>10452632</v>
      </c>
      <c r="H3235" s="13">
        <v>2209085</v>
      </c>
      <c r="I3235" s="13">
        <v>2296571</v>
      </c>
      <c r="J3235" s="13">
        <v>4505656</v>
      </c>
      <c r="K3235" s="15">
        <f t="shared" si="200"/>
        <v>7482866</v>
      </c>
      <c r="L3235" s="15">
        <f t="shared" si="201"/>
        <v>7475422</v>
      </c>
      <c r="M3235" s="15">
        <f t="shared" si="202"/>
        <v>14958288</v>
      </c>
    </row>
    <row r="3236" spans="1:13" ht="12.75" customHeight="1" x14ac:dyDescent="0.2">
      <c r="A3236" s="11" t="str">
        <f t="shared" si="203"/>
        <v>SYDNEY1993</v>
      </c>
      <c r="B3236" s="96" t="s">
        <v>59</v>
      </c>
      <c r="C3236" s="89">
        <v>1993</v>
      </c>
      <c r="D3236" s="90">
        <v>1</v>
      </c>
      <c r="E3236" s="15">
        <v>5605666</v>
      </c>
      <c r="F3236" s="15">
        <v>5483727</v>
      </c>
      <c r="G3236" s="15">
        <v>11089393</v>
      </c>
      <c r="H3236" s="91">
        <v>2349534</v>
      </c>
      <c r="I3236" s="91">
        <v>2428481</v>
      </c>
      <c r="J3236" s="15">
        <v>4778015</v>
      </c>
      <c r="K3236" s="15">
        <f t="shared" si="200"/>
        <v>7955200</v>
      </c>
      <c r="L3236" s="15">
        <f t="shared" si="201"/>
        <v>7912208</v>
      </c>
      <c r="M3236" s="15">
        <f t="shared" si="202"/>
        <v>15867408</v>
      </c>
    </row>
    <row r="3237" spans="1:13" ht="12.75" customHeight="1" x14ac:dyDescent="0.2">
      <c r="A3237" s="11" t="str">
        <f t="shared" si="203"/>
        <v>SYDNEY1994</v>
      </c>
      <c r="B3237" s="94" t="s">
        <v>59</v>
      </c>
      <c r="C3237" s="12">
        <v>1994</v>
      </c>
      <c r="D3237" s="90">
        <v>1</v>
      </c>
      <c r="E3237" s="95">
        <v>6292521</v>
      </c>
      <c r="F3237" s="95">
        <v>6050575</v>
      </c>
      <c r="G3237" s="95">
        <v>12343096</v>
      </c>
      <c r="H3237" s="95">
        <v>2620935</v>
      </c>
      <c r="I3237" s="95">
        <v>2737559</v>
      </c>
      <c r="J3237" s="95">
        <v>5358494</v>
      </c>
      <c r="K3237" s="15">
        <f t="shared" si="200"/>
        <v>8913456</v>
      </c>
      <c r="L3237" s="15">
        <f t="shared" si="201"/>
        <v>8788134</v>
      </c>
      <c r="M3237" s="15">
        <f t="shared" si="202"/>
        <v>17701590</v>
      </c>
    </row>
    <row r="3238" spans="1:13" ht="12.75" customHeight="1" x14ac:dyDescent="0.2">
      <c r="A3238" s="11" t="str">
        <f t="shared" si="203"/>
        <v>SYDNEY1995</v>
      </c>
      <c r="B3238" s="94" t="s">
        <v>59</v>
      </c>
      <c r="C3238" s="89">
        <v>1995</v>
      </c>
      <c r="D3238" s="90">
        <v>1</v>
      </c>
      <c r="E3238" s="15">
        <v>6713009</v>
      </c>
      <c r="F3238" s="15">
        <v>6500543</v>
      </c>
      <c r="G3238" s="15">
        <v>13213552</v>
      </c>
      <c r="H3238" s="15">
        <v>2860569</v>
      </c>
      <c r="I3238" s="15">
        <v>2977882</v>
      </c>
      <c r="J3238" s="15">
        <v>5838451</v>
      </c>
      <c r="K3238" s="15">
        <f t="shared" si="200"/>
        <v>9573578</v>
      </c>
      <c r="L3238" s="15">
        <f t="shared" si="201"/>
        <v>9478425</v>
      </c>
      <c r="M3238" s="15">
        <f t="shared" si="202"/>
        <v>19052003</v>
      </c>
    </row>
    <row r="3239" spans="1:13" ht="12.75" customHeight="1" x14ac:dyDescent="0.2">
      <c r="A3239" s="11" t="str">
        <f t="shared" si="203"/>
        <v>SYDNEY1996</v>
      </c>
      <c r="B3239" s="3" t="s">
        <v>59</v>
      </c>
      <c r="C3239" s="12">
        <v>1996</v>
      </c>
      <c r="D3239" s="12">
        <v>1</v>
      </c>
      <c r="E3239" s="13">
        <v>7066370</v>
      </c>
      <c r="F3239" s="13">
        <v>6835310</v>
      </c>
      <c r="G3239" s="13">
        <v>13901680</v>
      </c>
      <c r="H3239" s="13">
        <v>3164586</v>
      </c>
      <c r="I3239" s="13">
        <v>3313158</v>
      </c>
      <c r="J3239" s="13">
        <v>6477744</v>
      </c>
      <c r="K3239" s="15">
        <f t="shared" si="200"/>
        <v>10230956</v>
      </c>
      <c r="L3239" s="15">
        <f t="shared" si="201"/>
        <v>10148468</v>
      </c>
      <c r="M3239" s="15">
        <f t="shared" si="202"/>
        <v>20379424</v>
      </c>
    </row>
    <row r="3240" spans="1:13" ht="12.75" customHeight="1" x14ac:dyDescent="0.2">
      <c r="A3240" s="11" t="str">
        <f t="shared" si="203"/>
        <v>SYDNEY1997</v>
      </c>
      <c r="B3240" s="3" t="s">
        <v>59</v>
      </c>
      <c r="C3240" s="12">
        <v>1997</v>
      </c>
      <c r="D3240" s="12">
        <v>1</v>
      </c>
      <c r="E3240" s="13">
        <v>7146795</v>
      </c>
      <c r="F3240" s="13">
        <v>6923339</v>
      </c>
      <c r="G3240" s="13">
        <v>14070134</v>
      </c>
      <c r="H3240" s="13">
        <v>3322047</v>
      </c>
      <c r="I3240" s="13">
        <v>3518649</v>
      </c>
      <c r="J3240" s="13">
        <v>6840696</v>
      </c>
      <c r="K3240" s="15">
        <f t="shared" si="200"/>
        <v>10468842</v>
      </c>
      <c r="L3240" s="15">
        <f t="shared" si="201"/>
        <v>10441988</v>
      </c>
      <c r="M3240" s="15">
        <f t="shared" si="202"/>
        <v>20910830</v>
      </c>
    </row>
    <row r="3241" spans="1:13" ht="12.75" customHeight="1" x14ac:dyDescent="0.2">
      <c r="A3241" s="11" t="str">
        <f t="shared" si="203"/>
        <v>SYDNEY1998</v>
      </c>
      <c r="B3241" s="96" t="s">
        <v>59</v>
      </c>
      <c r="C3241" s="89">
        <v>1998</v>
      </c>
      <c r="D3241" s="90">
        <v>1</v>
      </c>
      <c r="E3241" s="15">
        <v>7235965</v>
      </c>
      <c r="F3241" s="15">
        <v>7039112</v>
      </c>
      <c r="G3241" s="15">
        <v>14275077</v>
      </c>
      <c r="H3241" s="91">
        <v>3381651</v>
      </c>
      <c r="I3241" s="91">
        <v>3551900</v>
      </c>
      <c r="J3241" s="15">
        <v>6933551</v>
      </c>
      <c r="K3241" s="15">
        <f t="shared" si="200"/>
        <v>10617616</v>
      </c>
      <c r="L3241" s="15">
        <f t="shared" si="201"/>
        <v>10591012</v>
      </c>
      <c r="M3241" s="15">
        <f t="shared" si="202"/>
        <v>21208628</v>
      </c>
    </row>
    <row r="3242" spans="1:13" ht="12.75" customHeight="1" x14ac:dyDescent="0.2">
      <c r="A3242" s="11" t="str">
        <f t="shared" si="203"/>
        <v>SYDNEY1999</v>
      </c>
      <c r="B3242" s="3" t="s">
        <v>59</v>
      </c>
      <c r="C3242" s="12">
        <v>1999</v>
      </c>
      <c r="D3242" s="12">
        <v>1</v>
      </c>
      <c r="E3242" s="13">
        <v>7529074</v>
      </c>
      <c r="F3242" s="13">
        <v>7348827</v>
      </c>
      <c r="G3242" s="13">
        <v>14877901</v>
      </c>
      <c r="H3242" s="13">
        <v>3641339</v>
      </c>
      <c r="I3242" s="13">
        <v>3746814</v>
      </c>
      <c r="J3242" s="13">
        <v>7388153</v>
      </c>
      <c r="K3242" s="15">
        <f t="shared" si="200"/>
        <v>11170413</v>
      </c>
      <c r="L3242" s="15">
        <f t="shared" si="201"/>
        <v>11095641</v>
      </c>
      <c r="M3242" s="15">
        <f t="shared" si="202"/>
        <v>22266054</v>
      </c>
    </row>
    <row r="3243" spans="1:13" ht="12.75" customHeight="1" x14ac:dyDescent="0.2">
      <c r="A3243" s="11" t="str">
        <f t="shared" si="203"/>
        <v>SYDNEY2000</v>
      </c>
      <c r="B3243" s="3" t="s">
        <v>59</v>
      </c>
      <c r="C3243" s="12">
        <v>2000</v>
      </c>
      <c r="D3243" s="12">
        <v>1</v>
      </c>
      <c r="E3243" s="13">
        <v>8146586</v>
      </c>
      <c r="F3243" s="13">
        <v>8093724</v>
      </c>
      <c r="G3243" s="13">
        <v>16240310</v>
      </c>
      <c r="H3243" s="13">
        <v>4033463</v>
      </c>
      <c r="I3243" s="13">
        <v>4203760</v>
      </c>
      <c r="J3243" s="13">
        <v>8237223</v>
      </c>
      <c r="K3243" s="15">
        <f t="shared" ref="K3243:K3306" si="204">E3243+H3243</f>
        <v>12180049</v>
      </c>
      <c r="L3243" s="15">
        <f t="shared" ref="L3243:L3306" si="205">F3243+I3243</f>
        <v>12297484</v>
      </c>
      <c r="M3243" s="15">
        <f t="shared" ref="M3243:M3306" si="206">G3243+J3243</f>
        <v>24477533</v>
      </c>
    </row>
    <row r="3244" spans="1:13" ht="12.75" customHeight="1" x14ac:dyDescent="0.2">
      <c r="A3244" s="11" t="str">
        <f t="shared" si="203"/>
        <v>SYDNEY2001</v>
      </c>
      <c r="B3244" s="96" t="s">
        <v>59</v>
      </c>
      <c r="C3244" s="89">
        <v>2001</v>
      </c>
      <c r="D3244" s="90">
        <v>1</v>
      </c>
      <c r="E3244" s="15">
        <v>8328562</v>
      </c>
      <c r="F3244" s="15">
        <v>8234734</v>
      </c>
      <c r="G3244" s="15">
        <v>16563296</v>
      </c>
      <c r="H3244" s="91">
        <v>4050012</v>
      </c>
      <c r="I3244" s="91">
        <v>4178961</v>
      </c>
      <c r="J3244" s="15">
        <v>8228973</v>
      </c>
      <c r="K3244" s="15">
        <f t="shared" si="204"/>
        <v>12378574</v>
      </c>
      <c r="L3244" s="15">
        <f t="shared" si="205"/>
        <v>12413695</v>
      </c>
      <c r="M3244" s="15">
        <f t="shared" si="206"/>
        <v>24792269</v>
      </c>
    </row>
    <row r="3245" spans="1:13" ht="12.75" customHeight="1" x14ac:dyDescent="0.2">
      <c r="A3245" s="11" t="str">
        <f t="shared" si="203"/>
        <v>SYDNEY2002</v>
      </c>
      <c r="B3245" s="94" t="s">
        <v>59</v>
      </c>
      <c r="C3245" s="89">
        <v>2002</v>
      </c>
      <c r="D3245" s="90">
        <v>1</v>
      </c>
      <c r="E3245" s="15">
        <v>7644875</v>
      </c>
      <c r="F3245" s="15">
        <v>7543033</v>
      </c>
      <c r="G3245" s="15">
        <v>15187908</v>
      </c>
      <c r="H3245" s="15">
        <v>3942082</v>
      </c>
      <c r="I3245" s="15">
        <v>4064693</v>
      </c>
      <c r="J3245" s="15">
        <v>8006775</v>
      </c>
      <c r="K3245" s="15">
        <f t="shared" si="204"/>
        <v>11586957</v>
      </c>
      <c r="L3245" s="15">
        <f t="shared" si="205"/>
        <v>11607726</v>
      </c>
      <c r="M3245" s="15">
        <f t="shared" si="206"/>
        <v>23194683</v>
      </c>
    </row>
    <row r="3246" spans="1:13" ht="12.75" customHeight="1" x14ac:dyDescent="0.2">
      <c r="A3246" s="11" t="str">
        <f t="shared" si="203"/>
        <v>SYDNEY2003</v>
      </c>
      <c r="B3246" s="94" t="s">
        <v>59</v>
      </c>
      <c r="C3246" s="89">
        <v>2003</v>
      </c>
      <c r="D3246" s="90">
        <v>1</v>
      </c>
      <c r="E3246" s="15">
        <v>8306809</v>
      </c>
      <c r="F3246" s="15">
        <v>8241513</v>
      </c>
      <c r="G3246" s="15">
        <v>16548322</v>
      </c>
      <c r="H3246" s="15">
        <v>3922337</v>
      </c>
      <c r="I3246" s="15">
        <v>4007504</v>
      </c>
      <c r="J3246" s="15">
        <v>7929841</v>
      </c>
      <c r="K3246" s="15">
        <f t="shared" si="204"/>
        <v>12229146</v>
      </c>
      <c r="L3246" s="15">
        <f t="shared" si="205"/>
        <v>12249017</v>
      </c>
      <c r="M3246" s="15">
        <f t="shared" si="206"/>
        <v>24478163</v>
      </c>
    </row>
    <row r="3247" spans="1:13" ht="12.75" customHeight="1" x14ac:dyDescent="0.2">
      <c r="A3247" s="11" t="str">
        <f t="shared" si="203"/>
        <v>SYDNEY2004</v>
      </c>
      <c r="B3247" s="3" t="s">
        <v>59</v>
      </c>
      <c r="C3247" s="12">
        <v>2004</v>
      </c>
      <c r="D3247" s="12">
        <v>1</v>
      </c>
      <c r="E3247" s="13">
        <v>9161108</v>
      </c>
      <c r="F3247" s="13">
        <v>9085141</v>
      </c>
      <c r="G3247" s="13">
        <v>18246249</v>
      </c>
      <c r="H3247" s="13">
        <v>4425862</v>
      </c>
      <c r="I3247" s="13">
        <v>4525963</v>
      </c>
      <c r="J3247" s="13">
        <v>8951825</v>
      </c>
      <c r="K3247" s="15">
        <f t="shared" si="204"/>
        <v>13586970</v>
      </c>
      <c r="L3247" s="15">
        <f t="shared" si="205"/>
        <v>13611104</v>
      </c>
      <c r="M3247" s="15">
        <f t="shared" si="206"/>
        <v>27198074</v>
      </c>
    </row>
    <row r="3248" spans="1:13" ht="12.75" customHeight="1" x14ac:dyDescent="0.2">
      <c r="A3248" s="11" t="str">
        <f t="shared" si="203"/>
        <v>SYDNEY2005</v>
      </c>
      <c r="B3248" s="96" t="s">
        <v>59</v>
      </c>
      <c r="C3248" s="89">
        <v>2005</v>
      </c>
      <c r="D3248" s="90">
        <v>1</v>
      </c>
      <c r="E3248" s="15">
        <v>9517733</v>
      </c>
      <c r="F3248" s="15">
        <v>9422434</v>
      </c>
      <c r="G3248" s="15">
        <v>18940167</v>
      </c>
      <c r="H3248" s="91">
        <v>4734192</v>
      </c>
      <c r="I3248" s="91">
        <v>4781791</v>
      </c>
      <c r="J3248" s="15">
        <v>9515983</v>
      </c>
      <c r="K3248" s="15">
        <f t="shared" si="204"/>
        <v>14251925</v>
      </c>
      <c r="L3248" s="15">
        <f t="shared" si="205"/>
        <v>14204225</v>
      </c>
      <c r="M3248" s="15">
        <f t="shared" si="206"/>
        <v>28456150</v>
      </c>
    </row>
    <row r="3249" spans="1:13" ht="12.75" customHeight="1" x14ac:dyDescent="0.2">
      <c r="A3249" s="11" t="str">
        <f t="shared" si="203"/>
        <v>SYDNEY2006</v>
      </c>
      <c r="B3249" s="3" t="s">
        <v>59</v>
      </c>
      <c r="C3249" s="12">
        <v>2006</v>
      </c>
      <c r="D3249" s="12">
        <v>1</v>
      </c>
      <c r="E3249" s="13">
        <v>10100938</v>
      </c>
      <c r="F3249" s="13">
        <v>10018062</v>
      </c>
      <c r="G3249" s="13">
        <v>20119000</v>
      </c>
      <c r="H3249" s="13">
        <v>4941157</v>
      </c>
      <c r="I3249" s="13">
        <v>4924813</v>
      </c>
      <c r="J3249" s="13">
        <v>9865970</v>
      </c>
      <c r="K3249" s="15">
        <f t="shared" si="204"/>
        <v>15042095</v>
      </c>
      <c r="L3249" s="15">
        <f t="shared" si="205"/>
        <v>14942875</v>
      </c>
      <c r="M3249" s="15">
        <f t="shared" si="206"/>
        <v>29984970</v>
      </c>
    </row>
    <row r="3250" spans="1:13" ht="12.75" customHeight="1" x14ac:dyDescent="0.2">
      <c r="A3250" s="11" t="str">
        <f t="shared" si="203"/>
        <v>SYDNEY2007</v>
      </c>
      <c r="B3250" s="94" t="s">
        <v>59</v>
      </c>
      <c r="C3250" s="89">
        <v>2007</v>
      </c>
      <c r="D3250" s="90">
        <v>1</v>
      </c>
      <c r="E3250" s="15">
        <v>10769730</v>
      </c>
      <c r="F3250" s="15">
        <v>10699325</v>
      </c>
      <c r="G3250" s="15">
        <v>21469055</v>
      </c>
      <c r="H3250" s="15">
        <v>5207278</v>
      </c>
      <c r="I3250" s="15">
        <v>5170962</v>
      </c>
      <c r="J3250" s="15">
        <v>10378240</v>
      </c>
      <c r="K3250" s="15">
        <f t="shared" si="204"/>
        <v>15977008</v>
      </c>
      <c r="L3250" s="15">
        <f t="shared" si="205"/>
        <v>15870287</v>
      </c>
      <c r="M3250" s="15">
        <f t="shared" si="206"/>
        <v>31847295</v>
      </c>
    </row>
    <row r="3251" spans="1:13" ht="12.75" customHeight="1" x14ac:dyDescent="0.2">
      <c r="A3251" s="11" t="str">
        <f t="shared" si="203"/>
        <v>SYDNEY2008</v>
      </c>
      <c r="B3251" s="3" t="s">
        <v>59</v>
      </c>
      <c r="C3251" s="12">
        <v>2008</v>
      </c>
      <c r="D3251" s="12">
        <v>1</v>
      </c>
      <c r="E3251" s="13">
        <v>11175152</v>
      </c>
      <c r="F3251" s="13">
        <v>11173075</v>
      </c>
      <c r="G3251" s="13">
        <v>22348227</v>
      </c>
      <c r="H3251" s="13">
        <v>5325234</v>
      </c>
      <c r="I3251" s="13">
        <v>5227666</v>
      </c>
      <c r="J3251" s="13">
        <v>10552900</v>
      </c>
      <c r="K3251" s="15">
        <f t="shared" si="204"/>
        <v>16500386</v>
      </c>
      <c r="L3251" s="15">
        <f t="shared" si="205"/>
        <v>16400741</v>
      </c>
      <c r="M3251" s="15">
        <f t="shared" si="206"/>
        <v>32901127</v>
      </c>
    </row>
    <row r="3252" spans="1:13" ht="12.75" customHeight="1" x14ac:dyDescent="0.2">
      <c r="A3252" s="11" t="str">
        <f t="shared" si="203"/>
        <v>SYDNEY2009</v>
      </c>
      <c r="B3252" s="96" t="s">
        <v>59</v>
      </c>
      <c r="C3252" s="89">
        <v>2009</v>
      </c>
      <c r="D3252" s="90">
        <v>1</v>
      </c>
      <c r="E3252" s="15">
        <v>11173827</v>
      </c>
      <c r="F3252" s="15">
        <v>11188945</v>
      </c>
      <c r="G3252" s="15">
        <v>22362772</v>
      </c>
      <c r="H3252" s="91">
        <v>5369063</v>
      </c>
      <c r="I3252" s="91">
        <v>5266207</v>
      </c>
      <c r="J3252" s="15">
        <v>10635270</v>
      </c>
      <c r="K3252" s="15">
        <f t="shared" si="204"/>
        <v>16542890</v>
      </c>
      <c r="L3252" s="15">
        <f t="shared" si="205"/>
        <v>16455152</v>
      </c>
      <c r="M3252" s="15">
        <f t="shared" si="206"/>
        <v>32998042</v>
      </c>
    </row>
    <row r="3253" spans="1:13" ht="12.75" customHeight="1" x14ac:dyDescent="0.2">
      <c r="A3253" s="11" t="str">
        <f t="shared" si="203"/>
        <v>SYDNEY2010</v>
      </c>
      <c r="B3253" s="3" t="s">
        <v>59</v>
      </c>
      <c r="C3253" s="12">
        <v>2010</v>
      </c>
      <c r="D3253" s="12">
        <v>1</v>
      </c>
      <c r="E3253" s="13">
        <v>12096166</v>
      </c>
      <c r="F3253" s="13">
        <v>12098516</v>
      </c>
      <c r="G3253" s="13">
        <v>24194682</v>
      </c>
      <c r="H3253" s="13">
        <v>5743999</v>
      </c>
      <c r="I3253" s="13">
        <v>5711538</v>
      </c>
      <c r="J3253" s="13">
        <v>11455537</v>
      </c>
      <c r="K3253" s="15">
        <f t="shared" si="204"/>
        <v>17840165</v>
      </c>
      <c r="L3253" s="15">
        <f t="shared" si="205"/>
        <v>17810054</v>
      </c>
      <c r="M3253" s="15">
        <f t="shared" si="206"/>
        <v>35650219</v>
      </c>
    </row>
    <row r="3254" spans="1:13" ht="12.75" customHeight="1" x14ac:dyDescent="0.2">
      <c r="A3254" s="11" t="str">
        <f t="shared" si="203"/>
        <v>SYDNEY2011</v>
      </c>
      <c r="B3254" s="3" t="s">
        <v>59</v>
      </c>
      <c r="C3254" s="12">
        <v>2011</v>
      </c>
      <c r="D3254" s="12">
        <v>1</v>
      </c>
      <c r="E3254" s="13">
        <v>11966410</v>
      </c>
      <c r="F3254" s="13">
        <v>11958941</v>
      </c>
      <c r="G3254" s="13">
        <v>23925351</v>
      </c>
      <c r="H3254" s="13">
        <v>5895629</v>
      </c>
      <c r="I3254" s="13">
        <v>5852953</v>
      </c>
      <c r="J3254" s="13">
        <v>11748582</v>
      </c>
      <c r="K3254" s="15">
        <f t="shared" si="204"/>
        <v>17862039</v>
      </c>
      <c r="L3254" s="15">
        <f t="shared" si="205"/>
        <v>17811894</v>
      </c>
      <c r="M3254" s="15">
        <f t="shared" si="206"/>
        <v>35673933</v>
      </c>
    </row>
    <row r="3255" spans="1:13" ht="12.75" customHeight="1" x14ac:dyDescent="0.2">
      <c r="A3255" s="11" t="str">
        <f t="shared" si="203"/>
        <v>SYDNEY2012</v>
      </c>
      <c r="B3255" s="96" t="s">
        <v>59</v>
      </c>
      <c r="C3255" s="89">
        <v>2012</v>
      </c>
      <c r="D3255" s="90">
        <v>1</v>
      </c>
      <c r="E3255" s="15">
        <v>12334056</v>
      </c>
      <c r="F3255" s="15">
        <v>12304821</v>
      </c>
      <c r="G3255" s="15">
        <v>24638877</v>
      </c>
      <c r="H3255" s="91">
        <v>6202670</v>
      </c>
      <c r="I3255" s="91">
        <v>6166523</v>
      </c>
      <c r="J3255" s="15">
        <v>12369193</v>
      </c>
      <c r="K3255" s="15">
        <f t="shared" si="204"/>
        <v>18536726</v>
      </c>
      <c r="L3255" s="15">
        <f t="shared" si="205"/>
        <v>18471344</v>
      </c>
      <c r="M3255" s="15">
        <f t="shared" si="206"/>
        <v>37008070</v>
      </c>
    </row>
    <row r="3256" spans="1:13" ht="12.75" customHeight="1" x14ac:dyDescent="0.2">
      <c r="A3256" s="11" t="str">
        <f t="shared" si="203"/>
        <v>SYDNEY2013</v>
      </c>
      <c r="B3256" s="3" t="s">
        <v>59</v>
      </c>
      <c r="C3256" s="12">
        <v>2013</v>
      </c>
      <c r="D3256" s="90">
        <v>1</v>
      </c>
      <c r="E3256" s="13">
        <v>12627848</v>
      </c>
      <c r="F3256" s="13">
        <v>12588813</v>
      </c>
      <c r="G3256" s="13">
        <v>25216661</v>
      </c>
      <c r="H3256" s="13">
        <v>6483721</v>
      </c>
      <c r="I3256" s="13">
        <v>6450164</v>
      </c>
      <c r="J3256" s="13">
        <v>12933885</v>
      </c>
      <c r="K3256" s="15">
        <f t="shared" si="204"/>
        <v>19111569</v>
      </c>
      <c r="L3256" s="15">
        <f t="shared" si="205"/>
        <v>19038977</v>
      </c>
      <c r="M3256" s="15">
        <f t="shared" si="206"/>
        <v>38150546</v>
      </c>
    </row>
    <row r="3257" spans="1:13" ht="12.75" customHeight="1" x14ac:dyDescent="0.2">
      <c r="A3257" s="11" t="str">
        <f t="shared" si="203"/>
        <v>SYDNEY2014</v>
      </c>
      <c r="B3257" s="94" t="s">
        <v>59</v>
      </c>
      <c r="C3257" s="89">
        <v>2014</v>
      </c>
      <c r="D3257" s="17">
        <v>1</v>
      </c>
      <c r="E3257" s="15">
        <v>12733521</v>
      </c>
      <c r="F3257" s="15">
        <v>12683586</v>
      </c>
      <c r="G3257" s="15">
        <v>25417107</v>
      </c>
      <c r="H3257" s="15">
        <v>6652183</v>
      </c>
      <c r="I3257" s="15">
        <v>6663652</v>
      </c>
      <c r="J3257" s="15">
        <v>13315835</v>
      </c>
      <c r="K3257" s="15">
        <f t="shared" si="204"/>
        <v>19385704</v>
      </c>
      <c r="L3257" s="15">
        <f t="shared" si="205"/>
        <v>19347238</v>
      </c>
      <c r="M3257" s="15">
        <f t="shared" si="206"/>
        <v>38732942</v>
      </c>
    </row>
    <row r="3258" spans="1:13" ht="12.75" customHeight="1" x14ac:dyDescent="0.2">
      <c r="A3258" s="11" t="str">
        <f t="shared" si="203"/>
        <v>SYDNEY2015</v>
      </c>
      <c r="B3258" s="3" t="s">
        <v>59</v>
      </c>
      <c r="C3258" s="12">
        <v>2015</v>
      </c>
      <c r="D3258" s="90">
        <v>1</v>
      </c>
      <c r="E3258" s="13">
        <v>12959388</v>
      </c>
      <c r="F3258" s="13">
        <v>12938231</v>
      </c>
      <c r="G3258" s="13">
        <v>25897619</v>
      </c>
      <c r="H3258" s="13">
        <v>6978460</v>
      </c>
      <c r="I3258" s="13">
        <v>6932768</v>
      </c>
      <c r="J3258" s="13">
        <v>13911228</v>
      </c>
      <c r="K3258" s="15">
        <f t="shared" si="204"/>
        <v>19937848</v>
      </c>
      <c r="L3258" s="15">
        <f t="shared" si="205"/>
        <v>19870999</v>
      </c>
      <c r="M3258" s="15">
        <f t="shared" si="206"/>
        <v>39808847</v>
      </c>
    </row>
    <row r="3259" spans="1:13" ht="12.75" customHeight="1" x14ac:dyDescent="0.2">
      <c r="A3259" s="11" t="str">
        <f t="shared" si="203"/>
        <v>SYDNEY2016</v>
      </c>
      <c r="B3259" s="3" t="s">
        <v>59</v>
      </c>
      <c r="C3259" s="12">
        <v>2016</v>
      </c>
      <c r="D3259" s="12">
        <v>1</v>
      </c>
      <c r="E3259" s="13">
        <v>13463437</v>
      </c>
      <c r="F3259" s="13">
        <v>13442507</v>
      </c>
      <c r="G3259" s="13">
        <v>26905944</v>
      </c>
      <c r="H3259" s="13">
        <v>7593690</v>
      </c>
      <c r="I3259" s="13">
        <v>7518287</v>
      </c>
      <c r="J3259" s="13">
        <v>15111977</v>
      </c>
      <c r="K3259" s="15">
        <f t="shared" si="204"/>
        <v>21057127</v>
      </c>
      <c r="L3259" s="15">
        <f t="shared" si="205"/>
        <v>20960794</v>
      </c>
      <c r="M3259" s="15">
        <f t="shared" si="206"/>
        <v>42017921</v>
      </c>
    </row>
    <row r="3260" spans="1:13" ht="12.75" customHeight="1" x14ac:dyDescent="0.2">
      <c r="A3260" s="11" t="str">
        <f t="shared" si="203"/>
        <v>SYDNEY2017</v>
      </c>
      <c r="B3260" s="3" t="s">
        <v>59</v>
      </c>
      <c r="C3260" s="12">
        <v>2017</v>
      </c>
      <c r="D3260" s="12">
        <v>1</v>
      </c>
      <c r="E3260" s="13">
        <v>13662784</v>
      </c>
      <c r="F3260" s="13">
        <v>13629090</v>
      </c>
      <c r="G3260" s="13">
        <v>27291874</v>
      </c>
      <c r="H3260" s="13">
        <v>8057732</v>
      </c>
      <c r="I3260" s="13">
        <v>7980454</v>
      </c>
      <c r="J3260" s="13">
        <v>16038186</v>
      </c>
      <c r="K3260" s="15">
        <f t="shared" si="204"/>
        <v>21720516</v>
      </c>
      <c r="L3260" s="15">
        <f t="shared" si="205"/>
        <v>21609544</v>
      </c>
      <c r="M3260" s="15">
        <f t="shared" si="206"/>
        <v>43330060</v>
      </c>
    </row>
    <row r="3261" spans="1:13" ht="12.75" customHeight="1" x14ac:dyDescent="0.2">
      <c r="A3261" s="11" t="str">
        <f t="shared" si="203"/>
        <v>SYDNEY2018</v>
      </c>
      <c r="B3261" s="94" t="s">
        <v>59</v>
      </c>
      <c r="C3261" s="89">
        <v>2018</v>
      </c>
      <c r="D3261" s="90">
        <v>1</v>
      </c>
      <c r="E3261" s="15">
        <v>13851080</v>
      </c>
      <c r="F3261" s="15">
        <v>13816193</v>
      </c>
      <c r="G3261" s="15">
        <v>27667273</v>
      </c>
      <c r="H3261" s="15">
        <v>8416205</v>
      </c>
      <c r="I3261" s="15">
        <v>8346280</v>
      </c>
      <c r="J3261" s="15">
        <v>16762485</v>
      </c>
      <c r="K3261" s="15">
        <f t="shared" si="204"/>
        <v>22267285</v>
      </c>
      <c r="L3261" s="15">
        <f t="shared" si="205"/>
        <v>22162473</v>
      </c>
      <c r="M3261" s="15">
        <f t="shared" si="206"/>
        <v>44429758</v>
      </c>
    </row>
    <row r="3262" spans="1:13" ht="12.75" customHeight="1" x14ac:dyDescent="0.2">
      <c r="A3262" s="11" t="str">
        <f t="shared" si="203"/>
        <v>SYDNEY2019</v>
      </c>
      <c r="B3262" s="3" t="s">
        <v>59</v>
      </c>
      <c r="C3262" s="12">
        <v>2019</v>
      </c>
      <c r="D3262" s="12">
        <v>1</v>
      </c>
      <c r="E3262" s="13">
        <v>13780056</v>
      </c>
      <c r="F3262" s="13">
        <v>13758348</v>
      </c>
      <c r="G3262" s="13">
        <v>27538404</v>
      </c>
      <c r="H3262" s="13">
        <v>8463522</v>
      </c>
      <c r="I3262" s="13">
        <v>8426919</v>
      </c>
      <c r="J3262" s="13">
        <v>16890441</v>
      </c>
      <c r="K3262" s="15">
        <f t="shared" si="204"/>
        <v>22243578</v>
      </c>
      <c r="L3262" s="15">
        <f t="shared" si="205"/>
        <v>22185267</v>
      </c>
      <c r="M3262" s="15">
        <f t="shared" si="206"/>
        <v>44428845</v>
      </c>
    </row>
    <row r="3263" spans="1:13" ht="12.75" customHeight="1" x14ac:dyDescent="0.2">
      <c r="A3263" s="11" t="str">
        <f t="shared" si="203"/>
        <v>TAMWORTH1985</v>
      </c>
      <c r="B3263" s="94" t="s">
        <v>58</v>
      </c>
      <c r="C3263" s="89">
        <v>1985</v>
      </c>
      <c r="D3263" s="90">
        <v>23</v>
      </c>
      <c r="E3263" s="15">
        <v>49434</v>
      </c>
      <c r="F3263" s="15">
        <v>49382</v>
      </c>
      <c r="G3263" s="15">
        <v>98816</v>
      </c>
      <c r="H3263" s="15">
        <v>0</v>
      </c>
      <c r="I3263" s="15">
        <v>0</v>
      </c>
      <c r="J3263" s="15">
        <v>0</v>
      </c>
      <c r="K3263" s="15">
        <f t="shared" si="204"/>
        <v>49434</v>
      </c>
      <c r="L3263" s="15">
        <f t="shared" si="205"/>
        <v>49382</v>
      </c>
      <c r="M3263" s="15">
        <f t="shared" si="206"/>
        <v>98816</v>
      </c>
    </row>
    <row r="3264" spans="1:13" ht="12.75" customHeight="1" x14ac:dyDescent="0.2">
      <c r="A3264" s="11" t="str">
        <f t="shared" si="203"/>
        <v>TAMWORTH1986</v>
      </c>
      <c r="B3264" s="94" t="s">
        <v>58</v>
      </c>
      <c r="C3264" s="89">
        <v>1986</v>
      </c>
      <c r="D3264" s="12">
        <v>22</v>
      </c>
      <c r="E3264" s="15">
        <v>49524</v>
      </c>
      <c r="F3264" s="15">
        <v>50067</v>
      </c>
      <c r="G3264" s="15">
        <v>99591</v>
      </c>
      <c r="H3264" s="15">
        <v>0</v>
      </c>
      <c r="I3264" s="15">
        <v>0</v>
      </c>
      <c r="J3264" s="15">
        <v>0</v>
      </c>
      <c r="K3264" s="15">
        <f t="shared" si="204"/>
        <v>49524</v>
      </c>
      <c r="L3264" s="15">
        <f t="shared" si="205"/>
        <v>50067</v>
      </c>
      <c r="M3264" s="15">
        <f t="shared" si="206"/>
        <v>99591</v>
      </c>
    </row>
    <row r="3265" spans="1:13" ht="12.75" customHeight="1" x14ac:dyDescent="0.2">
      <c r="A3265" s="11" t="str">
        <f t="shared" si="203"/>
        <v>TAMWORTH1987</v>
      </c>
      <c r="B3265" s="3" t="s">
        <v>58</v>
      </c>
      <c r="C3265" s="12">
        <v>1987</v>
      </c>
      <c r="D3265" s="12">
        <v>23</v>
      </c>
      <c r="E3265" s="13">
        <v>60034</v>
      </c>
      <c r="F3265" s="13">
        <v>59378</v>
      </c>
      <c r="G3265" s="13">
        <v>119412</v>
      </c>
      <c r="H3265" s="13">
        <v>0</v>
      </c>
      <c r="I3265" s="13">
        <v>0</v>
      </c>
      <c r="J3265" s="13">
        <v>0</v>
      </c>
      <c r="K3265" s="15">
        <f t="shared" si="204"/>
        <v>60034</v>
      </c>
      <c r="L3265" s="15">
        <f t="shared" si="205"/>
        <v>59378</v>
      </c>
      <c r="M3265" s="15">
        <f t="shared" si="206"/>
        <v>119412</v>
      </c>
    </row>
    <row r="3266" spans="1:13" ht="12.75" customHeight="1" x14ac:dyDescent="0.2">
      <c r="A3266" s="11" t="str">
        <f t="shared" si="203"/>
        <v>TAMWORTH1988</v>
      </c>
      <c r="B3266" s="3" t="s">
        <v>58</v>
      </c>
      <c r="C3266" s="12">
        <v>1988</v>
      </c>
      <c r="D3266" s="12">
        <v>23</v>
      </c>
      <c r="E3266" s="13">
        <v>60994</v>
      </c>
      <c r="F3266" s="13">
        <v>60979</v>
      </c>
      <c r="G3266" s="13">
        <v>121973</v>
      </c>
      <c r="H3266" s="13">
        <v>0</v>
      </c>
      <c r="I3266" s="13">
        <v>0</v>
      </c>
      <c r="J3266" s="13">
        <v>0</v>
      </c>
      <c r="K3266" s="15">
        <f t="shared" si="204"/>
        <v>60994</v>
      </c>
      <c r="L3266" s="15">
        <f t="shared" si="205"/>
        <v>60979</v>
      </c>
      <c r="M3266" s="15">
        <f t="shared" si="206"/>
        <v>121973</v>
      </c>
    </row>
    <row r="3267" spans="1:13" ht="12.75" customHeight="1" x14ac:dyDescent="0.2">
      <c r="A3267" s="11" t="str">
        <f t="shared" si="203"/>
        <v>TAMWORTH1989</v>
      </c>
      <c r="B3267" s="3" t="s">
        <v>58</v>
      </c>
      <c r="C3267" s="12">
        <v>1989</v>
      </c>
      <c r="D3267" s="12">
        <v>26</v>
      </c>
      <c r="E3267" s="13">
        <v>38845</v>
      </c>
      <c r="F3267" s="13">
        <v>39228</v>
      </c>
      <c r="G3267" s="13">
        <v>78073</v>
      </c>
      <c r="H3267" s="13">
        <v>0</v>
      </c>
      <c r="I3267" s="13">
        <v>0</v>
      </c>
      <c r="J3267" s="13">
        <v>0</v>
      </c>
      <c r="K3267" s="15">
        <f t="shared" si="204"/>
        <v>38845</v>
      </c>
      <c r="L3267" s="15">
        <f t="shared" si="205"/>
        <v>39228</v>
      </c>
      <c r="M3267" s="15">
        <f t="shared" si="206"/>
        <v>78073</v>
      </c>
    </row>
    <row r="3268" spans="1:13" ht="12.75" customHeight="1" x14ac:dyDescent="0.2">
      <c r="A3268" s="11" t="str">
        <f t="shared" si="203"/>
        <v>TAMWORTH1990</v>
      </c>
      <c r="B3268" s="96" t="s">
        <v>58</v>
      </c>
      <c r="C3268" s="89">
        <v>1990</v>
      </c>
      <c r="D3268" s="90">
        <v>32</v>
      </c>
      <c r="E3268" s="15">
        <v>36304</v>
      </c>
      <c r="F3268" s="15">
        <v>35769</v>
      </c>
      <c r="G3268" s="15">
        <v>72073</v>
      </c>
      <c r="H3268" s="91">
        <v>0</v>
      </c>
      <c r="I3268" s="91">
        <v>0</v>
      </c>
      <c r="J3268" s="15">
        <v>0</v>
      </c>
      <c r="K3268" s="15">
        <f t="shared" si="204"/>
        <v>36304</v>
      </c>
      <c r="L3268" s="15">
        <f t="shared" si="205"/>
        <v>35769</v>
      </c>
      <c r="M3268" s="15">
        <f t="shared" si="206"/>
        <v>72073</v>
      </c>
    </row>
    <row r="3269" spans="1:13" ht="12.75" customHeight="1" x14ac:dyDescent="0.2">
      <c r="A3269" s="11" t="str">
        <f t="shared" si="203"/>
        <v>TAMWORTH1991</v>
      </c>
      <c r="B3269" s="94" t="s">
        <v>58</v>
      </c>
      <c r="C3269" s="89">
        <v>1991</v>
      </c>
      <c r="D3269" s="90">
        <v>26</v>
      </c>
      <c r="E3269" s="15">
        <v>50085</v>
      </c>
      <c r="F3269" s="15">
        <v>49666</v>
      </c>
      <c r="G3269" s="15">
        <v>99751</v>
      </c>
      <c r="H3269" s="15">
        <v>0</v>
      </c>
      <c r="I3269" s="15">
        <v>0</v>
      </c>
      <c r="J3269" s="15">
        <v>0</v>
      </c>
      <c r="K3269" s="15">
        <f t="shared" si="204"/>
        <v>50085</v>
      </c>
      <c r="L3269" s="15">
        <f t="shared" si="205"/>
        <v>49666</v>
      </c>
      <c r="M3269" s="15">
        <f t="shared" si="206"/>
        <v>99751</v>
      </c>
    </row>
    <row r="3270" spans="1:13" ht="12.75" customHeight="1" x14ac:dyDescent="0.2">
      <c r="A3270" s="11" t="str">
        <f t="shared" si="203"/>
        <v>TAMWORTH1992</v>
      </c>
      <c r="B3270" s="94" t="s">
        <v>58</v>
      </c>
      <c r="C3270" s="89">
        <v>1992</v>
      </c>
      <c r="D3270" s="90">
        <v>35</v>
      </c>
      <c r="E3270" s="15">
        <v>34308</v>
      </c>
      <c r="F3270" s="15">
        <v>34148</v>
      </c>
      <c r="G3270" s="15">
        <v>68456</v>
      </c>
      <c r="H3270" s="15">
        <v>0</v>
      </c>
      <c r="I3270" s="15">
        <v>0</v>
      </c>
      <c r="J3270" s="15">
        <v>0</v>
      </c>
      <c r="K3270" s="15">
        <f t="shared" si="204"/>
        <v>34308</v>
      </c>
      <c r="L3270" s="15">
        <f t="shared" si="205"/>
        <v>34148</v>
      </c>
      <c r="M3270" s="15">
        <f t="shared" si="206"/>
        <v>68456</v>
      </c>
    </row>
    <row r="3271" spans="1:13" ht="12.75" customHeight="1" x14ac:dyDescent="0.2">
      <c r="A3271" s="11" t="str">
        <f t="shared" si="203"/>
        <v>TAMWORTH1993</v>
      </c>
      <c r="B3271" s="94" t="s">
        <v>58</v>
      </c>
      <c r="C3271" s="12">
        <v>1993</v>
      </c>
      <c r="D3271" s="90">
        <v>37</v>
      </c>
      <c r="E3271" s="95">
        <v>36527</v>
      </c>
      <c r="F3271" s="95">
        <v>36030</v>
      </c>
      <c r="G3271" s="95">
        <v>72557</v>
      </c>
      <c r="H3271" s="95">
        <v>0</v>
      </c>
      <c r="I3271" s="95">
        <v>0</v>
      </c>
      <c r="J3271" s="95">
        <v>0</v>
      </c>
      <c r="K3271" s="15">
        <f t="shared" si="204"/>
        <v>36527</v>
      </c>
      <c r="L3271" s="15">
        <f t="shared" si="205"/>
        <v>36030</v>
      </c>
      <c r="M3271" s="15">
        <f t="shared" si="206"/>
        <v>72557</v>
      </c>
    </row>
    <row r="3272" spans="1:13" ht="12.75" customHeight="1" x14ac:dyDescent="0.2">
      <c r="A3272" s="11" t="str">
        <f t="shared" si="203"/>
        <v>TAMWORTH1994</v>
      </c>
      <c r="B3272" s="94" t="s">
        <v>58</v>
      </c>
      <c r="C3272" s="89">
        <v>1994</v>
      </c>
      <c r="D3272" s="90">
        <v>37</v>
      </c>
      <c r="E3272" s="15">
        <v>41235</v>
      </c>
      <c r="F3272" s="15">
        <v>41318</v>
      </c>
      <c r="G3272" s="15">
        <v>82553</v>
      </c>
      <c r="H3272" s="15">
        <v>0</v>
      </c>
      <c r="I3272" s="15">
        <v>0</v>
      </c>
      <c r="J3272" s="15">
        <v>0</v>
      </c>
      <c r="K3272" s="15">
        <f t="shared" si="204"/>
        <v>41235</v>
      </c>
      <c r="L3272" s="15">
        <f t="shared" si="205"/>
        <v>41318</v>
      </c>
      <c r="M3272" s="15">
        <f t="shared" si="206"/>
        <v>82553</v>
      </c>
    </row>
    <row r="3273" spans="1:13" ht="12.75" customHeight="1" x14ac:dyDescent="0.2">
      <c r="A3273" s="11" t="str">
        <f t="shared" si="203"/>
        <v>TAMWORTH1995</v>
      </c>
      <c r="B3273" s="94" t="s">
        <v>58</v>
      </c>
      <c r="C3273" s="89">
        <v>1995</v>
      </c>
      <c r="D3273" s="90">
        <v>36</v>
      </c>
      <c r="E3273" s="15">
        <v>40920</v>
      </c>
      <c r="F3273" s="15">
        <v>40989</v>
      </c>
      <c r="G3273" s="15">
        <v>81909</v>
      </c>
      <c r="H3273" s="15">
        <v>0</v>
      </c>
      <c r="I3273" s="15">
        <v>0</v>
      </c>
      <c r="J3273" s="15">
        <v>0</v>
      </c>
      <c r="K3273" s="15">
        <f t="shared" si="204"/>
        <v>40920</v>
      </c>
      <c r="L3273" s="15">
        <f t="shared" si="205"/>
        <v>40989</v>
      </c>
      <c r="M3273" s="15">
        <f t="shared" si="206"/>
        <v>81909</v>
      </c>
    </row>
    <row r="3274" spans="1:13" ht="12.75" customHeight="1" x14ac:dyDescent="0.2">
      <c r="A3274" s="11" t="str">
        <f t="shared" si="203"/>
        <v>TAMWORTH1996</v>
      </c>
      <c r="B3274" s="3" t="s">
        <v>58</v>
      </c>
      <c r="C3274" s="12">
        <v>1996</v>
      </c>
      <c r="D3274" s="12">
        <v>38</v>
      </c>
      <c r="E3274" s="13">
        <v>40538</v>
      </c>
      <c r="F3274" s="13">
        <v>40828</v>
      </c>
      <c r="G3274" s="13">
        <v>81366</v>
      </c>
      <c r="H3274" s="13">
        <v>0</v>
      </c>
      <c r="I3274" s="13">
        <v>0</v>
      </c>
      <c r="J3274" s="13">
        <v>0</v>
      </c>
      <c r="K3274" s="15">
        <f t="shared" si="204"/>
        <v>40538</v>
      </c>
      <c r="L3274" s="15">
        <f t="shared" si="205"/>
        <v>40828</v>
      </c>
      <c r="M3274" s="15">
        <f t="shared" si="206"/>
        <v>81366</v>
      </c>
    </row>
    <row r="3275" spans="1:13" ht="12.75" customHeight="1" x14ac:dyDescent="0.2">
      <c r="A3275" s="11" t="str">
        <f t="shared" si="203"/>
        <v>TAMWORTH1997</v>
      </c>
      <c r="B3275" s="3" t="s">
        <v>58</v>
      </c>
      <c r="C3275" s="12">
        <v>1997</v>
      </c>
      <c r="D3275" s="12">
        <v>38</v>
      </c>
      <c r="E3275" s="13">
        <v>40913</v>
      </c>
      <c r="F3275" s="13">
        <v>41112</v>
      </c>
      <c r="G3275" s="13">
        <v>82025</v>
      </c>
      <c r="H3275" s="13">
        <v>0</v>
      </c>
      <c r="I3275" s="13">
        <v>0</v>
      </c>
      <c r="J3275" s="13">
        <v>0</v>
      </c>
      <c r="K3275" s="15">
        <f t="shared" si="204"/>
        <v>40913</v>
      </c>
      <c r="L3275" s="15">
        <f t="shared" si="205"/>
        <v>41112</v>
      </c>
      <c r="M3275" s="15">
        <f t="shared" si="206"/>
        <v>82025</v>
      </c>
    </row>
    <row r="3276" spans="1:13" ht="12.75" customHeight="1" x14ac:dyDescent="0.2">
      <c r="A3276" s="11" t="str">
        <f t="shared" si="203"/>
        <v>TAMWORTH1998</v>
      </c>
      <c r="B3276" s="3" t="s">
        <v>58</v>
      </c>
      <c r="C3276" s="12">
        <v>1998</v>
      </c>
      <c r="D3276" s="12">
        <v>39</v>
      </c>
      <c r="E3276" s="13">
        <v>39884</v>
      </c>
      <c r="F3276" s="13">
        <v>40127</v>
      </c>
      <c r="G3276" s="13">
        <v>80011</v>
      </c>
      <c r="H3276" s="13">
        <v>0</v>
      </c>
      <c r="I3276" s="13">
        <v>0</v>
      </c>
      <c r="J3276" s="13">
        <v>0</v>
      </c>
      <c r="K3276" s="15">
        <f t="shared" si="204"/>
        <v>39884</v>
      </c>
      <c r="L3276" s="15">
        <f t="shared" si="205"/>
        <v>40127</v>
      </c>
      <c r="M3276" s="15">
        <f t="shared" si="206"/>
        <v>80011</v>
      </c>
    </row>
    <row r="3277" spans="1:13" ht="12.75" customHeight="1" x14ac:dyDescent="0.2">
      <c r="A3277" s="11" t="str">
        <f t="shared" si="203"/>
        <v>TAMWORTH1999</v>
      </c>
      <c r="B3277" s="94" t="s">
        <v>58</v>
      </c>
      <c r="C3277" s="89">
        <v>1999</v>
      </c>
      <c r="D3277" s="90">
        <v>38</v>
      </c>
      <c r="E3277" s="15">
        <v>41588</v>
      </c>
      <c r="F3277" s="15">
        <v>41523</v>
      </c>
      <c r="G3277" s="15">
        <v>83111</v>
      </c>
      <c r="H3277" s="15">
        <v>0</v>
      </c>
      <c r="I3277" s="15">
        <v>0</v>
      </c>
      <c r="J3277" s="15">
        <v>0</v>
      </c>
      <c r="K3277" s="15">
        <f t="shared" si="204"/>
        <v>41588</v>
      </c>
      <c r="L3277" s="15">
        <f t="shared" si="205"/>
        <v>41523</v>
      </c>
      <c r="M3277" s="15">
        <f t="shared" si="206"/>
        <v>83111</v>
      </c>
    </row>
    <row r="3278" spans="1:13" ht="12.75" customHeight="1" x14ac:dyDescent="0.2">
      <c r="A3278" s="11" t="str">
        <f t="shared" si="203"/>
        <v>TAMWORTH2000</v>
      </c>
      <c r="B3278" s="3" t="s">
        <v>58</v>
      </c>
      <c r="C3278" s="12">
        <v>2000</v>
      </c>
      <c r="D3278" s="12">
        <v>35</v>
      </c>
      <c r="E3278" s="13">
        <v>47939</v>
      </c>
      <c r="F3278" s="13">
        <v>48304</v>
      </c>
      <c r="G3278" s="13">
        <v>96243</v>
      </c>
      <c r="H3278" s="13">
        <v>0</v>
      </c>
      <c r="I3278" s="13">
        <v>0</v>
      </c>
      <c r="J3278" s="13">
        <v>0</v>
      </c>
      <c r="K3278" s="15">
        <f t="shared" si="204"/>
        <v>47939</v>
      </c>
      <c r="L3278" s="15">
        <f t="shared" si="205"/>
        <v>48304</v>
      </c>
      <c r="M3278" s="15">
        <f t="shared" si="206"/>
        <v>96243</v>
      </c>
    </row>
    <row r="3279" spans="1:13" ht="12.75" customHeight="1" x14ac:dyDescent="0.2">
      <c r="A3279" s="11" t="str">
        <f t="shared" si="203"/>
        <v>TAMWORTH2001</v>
      </c>
      <c r="B3279" s="94" t="s">
        <v>58</v>
      </c>
      <c r="C3279" s="89">
        <v>2001</v>
      </c>
      <c r="D3279" s="90">
        <v>34</v>
      </c>
      <c r="E3279" s="15">
        <v>44942</v>
      </c>
      <c r="F3279" s="15">
        <v>44723</v>
      </c>
      <c r="G3279" s="15">
        <v>89665</v>
      </c>
      <c r="H3279" s="15">
        <v>0</v>
      </c>
      <c r="I3279" s="15">
        <v>0</v>
      </c>
      <c r="J3279" s="15">
        <v>0</v>
      </c>
      <c r="K3279" s="15">
        <f t="shared" si="204"/>
        <v>44942</v>
      </c>
      <c r="L3279" s="15">
        <f t="shared" si="205"/>
        <v>44723</v>
      </c>
      <c r="M3279" s="15">
        <f t="shared" si="206"/>
        <v>89665</v>
      </c>
    </row>
    <row r="3280" spans="1:13" ht="12.75" customHeight="1" x14ac:dyDescent="0.2">
      <c r="A3280" s="11" t="str">
        <f t="shared" si="203"/>
        <v>TAMWORTH2002</v>
      </c>
      <c r="B3280" s="3" t="s">
        <v>58</v>
      </c>
      <c r="C3280" s="12">
        <v>2002</v>
      </c>
      <c r="D3280" s="12">
        <v>36</v>
      </c>
      <c r="E3280" s="13">
        <v>36105</v>
      </c>
      <c r="F3280" s="13">
        <v>36133</v>
      </c>
      <c r="G3280" s="13">
        <v>72238</v>
      </c>
      <c r="H3280" s="13">
        <v>0</v>
      </c>
      <c r="I3280" s="13">
        <v>0</v>
      </c>
      <c r="J3280" s="13">
        <v>0</v>
      </c>
      <c r="K3280" s="15">
        <f t="shared" si="204"/>
        <v>36105</v>
      </c>
      <c r="L3280" s="15">
        <f t="shared" si="205"/>
        <v>36133</v>
      </c>
      <c r="M3280" s="15">
        <f t="shared" si="206"/>
        <v>72238</v>
      </c>
    </row>
    <row r="3281" spans="1:13" ht="12.75" customHeight="1" x14ac:dyDescent="0.2">
      <c r="A3281" s="11" t="str">
        <f t="shared" si="203"/>
        <v>TAMWORTH2003</v>
      </c>
      <c r="B3281" s="97" t="s">
        <v>58</v>
      </c>
      <c r="C3281" s="89">
        <v>2003</v>
      </c>
      <c r="D3281" s="90">
        <v>40</v>
      </c>
      <c r="E3281" s="15">
        <v>34877</v>
      </c>
      <c r="F3281" s="15">
        <v>34944</v>
      </c>
      <c r="G3281" s="15">
        <v>69821</v>
      </c>
      <c r="H3281" s="15">
        <v>0</v>
      </c>
      <c r="I3281" s="15">
        <v>0</v>
      </c>
      <c r="J3281" s="15">
        <v>0</v>
      </c>
      <c r="K3281" s="15">
        <f t="shared" si="204"/>
        <v>34877</v>
      </c>
      <c r="L3281" s="15">
        <f t="shared" si="205"/>
        <v>34944</v>
      </c>
      <c r="M3281" s="15">
        <f t="shared" si="206"/>
        <v>69821</v>
      </c>
    </row>
    <row r="3282" spans="1:13" ht="12.75" customHeight="1" x14ac:dyDescent="0.2">
      <c r="A3282" s="11" t="str">
        <f t="shared" si="203"/>
        <v>TAMWORTH2004</v>
      </c>
      <c r="B3282" s="96" t="s">
        <v>58</v>
      </c>
      <c r="C3282" s="89">
        <v>2004</v>
      </c>
      <c r="D3282" s="90">
        <v>39</v>
      </c>
      <c r="E3282" s="15">
        <v>40489</v>
      </c>
      <c r="F3282" s="15">
        <v>40643</v>
      </c>
      <c r="G3282" s="15">
        <v>81132</v>
      </c>
      <c r="H3282" s="91">
        <v>0</v>
      </c>
      <c r="I3282" s="91">
        <v>0</v>
      </c>
      <c r="J3282" s="15">
        <v>0</v>
      </c>
      <c r="K3282" s="15">
        <f t="shared" si="204"/>
        <v>40489</v>
      </c>
      <c r="L3282" s="15">
        <f t="shared" si="205"/>
        <v>40643</v>
      </c>
      <c r="M3282" s="15">
        <f t="shared" si="206"/>
        <v>81132</v>
      </c>
    </row>
    <row r="3283" spans="1:13" ht="12.75" customHeight="1" x14ac:dyDescent="0.2">
      <c r="A3283" s="11" t="str">
        <f t="shared" si="203"/>
        <v>TAMWORTH2005</v>
      </c>
      <c r="B3283" s="94" t="s">
        <v>58</v>
      </c>
      <c r="C3283" s="89">
        <v>2005</v>
      </c>
      <c r="D3283" s="90">
        <v>41</v>
      </c>
      <c r="E3283" s="15">
        <v>45749</v>
      </c>
      <c r="F3283" s="15">
        <v>44589</v>
      </c>
      <c r="G3283" s="15">
        <v>90338</v>
      </c>
      <c r="H3283" s="15">
        <v>0</v>
      </c>
      <c r="I3283" s="15">
        <v>0</v>
      </c>
      <c r="J3283" s="15">
        <v>0</v>
      </c>
      <c r="K3283" s="15">
        <f t="shared" si="204"/>
        <v>45749</v>
      </c>
      <c r="L3283" s="15">
        <f t="shared" si="205"/>
        <v>44589</v>
      </c>
      <c r="M3283" s="15">
        <f t="shared" si="206"/>
        <v>90338</v>
      </c>
    </row>
    <row r="3284" spans="1:13" ht="12.75" customHeight="1" x14ac:dyDescent="0.2">
      <c r="A3284" s="11" t="str">
        <f t="shared" si="203"/>
        <v>TAMWORTH2006</v>
      </c>
      <c r="B3284" s="92" t="s">
        <v>58</v>
      </c>
      <c r="C3284" s="16">
        <v>2006</v>
      </c>
      <c r="D3284" s="90">
        <v>41</v>
      </c>
      <c r="E3284" s="93">
        <v>48036</v>
      </c>
      <c r="F3284" s="93">
        <v>47347</v>
      </c>
      <c r="G3284" s="93">
        <v>95383</v>
      </c>
      <c r="H3284" s="93">
        <v>0</v>
      </c>
      <c r="I3284" s="93">
        <v>0</v>
      </c>
      <c r="J3284" s="93">
        <v>0</v>
      </c>
      <c r="K3284" s="15">
        <f t="shared" si="204"/>
        <v>48036</v>
      </c>
      <c r="L3284" s="15">
        <f t="shared" si="205"/>
        <v>47347</v>
      </c>
      <c r="M3284" s="15">
        <f t="shared" si="206"/>
        <v>95383</v>
      </c>
    </row>
    <row r="3285" spans="1:13" ht="12.75" customHeight="1" x14ac:dyDescent="0.2">
      <c r="A3285" s="11" t="str">
        <f t="shared" si="203"/>
        <v>TAMWORTH2007</v>
      </c>
      <c r="B3285" s="3" t="s">
        <v>58</v>
      </c>
      <c r="C3285" s="12">
        <v>2007</v>
      </c>
      <c r="D3285" s="12">
        <v>41</v>
      </c>
      <c r="E3285" s="13">
        <v>50580</v>
      </c>
      <c r="F3285" s="13">
        <v>51692</v>
      </c>
      <c r="G3285" s="13">
        <v>102272</v>
      </c>
      <c r="H3285" s="13">
        <v>0</v>
      </c>
      <c r="I3285" s="13">
        <v>0</v>
      </c>
      <c r="J3285" s="13">
        <v>0</v>
      </c>
      <c r="K3285" s="15">
        <f t="shared" si="204"/>
        <v>50580</v>
      </c>
      <c r="L3285" s="15">
        <f t="shared" si="205"/>
        <v>51692</v>
      </c>
      <c r="M3285" s="15">
        <f t="shared" si="206"/>
        <v>102272</v>
      </c>
    </row>
    <row r="3286" spans="1:13" ht="12.75" customHeight="1" x14ac:dyDescent="0.2">
      <c r="A3286" s="11" t="str">
        <f t="shared" si="203"/>
        <v>TAMWORTH2008</v>
      </c>
      <c r="B3286" s="3" t="s">
        <v>58</v>
      </c>
      <c r="C3286" s="12">
        <v>2008</v>
      </c>
      <c r="D3286" s="12">
        <v>41</v>
      </c>
      <c r="E3286" s="13">
        <v>56058</v>
      </c>
      <c r="F3286" s="13">
        <v>55924</v>
      </c>
      <c r="G3286" s="13">
        <v>111982</v>
      </c>
      <c r="H3286" s="13">
        <v>0</v>
      </c>
      <c r="I3286" s="13">
        <v>0</v>
      </c>
      <c r="J3286" s="13">
        <v>0</v>
      </c>
      <c r="K3286" s="15">
        <f t="shared" si="204"/>
        <v>56058</v>
      </c>
      <c r="L3286" s="15">
        <f t="shared" si="205"/>
        <v>55924</v>
      </c>
      <c r="M3286" s="15">
        <f t="shared" si="206"/>
        <v>111982</v>
      </c>
    </row>
    <row r="3287" spans="1:13" ht="12.75" customHeight="1" x14ac:dyDescent="0.2">
      <c r="A3287" s="11" t="str">
        <f t="shared" si="203"/>
        <v>TAMWORTH2009</v>
      </c>
      <c r="B3287" s="94" t="s">
        <v>58</v>
      </c>
      <c r="C3287" s="89">
        <v>2009</v>
      </c>
      <c r="D3287" s="90">
        <v>38</v>
      </c>
      <c r="E3287" s="15">
        <v>61485</v>
      </c>
      <c r="F3287" s="15">
        <v>61797</v>
      </c>
      <c r="G3287" s="15">
        <v>123282</v>
      </c>
      <c r="H3287" s="15">
        <v>0</v>
      </c>
      <c r="I3287" s="15">
        <v>0</v>
      </c>
      <c r="J3287" s="15">
        <v>0</v>
      </c>
      <c r="K3287" s="15">
        <f t="shared" si="204"/>
        <v>61485</v>
      </c>
      <c r="L3287" s="15">
        <f t="shared" si="205"/>
        <v>61797</v>
      </c>
      <c r="M3287" s="15">
        <f t="shared" si="206"/>
        <v>123282</v>
      </c>
    </row>
    <row r="3288" spans="1:13" ht="12.75" customHeight="1" x14ac:dyDescent="0.2">
      <c r="A3288" s="11" t="str">
        <f t="shared" si="203"/>
        <v>TAMWORTH2010</v>
      </c>
      <c r="B3288" s="94" t="s">
        <v>58</v>
      </c>
      <c r="C3288" s="89">
        <v>2010</v>
      </c>
      <c r="D3288" s="90">
        <v>38</v>
      </c>
      <c r="E3288" s="15">
        <v>74370</v>
      </c>
      <c r="F3288" s="15">
        <v>74438</v>
      </c>
      <c r="G3288" s="15">
        <v>148808</v>
      </c>
      <c r="H3288" s="15">
        <v>0</v>
      </c>
      <c r="I3288" s="15">
        <v>0</v>
      </c>
      <c r="J3288" s="15">
        <v>0</v>
      </c>
      <c r="K3288" s="15">
        <f t="shared" si="204"/>
        <v>74370</v>
      </c>
      <c r="L3288" s="15">
        <f t="shared" si="205"/>
        <v>74438</v>
      </c>
      <c r="M3288" s="15">
        <f t="shared" si="206"/>
        <v>148808</v>
      </c>
    </row>
    <row r="3289" spans="1:13" ht="12.75" customHeight="1" x14ac:dyDescent="0.2">
      <c r="A3289" s="11" t="str">
        <f t="shared" si="203"/>
        <v>TAMWORTH2011</v>
      </c>
      <c r="B3289" s="3" t="s">
        <v>58</v>
      </c>
      <c r="C3289" s="12">
        <v>2011</v>
      </c>
      <c r="D3289" s="12">
        <v>38</v>
      </c>
      <c r="E3289" s="13">
        <v>77021</v>
      </c>
      <c r="F3289" s="13">
        <v>76993</v>
      </c>
      <c r="G3289" s="13">
        <v>154014</v>
      </c>
      <c r="H3289" s="13">
        <v>0</v>
      </c>
      <c r="I3289" s="13">
        <v>0</v>
      </c>
      <c r="J3289" s="13">
        <v>0</v>
      </c>
      <c r="K3289" s="15">
        <f t="shared" si="204"/>
        <v>77021</v>
      </c>
      <c r="L3289" s="15">
        <f t="shared" si="205"/>
        <v>76993</v>
      </c>
      <c r="M3289" s="15">
        <f t="shared" si="206"/>
        <v>154014</v>
      </c>
    </row>
    <row r="3290" spans="1:13" ht="12.75" customHeight="1" x14ac:dyDescent="0.2">
      <c r="A3290" s="11" t="str">
        <f t="shared" si="203"/>
        <v>TAMWORTH2012</v>
      </c>
      <c r="B3290" s="3" t="s">
        <v>58</v>
      </c>
      <c r="C3290" s="12">
        <v>2012</v>
      </c>
      <c r="D3290" s="12">
        <v>38</v>
      </c>
      <c r="E3290" s="13">
        <v>78866</v>
      </c>
      <c r="F3290" s="13">
        <v>78931</v>
      </c>
      <c r="G3290" s="13">
        <v>157797</v>
      </c>
      <c r="H3290" s="13">
        <v>0</v>
      </c>
      <c r="I3290" s="13">
        <v>0</v>
      </c>
      <c r="J3290" s="13">
        <v>0</v>
      </c>
      <c r="K3290" s="15">
        <f t="shared" si="204"/>
        <v>78866</v>
      </c>
      <c r="L3290" s="15">
        <f t="shared" si="205"/>
        <v>78931</v>
      </c>
      <c r="M3290" s="15">
        <f t="shared" si="206"/>
        <v>157797</v>
      </c>
    </row>
    <row r="3291" spans="1:13" ht="12.75" customHeight="1" x14ac:dyDescent="0.2">
      <c r="A3291" s="11" t="str">
        <f t="shared" si="203"/>
        <v>TAMWORTH2013</v>
      </c>
      <c r="B3291" s="3" t="s">
        <v>58</v>
      </c>
      <c r="C3291" s="12">
        <v>2013</v>
      </c>
      <c r="D3291" s="12">
        <v>40</v>
      </c>
      <c r="E3291" s="13">
        <v>79004</v>
      </c>
      <c r="F3291" s="13">
        <v>78680</v>
      </c>
      <c r="G3291" s="13">
        <v>157684</v>
      </c>
      <c r="H3291" s="13">
        <v>0</v>
      </c>
      <c r="I3291" s="13">
        <v>0</v>
      </c>
      <c r="J3291" s="13">
        <v>0</v>
      </c>
      <c r="K3291" s="15">
        <f t="shared" si="204"/>
        <v>79004</v>
      </c>
      <c r="L3291" s="15">
        <f t="shared" si="205"/>
        <v>78680</v>
      </c>
      <c r="M3291" s="15">
        <f t="shared" si="206"/>
        <v>157684</v>
      </c>
    </row>
    <row r="3292" spans="1:13" ht="12.75" customHeight="1" x14ac:dyDescent="0.2">
      <c r="A3292" s="11" t="str">
        <f t="shared" si="203"/>
        <v>TAMWORTH2014</v>
      </c>
      <c r="B3292" s="3" t="s">
        <v>58</v>
      </c>
      <c r="C3292" s="12">
        <v>2014</v>
      </c>
      <c r="D3292" s="12">
        <v>42</v>
      </c>
      <c r="E3292" s="13">
        <v>77532</v>
      </c>
      <c r="F3292" s="13">
        <v>76571</v>
      </c>
      <c r="G3292" s="13">
        <v>154103</v>
      </c>
      <c r="H3292" s="13">
        <v>0</v>
      </c>
      <c r="I3292" s="13">
        <v>0</v>
      </c>
      <c r="J3292" s="13">
        <v>0</v>
      </c>
      <c r="K3292" s="15">
        <f t="shared" si="204"/>
        <v>77532</v>
      </c>
      <c r="L3292" s="15">
        <f t="shared" si="205"/>
        <v>76571</v>
      </c>
      <c r="M3292" s="15">
        <f t="shared" si="206"/>
        <v>154103</v>
      </c>
    </row>
    <row r="3293" spans="1:13" ht="12.75" customHeight="1" x14ac:dyDescent="0.2">
      <c r="A3293" s="11" t="str">
        <f t="shared" si="203"/>
        <v>TAMWORTH2015</v>
      </c>
      <c r="B3293" s="94" t="s">
        <v>58</v>
      </c>
      <c r="C3293" s="89">
        <v>2015</v>
      </c>
      <c r="D3293" s="90">
        <v>40</v>
      </c>
      <c r="E3293" s="15">
        <v>78506</v>
      </c>
      <c r="F3293" s="15">
        <v>78037</v>
      </c>
      <c r="G3293" s="15">
        <v>156543</v>
      </c>
      <c r="H3293" s="15">
        <v>0</v>
      </c>
      <c r="I3293" s="15">
        <v>0</v>
      </c>
      <c r="J3293" s="15">
        <v>0</v>
      </c>
      <c r="K3293" s="15">
        <f t="shared" si="204"/>
        <v>78506</v>
      </c>
      <c r="L3293" s="15">
        <f t="shared" si="205"/>
        <v>78037</v>
      </c>
      <c r="M3293" s="15">
        <f t="shared" si="206"/>
        <v>156543</v>
      </c>
    </row>
    <row r="3294" spans="1:13" ht="12.75" customHeight="1" x14ac:dyDescent="0.2">
      <c r="A3294" s="11" t="str">
        <f t="shared" si="203"/>
        <v>TAMWORTH2016</v>
      </c>
      <c r="B3294" s="3" t="s">
        <v>58</v>
      </c>
      <c r="C3294" s="12">
        <v>2016</v>
      </c>
      <c r="D3294" s="12">
        <v>37</v>
      </c>
      <c r="E3294" s="13">
        <v>87750</v>
      </c>
      <c r="F3294" s="13">
        <v>88182</v>
      </c>
      <c r="G3294" s="13">
        <v>175932</v>
      </c>
      <c r="H3294" s="13">
        <v>0</v>
      </c>
      <c r="I3294" s="13">
        <v>0</v>
      </c>
      <c r="J3294" s="13">
        <v>0</v>
      </c>
      <c r="K3294" s="15">
        <f t="shared" si="204"/>
        <v>87750</v>
      </c>
      <c r="L3294" s="15">
        <f t="shared" si="205"/>
        <v>88182</v>
      </c>
      <c r="M3294" s="15">
        <f t="shared" si="206"/>
        <v>175932</v>
      </c>
    </row>
    <row r="3295" spans="1:13" ht="12.75" customHeight="1" x14ac:dyDescent="0.2">
      <c r="A3295" s="11" t="str">
        <f t="shared" si="203"/>
        <v>TAMWORTH2017</v>
      </c>
      <c r="B3295" s="92" t="s">
        <v>58</v>
      </c>
      <c r="C3295" s="16">
        <v>2017</v>
      </c>
      <c r="D3295" s="90">
        <v>35</v>
      </c>
      <c r="E3295" s="93">
        <v>98126</v>
      </c>
      <c r="F3295" s="93">
        <v>97836</v>
      </c>
      <c r="G3295" s="93">
        <v>195962</v>
      </c>
      <c r="H3295" s="93">
        <v>0</v>
      </c>
      <c r="I3295" s="93">
        <v>0</v>
      </c>
      <c r="J3295" s="93">
        <v>0</v>
      </c>
      <c r="K3295" s="15">
        <f t="shared" si="204"/>
        <v>98126</v>
      </c>
      <c r="L3295" s="15">
        <f t="shared" si="205"/>
        <v>97836</v>
      </c>
      <c r="M3295" s="15">
        <f t="shared" si="206"/>
        <v>195962</v>
      </c>
    </row>
    <row r="3296" spans="1:13" ht="12.75" customHeight="1" x14ac:dyDescent="0.2">
      <c r="A3296" s="11" t="str">
        <f t="shared" si="203"/>
        <v>TAMWORTH2018</v>
      </c>
      <c r="B3296" s="3" t="s">
        <v>58</v>
      </c>
      <c r="C3296" s="12">
        <v>2018</v>
      </c>
      <c r="D3296" s="12">
        <v>36</v>
      </c>
      <c r="E3296" s="13">
        <v>94824</v>
      </c>
      <c r="F3296" s="13">
        <v>94578</v>
      </c>
      <c r="G3296" s="13">
        <v>189402</v>
      </c>
      <c r="H3296" s="13">
        <v>0</v>
      </c>
      <c r="I3296" s="13">
        <v>0</v>
      </c>
      <c r="J3296" s="13">
        <v>0</v>
      </c>
      <c r="K3296" s="15">
        <f t="shared" si="204"/>
        <v>94824</v>
      </c>
      <c r="L3296" s="15">
        <f t="shared" si="205"/>
        <v>94578</v>
      </c>
      <c r="M3296" s="15">
        <f t="shared" si="206"/>
        <v>189402</v>
      </c>
    </row>
    <row r="3297" spans="1:13" ht="12.75" customHeight="1" x14ac:dyDescent="0.2">
      <c r="A3297" s="11" t="str">
        <f t="shared" ref="A3297:A3360" si="207">CONCATENATE(B3297,C3297)</f>
        <v>TAMWORTH2019</v>
      </c>
      <c r="B3297" s="3" t="s">
        <v>58</v>
      </c>
      <c r="C3297" s="12">
        <v>2019</v>
      </c>
      <c r="D3297" s="12">
        <v>37</v>
      </c>
      <c r="E3297" s="13">
        <v>94469</v>
      </c>
      <c r="F3297" s="13">
        <v>94445</v>
      </c>
      <c r="G3297" s="13">
        <v>188914</v>
      </c>
      <c r="H3297" s="13">
        <v>0</v>
      </c>
      <c r="I3297" s="13">
        <v>0</v>
      </c>
      <c r="J3297" s="13">
        <v>0</v>
      </c>
      <c r="K3297" s="15">
        <f t="shared" si="204"/>
        <v>94469</v>
      </c>
      <c r="L3297" s="15">
        <f t="shared" si="205"/>
        <v>94445</v>
      </c>
      <c r="M3297" s="15">
        <f t="shared" si="206"/>
        <v>188914</v>
      </c>
    </row>
    <row r="3298" spans="1:13" ht="12.75" customHeight="1" x14ac:dyDescent="0.2">
      <c r="A3298" s="11" t="str">
        <f t="shared" si="207"/>
        <v>TAREE1985</v>
      </c>
      <c r="B3298" s="3" t="s">
        <v>57</v>
      </c>
      <c r="C3298" s="12">
        <v>1985</v>
      </c>
      <c r="D3298" s="12">
        <v>40</v>
      </c>
      <c r="E3298" s="13">
        <v>33718</v>
      </c>
      <c r="F3298" s="13">
        <v>33439</v>
      </c>
      <c r="G3298" s="13">
        <v>67157</v>
      </c>
      <c r="H3298" s="13">
        <v>0</v>
      </c>
      <c r="I3298" s="13">
        <v>0</v>
      </c>
      <c r="J3298" s="13">
        <v>0</v>
      </c>
      <c r="K3298" s="15">
        <f t="shared" si="204"/>
        <v>33718</v>
      </c>
      <c r="L3298" s="15">
        <f t="shared" si="205"/>
        <v>33439</v>
      </c>
      <c r="M3298" s="15">
        <f t="shared" si="206"/>
        <v>67157</v>
      </c>
    </row>
    <row r="3299" spans="1:13" ht="12.75" customHeight="1" x14ac:dyDescent="0.2">
      <c r="A3299" s="11" t="str">
        <f t="shared" si="207"/>
        <v>TAREE1986</v>
      </c>
      <c r="B3299" s="94" t="s">
        <v>57</v>
      </c>
      <c r="C3299" s="12">
        <v>1986</v>
      </c>
      <c r="D3299" s="12">
        <v>39</v>
      </c>
      <c r="E3299" s="95">
        <v>33882</v>
      </c>
      <c r="F3299" s="95">
        <v>34105</v>
      </c>
      <c r="G3299" s="95">
        <v>67987</v>
      </c>
      <c r="H3299" s="95">
        <v>0</v>
      </c>
      <c r="I3299" s="95">
        <v>0</v>
      </c>
      <c r="J3299" s="95">
        <v>0</v>
      </c>
      <c r="K3299" s="15">
        <f t="shared" si="204"/>
        <v>33882</v>
      </c>
      <c r="L3299" s="15">
        <f t="shared" si="205"/>
        <v>34105</v>
      </c>
      <c r="M3299" s="15">
        <f t="shared" si="206"/>
        <v>67987</v>
      </c>
    </row>
    <row r="3300" spans="1:13" ht="12.75" customHeight="1" x14ac:dyDescent="0.2">
      <c r="A3300" s="11" t="str">
        <f t="shared" si="207"/>
        <v>TAREE1987</v>
      </c>
      <c r="B3300" s="3" t="s">
        <v>57</v>
      </c>
      <c r="C3300" s="12">
        <v>1987</v>
      </c>
      <c r="D3300" s="12">
        <v>38</v>
      </c>
      <c r="E3300" s="13">
        <v>32352</v>
      </c>
      <c r="F3300" s="13">
        <v>32387</v>
      </c>
      <c r="G3300" s="13">
        <v>64739</v>
      </c>
      <c r="H3300" s="13">
        <v>0</v>
      </c>
      <c r="I3300" s="13">
        <v>0</v>
      </c>
      <c r="J3300" s="13">
        <v>0</v>
      </c>
      <c r="K3300" s="15">
        <f t="shared" si="204"/>
        <v>32352</v>
      </c>
      <c r="L3300" s="15">
        <f t="shared" si="205"/>
        <v>32387</v>
      </c>
      <c r="M3300" s="15">
        <f t="shared" si="206"/>
        <v>64739</v>
      </c>
    </row>
    <row r="3301" spans="1:13" ht="12.75" customHeight="1" x14ac:dyDescent="0.2">
      <c r="A3301" s="11" t="str">
        <f t="shared" si="207"/>
        <v>TAREE1988</v>
      </c>
      <c r="B3301" s="3" t="s">
        <v>57</v>
      </c>
      <c r="C3301" s="12">
        <v>1988</v>
      </c>
      <c r="D3301" s="12" t="s">
        <v>101</v>
      </c>
      <c r="E3301" s="13">
        <v>21086</v>
      </c>
      <c r="F3301" s="13">
        <v>21251</v>
      </c>
      <c r="G3301" s="13">
        <v>42337</v>
      </c>
      <c r="H3301" s="13">
        <v>0</v>
      </c>
      <c r="I3301" s="13">
        <v>0</v>
      </c>
      <c r="J3301" s="13">
        <v>0</v>
      </c>
      <c r="K3301" s="15">
        <f t="shared" si="204"/>
        <v>21086</v>
      </c>
      <c r="L3301" s="15">
        <f t="shared" si="205"/>
        <v>21251</v>
      </c>
      <c r="M3301" s="15">
        <f t="shared" si="206"/>
        <v>42337</v>
      </c>
    </row>
    <row r="3302" spans="1:13" ht="12.75" customHeight="1" x14ac:dyDescent="0.2">
      <c r="A3302" s="11" t="str">
        <f t="shared" si="207"/>
        <v>TAREE1989</v>
      </c>
      <c r="B3302" s="92" t="s">
        <v>57</v>
      </c>
      <c r="C3302" s="16">
        <v>1989</v>
      </c>
      <c r="D3302" s="90" t="s">
        <v>101</v>
      </c>
      <c r="E3302" s="93">
        <v>8040</v>
      </c>
      <c r="F3302" s="93">
        <v>7625</v>
      </c>
      <c r="G3302" s="93">
        <v>15665</v>
      </c>
      <c r="H3302" s="93">
        <v>0</v>
      </c>
      <c r="I3302" s="93">
        <v>0</v>
      </c>
      <c r="J3302" s="93">
        <v>0</v>
      </c>
      <c r="K3302" s="15">
        <f t="shared" si="204"/>
        <v>8040</v>
      </c>
      <c r="L3302" s="15">
        <f t="shared" si="205"/>
        <v>7625</v>
      </c>
      <c r="M3302" s="15">
        <f t="shared" si="206"/>
        <v>15665</v>
      </c>
    </row>
    <row r="3303" spans="1:13" ht="12.75" customHeight="1" x14ac:dyDescent="0.2">
      <c r="A3303" s="11" t="str">
        <f t="shared" si="207"/>
        <v>TAREE1990</v>
      </c>
      <c r="B3303" s="96" t="s">
        <v>57</v>
      </c>
      <c r="C3303" s="89">
        <v>1990</v>
      </c>
      <c r="D3303" s="90" t="s">
        <v>101</v>
      </c>
      <c r="E3303" s="15">
        <v>8858</v>
      </c>
      <c r="F3303" s="15">
        <v>8499</v>
      </c>
      <c r="G3303" s="15">
        <v>17357</v>
      </c>
      <c r="H3303" s="91">
        <v>0</v>
      </c>
      <c r="I3303" s="91">
        <v>0</v>
      </c>
      <c r="J3303" s="15">
        <v>0</v>
      </c>
      <c r="K3303" s="15">
        <f t="shared" si="204"/>
        <v>8858</v>
      </c>
      <c r="L3303" s="15">
        <f t="shared" si="205"/>
        <v>8499</v>
      </c>
      <c r="M3303" s="15">
        <f t="shared" si="206"/>
        <v>17357</v>
      </c>
    </row>
    <row r="3304" spans="1:13" ht="12.75" customHeight="1" x14ac:dyDescent="0.2">
      <c r="A3304" s="11" t="str">
        <f t="shared" si="207"/>
        <v>TAREE1991</v>
      </c>
      <c r="B3304" s="96" t="s">
        <v>57</v>
      </c>
      <c r="C3304" s="89">
        <v>1991</v>
      </c>
      <c r="D3304" s="90" t="s">
        <v>101</v>
      </c>
      <c r="E3304" s="15">
        <v>9393</v>
      </c>
      <c r="F3304" s="15">
        <v>9303</v>
      </c>
      <c r="G3304" s="15">
        <v>18696</v>
      </c>
      <c r="H3304" s="91">
        <v>0</v>
      </c>
      <c r="I3304" s="91">
        <v>0</v>
      </c>
      <c r="J3304" s="15">
        <v>0</v>
      </c>
      <c r="K3304" s="15">
        <f t="shared" si="204"/>
        <v>9393</v>
      </c>
      <c r="L3304" s="15">
        <f t="shared" si="205"/>
        <v>9303</v>
      </c>
      <c r="M3304" s="15">
        <f t="shared" si="206"/>
        <v>18696</v>
      </c>
    </row>
    <row r="3305" spans="1:13" ht="12.75" customHeight="1" x14ac:dyDescent="0.2">
      <c r="A3305" s="11" t="str">
        <f t="shared" si="207"/>
        <v>TAREE1992</v>
      </c>
      <c r="B3305" s="96" t="s">
        <v>57</v>
      </c>
      <c r="C3305" s="89">
        <v>1992</v>
      </c>
      <c r="D3305" s="90" t="s">
        <v>101</v>
      </c>
      <c r="E3305" s="15">
        <v>10171</v>
      </c>
      <c r="F3305" s="15">
        <v>10160</v>
      </c>
      <c r="G3305" s="15">
        <v>20331</v>
      </c>
      <c r="H3305" s="91">
        <v>0</v>
      </c>
      <c r="I3305" s="91">
        <v>0</v>
      </c>
      <c r="J3305" s="15">
        <v>0</v>
      </c>
      <c r="K3305" s="15">
        <f t="shared" si="204"/>
        <v>10171</v>
      </c>
      <c r="L3305" s="15">
        <f t="shared" si="205"/>
        <v>10160</v>
      </c>
      <c r="M3305" s="15">
        <f t="shared" si="206"/>
        <v>20331</v>
      </c>
    </row>
    <row r="3306" spans="1:13" ht="12.75" customHeight="1" x14ac:dyDescent="0.2">
      <c r="A3306" s="11" t="str">
        <f t="shared" si="207"/>
        <v>TAREE1993</v>
      </c>
      <c r="B3306" s="96" t="s">
        <v>57</v>
      </c>
      <c r="C3306" s="89">
        <v>1993</v>
      </c>
      <c r="D3306" s="90" t="s">
        <v>101</v>
      </c>
      <c r="E3306" s="15">
        <v>11094</v>
      </c>
      <c r="F3306" s="15">
        <v>10753</v>
      </c>
      <c r="G3306" s="15">
        <v>21847</v>
      </c>
      <c r="H3306" s="91">
        <v>0</v>
      </c>
      <c r="I3306" s="91">
        <v>0</v>
      </c>
      <c r="J3306" s="15">
        <v>0</v>
      </c>
      <c r="K3306" s="15">
        <f t="shared" si="204"/>
        <v>11094</v>
      </c>
      <c r="L3306" s="15">
        <f t="shared" si="205"/>
        <v>10753</v>
      </c>
      <c r="M3306" s="15">
        <f t="shared" si="206"/>
        <v>21847</v>
      </c>
    </row>
    <row r="3307" spans="1:13" ht="12.75" customHeight="1" x14ac:dyDescent="0.2">
      <c r="A3307" s="11" t="str">
        <f t="shared" si="207"/>
        <v>TAREE1994</v>
      </c>
      <c r="B3307" s="96" t="s">
        <v>57</v>
      </c>
      <c r="C3307" s="89">
        <v>1994</v>
      </c>
      <c r="D3307" s="90" t="s">
        <v>101</v>
      </c>
      <c r="E3307" s="15">
        <v>12220</v>
      </c>
      <c r="F3307" s="15">
        <v>12370</v>
      </c>
      <c r="G3307" s="15">
        <v>24590</v>
      </c>
      <c r="H3307" s="91">
        <v>0</v>
      </c>
      <c r="I3307" s="91">
        <v>0</v>
      </c>
      <c r="J3307" s="15">
        <v>0</v>
      </c>
      <c r="K3307" s="15">
        <f t="shared" ref="K3307:K3370" si="208">E3307+H3307</f>
        <v>12220</v>
      </c>
      <c r="L3307" s="15">
        <f t="shared" ref="L3307:L3370" si="209">F3307+I3307</f>
        <v>12370</v>
      </c>
      <c r="M3307" s="15">
        <f t="shared" ref="M3307:M3370" si="210">G3307+J3307</f>
        <v>24590</v>
      </c>
    </row>
    <row r="3308" spans="1:13" ht="12.75" customHeight="1" x14ac:dyDescent="0.2">
      <c r="A3308" s="11" t="str">
        <f t="shared" si="207"/>
        <v>TAREE1995</v>
      </c>
      <c r="B3308" s="3" t="s">
        <v>57</v>
      </c>
      <c r="C3308" s="12">
        <v>1995</v>
      </c>
      <c r="D3308" s="90" t="s">
        <v>101</v>
      </c>
      <c r="E3308" s="13">
        <v>12244</v>
      </c>
      <c r="F3308" s="13">
        <v>12218</v>
      </c>
      <c r="G3308" s="13">
        <v>24462</v>
      </c>
      <c r="H3308" s="13">
        <v>0</v>
      </c>
      <c r="I3308" s="13">
        <v>0</v>
      </c>
      <c r="J3308" s="13">
        <v>0</v>
      </c>
      <c r="K3308" s="15">
        <f t="shared" si="208"/>
        <v>12244</v>
      </c>
      <c r="L3308" s="15">
        <f t="shared" si="209"/>
        <v>12218</v>
      </c>
      <c r="M3308" s="15">
        <f t="shared" si="210"/>
        <v>24462</v>
      </c>
    </row>
    <row r="3309" spans="1:13" ht="12.75" customHeight="1" x14ac:dyDescent="0.2">
      <c r="A3309" s="11" t="str">
        <f t="shared" si="207"/>
        <v>TAREE1996</v>
      </c>
      <c r="B3309" s="94" t="s">
        <v>57</v>
      </c>
      <c r="C3309" s="89">
        <v>1996</v>
      </c>
      <c r="D3309" s="90" t="s">
        <v>101</v>
      </c>
      <c r="E3309" s="15">
        <v>12374</v>
      </c>
      <c r="F3309" s="15">
        <v>12235</v>
      </c>
      <c r="G3309" s="15">
        <v>24609</v>
      </c>
      <c r="H3309" s="15">
        <v>0</v>
      </c>
      <c r="I3309" s="15">
        <v>0</v>
      </c>
      <c r="J3309" s="15">
        <v>0</v>
      </c>
      <c r="K3309" s="15">
        <f t="shared" si="208"/>
        <v>12374</v>
      </c>
      <c r="L3309" s="15">
        <f t="shared" si="209"/>
        <v>12235</v>
      </c>
      <c r="M3309" s="15">
        <f t="shared" si="210"/>
        <v>24609</v>
      </c>
    </row>
    <row r="3310" spans="1:13" ht="12.75" customHeight="1" x14ac:dyDescent="0.2">
      <c r="A3310" s="11" t="str">
        <f t="shared" si="207"/>
        <v>TAREE1997</v>
      </c>
      <c r="B3310" s="3" t="s">
        <v>57</v>
      </c>
      <c r="C3310" s="12">
        <v>1997</v>
      </c>
      <c r="D3310" s="12" t="s">
        <v>101</v>
      </c>
      <c r="E3310" s="13">
        <v>11577</v>
      </c>
      <c r="F3310" s="13">
        <v>11242</v>
      </c>
      <c r="G3310" s="13">
        <v>22819</v>
      </c>
      <c r="H3310" s="13">
        <v>0</v>
      </c>
      <c r="I3310" s="13">
        <v>0</v>
      </c>
      <c r="J3310" s="13">
        <v>0</v>
      </c>
      <c r="K3310" s="15">
        <f t="shared" si="208"/>
        <v>11577</v>
      </c>
      <c r="L3310" s="15">
        <f t="shared" si="209"/>
        <v>11242</v>
      </c>
      <c r="M3310" s="15">
        <f t="shared" si="210"/>
        <v>22819</v>
      </c>
    </row>
    <row r="3311" spans="1:13" ht="12.75" customHeight="1" x14ac:dyDescent="0.2">
      <c r="A3311" s="11" t="str">
        <f t="shared" si="207"/>
        <v>TAREE1998</v>
      </c>
      <c r="B3311" s="94" t="s">
        <v>57</v>
      </c>
      <c r="C3311" s="89">
        <v>1998</v>
      </c>
      <c r="D3311" s="90" t="s">
        <v>101</v>
      </c>
      <c r="E3311" s="15">
        <v>11118</v>
      </c>
      <c r="F3311" s="15">
        <v>10797</v>
      </c>
      <c r="G3311" s="15">
        <v>21915</v>
      </c>
      <c r="H3311" s="15">
        <v>0</v>
      </c>
      <c r="I3311" s="15">
        <v>0</v>
      </c>
      <c r="J3311" s="15">
        <v>0</v>
      </c>
      <c r="K3311" s="15">
        <f t="shared" si="208"/>
        <v>11118</v>
      </c>
      <c r="L3311" s="15">
        <f t="shared" si="209"/>
        <v>10797</v>
      </c>
      <c r="M3311" s="15">
        <f t="shared" si="210"/>
        <v>21915</v>
      </c>
    </row>
    <row r="3312" spans="1:13" ht="12.75" customHeight="1" x14ac:dyDescent="0.2">
      <c r="A3312" s="11" t="str">
        <f t="shared" si="207"/>
        <v>TAREE1999</v>
      </c>
      <c r="B3312" s="3" t="s">
        <v>57</v>
      </c>
      <c r="C3312" s="12">
        <v>1999</v>
      </c>
      <c r="D3312" s="12" t="s">
        <v>101</v>
      </c>
      <c r="E3312" s="13">
        <v>11248</v>
      </c>
      <c r="F3312" s="13">
        <v>11158</v>
      </c>
      <c r="G3312" s="13">
        <v>22406</v>
      </c>
      <c r="H3312" s="13">
        <v>0</v>
      </c>
      <c r="I3312" s="13">
        <v>0</v>
      </c>
      <c r="J3312" s="13">
        <v>0</v>
      </c>
      <c r="K3312" s="15">
        <f t="shared" si="208"/>
        <v>11248</v>
      </c>
      <c r="L3312" s="15">
        <f t="shared" si="209"/>
        <v>11158</v>
      </c>
      <c r="M3312" s="15">
        <f t="shared" si="210"/>
        <v>22406</v>
      </c>
    </row>
    <row r="3313" spans="1:13" ht="12.75" customHeight="1" x14ac:dyDescent="0.2">
      <c r="A3313" s="11" t="str">
        <f t="shared" si="207"/>
        <v>TAREE2000</v>
      </c>
      <c r="B3313" s="3" t="s">
        <v>57</v>
      </c>
      <c r="C3313" s="12">
        <v>2000</v>
      </c>
      <c r="D3313" s="12" t="s">
        <v>101</v>
      </c>
      <c r="E3313" s="13">
        <v>12821</v>
      </c>
      <c r="F3313" s="13">
        <v>12700</v>
      </c>
      <c r="G3313" s="13">
        <v>25521</v>
      </c>
      <c r="H3313" s="13">
        <v>0</v>
      </c>
      <c r="I3313" s="13">
        <v>0</v>
      </c>
      <c r="J3313" s="13">
        <v>0</v>
      </c>
      <c r="K3313" s="15">
        <f t="shared" si="208"/>
        <v>12821</v>
      </c>
      <c r="L3313" s="15">
        <f t="shared" si="209"/>
        <v>12700</v>
      </c>
      <c r="M3313" s="15">
        <f t="shared" si="210"/>
        <v>25521</v>
      </c>
    </row>
    <row r="3314" spans="1:13" ht="12.75" customHeight="1" x14ac:dyDescent="0.2">
      <c r="A3314" s="11" t="str">
        <f t="shared" si="207"/>
        <v>TAREE2001</v>
      </c>
      <c r="B3314" s="3" t="s">
        <v>57</v>
      </c>
      <c r="C3314" s="12">
        <v>2001</v>
      </c>
      <c r="D3314" s="12" t="s">
        <v>101</v>
      </c>
      <c r="E3314" s="13">
        <v>12052</v>
      </c>
      <c r="F3314" s="13">
        <v>11214</v>
      </c>
      <c r="G3314" s="13">
        <v>23266</v>
      </c>
      <c r="H3314" s="13">
        <v>0</v>
      </c>
      <c r="I3314" s="13">
        <v>0</v>
      </c>
      <c r="J3314" s="13">
        <v>0</v>
      </c>
      <c r="K3314" s="15">
        <f t="shared" si="208"/>
        <v>12052</v>
      </c>
      <c r="L3314" s="15">
        <f t="shared" si="209"/>
        <v>11214</v>
      </c>
      <c r="M3314" s="15">
        <f t="shared" si="210"/>
        <v>23266</v>
      </c>
    </row>
    <row r="3315" spans="1:13" ht="12.75" customHeight="1" x14ac:dyDescent="0.2">
      <c r="A3315" s="11" t="str">
        <f t="shared" si="207"/>
        <v>TAREE2002</v>
      </c>
      <c r="B3315" s="96" t="s">
        <v>57</v>
      </c>
      <c r="C3315" s="89">
        <v>2002</v>
      </c>
      <c r="D3315" s="90" t="s">
        <v>101</v>
      </c>
      <c r="E3315" s="15">
        <v>9369</v>
      </c>
      <c r="F3315" s="15">
        <v>9374</v>
      </c>
      <c r="G3315" s="15">
        <v>18743</v>
      </c>
      <c r="H3315" s="91">
        <v>0</v>
      </c>
      <c r="I3315" s="91">
        <v>0</v>
      </c>
      <c r="J3315" s="15">
        <v>0</v>
      </c>
      <c r="K3315" s="15">
        <f t="shared" si="208"/>
        <v>9369</v>
      </c>
      <c r="L3315" s="15">
        <f t="shared" si="209"/>
        <v>9374</v>
      </c>
      <c r="M3315" s="15">
        <f t="shared" si="210"/>
        <v>18743</v>
      </c>
    </row>
    <row r="3316" spans="1:13" ht="12.75" customHeight="1" x14ac:dyDescent="0.2">
      <c r="A3316" s="11" t="str">
        <f t="shared" si="207"/>
        <v>TAREE2003</v>
      </c>
      <c r="B3316" s="3" t="s">
        <v>57</v>
      </c>
      <c r="C3316" s="12">
        <v>2003</v>
      </c>
      <c r="D3316" s="12" t="s">
        <v>101</v>
      </c>
      <c r="E3316" s="13">
        <v>8820</v>
      </c>
      <c r="F3316" s="13">
        <v>8788</v>
      </c>
      <c r="G3316" s="13">
        <v>17608</v>
      </c>
      <c r="H3316" s="13">
        <v>0</v>
      </c>
      <c r="I3316" s="13">
        <v>0</v>
      </c>
      <c r="J3316" s="13">
        <v>0</v>
      </c>
      <c r="K3316" s="15">
        <f t="shared" si="208"/>
        <v>8820</v>
      </c>
      <c r="L3316" s="15">
        <f t="shared" si="209"/>
        <v>8788</v>
      </c>
      <c r="M3316" s="15">
        <f t="shared" si="210"/>
        <v>17608</v>
      </c>
    </row>
    <row r="3317" spans="1:13" ht="12.75" customHeight="1" x14ac:dyDescent="0.2">
      <c r="A3317" s="11" t="str">
        <f t="shared" si="207"/>
        <v>TAREE2004</v>
      </c>
      <c r="B3317" s="3" t="s">
        <v>57</v>
      </c>
      <c r="C3317" s="12">
        <v>2004</v>
      </c>
      <c r="D3317" s="12" t="s">
        <v>101</v>
      </c>
      <c r="E3317" s="13">
        <v>5051</v>
      </c>
      <c r="F3317" s="13">
        <v>5055</v>
      </c>
      <c r="G3317" s="13">
        <v>10106</v>
      </c>
      <c r="H3317" s="13">
        <v>0</v>
      </c>
      <c r="I3317" s="13">
        <v>0</v>
      </c>
      <c r="J3317" s="13">
        <v>0</v>
      </c>
      <c r="K3317" s="15">
        <f t="shared" si="208"/>
        <v>5051</v>
      </c>
      <c r="L3317" s="15">
        <f t="shared" si="209"/>
        <v>5055</v>
      </c>
      <c r="M3317" s="15">
        <f t="shared" si="210"/>
        <v>10106</v>
      </c>
    </row>
    <row r="3318" spans="1:13" ht="12.75" customHeight="1" x14ac:dyDescent="0.2">
      <c r="A3318" s="11" t="str">
        <f t="shared" si="207"/>
        <v>TAREE2005</v>
      </c>
      <c r="B3318" s="94" t="s">
        <v>57</v>
      </c>
      <c r="C3318" s="89">
        <v>2005</v>
      </c>
      <c r="D3318" s="90" t="s">
        <v>101</v>
      </c>
      <c r="E3318" s="15">
        <v>4364</v>
      </c>
      <c r="F3318" s="15">
        <v>4534</v>
      </c>
      <c r="G3318" s="15">
        <v>8898</v>
      </c>
      <c r="H3318" s="15">
        <v>0</v>
      </c>
      <c r="I3318" s="15">
        <v>0</v>
      </c>
      <c r="J3318" s="15">
        <v>0</v>
      </c>
      <c r="K3318" s="15">
        <f t="shared" si="208"/>
        <v>4364</v>
      </c>
      <c r="L3318" s="15">
        <f t="shared" si="209"/>
        <v>4534</v>
      </c>
      <c r="M3318" s="15">
        <f t="shared" si="210"/>
        <v>8898</v>
      </c>
    </row>
    <row r="3319" spans="1:13" ht="12.75" customHeight="1" x14ac:dyDescent="0.2">
      <c r="A3319" s="11" t="str">
        <f t="shared" si="207"/>
        <v>TAREE2006</v>
      </c>
      <c r="B3319" s="94" t="s">
        <v>57</v>
      </c>
      <c r="C3319" s="89">
        <v>2006</v>
      </c>
      <c r="D3319" s="90" t="s">
        <v>101</v>
      </c>
      <c r="E3319" s="15">
        <v>3116</v>
      </c>
      <c r="F3319" s="15">
        <v>3326</v>
      </c>
      <c r="G3319" s="15">
        <v>6442</v>
      </c>
      <c r="H3319" s="15">
        <v>0</v>
      </c>
      <c r="I3319" s="15">
        <v>0</v>
      </c>
      <c r="J3319" s="15">
        <v>0</v>
      </c>
      <c r="K3319" s="15">
        <f t="shared" si="208"/>
        <v>3116</v>
      </c>
      <c r="L3319" s="15">
        <f t="shared" si="209"/>
        <v>3326</v>
      </c>
      <c r="M3319" s="15">
        <f t="shared" si="210"/>
        <v>6442</v>
      </c>
    </row>
    <row r="3320" spans="1:13" ht="12.75" customHeight="1" x14ac:dyDescent="0.2">
      <c r="A3320" s="11" t="str">
        <f t="shared" si="207"/>
        <v>TAREE2007</v>
      </c>
      <c r="B3320" s="3" t="s">
        <v>57</v>
      </c>
      <c r="C3320" s="12">
        <v>2007</v>
      </c>
      <c r="D3320" s="12" t="s">
        <v>101</v>
      </c>
      <c r="E3320" s="13">
        <v>9564</v>
      </c>
      <c r="F3320" s="13">
        <v>9615</v>
      </c>
      <c r="G3320" s="13">
        <v>19179</v>
      </c>
      <c r="H3320" s="13">
        <v>0</v>
      </c>
      <c r="I3320" s="13">
        <v>0</v>
      </c>
      <c r="J3320" s="13">
        <v>0</v>
      </c>
      <c r="K3320" s="15">
        <f t="shared" si="208"/>
        <v>9564</v>
      </c>
      <c r="L3320" s="15">
        <f t="shared" si="209"/>
        <v>9615</v>
      </c>
      <c r="M3320" s="15">
        <f t="shared" si="210"/>
        <v>19179</v>
      </c>
    </row>
    <row r="3321" spans="1:13" ht="12.75" customHeight="1" x14ac:dyDescent="0.2">
      <c r="A3321" s="11" t="str">
        <f t="shared" si="207"/>
        <v>TAREE2008</v>
      </c>
      <c r="B3321" s="3" t="s">
        <v>57</v>
      </c>
      <c r="C3321" s="12">
        <v>2008</v>
      </c>
      <c r="D3321" s="12" t="s">
        <v>101</v>
      </c>
      <c r="E3321" s="13">
        <v>11175</v>
      </c>
      <c r="F3321" s="13">
        <v>11249</v>
      </c>
      <c r="G3321" s="13">
        <v>22424</v>
      </c>
      <c r="H3321" s="13">
        <v>0</v>
      </c>
      <c r="I3321" s="13">
        <v>0</v>
      </c>
      <c r="J3321" s="13">
        <v>0</v>
      </c>
      <c r="K3321" s="15">
        <f t="shared" si="208"/>
        <v>11175</v>
      </c>
      <c r="L3321" s="15">
        <f t="shared" si="209"/>
        <v>11249</v>
      </c>
      <c r="M3321" s="15">
        <f t="shared" si="210"/>
        <v>22424</v>
      </c>
    </row>
    <row r="3322" spans="1:13" ht="12.75" customHeight="1" x14ac:dyDescent="0.2">
      <c r="A3322" s="11" t="str">
        <f t="shared" si="207"/>
        <v>TAREE2009</v>
      </c>
      <c r="B3322" s="94" t="s">
        <v>57</v>
      </c>
      <c r="C3322" s="12">
        <v>2009</v>
      </c>
      <c r="D3322" s="12" t="s">
        <v>101</v>
      </c>
      <c r="E3322" s="95">
        <v>9597</v>
      </c>
      <c r="F3322" s="95">
        <v>9686</v>
      </c>
      <c r="G3322" s="95">
        <v>19283</v>
      </c>
      <c r="H3322" s="95">
        <v>0</v>
      </c>
      <c r="I3322" s="95">
        <v>0</v>
      </c>
      <c r="J3322" s="95">
        <v>0</v>
      </c>
      <c r="K3322" s="15">
        <f t="shared" si="208"/>
        <v>9597</v>
      </c>
      <c r="L3322" s="15">
        <f t="shared" si="209"/>
        <v>9686</v>
      </c>
      <c r="M3322" s="15">
        <f t="shared" si="210"/>
        <v>19283</v>
      </c>
    </row>
    <row r="3323" spans="1:13" ht="12.75" customHeight="1" x14ac:dyDescent="0.2">
      <c r="A3323" s="11" t="str">
        <f t="shared" si="207"/>
        <v>TAREE2010</v>
      </c>
      <c r="B3323" s="3" t="s">
        <v>57</v>
      </c>
      <c r="C3323" s="12">
        <v>2010</v>
      </c>
      <c r="D3323" s="90" t="s">
        <v>101</v>
      </c>
      <c r="E3323" s="13">
        <v>9869</v>
      </c>
      <c r="F3323" s="13">
        <v>9825</v>
      </c>
      <c r="G3323" s="13">
        <v>19694</v>
      </c>
      <c r="H3323" s="13">
        <v>0</v>
      </c>
      <c r="I3323" s="13">
        <v>0</v>
      </c>
      <c r="J3323" s="13">
        <v>0</v>
      </c>
      <c r="K3323" s="15">
        <f t="shared" si="208"/>
        <v>9869</v>
      </c>
      <c r="L3323" s="15">
        <f t="shared" si="209"/>
        <v>9825</v>
      </c>
      <c r="M3323" s="15">
        <f t="shared" si="210"/>
        <v>19694</v>
      </c>
    </row>
    <row r="3324" spans="1:13" ht="12.75" customHeight="1" x14ac:dyDescent="0.2">
      <c r="A3324" s="11" t="str">
        <f t="shared" si="207"/>
        <v>TAREE2011</v>
      </c>
      <c r="B3324" s="3" t="s">
        <v>57</v>
      </c>
      <c r="C3324" s="12">
        <v>2011</v>
      </c>
      <c r="D3324" s="12" t="s">
        <v>101</v>
      </c>
      <c r="E3324" s="13">
        <v>8964</v>
      </c>
      <c r="F3324" s="13">
        <v>9078</v>
      </c>
      <c r="G3324" s="13">
        <v>18042</v>
      </c>
      <c r="H3324" s="13">
        <v>0</v>
      </c>
      <c r="I3324" s="13">
        <v>0</v>
      </c>
      <c r="J3324" s="13">
        <v>0</v>
      </c>
      <c r="K3324" s="15">
        <f t="shared" si="208"/>
        <v>8964</v>
      </c>
      <c r="L3324" s="15">
        <f t="shared" si="209"/>
        <v>9078</v>
      </c>
      <c r="M3324" s="15">
        <f t="shared" si="210"/>
        <v>18042</v>
      </c>
    </row>
    <row r="3325" spans="1:13" ht="12.75" customHeight="1" x14ac:dyDescent="0.2">
      <c r="A3325" s="11" t="str">
        <f t="shared" si="207"/>
        <v>TAREE2012</v>
      </c>
      <c r="B3325" s="94" t="s">
        <v>57</v>
      </c>
      <c r="C3325" s="89">
        <v>2012</v>
      </c>
      <c r="D3325" s="90" t="s">
        <v>101</v>
      </c>
      <c r="E3325" s="15">
        <v>8900</v>
      </c>
      <c r="F3325" s="15">
        <v>8877</v>
      </c>
      <c r="G3325" s="15">
        <v>17777</v>
      </c>
      <c r="H3325" s="15">
        <v>0</v>
      </c>
      <c r="I3325" s="15">
        <v>0</v>
      </c>
      <c r="J3325" s="15">
        <v>0</v>
      </c>
      <c r="K3325" s="15">
        <f t="shared" si="208"/>
        <v>8900</v>
      </c>
      <c r="L3325" s="15">
        <f t="shared" si="209"/>
        <v>8877</v>
      </c>
      <c r="M3325" s="15">
        <f t="shared" si="210"/>
        <v>17777</v>
      </c>
    </row>
    <row r="3326" spans="1:13" ht="12.75" customHeight="1" x14ac:dyDescent="0.2">
      <c r="A3326" s="11" t="str">
        <f t="shared" si="207"/>
        <v>TAREE2013</v>
      </c>
      <c r="B3326" s="3" t="s">
        <v>57</v>
      </c>
      <c r="C3326" s="12">
        <v>2013</v>
      </c>
      <c r="D3326" s="12" t="s">
        <v>101</v>
      </c>
      <c r="E3326" s="13">
        <v>8393</v>
      </c>
      <c r="F3326" s="13">
        <v>8363</v>
      </c>
      <c r="G3326" s="13">
        <v>16756</v>
      </c>
      <c r="H3326" s="13">
        <v>0</v>
      </c>
      <c r="I3326" s="13">
        <v>0</v>
      </c>
      <c r="J3326" s="13">
        <v>0</v>
      </c>
      <c r="K3326" s="15">
        <f t="shared" si="208"/>
        <v>8393</v>
      </c>
      <c r="L3326" s="15">
        <f t="shared" si="209"/>
        <v>8363</v>
      </c>
      <c r="M3326" s="15">
        <f t="shared" si="210"/>
        <v>16756</v>
      </c>
    </row>
    <row r="3327" spans="1:13" ht="12.75" customHeight="1" x14ac:dyDescent="0.2">
      <c r="A3327" s="11" t="str">
        <f t="shared" si="207"/>
        <v>TAREE2014</v>
      </c>
      <c r="B3327" s="3" t="s">
        <v>57</v>
      </c>
      <c r="C3327" s="12">
        <v>2014</v>
      </c>
      <c r="D3327" s="12" t="s">
        <v>101</v>
      </c>
      <c r="E3327" s="13">
        <v>7779</v>
      </c>
      <c r="F3327" s="13">
        <v>7811</v>
      </c>
      <c r="G3327" s="13">
        <v>15590</v>
      </c>
      <c r="H3327" s="13">
        <v>0</v>
      </c>
      <c r="I3327" s="13">
        <v>0</v>
      </c>
      <c r="J3327" s="13">
        <v>0</v>
      </c>
      <c r="K3327" s="15">
        <f t="shared" si="208"/>
        <v>7779</v>
      </c>
      <c r="L3327" s="15">
        <f t="shared" si="209"/>
        <v>7811</v>
      </c>
      <c r="M3327" s="15">
        <f t="shared" si="210"/>
        <v>15590</v>
      </c>
    </row>
    <row r="3328" spans="1:13" ht="12.75" customHeight="1" x14ac:dyDescent="0.2">
      <c r="A3328" s="11" t="str">
        <f t="shared" si="207"/>
        <v>TAREE2015</v>
      </c>
      <c r="B3328" s="94" t="s">
        <v>57</v>
      </c>
      <c r="C3328" s="89">
        <v>2015</v>
      </c>
      <c r="D3328" s="90" t="s">
        <v>101</v>
      </c>
      <c r="E3328" s="15">
        <v>7041</v>
      </c>
      <c r="F3328" s="15">
        <v>7001</v>
      </c>
      <c r="G3328" s="15">
        <v>14042</v>
      </c>
      <c r="H3328" s="15">
        <v>0</v>
      </c>
      <c r="I3328" s="15">
        <v>0</v>
      </c>
      <c r="J3328" s="15">
        <v>0</v>
      </c>
      <c r="K3328" s="15">
        <f t="shared" si="208"/>
        <v>7041</v>
      </c>
      <c r="L3328" s="15">
        <f t="shared" si="209"/>
        <v>7001</v>
      </c>
      <c r="M3328" s="15">
        <f t="shared" si="210"/>
        <v>14042</v>
      </c>
    </row>
    <row r="3329" spans="1:13" ht="12.75" customHeight="1" x14ac:dyDescent="0.2">
      <c r="A3329" s="11" t="str">
        <f t="shared" si="207"/>
        <v>TAREE2016</v>
      </c>
      <c r="B3329" s="96" t="s">
        <v>57</v>
      </c>
      <c r="C3329" s="89">
        <v>2016</v>
      </c>
      <c r="D3329" s="90" t="s">
        <v>101</v>
      </c>
      <c r="E3329" s="15">
        <v>6835</v>
      </c>
      <c r="F3329" s="15">
        <v>6892</v>
      </c>
      <c r="G3329" s="15">
        <v>13727</v>
      </c>
      <c r="H3329" s="15">
        <v>0</v>
      </c>
      <c r="I3329" s="15">
        <v>0</v>
      </c>
      <c r="J3329" s="15">
        <v>0</v>
      </c>
      <c r="K3329" s="15">
        <f t="shared" si="208"/>
        <v>6835</v>
      </c>
      <c r="L3329" s="15">
        <f t="shared" si="209"/>
        <v>6892</v>
      </c>
      <c r="M3329" s="15">
        <f t="shared" si="210"/>
        <v>13727</v>
      </c>
    </row>
    <row r="3330" spans="1:13" ht="12.75" customHeight="1" x14ac:dyDescent="0.2">
      <c r="A3330" s="11" t="str">
        <f t="shared" si="207"/>
        <v>TAREE2017</v>
      </c>
      <c r="B3330" s="3" t="s">
        <v>57</v>
      </c>
      <c r="C3330" s="12">
        <v>2017</v>
      </c>
      <c r="D3330" s="12" t="s">
        <v>101</v>
      </c>
      <c r="E3330" s="13">
        <v>6401</v>
      </c>
      <c r="F3330" s="13">
        <v>6420</v>
      </c>
      <c r="G3330" s="13">
        <v>12821</v>
      </c>
      <c r="H3330" s="13">
        <v>0</v>
      </c>
      <c r="I3330" s="13">
        <v>0</v>
      </c>
      <c r="J3330" s="13">
        <v>0</v>
      </c>
      <c r="K3330" s="15">
        <f t="shared" si="208"/>
        <v>6401</v>
      </c>
      <c r="L3330" s="15">
        <f t="shared" si="209"/>
        <v>6420</v>
      </c>
      <c r="M3330" s="15">
        <f t="shared" si="210"/>
        <v>12821</v>
      </c>
    </row>
    <row r="3331" spans="1:13" ht="12.75" customHeight="1" x14ac:dyDescent="0.2">
      <c r="A3331" s="11" t="str">
        <f t="shared" si="207"/>
        <v>TAREE2018</v>
      </c>
      <c r="B3331" s="96" t="s">
        <v>57</v>
      </c>
      <c r="C3331" s="89">
        <v>2018</v>
      </c>
      <c r="D3331" s="90" t="s">
        <v>101</v>
      </c>
      <c r="E3331" s="15">
        <v>5096</v>
      </c>
      <c r="F3331" s="15">
        <v>5326</v>
      </c>
      <c r="G3331" s="15">
        <v>10422</v>
      </c>
      <c r="H3331" s="91">
        <v>0</v>
      </c>
      <c r="I3331" s="91">
        <v>0</v>
      </c>
      <c r="J3331" s="15">
        <v>0</v>
      </c>
      <c r="K3331" s="15">
        <f t="shared" si="208"/>
        <v>5096</v>
      </c>
      <c r="L3331" s="15">
        <f t="shared" si="209"/>
        <v>5326</v>
      </c>
      <c r="M3331" s="15">
        <f t="shared" si="210"/>
        <v>10422</v>
      </c>
    </row>
    <row r="3332" spans="1:13" ht="12.75" customHeight="1" x14ac:dyDescent="0.2">
      <c r="A3332" s="11" t="str">
        <f t="shared" si="207"/>
        <v>TAREE2019</v>
      </c>
      <c r="B3332" s="3" t="s">
        <v>57</v>
      </c>
      <c r="C3332" s="12">
        <v>2019</v>
      </c>
      <c r="D3332" s="12" t="s">
        <v>101</v>
      </c>
      <c r="E3332" s="13">
        <v>4606</v>
      </c>
      <c r="F3332" s="13">
        <v>4818</v>
      </c>
      <c r="G3332" s="13">
        <v>9424</v>
      </c>
      <c r="H3332" s="13">
        <v>0</v>
      </c>
      <c r="I3332" s="13">
        <v>0</v>
      </c>
      <c r="J3332" s="13">
        <v>0</v>
      </c>
      <c r="K3332" s="15">
        <f t="shared" si="208"/>
        <v>4606</v>
      </c>
      <c r="L3332" s="15">
        <f t="shared" si="209"/>
        <v>4818</v>
      </c>
      <c r="M3332" s="15">
        <f t="shared" si="210"/>
        <v>9424</v>
      </c>
    </row>
    <row r="3333" spans="1:13" ht="12.75" customHeight="1" x14ac:dyDescent="0.2">
      <c r="A3333" s="11" t="str">
        <f t="shared" si="207"/>
        <v>THURSDAY ISLAND1985</v>
      </c>
      <c r="B3333" s="96" t="s">
        <v>56</v>
      </c>
      <c r="C3333" s="89">
        <v>1985</v>
      </c>
      <c r="D3333" s="90" t="s">
        <v>101</v>
      </c>
      <c r="E3333" s="15">
        <v>5981</v>
      </c>
      <c r="F3333" s="15">
        <v>6204</v>
      </c>
      <c r="G3333" s="15">
        <v>12185</v>
      </c>
      <c r="H3333" s="91">
        <v>0</v>
      </c>
      <c r="I3333" s="91">
        <v>0</v>
      </c>
      <c r="J3333" s="15">
        <v>0</v>
      </c>
      <c r="K3333" s="15">
        <f t="shared" si="208"/>
        <v>5981</v>
      </c>
      <c r="L3333" s="15">
        <f t="shared" si="209"/>
        <v>6204</v>
      </c>
      <c r="M3333" s="15">
        <f t="shared" si="210"/>
        <v>12185</v>
      </c>
    </row>
    <row r="3334" spans="1:13" ht="12.75" customHeight="1" x14ac:dyDescent="0.2">
      <c r="A3334" s="11" t="str">
        <f t="shared" si="207"/>
        <v>THURSDAY ISLAND1986</v>
      </c>
      <c r="B3334" s="94" t="s">
        <v>56</v>
      </c>
      <c r="C3334" s="89">
        <v>1986</v>
      </c>
      <c r="D3334" s="90" t="s">
        <v>101</v>
      </c>
      <c r="E3334" s="15">
        <v>8234</v>
      </c>
      <c r="F3334" s="15">
        <v>8416</v>
      </c>
      <c r="G3334" s="15">
        <v>16650</v>
      </c>
      <c r="H3334" s="15">
        <v>0</v>
      </c>
      <c r="I3334" s="15">
        <v>0</v>
      </c>
      <c r="J3334" s="15">
        <v>0</v>
      </c>
      <c r="K3334" s="15">
        <f t="shared" si="208"/>
        <v>8234</v>
      </c>
      <c r="L3334" s="15">
        <f t="shared" si="209"/>
        <v>8416</v>
      </c>
      <c r="M3334" s="15">
        <f t="shared" si="210"/>
        <v>16650</v>
      </c>
    </row>
    <row r="3335" spans="1:13" ht="12.75" customHeight="1" x14ac:dyDescent="0.2">
      <c r="A3335" s="11" t="str">
        <f t="shared" si="207"/>
        <v>THURSDAY ISLAND1987</v>
      </c>
      <c r="B3335" s="3" t="s">
        <v>56</v>
      </c>
      <c r="C3335" s="12">
        <v>1987</v>
      </c>
      <c r="D3335" s="12" t="s">
        <v>101</v>
      </c>
      <c r="E3335" s="13">
        <v>8772</v>
      </c>
      <c r="F3335" s="13">
        <v>9062</v>
      </c>
      <c r="G3335" s="13">
        <v>17834</v>
      </c>
      <c r="H3335" s="13">
        <v>0</v>
      </c>
      <c r="I3335" s="13">
        <v>0</v>
      </c>
      <c r="J3335" s="13">
        <v>0</v>
      </c>
      <c r="K3335" s="15">
        <f t="shared" si="208"/>
        <v>8772</v>
      </c>
      <c r="L3335" s="15">
        <f t="shared" si="209"/>
        <v>9062</v>
      </c>
      <c r="M3335" s="15">
        <f t="shared" si="210"/>
        <v>17834</v>
      </c>
    </row>
    <row r="3336" spans="1:13" ht="12.75" customHeight="1" x14ac:dyDescent="0.2">
      <c r="A3336" s="11" t="str">
        <f t="shared" si="207"/>
        <v>THURSDAY ISLAND1988</v>
      </c>
      <c r="B3336" s="3" t="s">
        <v>56</v>
      </c>
      <c r="C3336" s="12">
        <v>1988</v>
      </c>
      <c r="D3336" s="12" t="s">
        <v>101</v>
      </c>
      <c r="E3336" s="13">
        <v>12686</v>
      </c>
      <c r="F3336" s="13">
        <v>13619</v>
      </c>
      <c r="G3336" s="13">
        <v>26305</v>
      </c>
      <c r="H3336" s="13">
        <v>0</v>
      </c>
      <c r="I3336" s="13">
        <v>0</v>
      </c>
      <c r="J3336" s="13">
        <v>0</v>
      </c>
      <c r="K3336" s="15">
        <f t="shared" si="208"/>
        <v>12686</v>
      </c>
      <c r="L3336" s="15">
        <f t="shared" si="209"/>
        <v>13619</v>
      </c>
      <c r="M3336" s="15">
        <f t="shared" si="210"/>
        <v>26305</v>
      </c>
    </row>
    <row r="3337" spans="1:13" ht="12.75" customHeight="1" x14ac:dyDescent="0.2">
      <c r="A3337" s="11" t="str">
        <f t="shared" si="207"/>
        <v>THURSDAY ISLAND1989</v>
      </c>
      <c r="B3337" s="3" t="s">
        <v>56</v>
      </c>
      <c r="C3337" s="12">
        <v>1989</v>
      </c>
      <c r="D3337" s="12" t="s">
        <v>101</v>
      </c>
      <c r="E3337" s="13">
        <v>11472</v>
      </c>
      <c r="F3337" s="13">
        <v>11975</v>
      </c>
      <c r="G3337" s="13">
        <v>23447</v>
      </c>
      <c r="H3337" s="13">
        <v>0</v>
      </c>
      <c r="I3337" s="13">
        <v>0</v>
      </c>
      <c r="J3337" s="13">
        <v>0</v>
      </c>
      <c r="K3337" s="15">
        <f t="shared" si="208"/>
        <v>11472</v>
      </c>
      <c r="L3337" s="15">
        <f t="shared" si="209"/>
        <v>11975</v>
      </c>
      <c r="M3337" s="15">
        <f t="shared" si="210"/>
        <v>23447</v>
      </c>
    </row>
    <row r="3338" spans="1:13" ht="12.75" customHeight="1" x14ac:dyDescent="0.2">
      <c r="A3338" s="11" t="str">
        <f t="shared" si="207"/>
        <v>THURSDAY ISLAND1990</v>
      </c>
      <c r="B3338" s="3" t="s">
        <v>56</v>
      </c>
      <c r="C3338" s="12">
        <v>1990</v>
      </c>
      <c r="D3338" s="12" t="s">
        <v>101</v>
      </c>
      <c r="E3338" s="13">
        <v>8124</v>
      </c>
      <c r="F3338" s="13">
        <v>8484</v>
      </c>
      <c r="G3338" s="13">
        <v>16608</v>
      </c>
      <c r="H3338" s="13">
        <v>0</v>
      </c>
      <c r="I3338" s="13">
        <v>0</v>
      </c>
      <c r="J3338" s="13">
        <v>0</v>
      </c>
      <c r="K3338" s="15">
        <f t="shared" si="208"/>
        <v>8124</v>
      </c>
      <c r="L3338" s="15">
        <f t="shared" si="209"/>
        <v>8484</v>
      </c>
      <c r="M3338" s="15">
        <f t="shared" si="210"/>
        <v>16608</v>
      </c>
    </row>
    <row r="3339" spans="1:13" ht="12.75" customHeight="1" x14ac:dyDescent="0.2">
      <c r="A3339" s="11" t="str">
        <f t="shared" si="207"/>
        <v>THURSDAY ISLAND1991</v>
      </c>
      <c r="B3339" s="3" t="s">
        <v>56</v>
      </c>
      <c r="C3339" s="12">
        <v>1991</v>
      </c>
      <c r="D3339" s="12" t="s">
        <v>101</v>
      </c>
      <c r="E3339" s="13">
        <v>20119</v>
      </c>
      <c r="F3339" s="13">
        <v>21288</v>
      </c>
      <c r="G3339" s="13">
        <v>41407</v>
      </c>
      <c r="H3339" s="13">
        <v>0</v>
      </c>
      <c r="I3339" s="13">
        <v>0</v>
      </c>
      <c r="J3339" s="13">
        <v>0</v>
      </c>
      <c r="K3339" s="15">
        <f t="shared" si="208"/>
        <v>20119</v>
      </c>
      <c r="L3339" s="15">
        <f t="shared" si="209"/>
        <v>21288</v>
      </c>
      <c r="M3339" s="15">
        <f t="shared" si="210"/>
        <v>41407</v>
      </c>
    </row>
    <row r="3340" spans="1:13" ht="12.75" customHeight="1" x14ac:dyDescent="0.2">
      <c r="A3340" s="11" t="str">
        <f t="shared" si="207"/>
        <v>THURSDAY ISLAND1992</v>
      </c>
      <c r="B3340" s="96" t="s">
        <v>56</v>
      </c>
      <c r="C3340" s="89">
        <v>1992</v>
      </c>
      <c r="D3340" s="90">
        <v>45</v>
      </c>
      <c r="E3340" s="15">
        <v>25347</v>
      </c>
      <c r="F3340" s="15">
        <v>26222</v>
      </c>
      <c r="G3340" s="15">
        <v>51569</v>
      </c>
      <c r="H3340" s="91">
        <v>0</v>
      </c>
      <c r="I3340" s="91">
        <v>0</v>
      </c>
      <c r="J3340" s="15">
        <v>0</v>
      </c>
      <c r="K3340" s="15">
        <f t="shared" si="208"/>
        <v>25347</v>
      </c>
      <c r="L3340" s="15">
        <f t="shared" si="209"/>
        <v>26222</v>
      </c>
      <c r="M3340" s="15">
        <f t="shared" si="210"/>
        <v>51569</v>
      </c>
    </row>
    <row r="3341" spans="1:13" ht="12.75" customHeight="1" x14ac:dyDescent="0.2">
      <c r="A3341" s="11" t="str">
        <f t="shared" si="207"/>
        <v>THURSDAY ISLAND1993</v>
      </c>
      <c r="B3341" s="94" t="s">
        <v>56</v>
      </c>
      <c r="C3341" s="89">
        <v>1993</v>
      </c>
      <c r="D3341" s="90" t="s">
        <v>101</v>
      </c>
      <c r="E3341" s="15">
        <v>19370</v>
      </c>
      <c r="F3341" s="15">
        <v>19185</v>
      </c>
      <c r="G3341" s="15">
        <v>38555</v>
      </c>
      <c r="H3341" s="15">
        <v>0</v>
      </c>
      <c r="I3341" s="15">
        <v>0</v>
      </c>
      <c r="J3341" s="15">
        <v>0</v>
      </c>
      <c r="K3341" s="15">
        <f t="shared" si="208"/>
        <v>19370</v>
      </c>
      <c r="L3341" s="15">
        <f t="shared" si="209"/>
        <v>19185</v>
      </c>
      <c r="M3341" s="15">
        <f t="shared" si="210"/>
        <v>38555</v>
      </c>
    </row>
    <row r="3342" spans="1:13" ht="12.75" customHeight="1" x14ac:dyDescent="0.2">
      <c r="A3342" s="11" t="str">
        <f t="shared" si="207"/>
        <v>THURSDAY ISLAND1994</v>
      </c>
      <c r="B3342" s="94" t="s">
        <v>56</v>
      </c>
      <c r="C3342" s="89">
        <v>1994</v>
      </c>
      <c r="D3342" s="90" t="s">
        <v>101</v>
      </c>
      <c r="E3342" s="15">
        <v>17279</v>
      </c>
      <c r="F3342" s="15">
        <v>17376</v>
      </c>
      <c r="G3342" s="15">
        <v>34655</v>
      </c>
      <c r="H3342" s="15">
        <v>0</v>
      </c>
      <c r="I3342" s="15">
        <v>0</v>
      </c>
      <c r="J3342" s="15">
        <v>0</v>
      </c>
      <c r="K3342" s="15">
        <f t="shared" si="208"/>
        <v>17279</v>
      </c>
      <c r="L3342" s="15">
        <f t="shared" si="209"/>
        <v>17376</v>
      </c>
      <c r="M3342" s="15">
        <f t="shared" si="210"/>
        <v>34655</v>
      </c>
    </row>
    <row r="3343" spans="1:13" ht="12.75" customHeight="1" x14ac:dyDescent="0.2">
      <c r="A3343" s="11" t="str">
        <f t="shared" si="207"/>
        <v>THURSDAY ISLAND1995</v>
      </c>
      <c r="B3343" s="94" t="s">
        <v>56</v>
      </c>
      <c r="C3343" s="89">
        <v>1995</v>
      </c>
      <c r="D3343" s="90" t="s">
        <v>101</v>
      </c>
      <c r="E3343" s="15">
        <v>16983</v>
      </c>
      <c r="F3343" s="15">
        <v>17210</v>
      </c>
      <c r="G3343" s="15">
        <v>34193</v>
      </c>
      <c r="H3343" s="15">
        <v>0</v>
      </c>
      <c r="I3343" s="15">
        <v>0</v>
      </c>
      <c r="J3343" s="15">
        <v>0</v>
      </c>
      <c r="K3343" s="15">
        <f t="shared" si="208"/>
        <v>16983</v>
      </c>
      <c r="L3343" s="15">
        <f t="shared" si="209"/>
        <v>17210</v>
      </c>
      <c r="M3343" s="15">
        <f t="shared" si="210"/>
        <v>34193</v>
      </c>
    </row>
    <row r="3344" spans="1:13" ht="12.75" customHeight="1" x14ac:dyDescent="0.2">
      <c r="A3344" s="11" t="str">
        <f t="shared" si="207"/>
        <v>THURSDAY ISLAND1996</v>
      </c>
      <c r="B3344" s="3" t="s">
        <v>56</v>
      </c>
      <c r="C3344" s="12">
        <v>1996</v>
      </c>
      <c r="D3344" s="90" t="s">
        <v>101</v>
      </c>
      <c r="E3344" s="13">
        <v>18087</v>
      </c>
      <c r="F3344" s="13">
        <v>18404</v>
      </c>
      <c r="G3344" s="13">
        <v>36491</v>
      </c>
      <c r="H3344" s="13">
        <v>0</v>
      </c>
      <c r="I3344" s="13">
        <v>0</v>
      </c>
      <c r="J3344" s="13">
        <v>0</v>
      </c>
      <c r="K3344" s="15">
        <f t="shared" si="208"/>
        <v>18087</v>
      </c>
      <c r="L3344" s="15">
        <f t="shared" si="209"/>
        <v>18404</v>
      </c>
      <c r="M3344" s="15">
        <f t="shared" si="210"/>
        <v>36491</v>
      </c>
    </row>
    <row r="3345" spans="1:13" ht="12.75" customHeight="1" x14ac:dyDescent="0.2">
      <c r="A3345" s="11" t="str">
        <f t="shared" si="207"/>
        <v>THURSDAY ISLAND1997</v>
      </c>
      <c r="B3345" s="3" t="s">
        <v>56</v>
      </c>
      <c r="C3345" s="12">
        <v>1997</v>
      </c>
      <c r="D3345" s="12" t="s">
        <v>101</v>
      </c>
      <c r="E3345" s="13">
        <v>20855</v>
      </c>
      <c r="F3345" s="13">
        <v>21142</v>
      </c>
      <c r="G3345" s="13">
        <v>41997</v>
      </c>
      <c r="H3345" s="13">
        <v>0</v>
      </c>
      <c r="I3345" s="13">
        <v>0</v>
      </c>
      <c r="J3345" s="13">
        <v>0</v>
      </c>
      <c r="K3345" s="15">
        <f t="shared" si="208"/>
        <v>20855</v>
      </c>
      <c r="L3345" s="15">
        <f t="shared" si="209"/>
        <v>21142</v>
      </c>
      <c r="M3345" s="15">
        <f t="shared" si="210"/>
        <v>41997</v>
      </c>
    </row>
    <row r="3346" spans="1:13" ht="12.75" customHeight="1" x14ac:dyDescent="0.2">
      <c r="A3346" s="11" t="str">
        <f t="shared" si="207"/>
        <v>THURSDAY ISLAND1998</v>
      </c>
      <c r="B3346" s="3" t="s">
        <v>56</v>
      </c>
      <c r="C3346" s="12">
        <v>1998</v>
      </c>
      <c r="D3346" s="12" t="s">
        <v>101</v>
      </c>
      <c r="E3346" s="13">
        <v>22133</v>
      </c>
      <c r="F3346" s="13">
        <v>21967</v>
      </c>
      <c r="G3346" s="13">
        <v>44100</v>
      </c>
      <c r="H3346" s="13">
        <v>0</v>
      </c>
      <c r="I3346" s="13">
        <v>0</v>
      </c>
      <c r="J3346" s="13">
        <v>0</v>
      </c>
      <c r="K3346" s="15">
        <f t="shared" si="208"/>
        <v>22133</v>
      </c>
      <c r="L3346" s="15">
        <f t="shared" si="209"/>
        <v>21967</v>
      </c>
      <c r="M3346" s="15">
        <f t="shared" si="210"/>
        <v>44100</v>
      </c>
    </row>
    <row r="3347" spans="1:13" ht="12.75" customHeight="1" x14ac:dyDescent="0.2">
      <c r="A3347" s="11" t="str">
        <f t="shared" si="207"/>
        <v>THURSDAY ISLAND1999</v>
      </c>
      <c r="B3347" s="3" t="s">
        <v>56</v>
      </c>
      <c r="C3347" s="12">
        <v>1999</v>
      </c>
      <c r="D3347" s="12" t="s">
        <v>101</v>
      </c>
      <c r="E3347" s="13">
        <v>22943</v>
      </c>
      <c r="F3347" s="13">
        <v>23407</v>
      </c>
      <c r="G3347" s="13">
        <v>46350</v>
      </c>
      <c r="H3347" s="13">
        <v>0</v>
      </c>
      <c r="I3347" s="13">
        <v>0</v>
      </c>
      <c r="J3347" s="13">
        <v>0</v>
      </c>
      <c r="K3347" s="15">
        <f t="shared" si="208"/>
        <v>22943</v>
      </c>
      <c r="L3347" s="15">
        <f t="shared" si="209"/>
        <v>23407</v>
      </c>
      <c r="M3347" s="15">
        <f t="shared" si="210"/>
        <v>46350</v>
      </c>
    </row>
    <row r="3348" spans="1:13" ht="12.75" customHeight="1" x14ac:dyDescent="0.2">
      <c r="A3348" s="11" t="str">
        <f t="shared" si="207"/>
        <v>THURSDAY ISLAND2000</v>
      </c>
      <c r="B3348" s="96" t="s">
        <v>56</v>
      </c>
      <c r="C3348" s="89">
        <v>2000</v>
      </c>
      <c r="D3348" s="90" t="s">
        <v>101</v>
      </c>
      <c r="E3348" s="15">
        <v>23239</v>
      </c>
      <c r="F3348" s="15">
        <v>23613</v>
      </c>
      <c r="G3348" s="15">
        <v>46852</v>
      </c>
      <c r="H3348" s="15">
        <v>0</v>
      </c>
      <c r="I3348" s="15">
        <v>0</v>
      </c>
      <c r="J3348" s="15">
        <v>0</v>
      </c>
      <c r="K3348" s="15">
        <f t="shared" si="208"/>
        <v>23239</v>
      </c>
      <c r="L3348" s="15">
        <f t="shared" si="209"/>
        <v>23613</v>
      </c>
      <c r="M3348" s="15">
        <f t="shared" si="210"/>
        <v>46852</v>
      </c>
    </row>
    <row r="3349" spans="1:13" ht="12.75" customHeight="1" x14ac:dyDescent="0.2">
      <c r="A3349" s="11" t="str">
        <f t="shared" si="207"/>
        <v>THURSDAY ISLAND2001</v>
      </c>
      <c r="B3349" s="3" t="s">
        <v>56</v>
      </c>
      <c r="C3349" s="12">
        <v>2001</v>
      </c>
      <c r="D3349" s="12" t="s">
        <v>101</v>
      </c>
      <c r="E3349" s="13">
        <v>22197</v>
      </c>
      <c r="F3349" s="13">
        <v>22432</v>
      </c>
      <c r="G3349" s="13">
        <v>44629</v>
      </c>
      <c r="H3349" s="13">
        <v>0</v>
      </c>
      <c r="I3349" s="13">
        <v>0</v>
      </c>
      <c r="J3349" s="13">
        <v>0</v>
      </c>
      <c r="K3349" s="15">
        <f t="shared" si="208"/>
        <v>22197</v>
      </c>
      <c r="L3349" s="15">
        <f t="shared" si="209"/>
        <v>22432</v>
      </c>
      <c r="M3349" s="15">
        <f t="shared" si="210"/>
        <v>44629</v>
      </c>
    </row>
    <row r="3350" spans="1:13" ht="12.75" customHeight="1" x14ac:dyDescent="0.2">
      <c r="A3350" s="11" t="str">
        <f t="shared" si="207"/>
        <v>THURSDAY ISLAND2002</v>
      </c>
      <c r="B3350" s="96" t="s">
        <v>56</v>
      </c>
      <c r="C3350" s="89">
        <v>2002</v>
      </c>
      <c r="D3350" s="90" t="s">
        <v>101</v>
      </c>
      <c r="E3350" s="15">
        <v>22370</v>
      </c>
      <c r="F3350" s="15">
        <v>22443</v>
      </c>
      <c r="G3350" s="15">
        <v>44813</v>
      </c>
      <c r="H3350" s="91">
        <v>0</v>
      </c>
      <c r="I3350" s="91">
        <v>0</v>
      </c>
      <c r="J3350" s="15">
        <v>0</v>
      </c>
      <c r="K3350" s="15">
        <f t="shared" si="208"/>
        <v>22370</v>
      </c>
      <c r="L3350" s="15">
        <f t="shared" si="209"/>
        <v>22443</v>
      </c>
      <c r="M3350" s="15">
        <f t="shared" si="210"/>
        <v>44813</v>
      </c>
    </row>
    <row r="3351" spans="1:13" ht="12.75" customHeight="1" x14ac:dyDescent="0.2">
      <c r="A3351" s="11" t="str">
        <f t="shared" si="207"/>
        <v>THURSDAY ISLAND2003</v>
      </c>
      <c r="B3351" s="3" t="s">
        <v>56</v>
      </c>
      <c r="C3351" s="12">
        <v>2003</v>
      </c>
      <c r="D3351" s="12" t="s">
        <v>101</v>
      </c>
      <c r="E3351" s="13">
        <v>22840</v>
      </c>
      <c r="F3351" s="13">
        <v>22776</v>
      </c>
      <c r="G3351" s="13">
        <v>45616</v>
      </c>
      <c r="H3351" s="13">
        <v>0</v>
      </c>
      <c r="I3351" s="13">
        <v>0</v>
      </c>
      <c r="J3351" s="13">
        <v>0</v>
      </c>
      <c r="K3351" s="15">
        <f t="shared" si="208"/>
        <v>22840</v>
      </c>
      <c r="L3351" s="15">
        <f t="shared" si="209"/>
        <v>22776</v>
      </c>
      <c r="M3351" s="15">
        <f t="shared" si="210"/>
        <v>45616</v>
      </c>
    </row>
    <row r="3352" spans="1:13" ht="12.75" customHeight="1" x14ac:dyDescent="0.2">
      <c r="A3352" s="11" t="str">
        <f t="shared" si="207"/>
        <v>THURSDAY ISLAND2004</v>
      </c>
      <c r="B3352" s="92" t="s">
        <v>56</v>
      </c>
      <c r="C3352" s="16">
        <v>2004</v>
      </c>
      <c r="D3352" s="90" t="s">
        <v>101</v>
      </c>
      <c r="E3352" s="93">
        <v>23666</v>
      </c>
      <c r="F3352" s="93">
        <v>23929</v>
      </c>
      <c r="G3352" s="93">
        <v>47595</v>
      </c>
      <c r="H3352" s="93">
        <v>0</v>
      </c>
      <c r="I3352" s="93">
        <v>0</v>
      </c>
      <c r="J3352" s="93">
        <v>0</v>
      </c>
      <c r="K3352" s="15">
        <f t="shared" si="208"/>
        <v>23666</v>
      </c>
      <c r="L3352" s="15">
        <f t="shared" si="209"/>
        <v>23929</v>
      </c>
      <c r="M3352" s="15">
        <f t="shared" si="210"/>
        <v>47595</v>
      </c>
    </row>
    <row r="3353" spans="1:13" ht="12.75" customHeight="1" x14ac:dyDescent="0.2">
      <c r="A3353" s="11" t="str">
        <f t="shared" si="207"/>
        <v>THURSDAY ISLAND2005</v>
      </c>
      <c r="B3353" s="3" t="s">
        <v>56</v>
      </c>
      <c r="C3353" s="12">
        <v>2005</v>
      </c>
      <c r="D3353" s="12" t="s">
        <v>101</v>
      </c>
      <c r="E3353" s="13">
        <v>24181</v>
      </c>
      <c r="F3353" s="13">
        <v>24335</v>
      </c>
      <c r="G3353" s="13">
        <v>48516</v>
      </c>
      <c r="H3353" s="13">
        <v>0</v>
      </c>
      <c r="I3353" s="13">
        <v>0</v>
      </c>
      <c r="J3353" s="13">
        <v>0</v>
      </c>
      <c r="K3353" s="15">
        <f t="shared" si="208"/>
        <v>24181</v>
      </c>
      <c r="L3353" s="15">
        <f t="shared" si="209"/>
        <v>24335</v>
      </c>
      <c r="M3353" s="15">
        <f t="shared" si="210"/>
        <v>48516</v>
      </c>
    </row>
    <row r="3354" spans="1:13" ht="12.75" customHeight="1" x14ac:dyDescent="0.2">
      <c r="A3354" s="11" t="str">
        <f t="shared" si="207"/>
        <v>THURSDAY ISLAND2006</v>
      </c>
      <c r="B3354" s="3" t="s">
        <v>56</v>
      </c>
      <c r="C3354" s="12">
        <v>2006</v>
      </c>
      <c r="D3354" s="12">
        <v>55</v>
      </c>
      <c r="E3354" s="13">
        <v>26376</v>
      </c>
      <c r="F3354" s="13">
        <v>26312</v>
      </c>
      <c r="G3354" s="13">
        <v>52688</v>
      </c>
      <c r="H3354" s="13">
        <v>0</v>
      </c>
      <c r="I3354" s="13">
        <v>0</v>
      </c>
      <c r="J3354" s="13">
        <v>0</v>
      </c>
      <c r="K3354" s="15">
        <f t="shared" si="208"/>
        <v>26376</v>
      </c>
      <c r="L3354" s="15">
        <f t="shared" si="209"/>
        <v>26312</v>
      </c>
      <c r="M3354" s="15">
        <f t="shared" si="210"/>
        <v>52688</v>
      </c>
    </row>
    <row r="3355" spans="1:13" ht="12.75" customHeight="1" x14ac:dyDescent="0.2">
      <c r="A3355" s="11" t="str">
        <f t="shared" si="207"/>
        <v>THURSDAY ISLAND2007</v>
      </c>
      <c r="B3355" s="3" t="s">
        <v>56</v>
      </c>
      <c r="C3355" s="12">
        <v>2007</v>
      </c>
      <c r="D3355" s="12">
        <v>55</v>
      </c>
      <c r="E3355" s="13">
        <v>30016</v>
      </c>
      <c r="F3355" s="13">
        <v>30097</v>
      </c>
      <c r="G3355" s="13">
        <v>60113</v>
      </c>
      <c r="H3355" s="13">
        <v>0</v>
      </c>
      <c r="I3355" s="13">
        <v>0</v>
      </c>
      <c r="J3355" s="13">
        <v>0</v>
      </c>
      <c r="K3355" s="15">
        <f t="shared" si="208"/>
        <v>30016</v>
      </c>
      <c r="L3355" s="15">
        <f t="shared" si="209"/>
        <v>30097</v>
      </c>
      <c r="M3355" s="15">
        <f t="shared" si="210"/>
        <v>60113</v>
      </c>
    </row>
    <row r="3356" spans="1:13" ht="12.75" customHeight="1" x14ac:dyDescent="0.2">
      <c r="A3356" s="11" t="str">
        <f t="shared" si="207"/>
        <v>THURSDAY ISLAND2008</v>
      </c>
      <c r="B3356" s="3" t="s">
        <v>56</v>
      </c>
      <c r="C3356" s="12">
        <v>2008</v>
      </c>
      <c r="D3356" s="12">
        <v>51</v>
      </c>
      <c r="E3356" s="13">
        <v>32961</v>
      </c>
      <c r="F3356" s="13">
        <v>32977</v>
      </c>
      <c r="G3356" s="13">
        <v>65938</v>
      </c>
      <c r="H3356" s="13">
        <v>0</v>
      </c>
      <c r="I3356" s="13">
        <v>0</v>
      </c>
      <c r="J3356" s="13">
        <v>0</v>
      </c>
      <c r="K3356" s="15">
        <f t="shared" si="208"/>
        <v>32961</v>
      </c>
      <c r="L3356" s="15">
        <f t="shared" si="209"/>
        <v>32977</v>
      </c>
      <c r="M3356" s="15">
        <f t="shared" si="210"/>
        <v>65938</v>
      </c>
    </row>
    <row r="3357" spans="1:13" ht="12.75" customHeight="1" x14ac:dyDescent="0.2">
      <c r="A3357" s="11" t="str">
        <f t="shared" si="207"/>
        <v>THURSDAY ISLAND2009</v>
      </c>
      <c r="B3357" s="3" t="s">
        <v>56</v>
      </c>
      <c r="C3357" s="12">
        <v>2009</v>
      </c>
      <c r="D3357" s="12">
        <v>48</v>
      </c>
      <c r="E3357" s="13">
        <v>36772</v>
      </c>
      <c r="F3357" s="13">
        <v>35987</v>
      </c>
      <c r="G3357" s="13">
        <v>72759</v>
      </c>
      <c r="H3357" s="13">
        <v>0</v>
      </c>
      <c r="I3357" s="13">
        <v>0</v>
      </c>
      <c r="J3357" s="13">
        <v>0</v>
      </c>
      <c r="K3357" s="15">
        <f t="shared" si="208"/>
        <v>36772</v>
      </c>
      <c r="L3357" s="15">
        <f t="shared" si="209"/>
        <v>35987</v>
      </c>
      <c r="M3357" s="15">
        <f t="shared" si="210"/>
        <v>72759</v>
      </c>
    </row>
    <row r="3358" spans="1:13" ht="12.75" customHeight="1" x14ac:dyDescent="0.2">
      <c r="A3358" s="11" t="str">
        <f t="shared" si="207"/>
        <v>THURSDAY ISLAND2010</v>
      </c>
      <c r="B3358" s="3" t="s">
        <v>56</v>
      </c>
      <c r="C3358" s="12">
        <v>2010</v>
      </c>
      <c r="D3358" s="12">
        <v>47</v>
      </c>
      <c r="E3358" s="13">
        <v>41507</v>
      </c>
      <c r="F3358" s="13">
        <v>40580</v>
      </c>
      <c r="G3358" s="13">
        <v>82087</v>
      </c>
      <c r="H3358" s="13">
        <v>0</v>
      </c>
      <c r="I3358" s="13">
        <v>0</v>
      </c>
      <c r="J3358" s="13">
        <v>0</v>
      </c>
      <c r="K3358" s="15">
        <f t="shared" si="208"/>
        <v>41507</v>
      </c>
      <c r="L3358" s="15">
        <f t="shared" si="209"/>
        <v>40580</v>
      </c>
      <c r="M3358" s="15">
        <f t="shared" si="210"/>
        <v>82087</v>
      </c>
    </row>
    <row r="3359" spans="1:13" ht="12.75" customHeight="1" x14ac:dyDescent="0.2">
      <c r="A3359" s="11" t="str">
        <f t="shared" si="207"/>
        <v>THURSDAY ISLAND2011</v>
      </c>
      <c r="B3359" s="94" t="s">
        <v>56</v>
      </c>
      <c r="C3359" s="89">
        <v>2011</v>
      </c>
      <c r="D3359" s="90">
        <v>45</v>
      </c>
      <c r="E3359" s="15">
        <v>48268</v>
      </c>
      <c r="F3359" s="15">
        <v>48865</v>
      </c>
      <c r="G3359" s="15">
        <v>97133</v>
      </c>
      <c r="H3359" s="15">
        <v>0</v>
      </c>
      <c r="I3359" s="15">
        <v>0</v>
      </c>
      <c r="J3359" s="15">
        <v>0</v>
      </c>
      <c r="K3359" s="15">
        <f t="shared" si="208"/>
        <v>48268</v>
      </c>
      <c r="L3359" s="15">
        <f t="shared" si="209"/>
        <v>48865</v>
      </c>
      <c r="M3359" s="15">
        <f t="shared" si="210"/>
        <v>97133</v>
      </c>
    </row>
    <row r="3360" spans="1:13" ht="12.75" customHeight="1" x14ac:dyDescent="0.2">
      <c r="A3360" s="11" t="str">
        <f t="shared" si="207"/>
        <v>THURSDAY ISLAND2012</v>
      </c>
      <c r="B3360" s="92" t="s">
        <v>56</v>
      </c>
      <c r="C3360" s="89">
        <v>2012</v>
      </c>
      <c r="D3360" s="90">
        <v>47</v>
      </c>
      <c r="E3360" s="15">
        <v>47222</v>
      </c>
      <c r="F3360" s="15">
        <v>47416</v>
      </c>
      <c r="G3360" s="15">
        <v>94638</v>
      </c>
      <c r="H3360" s="15">
        <v>0</v>
      </c>
      <c r="I3360" s="15">
        <v>0</v>
      </c>
      <c r="J3360" s="15">
        <v>0</v>
      </c>
      <c r="K3360" s="15">
        <f t="shared" si="208"/>
        <v>47222</v>
      </c>
      <c r="L3360" s="15">
        <f t="shared" si="209"/>
        <v>47416</v>
      </c>
      <c r="M3360" s="15">
        <f t="shared" si="210"/>
        <v>94638</v>
      </c>
    </row>
    <row r="3361" spans="1:13" ht="12.75" customHeight="1" x14ac:dyDescent="0.2">
      <c r="A3361" s="11" t="str">
        <f t="shared" ref="A3361:A3424" si="211">CONCATENATE(B3361,C3361)</f>
        <v>THURSDAY ISLAND2013</v>
      </c>
      <c r="B3361" s="94" t="s">
        <v>56</v>
      </c>
      <c r="C3361" s="89">
        <v>2013</v>
      </c>
      <c r="D3361" s="90">
        <v>47</v>
      </c>
      <c r="E3361" s="15">
        <v>45804</v>
      </c>
      <c r="F3361" s="15">
        <v>46469</v>
      </c>
      <c r="G3361" s="15">
        <v>92273</v>
      </c>
      <c r="H3361" s="15">
        <v>0</v>
      </c>
      <c r="I3361" s="15">
        <v>0</v>
      </c>
      <c r="J3361" s="15">
        <v>0</v>
      </c>
      <c r="K3361" s="15">
        <f t="shared" si="208"/>
        <v>45804</v>
      </c>
      <c r="L3361" s="15">
        <f t="shared" si="209"/>
        <v>46469</v>
      </c>
      <c r="M3361" s="15">
        <f t="shared" si="210"/>
        <v>92273</v>
      </c>
    </row>
    <row r="3362" spans="1:13" ht="12.75" customHeight="1" x14ac:dyDescent="0.2">
      <c r="A3362" s="11" t="str">
        <f t="shared" si="211"/>
        <v>THURSDAY ISLAND2014</v>
      </c>
      <c r="B3362" s="96" t="s">
        <v>56</v>
      </c>
      <c r="C3362" s="89">
        <v>2014</v>
      </c>
      <c r="D3362" s="17">
        <v>47</v>
      </c>
      <c r="E3362" s="15">
        <v>42664</v>
      </c>
      <c r="F3362" s="15">
        <v>43611</v>
      </c>
      <c r="G3362" s="15">
        <v>86275</v>
      </c>
      <c r="H3362" s="91">
        <v>0</v>
      </c>
      <c r="I3362" s="91">
        <v>0</v>
      </c>
      <c r="J3362" s="15">
        <v>0</v>
      </c>
      <c r="K3362" s="15">
        <f t="shared" si="208"/>
        <v>42664</v>
      </c>
      <c r="L3362" s="15">
        <f t="shared" si="209"/>
        <v>43611</v>
      </c>
      <c r="M3362" s="15">
        <f t="shared" si="210"/>
        <v>86275</v>
      </c>
    </row>
    <row r="3363" spans="1:13" ht="12.75" customHeight="1" x14ac:dyDescent="0.2">
      <c r="A3363" s="11" t="str">
        <f t="shared" si="211"/>
        <v>THURSDAY ISLAND2015</v>
      </c>
      <c r="B3363" s="96" t="s">
        <v>56</v>
      </c>
      <c r="C3363" s="89">
        <v>2015</v>
      </c>
      <c r="D3363" s="90">
        <v>46</v>
      </c>
      <c r="E3363" s="15">
        <v>44776</v>
      </c>
      <c r="F3363" s="15">
        <v>45552</v>
      </c>
      <c r="G3363" s="15">
        <v>90328</v>
      </c>
      <c r="H3363" s="15">
        <v>0</v>
      </c>
      <c r="I3363" s="15">
        <v>0</v>
      </c>
      <c r="J3363" s="15">
        <v>0</v>
      </c>
      <c r="K3363" s="15">
        <f t="shared" si="208"/>
        <v>44776</v>
      </c>
      <c r="L3363" s="15">
        <f t="shared" si="209"/>
        <v>45552</v>
      </c>
      <c r="M3363" s="15">
        <f t="shared" si="210"/>
        <v>90328</v>
      </c>
    </row>
    <row r="3364" spans="1:13" ht="12.75" customHeight="1" x14ac:dyDescent="0.2">
      <c r="A3364" s="11" t="str">
        <f t="shared" si="211"/>
        <v>THURSDAY ISLAND2016</v>
      </c>
      <c r="B3364" s="3" t="s">
        <v>56</v>
      </c>
      <c r="C3364" s="12">
        <v>2016</v>
      </c>
      <c r="D3364" s="12">
        <v>46</v>
      </c>
      <c r="E3364" s="13">
        <v>48137</v>
      </c>
      <c r="F3364" s="13">
        <v>48424</v>
      </c>
      <c r="G3364" s="13">
        <v>96561</v>
      </c>
      <c r="H3364" s="13">
        <v>0</v>
      </c>
      <c r="I3364" s="13">
        <v>0</v>
      </c>
      <c r="J3364" s="13">
        <v>0</v>
      </c>
      <c r="K3364" s="15">
        <f t="shared" si="208"/>
        <v>48137</v>
      </c>
      <c r="L3364" s="15">
        <f t="shared" si="209"/>
        <v>48424</v>
      </c>
      <c r="M3364" s="15">
        <f t="shared" si="210"/>
        <v>96561</v>
      </c>
    </row>
    <row r="3365" spans="1:13" ht="12.75" customHeight="1" x14ac:dyDescent="0.2">
      <c r="A3365" s="11" t="str">
        <f t="shared" si="211"/>
        <v>THURSDAY ISLAND2017</v>
      </c>
      <c r="B3365" s="96" t="s">
        <v>56</v>
      </c>
      <c r="C3365" s="89">
        <v>2017</v>
      </c>
      <c r="D3365" s="90">
        <v>46</v>
      </c>
      <c r="E3365" s="15">
        <v>48483</v>
      </c>
      <c r="F3365" s="15">
        <v>50102</v>
      </c>
      <c r="G3365" s="15">
        <v>98585</v>
      </c>
      <c r="H3365" s="91">
        <v>0</v>
      </c>
      <c r="I3365" s="91">
        <v>0</v>
      </c>
      <c r="J3365" s="15">
        <v>0</v>
      </c>
      <c r="K3365" s="15">
        <f t="shared" si="208"/>
        <v>48483</v>
      </c>
      <c r="L3365" s="15">
        <f t="shared" si="209"/>
        <v>50102</v>
      </c>
      <c r="M3365" s="15">
        <f t="shared" si="210"/>
        <v>98585</v>
      </c>
    </row>
    <row r="3366" spans="1:13" ht="12.75" customHeight="1" x14ac:dyDescent="0.2">
      <c r="A3366" s="11" t="str">
        <f t="shared" si="211"/>
        <v>THURSDAY ISLAND2018</v>
      </c>
      <c r="B3366" s="3" t="s">
        <v>56</v>
      </c>
      <c r="C3366" s="12">
        <v>2018</v>
      </c>
      <c r="D3366" s="12">
        <v>46</v>
      </c>
      <c r="E3366" s="13">
        <v>49734</v>
      </c>
      <c r="F3366" s="13">
        <v>51009</v>
      </c>
      <c r="G3366" s="13">
        <v>100743</v>
      </c>
      <c r="H3366" s="13">
        <v>0</v>
      </c>
      <c r="I3366" s="13">
        <v>0</v>
      </c>
      <c r="J3366" s="13">
        <v>0</v>
      </c>
      <c r="K3366" s="15">
        <f t="shared" si="208"/>
        <v>49734</v>
      </c>
      <c r="L3366" s="15">
        <f t="shared" si="209"/>
        <v>51009</v>
      </c>
      <c r="M3366" s="15">
        <f t="shared" si="210"/>
        <v>100743</v>
      </c>
    </row>
    <row r="3367" spans="1:13" ht="12.75" customHeight="1" x14ac:dyDescent="0.2">
      <c r="A3367" s="11" t="str">
        <f t="shared" si="211"/>
        <v>THURSDAY ISLAND2019</v>
      </c>
      <c r="B3367" s="3" t="s">
        <v>56</v>
      </c>
      <c r="C3367" s="12">
        <v>2019</v>
      </c>
      <c r="D3367" s="12">
        <v>46</v>
      </c>
      <c r="E3367" s="13">
        <v>48141</v>
      </c>
      <c r="F3367" s="13">
        <v>48855</v>
      </c>
      <c r="G3367" s="13">
        <v>96996</v>
      </c>
      <c r="H3367" s="13">
        <v>0</v>
      </c>
      <c r="I3367" s="13">
        <v>0</v>
      </c>
      <c r="J3367" s="13">
        <v>0</v>
      </c>
      <c r="K3367" s="15">
        <f t="shared" si="208"/>
        <v>48141</v>
      </c>
      <c r="L3367" s="15">
        <f t="shared" si="209"/>
        <v>48855</v>
      </c>
      <c r="M3367" s="15">
        <f t="shared" si="210"/>
        <v>96996</v>
      </c>
    </row>
    <row r="3368" spans="1:13" ht="12.75" customHeight="1" x14ac:dyDescent="0.2">
      <c r="A3368" s="11" t="str">
        <f t="shared" si="211"/>
        <v>TOOWOOMBA WELLCAMP1985</v>
      </c>
      <c r="B3368" s="96" t="s">
        <v>163</v>
      </c>
      <c r="C3368" s="89">
        <v>1985</v>
      </c>
      <c r="D3368" s="90" t="s">
        <v>101</v>
      </c>
      <c r="E3368" s="15">
        <v>0</v>
      </c>
      <c r="F3368" s="15">
        <v>0</v>
      </c>
      <c r="G3368" s="15">
        <v>0</v>
      </c>
      <c r="H3368" s="91">
        <v>0</v>
      </c>
      <c r="I3368" s="91">
        <v>0</v>
      </c>
      <c r="J3368" s="15">
        <v>0</v>
      </c>
      <c r="K3368" s="15">
        <f t="shared" si="208"/>
        <v>0</v>
      </c>
      <c r="L3368" s="15">
        <f t="shared" si="209"/>
        <v>0</v>
      </c>
      <c r="M3368" s="15">
        <f t="shared" si="210"/>
        <v>0</v>
      </c>
    </row>
    <row r="3369" spans="1:13" ht="12.75" customHeight="1" x14ac:dyDescent="0.2">
      <c r="A3369" s="11" t="str">
        <f t="shared" si="211"/>
        <v>TOOWOOMBA WELLCAMP1986</v>
      </c>
      <c r="B3369" s="3" t="s">
        <v>163</v>
      </c>
      <c r="C3369" s="12">
        <v>1986</v>
      </c>
      <c r="D3369" s="12" t="s">
        <v>101</v>
      </c>
      <c r="E3369" s="13">
        <v>0</v>
      </c>
      <c r="F3369" s="13">
        <v>0</v>
      </c>
      <c r="G3369" s="13">
        <v>0</v>
      </c>
      <c r="H3369" s="13">
        <v>0</v>
      </c>
      <c r="I3369" s="13">
        <v>0</v>
      </c>
      <c r="J3369" s="13">
        <v>0</v>
      </c>
      <c r="K3369" s="15">
        <f t="shared" si="208"/>
        <v>0</v>
      </c>
      <c r="L3369" s="15">
        <f t="shared" si="209"/>
        <v>0</v>
      </c>
      <c r="M3369" s="15">
        <f t="shared" si="210"/>
        <v>0</v>
      </c>
    </row>
    <row r="3370" spans="1:13" ht="12.75" customHeight="1" x14ac:dyDescent="0.2">
      <c r="A3370" s="11" t="str">
        <f t="shared" si="211"/>
        <v>TOOWOOMBA WELLCAMP1987</v>
      </c>
      <c r="B3370" s="3" t="s">
        <v>163</v>
      </c>
      <c r="C3370" s="12">
        <v>1987</v>
      </c>
      <c r="D3370" s="12" t="s">
        <v>101</v>
      </c>
      <c r="E3370" s="13">
        <v>0</v>
      </c>
      <c r="F3370" s="13">
        <v>0</v>
      </c>
      <c r="G3370" s="13">
        <v>0</v>
      </c>
      <c r="H3370" s="13">
        <v>0</v>
      </c>
      <c r="I3370" s="13">
        <v>0</v>
      </c>
      <c r="J3370" s="13">
        <v>0</v>
      </c>
      <c r="K3370" s="15">
        <f t="shared" si="208"/>
        <v>0</v>
      </c>
      <c r="L3370" s="15">
        <f t="shared" si="209"/>
        <v>0</v>
      </c>
      <c r="M3370" s="15">
        <f t="shared" si="210"/>
        <v>0</v>
      </c>
    </row>
    <row r="3371" spans="1:13" ht="12.75" customHeight="1" x14ac:dyDescent="0.2">
      <c r="A3371" s="11" t="str">
        <f t="shared" si="211"/>
        <v>TOOWOOMBA WELLCAMP1988</v>
      </c>
      <c r="B3371" s="96" t="s">
        <v>163</v>
      </c>
      <c r="C3371" s="89">
        <v>1988</v>
      </c>
      <c r="D3371" s="90" t="s">
        <v>101</v>
      </c>
      <c r="E3371" s="15">
        <v>0</v>
      </c>
      <c r="F3371" s="15">
        <v>0</v>
      </c>
      <c r="G3371" s="15">
        <v>0</v>
      </c>
      <c r="H3371" s="91">
        <v>0</v>
      </c>
      <c r="I3371" s="91">
        <v>0</v>
      </c>
      <c r="J3371" s="15">
        <v>0</v>
      </c>
      <c r="K3371" s="15">
        <f t="shared" ref="K3371:K3434" si="212">E3371+H3371</f>
        <v>0</v>
      </c>
      <c r="L3371" s="15">
        <f t="shared" ref="L3371:L3434" si="213">F3371+I3371</f>
        <v>0</v>
      </c>
      <c r="M3371" s="15">
        <f t="shared" ref="M3371:M3434" si="214">G3371+J3371</f>
        <v>0</v>
      </c>
    </row>
    <row r="3372" spans="1:13" ht="12.75" customHeight="1" x14ac:dyDescent="0.2">
      <c r="A3372" s="11" t="str">
        <f t="shared" si="211"/>
        <v>TOOWOOMBA WELLCAMP1989</v>
      </c>
      <c r="B3372" s="3" t="s">
        <v>163</v>
      </c>
      <c r="C3372" s="12">
        <v>1989</v>
      </c>
      <c r="D3372" s="12" t="s">
        <v>101</v>
      </c>
      <c r="E3372" s="13">
        <v>0</v>
      </c>
      <c r="F3372" s="13">
        <v>0</v>
      </c>
      <c r="G3372" s="13">
        <v>0</v>
      </c>
      <c r="H3372" s="13">
        <v>0</v>
      </c>
      <c r="I3372" s="13">
        <v>0</v>
      </c>
      <c r="J3372" s="13">
        <v>0</v>
      </c>
      <c r="K3372" s="15">
        <f t="shared" si="212"/>
        <v>0</v>
      </c>
      <c r="L3372" s="15">
        <f t="shared" si="213"/>
        <v>0</v>
      </c>
      <c r="M3372" s="15">
        <f t="shared" si="214"/>
        <v>0</v>
      </c>
    </row>
    <row r="3373" spans="1:13" ht="12.75" customHeight="1" x14ac:dyDescent="0.2">
      <c r="A3373" s="11" t="str">
        <f t="shared" si="211"/>
        <v>TOOWOOMBA WELLCAMP1990</v>
      </c>
      <c r="B3373" s="3" t="s">
        <v>163</v>
      </c>
      <c r="C3373" s="12">
        <v>1990</v>
      </c>
      <c r="D3373" s="12" t="s">
        <v>101</v>
      </c>
      <c r="E3373" s="13">
        <v>0</v>
      </c>
      <c r="F3373" s="13">
        <v>0</v>
      </c>
      <c r="G3373" s="13">
        <v>0</v>
      </c>
      <c r="H3373" s="13">
        <v>0</v>
      </c>
      <c r="I3373" s="13">
        <v>0</v>
      </c>
      <c r="J3373" s="13">
        <v>0</v>
      </c>
      <c r="K3373" s="15">
        <f t="shared" si="212"/>
        <v>0</v>
      </c>
      <c r="L3373" s="15">
        <f t="shared" si="213"/>
        <v>0</v>
      </c>
      <c r="M3373" s="15">
        <f t="shared" si="214"/>
        <v>0</v>
      </c>
    </row>
    <row r="3374" spans="1:13" ht="12.75" customHeight="1" x14ac:dyDescent="0.2">
      <c r="A3374" s="11" t="str">
        <f t="shared" si="211"/>
        <v>TOOWOOMBA WELLCAMP1991</v>
      </c>
      <c r="B3374" s="3" t="s">
        <v>163</v>
      </c>
      <c r="C3374" s="12">
        <v>1991</v>
      </c>
      <c r="D3374" s="12" t="s">
        <v>101</v>
      </c>
      <c r="E3374" s="13">
        <v>0</v>
      </c>
      <c r="F3374" s="13">
        <v>0</v>
      </c>
      <c r="G3374" s="13">
        <v>0</v>
      </c>
      <c r="H3374" s="13">
        <v>0</v>
      </c>
      <c r="I3374" s="13">
        <v>0</v>
      </c>
      <c r="J3374" s="13">
        <v>0</v>
      </c>
      <c r="K3374" s="15">
        <f t="shared" si="212"/>
        <v>0</v>
      </c>
      <c r="L3374" s="15">
        <f t="shared" si="213"/>
        <v>0</v>
      </c>
      <c r="M3374" s="15">
        <f t="shared" si="214"/>
        <v>0</v>
      </c>
    </row>
    <row r="3375" spans="1:13" ht="12.75" customHeight="1" x14ac:dyDescent="0.2">
      <c r="A3375" s="11" t="str">
        <f t="shared" si="211"/>
        <v>TOOWOOMBA WELLCAMP1992</v>
      </c>
      <c r="B3375" s="96" t="s">
        <v>163</v>
      </c>
      <c r="C3375" s="89">
        <v>1992</v>
      </c>
      <c r="D3375" s="90" t="s">
        <v>101</v>
      </c>
      <c r="E3375" s="15">
        <v>0</v>
      </c>
      <c r="F3375" s="15">
        <v>0</v>
      </c>
      <c r="G3375" s="15">
        <v>0</v>
      </c>
      <c r="H3375" s="91">
        <v>0</v>
      </c>
      <c r="I3375" s="91">
        <v>0</v>
      </c>
      <c r="J3375" s="15">
        <v>0</v>
      </c>
      <c r="K3375" s="15">
        <f t="shared" si="212"/>
        <v>0</v>
      </c>
      <c r="L3375" s="15">
        <f t="shared" si="213"/>
        <v>0</v>
      </c>
      <c r="M3375" s="15">
        <f t="shared" si="214"/>
        <v>0</v>
      </c>
    </row>
    <row r="3376" spans="1:13" ht="12.75" customHeight="1" x14ac:dyDescent="0.2">
      <c r="A3376" s="11" t="str">
        <f t="shared" si="211"/>
        <v>TOOWOOMBA WELLCAMP1993</v>
      </c>
      <c r="B3376" s="3" t="s">
        <v>163</v>
      </c>
      <c r="C3376" s="12">
        <v>1993</v>
      </c>
      <c r="D3376" s="12" t="s">
        <v>101</v>
      </c>
      <c r="E3376" s="13">
        <v>0</v>
      </c>
      <c r="F3376" s="13">
        <v>0</v>
      </c>
      <c r="G3376" s="13">
        <v>0</v>
      </c>
      <c r="H3376" s="13">
        <v>0</v>
      </c>
      <c r="I3376" s="13">
        <v>0</v>
      </c>
      <c r="J3376" s="13">
        <v>0</v>
      </c>
      <c r="K3376" s="15">
        <f t="shared" si="212"/>
        <v>0</v>
      </c>
      <c r="L3376" s="15">
        <f t="shared" si="213"/>
        <v>0</v>
      </c>
      <c r="M3376" s="15">
        <f t="shared" si="214"/>
        <v>0</v>
      </c>
    </row>
    <row r="3377" spans="1:13" ht="12.75" customHeight="1" x14ac:dyDescent="0.2">
      <c r="A3377" s="11" t="str">
        <f t="shared" si="211"/>
        <v>TOOWOOMBA WELLCAMP1994</v>
      </c>
      <c r="B3377" s="94" t="s">
        <v>163</v>
      </c>
      <c r="C3377" s="89">
        <v>1994</v>
      </c>
      <c r="D3377" s="90" t="s">
        <v>101</v>
      </c>
      <c r="E3377" s="15">
        <v>0</v>
      </c>
      <c r="F3377" s="15">
        <v>0</v>
      </c>
      <c r="G3377" s="15">
        <v>0</v>
      </c>
      <c r="H3377" s="15">
        <v>0</v>
      </c>
      <c r="I3377" s="15">
        <v>0</v>
      </c>
      <c r="J3377" s="15">
        <v>0</v>
      </c>
      <c r="K3377" s="15">
        <f t="shared" si="212"/>
        <v>0</v>
      </c>
      <c r="L3377" s="15">
        <f t="shared" si="213"/>
        <v>0</v>
      </c>
      <c r="M3377" s="15">
        <f t="shared" si="214"/>
        <v>0</v>
      </c>
    </row>
    <row r="3378" spans="1:13" ht="12.75" customHeight="1" x14ac:dyDescent="0.2">
      <c r="A3378" s="11" t="str">
        <f t="shared" si="211"/>
        <v>TOOWOOMBA WELLCAMP1995</v>
      </c>
      <c r="B3378" s="3" t="s">
        <v>163</v>
      </c>
      <c r="C3378" s="12">
        <v>1995</v>
      </c>
      <c r="D3378" s="12" t="s">
        <v>101</v>
      </c>
      <c r="E3378" s="13">
        <v>0</v>
      </c>
      <c r="F3378" s="13">
        <v>0</v>
      </c>
      <c r="G3378" s="13">
        <v>0</v>
      </c>
      <c r="H3378" s="13">
        <v>0</v>
      </c>
      <c r="I3378" s="13">
        <v>0</v>
      </c>
      <c r="J3378" s="13">
        <v>0</v>
      </c>
      <c r="K3378" s="15">
        <f t="shared" si="212"/>
        <v>0</v>
      </c>
      <c r="L3378" s="15">
        <f t="shared" si="213"/>
        <v>0</v>
      </c>
      <c r="M3378" s="15">
        <f t="shared" si="214"/>
        <v>0</v>
      </c>
    </row>
    <row r="3379" spans="1:13" ht="12.75" customHeight="1" x14ac:dyDescent="0.2">
      <c r="A3379" s="11" t="str">
        <f t="shared" si="211"/>
        <v>TOOWOOMBA WELLCAMP1996</v>
      </c>
      <c r="B3379" s="96" t="s">
        <v>163</v>
      </c>
      <c r="C3379" s="89">
        <v>1996</v>
      </c>
      <c r="D3379" s="90" t="s">
        <v>101</v>
      </c>
      <c r="E3379" s="15">
        <v>0</v>
      </c>
      <c r="F3379" s="15">
        <v>0</v>
      </c>
      <c r="G3379" s="15">
        <v>0</v>
      </c>
      <c r="H3379" s="91">
        <v>0</v>
      </c>
      <c r="I3379" s="91">
        <v>0</v>
      </c>
      <c r="J3379" s="15">
        <v>0</v>
      </c>
      <c r="K3379" s="15">
        <f t="shared" si="212"/>
        <v>0</v>
      </c>
      <c r="L3379" s="15">
        <f t="shared" si="213"/>
        <v>0</v>
      </c>
      <c r="M3379" s="15">
        <f t="shared" si="214"/>
        <v>0</v>
      </c>
    </row>
    <row r="3380" spans="1:13" ht="12.75" customHeight="1" x14ac:dyDescent="0.2">
      <c r="A3380" s="11" t="str">
        <f t="shared" si="211"/>
        <v>TOOWOOMBA WELLCAMP1997</v>
      </c>
      <c r="B3380" s="94" t="s">
        <v>163</v>
      </c>
      <c r="C3380" s="89">
        <v>1997</v>
      </c>
      <c r="D3380" s="90" t="s">
        <v>101</v>
      </c>
      <c r="E3380" s="15">
        <v>0</v>
      </c>
      <c r="F3380" s="15">
        <v>0</v>
      </c>
      <c r="G3380" s="15">
        <v>0</v>
      </c>
      <c r="H3380" s="15">
        <v>0</v>
      </c>
      <c r="I3380" s="15">
        <v>0</v>
      </c>
      <c r="J3380" s="15">
        <v>0</v>
      </c>
      <c r="K3380" s="15">
        <f t="shared" si="212"/>
        <v>0</v>
      </c>
      <c r="L3380" s="15">
        <f t="shared" si="213"/>
        <v>0</v>
      </c>
      <c r="M3380" s="15">
        <f t="shared" si="214"/>
        <v>0</v>
      </c>
    </row>
    <row r="3381" spans="1:13" ht="12.75" customHeight="1" x14ac:dyDescent="0.2">
      <c r="A3381" s="11" t="str">
        <f t="shared" si="211"/>
        <v>TOOWOOMBA WELLCAMP1998</v>
      </c>
      <c r="B3381" s="3" t="s">
        <v>163</v>
      </c>
      <c r="C3381" s="12">
        <v>1998</v>
      </c>
      <c r="D3381" s="12" t="s">
        <v>101</v>
      </c>
      <c r="E3381" s="13">
        <v>0</v>
      </c>
      <c r="F3381" s="13">
        <v>0</v>
      </c>
      <c r="G3381" s="13">
        <v>0</v>
      </c>
      <c r="H3381" s="13">
        <v>0</v>
      </c>
      <c r="I3381" s="13">
        <v>0</v>
      </c>
      <c r="J3381" s="13">
        <v>0</v>
      </c>
      <c r="K3381" s="15">
        <f t="shared" si="212"/>
        <v>0</v>
      </c>
      <c r="L3381" s="15">
        <f t="shared" si="213"/>
        <v>0</v>
      </c>
      <c r="M3381" s="15">
        <f t="shared" si="214"/>
        <v>0</v>
      </c>
    </row>
    <row r="3382" spans="1:13" ht="12.75" customHeight="1" x14ac:dyDescent="0.2">
      <c r="A3382" s="11" t="str">
        <f t="shared" si="211"/>
        <v>TOOWOOMBA WELLCAMP1999</v>
      </c>
      <c r="B3382" s="94" t="s">
        <v>163</v>
      </c>
      <c r="C3382" s="89">
        <v>1999</v>
      </c>
      <c r="D3382" s="90" t="s">
        <v>101</v>
      </c>
      <c r="E3382" s="15">
        <v>0</v>
      </c>
      <c r="F3382" s="15">
        <v>0</v>
      </c>
      <c r="G3382" s="15">
        <v>0</v>
      </c>
      <c r="H3382" s="15">
        <v>0</v>
      </c>
      <c r="I3382" s="15">
        <v>0</v>
      </c>
      <c r="J3382" s="15">
        <v>0</v>
      </c>
      <c r="K3382" s="15">
        <f t="shared" si="212"/>
        <v>0</v>
      </c>
      <c r="L3382" s="15">
        <f t="shared" si="213"/>
        <v>0</v>
      </c>
      <c r="M3382" s="15">
        <f t="shared" si="214"/>
        <v>0</v>
      </c>
    </row>
    <row r="3383" spans="1:13" ht="12.75" customHeight="1" x14ac:dyDescent="0.2">
      <c r="A3383" s="11" t="str">
        <f t="shared" si="211"/>
        <v>TOOWOOMBA WELLCAMP2000</v>
      </c>
      <c r="B3383" s="3" t="s">
        <v>163</v>
      </c>
      <c r="C3383" s="12">
        <v>2000</v>
      </c>
      <c r="D3383" s="12" t="s">
        <v>101</v>
      </c>
      <c r="E3383" s="13">
        <v>0</v>
      </c>
      <c r="F3383" s="13">
        <v>0</v>
      </c>
      <c r="G3383" s="13">
        <v>0</v>
      </c>
      <c r="H3383" s="13">
        <v>0</v>
      </c>
      <c r="I3383" s="13">
        <v>0</v>
      </c>
      <c r="J3383" s="13">
        <v>0</v>
      </c>
      <c r="K3383" s="15">
        <f t="shared" si="212"/>
        <v>0</v>
      </c>
      <c r="L3383" s="15">
        <f t="shared" si="213"/>
        <v>0</v>
      </c>
      <c r="M3383" s="15">
        <f t="shared" si="214"/>
        <v>0</v>
      </c>
    </row>
    <row r="3384" spans="1:13" ht="12.75" customHeight="1" x14ac:dyDescent="0.2">
      <c r="A3384" s="11" t="str">
        <f t="shared" si="211"/>
        <v>TOOWOOMBA WELLCAMP2001</v>
      </c>
      <c r="B3384" s="3" t="s">
        <v>163</v>
      </c>
      <c r="C3384" s="12">
        <v>2001</v>
      </c>
      <c r="D3384" s="12" t="s">
        <v>101</v>
      </c>
      <c r="E3384" s="13">
        <v>0</v>
      </c>
      <c r="F3384" s="13">
        <v>0</v>
      </c>
      <c r="G3384" s="13">
        <v>0</v>
      </c>
      <c r="H3384" s="13">
        <v>0</v>
      </c>
      <c r="I3384" s="13">
        <v>0</v>
      </c>
      <c r="J3384" s="13">
        <v>0</v>
      </c>
      <c r="K3384" s="15">
        <f t="shared" si="212"/>
        <v>0</v>
      </c>
      <c r="L3384" s="15">
        <f t="shared" si="213"/>
        <v>0</v>
      </c>
      <c r="M3384" s="15">
        <f t="shared" si="214"/>
        <v>0</v>
      </c>
    </row>
    <row r="3385" spans="1:13" ht="12.75" customHeight="1" x14ac:dyDescent="0.2">
      <c r="A3385" s="11" t="str">
        <f t="shared" si="211"/>
        <v>TOOWOOMBA WELLCAMP2002</v>
      </c>
      <c r="B3385" s="96" t="s">
        <v>163</v>
      </c>
      <c r="C3385" s="89">
        <v>2002</v>
      </c>
      <c r="D3385" s="90" t="s">
        <v>101</v>
      </c>
      <c r="E3385" s="15">
        <v>0</v>
      </c>
      <c r="F3385" s="15">
        <v>0</v>
      </c>
      <c r="G3385" s="15">
        <v>0</v>
      </c>
      <c r="H3385" s="91">
        <v>0</v>
      </c>
      <c r="I3385" s="91">
        <v>0</v>
      </c>
      <c r="J3385" s="15">
        <v>0</v>
      </c>
      <c r="K3385" s="15">
        <f t="shared" si="212"/>
        <v>0</v>
      </c>
      <c r="L3385" s="15">
        <f t="shared" si="213"/>
        <v>0</v>
      </c>
      <c r="M3385" s="15">
        <f t="shared" si="214"/>
        <v>0</v>
      </c>
    </row>
    <row r="3386" spans="1:13" ht="12.75" customHeight="1" x14ac:dyDescent="0.2">
      <c r="A3386" s="11" t="str">
        <f t="shared" si="211"/>
        <v>TOOWOOMBA WELLCAMP2003</v>
      </c>
      <c r="B3386" s="94" t="s">
        <v>163</v>
      </c>
      <c r="C3386" s="89">
        <v>2003</v>
      </c>
      <c r="D3386" s="90" t="s">
        <v>101</v>
      </c>
      <c r="E3386" s="15">
        <v>0</v>
      </c>
      <c r="F3386" s="15">
        <v>0</v>
      </c>
      <c r="G3386" s="15">
        <v>0</v>
      </c>
      <c r="H3386" s="15">
        <v>0</v>
      </c>
      <c r="I3386" s="15">
        <v>0</v>
      </c>
      <c r="J3386" s="15">
        <v>0</v>
      </c>
      <c r="K3386" s="15">
        <f t="shared" si="212"/>
        <v>0</v>
      </c>
      <c r="L3386" s="15">
        <f t="shared" si="213"/>
        <v>0</v>
      </c>
      <c r="M3386" s="15">
        <f t="shared" si="214"/>
        <v>0</v>
      </c>
    </row>
    <row r="3387" spans="1:13" ht="12.75" customHeight="1" x14ac:dyDescent="0.2">
      <c r="A3387" s="11" t="str">
        <f t="shared" si="211"/>
        <v>TOOWOOMBA WELLCAMP2004</v>
      </c>
      <c r="B3387" s="3" t="s">
        <v>163</v>
      </c>
      <c r="C3387" s="12">
        <v>2004</v>
      </c>
      <c r="D3387" s="12" t="s">
        <v>101</v>
      </c>
      <c r="E3387" s="13">
        <v>0</v>
      </c>
      <c r="F3387" s="13">
        <v>0</v>
      </c>
      <c r="G3387" s="13">
        <v>0</v>
      </c>
      <c r="H3387" s="13">
        <v>0</v>
      </c>
      <c r="I3387" s="13">
        <v>0</v>
      </c>
      <c r="J3387" s="13">
        <v>0</v>
      </c>
      <c r="K3387" s="15">
        <f t="shared" si="212"/>
        <v>0</v>
      </c>
      <c r="L3387" s="15">
        <f t="shared" si="213"/>
        <v>0</v>
      </c>
      <c r="M3387" s="15">
        <f t="shared" si="214"/>
        <v>0</v>
      </c>
    </row>
    <row r="3388" spans="1:13" ht="12.75" customHeight="1" x14ac:dyDescent="0.2">
      <c r="A3388" s="11" t="str">
        <f t="shared" si="211"/>
        <v>TOOWOOMBA WELLCAMP2005</v>
      </c>
      <c r="B3388" s="3" t="s">
        <v>163</v>
      </c>
      <c r="C3388" s="12">
        <v>2005</v>
      </c>
      <c r="D3388" s="12" t="s">
        <v>101</v>
      </c>
      <c r="E3388" s="13">
        <v>0</v>
      </c>
      <c r="F3388" s="13">
        <v>0</v>
      </c>
      <c r="G3388" s="13">
        <v>0</v>
      </c>
      <c r="H3388" s="13">
        <v>0</v>
      </c>
      <c r="I3388" s="13">
        <v>0</v>
      </c>
      <c r="J3388" s="13">
        <v>0</v>
      </c>
      <c r="K3388" s="15">
        <f t="shared" si="212"/>
        <v>0</v>
      </c>
      <c r="L3388" s="15">
        <f t="shared" si="213"/>
        <v>0</v>
      </c>
      <c r="M3388" s="15">
        <f t="shared" si="214"/>
        <v>0</v>
      </c>
    </row>
    <row r="3389" spans="1:13" ht="12.75" customHeight="1" x14ac:dyDescent="0.2">
      <c r="A3389" s="11" t="str">
        <f t="shared" si="211"/>
        <v>TOOWOOMBA WELLCAMP2006</v>
      </c>
      <c r="B3389" s="3" t="s">
        <v>163</v>
      </c>
      <c r="C3389" s="12">
        <v>2006</v>
      </c>
      <c r="D3389" s="12" t="s">
        <v>101</v>
      </c>
      <c r="E3389" s="13">
        <v>0</v>
      </c>
      <c r="F3389" s="13">
        <v>0</v>
      </c>
      <c r="G3389" s="13">
        <v>0</v>
      </c>
      <c r="H3389" s="13">
        <v>0</v>
      </c>
      <c r="I3389" s="13">
        <v>0</v>
      </c>
      <c r="J3389" s="13">
        <v>0</v>
      </c>
      <c r="K3389" s="15">
        <f t="shared" si="212"/>
        <v>0</v>
      </c>
      <c r="L3389" s="15">
        <f t="shared" si="213"/>
        <v>0</v>
      </c>
      <c r="M3389" s="15">
        <f t="shared" si="214"/>
        <v>0</v>
      </c>
    </row>
    <row r="3390" spans="1:13" ht="12.75" customHeight="1" x14ac:dyDescent="0.2">
      <c r="A3390" s="11" t="str">
        <f t="shared" si="211"/>
        <v>TOOWOOMBA WELLCAMP2007</v>
      </c>
      <c r="B3390" s="3" t="s">
        <v>163</v>
      </c>
      <c r="C3390" s="12">
        <v>2007</v>
      </c>
      <c r="D3390" s="12" t="s">
        <v>101</v>
      </c>
      <c r="E3390" s="13">
        <v>0</v>
      </c>
      <c r="F3390" s="13">
        <v>0</v>
      </c>
      <c r="G3390" s="13">
        <v>0</v>
      </c>
      <c r="H3390" s="13">
        <v>0</v>
      </c>
      <c r="I3390" s="13">
        <v>0</v>
      </c>
      <c r="J3390" s="13">
        <v>0</v>
      </c>
      <c r="K3390" s="15">
        <f t="shared" si="212"/>
        <v>0</v>
      </c>
      <c r="L3390" s="15">
        <f t="shared" si="213"/>
        <v>0</v>
      </c>
      <c r="M3390" s="15">
        <f t="shared" si="214"/>
        <v>0</v>
      </c>
    </row>
    <row r="3391" spans="1:13" ht="12.75" customHeight="1" x14ac:dyDescent="0.2">
      <c r="A3391" s="11" t="str">
        <f t="shared" si="211"/>
        <v>TOOWOOMBA WELLCAMP2008</v>
      </c>
      <c r="B3391" s="96" t="s">
        <v>163</v>
      </c>
      <c r="C3391" s="89">
        <v>2008</v>
      </c>
      <c r="D3391" s="90" t="s">
        <v>101</v>
      </c>
      <c r="E3391" s="15">
        <v>0</v>
      </c>
      <c r="F3391" s="15">
        <v>0</v>
      </c>
      <c r="G3391" s="15">
        <v>0</v>
      </c>
      <c r="H3391" s="91">
        <v>0</v>
      </c>
      <c r="I3391" s="91">
        <v>0</v>
      </c>
      <c r="J3391" s="15">
        <v>0</v>
      </c>
      <c r="K3391" s="15">
        <f t="shared" si="212"/>
        <v>0</v>
      </c>
      <c r="L3391" s="15">
        <f t="shared" si="213"/>
        <v>0</v>
      </c>
      <c r="M3391" s="15">
        <f t="shared" si="214"/>
        <v>0</v>
      </c>
    </row>
    <row r="3392" spans="1:13" ht="12.75" customHeight="1" x14ac:dyDescent="0.2">
      <c r="A3392" s="11" t="str">
        <f t="shared" si="211"/>
        <v>TOOWOOMBA WELLCAMP2009</v>
      </c>
      <c r="B3392" s="94" t="s">
        <v>163</v>
      </c>
      <c r="C3392" s="89">
        <v>2009</v>
      </c>
      <c r="D3392" s="90" t="s">
        <v>101</v>
      </c>
      <c r="E3392" s="15">
        <v>0</v>
      </c>
      <c r="F3392" s="15">
        <v>0</v>
      </c>
      <c r="G3392" s="15">
        <v>0</v>
      </c>
      <c r="H3392" s="15">
        <v>0</v>
      </c>
      <c r="I3392" s="15">
        <v>0</v>
      </c>
      <c r="J3392" s="15">
        <v>0</v>
      </c>
      <c r="K3392" s="15">
        <f t="shared" si="212"/>
        <v>0</v>
      </c>
      <c r="L3392" s="15">
        <f t="shared" si="213"/>
        <v>0</v>
      </c>
      <c r="M3392" s="15">
        <f t="shared" si="214"/>
        <v>0</v>
      </c>
    </row>
    <row r="3393" spans="1:13" ht="12.75" customHeight="1" x14ac:dyDescent="0.2">
      <c r="A3393" s="11" t="str">
        <f t="shared" si="211"/>
        <v>TOOWOOMBA WELLCAMP2010</v>
      </c>
      <c r="B3393" s="3" t="s">
        <v>163</v>
      </c>
      <c r="C3393" s="12">
        <v>2010</v>
      </c>
      <c r="D3393" s="12" t="s">
        <v>101</v>
      </c>
      <c r="E3393" s="13">
        <v>0</v>
      </c>
      <c r="F3393" s="13">
        <v>0</v>
      </c>
      <c r="G3393" s="13">
        <v>0</v>
      </c>
      <c r="H3393" s="13">
        <v>0</v>
      </c>
      <c r="I3393" s="13">
        <v>0</v>
      </c>
      <c r="J3393" s="13">
        <v>0</v>
      </c>
      <c r="K3393" s="15">
        <f t="shared" si="212"/>
        <v>0</v>
      </c>
      <c r="L3393" s="15">
        <f t="shared" si="213"/>
        <v>0</v>
      </c>
      <c r="M3393" s="15">
        <f t="shared" si="214"/>
        <v>0</v>
      </c>
    </row>
    <row r="3394" spans="1:13" ht="12.75" customHeight="1" x14ac:dyDescent="0.2">
      <c r="A3394" s="11" t="str">
        <f t="shared" si="211"/>
        <v>TOOWOOMBA WELLCAMP2011</v>
      </c>
      <c r="B3394" s="3" t="s">
        <v>163</v>
      </c>
      <c r="C3394" s="12">
        <v>2011</v>
      </c>
      <c r="D3394" s="12" t="s">
        <v>101</v>
      </c>
      <c r="E3394" s="13">
        <v>0</v>
      </c>
      <c r="F3394" s="13">
        <v>0</v>
      </c>
      <c r="G3394" s="13">
        <v>0</v>
      </c>
      <c r="H3394" s="13">
        <v>0</v>
      </c>
      <c r="I3394" s="13">
        <v>0</v>
      </c>
      <c r="J3394" s="13">
        <v>0</v>
      </c>
      <c r="K3394" s="15">
        <f t="shared" si="212"/>
        <v>0</v>
      </c>
      <c r="L3394" s="15">
        <f t="shared" si="213"/>
        <v>0</v>
      </c>
      <c r="M3394" s="15">
        <f t="shared" si="214"/>
        <v>0</v>
      </c>
    </row>
    <row r="3395" spans="1:13" ht="12.75" customHeight="1" x14ac:dyDescent="0.2">
      <c r="A3395" s="11" t="str">
        <f t="shared" si="211"/>
        <v>TOOWOOMBA WELLCAMP2012</v>
      </c>
      <c r="B3395" s="96" t="s">
        <v>163</v>
      </c>
      <c r="C3395" s="89">
        <v>2012</v>
      </c>
      <c r="D3395" s="90" t="s">
        <v>101</v>
      </c>
      <c r="E3395" s="15">
        <v>0</v>
      </c>
      <c r="F3395" s="15">
        <v>0</v>
      </c>
      <c r="G3395" s="15">
        <v>0</v>
      </c>
      <c r="H3395" s="91">
        <v>0</v>
      </c>
      <c r="I3395" s="91">
        <v>0</v>
      </c>
      <c r="J3395" s="15">
        <v>0</v>
      </c>
      <c r="K3395" s="15">
        <f t="shared" si="212"/>
        <v>0</v>
      </c>
      <c r="L3395" s="15">
        <f t="shared" si="213"/>
        <v>0</v>
      </c>
      <c r="M3395" s="15">
        <f t="shared" si="214"/>
        <v>0</v>
      </c>
    </row>
    <row r="3396" spans="1:13" ht="12.75" customHeight="1" x14ac:dyDescent="0.2">
      <c r="A3396" s="11" t="str">
        <f t="shared" si="211"/>
        <v>TOOWOOMBA WELLCAMP2013</v>
      </c>
      <c r="B3396" s="96" t="s">
        <v>163</v>
      </c>
      <c r="C3396" s="89">
        <v>2013</v>
      </c>
      <c r="D3396" s="90" t="s">
        <v>101</v>
      </c>
      <c r="E3396" s="15">
        <v>0</v>
      </c>
      <c r="F3396" s="15">
        <v>0</v>
      </c>
      <c r="G3396" s="15">
        <v>0</v>
      </c>
      <c r="H3396" s="91">
        <v>0</v>
      </c>
      <c r="I3396" s="91">
        <v>0</v>
      </c>
      <c r="J3396" s="15">
        <v>0</v>
      </c>
      <c r="K3396" s="15">
        <f t="shared" si="212"/>
        <v>0</v>
      </c>
      <c r="L3396" s="15">
        <f t="shared" si="213"/>
        <v>0</v>
      </c>
      <c r="M3396" s="15">
        <f t="shared" si="214"/>
        <v>0</v>
      </c>
    </row>
    <row r="3397" spans="1:13" ht="12.75" customHeight="1" x14ac:dyDescent="0.2">
      <c r="A3397" s="11" t="str">
        <f t="shared" si="211"/>
        <v>TOOWOOMBA WELLCAMP2014</v>
      </c>
      <c r="B3397" s="3" t="s">
        <v>163</v>
      </c>
      <c r="C3397" s="12">
        <v>2014</v>
      </c>
      <c r="D3397" s="12" t="s">
        <v>101</v>
      </c>
      <c r="E3397" s="13">
        <v>3102</v>
      </c>
      <c r="F3397" s="13">
        <v>2935</v>
      </c>
      <c r="G3397" s="13">
        <v>6037</v>
      </c>
      <c r="H3397" s="13">
        <v>0</v>
      </c>
      <c r="I3397" s="13">
        <v>0</v>
      </c>
      <c r="J3397" s="13">
        <v>0</v>
      </c>
      <c r="K3397" s="15">
        <f t="shared" si="212"/>
        <v>3102</v>
      </c>
      <c r="L3397" s="15">
        <f t="shared" si="213"/>
        <v>2935</v>
      </c>
      <c r="M3397" s="15">
        <f t="shared" si="214"/>
        <v>6037</v>
      </c>
    </row>
    <row r="3398" spans="1:13" ht="12.75" customHeight="1" x14ac:dyDescent="0.2">
      <c r="A3398" s="11" t="str">
        <f t="shared" si="211"/>
        <v>TOOWOOMBA WELLCAMP2015</v>
      </c>
      <c r="B3398" s="3" t="s">
        <v>163</v>
      </c>
      <c r="C3398" s="12">
        <v>2015</v>
      </c>
      <c r="D3398" s="12">
        <v>55</v>
      </c>
      <c r="E3398" s="13">
        <v>31573</v>
      </c>
      <c r="F3398" s="13">
        <v>30477</v>
      </c>
      <c r="G3398" s="13">
        <v>62050</v>
      </c>
      <c r="H3398" s="13">
        <v>0</v>
      </c>
      <c r="I3398" s="13">
        <v>0</v>
      </c>
      <c r="J3398" s="13">
        <v>0</v>
      </c>
      <c r="K3398" s="15">
        <f t="shared" si="212"/>
        <v>31573</v>
      </c>
      <c r="L3398" s="15">
        <f t="shared" si="213"/>
        <v>30477</v>
      </c>
      <c r="M3398" s="15">
        <f t="shared" si="214"/>
        <v>62050</v>
      </c>
    </row>
    <row r="3399" spans="1:13" ht="12.75" customHeight="1" x14ac:dyDescent="0.2">
      <c r="A3399" s="11" t="str">
        <f t="shared" si="211"/>
        <v>TOOWOOMBA WELLCAMP2016</v>
      </c>
      <c r="B3399" s="96" t="s">
        <v>163</v>
      </c>
      <c r="C3399" s="89">
        <v>2016</v>
      </c>
      <c r="D3399" s="17">
        <v>45</v>
      </c>
      <c r="E3399" s="15">
        <v>56951</v>
      </c>
      <c r="F3399" s="15">
        <v>55248</v>
      </c>
      <c r="G3399" s="15">
        <v>112199</v>
      </c>
      <c r="H3399" s="91">
        <v>0</v>
      </c>
      <c r="I3399" s="91">
        <v>0</v>
      </c>
      <c r="J3399" s="15">
        <v>0</v>
      </c>
      <c r="K3399" s="15">
        <f t="shared" si="212"/>
        <v>56951</v>
      </c>
      <c r="L3399" s="15">
        <f t="shared" si="213"/>
        <v>55248</v>
      </c>
      <c r="M3399" s="15">
        <f t="shared" si="214"/>
        <v>112199</v>
      </c>
    </row>
    <row r="3400" spans="1:13" ht="12.75" customHeight="1" x14ac:dyDescent="0.2">
      <c r="A3400" s="11" t="str">
        <f t="shared" si="211"/>
        <v>TOOWOOMBA WELLCAMP2017</v>
      </c>
      <c r="B3400" s="3" t="s">
        <v>163</v>
      </c>
      <c r="C3400" s="12">
        <v>2017</v>
      </c>
      <c r="D3400" s="12">
        <v>42</v>
      </c>
      <c r="E3400" s="13">
        <v>72355</v>
      </c>
      <c r="F3400" s="13">
        <v>70612</v>
      </c>
      <c r="G3400" s="13">
        <v>142967</v>
      </c>
      <c r="H3400" s="13">
        <v>0</v>
      </c>
      <c r="I3400" s="13">
        <v>0</v>
      </c>
      <c r="J3400" s="13">
        <v>0</v>
      </c>
      <c r="K3400" s="15">
        <f t="shared" si="212"/>
        <v>72355</v>
      </c>
      <c r="L3400" s="15">
        <f t="shared" si="213"/>
        <v>70612</v>
      </c>
      <c r="M3400" s="15">
        <f t="shared" si="214"/>
        <v>142967</v>
      </c>
    </row>
    <row r="3401" spans="1:13" ht="12.75" customHeight="1" x14ac:dyDescent="0.2">
      <c r="A3401" s="11" t="str">
        <f t="shared" si="211"/>
        <v>TOOWOOMBA WELLCAMP2018</v>
      </c>
      <c r="B3401" s="3" t="s">
        <v>163</v>
      </c>
      <c r="C3401" s="12">
        <v>2018</v>
      </c>
      <c r="D3401" s="12">
        <v>43</v>
      </c>
      <c r="E3401" s="13">
        <v>64829</v>
      </c>
      <c r="F3401" s="13">
        <v>62813</v>
      </c>
      <c r="G3401" s="13">
        <v>127642</v>
      </c>
      <c r="H3401" s="13">
        <v>0</v>
      </c>
      <c r="I3401" s="13">
        <v>0</v>
      </c>
      <c r="J3401" s="13">
        <v>0</v>
      </c>
      <c r="K3401" s="15">
        <f t="shared" si="212"/>
        <v>64829</v>
      </c>
      <c r="L3401" s="15">
        <f t="shared" si="213"/>
        <v>62813</v>
      </c>
      <c r="M3401" s="15">
        <f t="shared" si="214"/>
        <v>127642</v>
      </c>
    </row>
    <row r="3402" spans="1:13" ht="12.75" customHeight="1" x14ac:dyDescent="0.2">
      <c r="A3402" s="11" t="str">
        <f t="shared" si="211"/>
        <v>TOOWOOMBA WELLCAMP2019</v>
      </c>
      <c r="B3402" s="3" t="s">
        <v>163</v>
      </c>
      <c r="C3402" s="12">
        <v>2019</v>
      </c>
      <c r="D3402" s="12">
        <v>43</v>
      </c>
      <c r="E3402" s="13">
        <v>56574</v>
      </c>
      <c r="F3402" s="13">
        <v>53783</v>
      </c>
      <c r="G3402" s="13">
        <v>110357</v>
      </c>
      <c r="H3402" s="13">
        <v>0</v>
      </c>
      <c r="I3402" s="13">
        <v>0</v>
      </c>
      <c r="J3402" s="13">
        <v>0</v>
      </c>
      <c r="K3402" s="15">
        <f t="shared" si="212"/>
        <v>56574</v>
      </c>
      <c r="L3402" s="15">
        <f t="shared" si="213"/>
        <v>53783</v>
      </c>
      <c r="M3402" s="15">
        <f t="shared" si="214"/>
        <v>110357</v>
      </c>
    </row>
    <row r="3403" spans="1:13" ht="12.75" customHeight="1" x14ac:dyDescent="0.2">
      <c r="A3403" s="11" t="str">
        <f t="shared" si="211"/>
        <v>TOWNSVILLE1985</v>
      </c>
      <c r="B3403" s="3" t="s">
        <v>55</v>
      </c>
      <c r="C3403" s="12">
        <v>1985</v>
      </c>
      <c r="D3403" s="12">
        <v>6</v>
      </c>
      <c r="E3403" s="13">
        <v>481632</v>
      </c>
      <c r="F3403" s="13">
        <v>483559</v>
      </c>
      <c r="G3403" s="13">
        <v>965191</v>
      </c>
      <c r="H3403" s="13">
        <v>12982</v>
      </c>
      <c r="I3403" s="13">
        <v>12556</v>
      </c>
      <c r="J3403" s="13">
        <v>25538</v>
      </c>
      <c r="K3403" s="15">
        <f t="shared" si="212"/>
        <v>494614</v>
      </c>
      <c r="L3403" s="15">
        <f t="shared" si="213"/>
        <v>496115</v>
      </c>
      <c r="M3403" s="15">
        <f t="shared" si="214"/>
        <v>990729</v>
      </c>
    </row>
    <row r="3404" spans="1:13" ht="12.75" customHeight="1" x14ac:dyDescent="0.2">
      <c r="A3404" s="11" t="str">
        <f t="shared" si="211"/>
        <v>TOWNSVILLE1986</v>
      </c>
      <c r="B3404" s="96" t="s">
        <v>55</v>
      </c>
      <c r="C3404" s="89">
        <v>1986</v>
      </c>
      <c r="D3404" s="90">
        <v>7</v>
      </c>
      <c r="E3404" s="15">
        <v>494745</v>
      </c>
      <c r="F3404" s="15">
        <v>496179</v>
      </c>
      <c r="G3404" s="15">
        <v>990924</v>
      </c>
      <c r="H3404" s="91">
        <v>15171</v>
      </c>
      <c r="I3404" s="91">
        <v>14474</v>
      </c>
      <c r="J3404" s="15">
        <v>29645</v>
      </c>
      <c r="K3404" s="15">
        <f t="shared" si="212"/>
        <v>509916</v>
      </c>
      <c r="L3404" s="15">
        <f t="shared" si="213"/>
        <v>510653</v>
      </c>
      <c r="M3404" s="15">
        <f t="shared" si="214"/>
        <v>1020569</v>
      </c>
    </row>
    <row r="3405" spans="1:13" ht="12.75" customHeight="1" x14ac:dyDescent="0.2">
      <c r="A3405" s="11" t="str">
        <f t="shared" si="211"/>
        <v>TOWNSVILLE1987</v>
      </c>
      <c r="B3405" s="3" t="s">
        <v>55</v>
      </c>
      <c r="C3405" s="12">
        <v>1987</v>
      </c>
      <c r="D3405" s="12">
        <v>8</v>
      </c>
      <c r="E3405" s="13">
        <v>487307</v>
      </c>
      <c r="F3405" s="13">
        <v>490377</v>
      </c>
      <c r="G3405" s="13">
        <v>977684</v>
      </c>
      <c r="H3405" s="13">
        <v>12283</v>
      </c>
      <c r="I3405" s="13">
        <v>11946</v>
      </c>
      <c r="J3405" s="13">
        <v>24229</v>
      </c>
      <c r="K3405" s="15">
        <f t="shared" si="212"/>
        <v>499590</v>
      </c>
      <c r="L3405" s="15">
        <f t="shared" si="213"/>
        <v>502323</v>
      </c>
      <c r="M3405" s="15">
        <f t="shared" si="214"/>
        <v>1001913</v>
      </c>
    </row>
    <row r="3406" spans="1:13" ht="12.75" customHeight="1" x14ac:dyDescent="0.2">
      <c r="A3406" s="11" t="str">
        <f t="shared" si="211"/>
        <v>TOWNSVILLE1988</v>
      </c>
      <c r="B3406" s="94" t="s">
        <v>55</v>
      </c>
      <c r="C3406" s="12">
        <v>1988</v>
      </c>
      <c r="D3406" s="12">
        <v>9</v>
      </c>
      <c r="E3406" s="95">
        <v>480680</v>
      </c>
      <c r="F3406" s="95">
        <v>481929</v>
      </c>
      <c r="G3406" s="95">
        <v>962609</v>
      </c>
      <c r="H3406" s="95">
        <v>11423</v>
      </c>
      <c r="I3406" s="95">
        <v>10551</v>
      </c>
      <c r="J3406" s="95">
        <v>21974</v>
      </c>
      <c r="K3406" s="15">
        <f t="shared" si="212"/>
        <v>492103</v>
      </c>
      <c r="L3406" s="15">
        <f t="shared" si="213"/>
        <v>492480</v>
      </c>
      <c r="M3406" s="15">
        <f t="shared" si="214"/>
        <v>984583</v>
      </c>
    </row>
    <row r="3407" spans="1:13" ht="12.75" customHeight="1" x14ac:dyDescent="0.2">
      <c r="A3407" s="11" t="str">
        <f t="shared" si="211"/>
        <v>TOWNSVILLE1989</v>
      </c>
      <c r="B3407" s="94" t="s">
        <v>55</v>
      </c>
      <c r="C3407" s="89">
        <v>1989</v>
      </c>
      <c r="D3407" s="90">
        <v>9</v>
      </c>
      <c r="E3407" s="15">
        <v>290206</v>
      </c>
      <c r="F3407" s="15">
        <v>289459</v>
      </c>
      <c r="G3407" s="15">
        <v>579665</v>
      </c>
      <c r="H3407" s="15">
        <v>9739</v>
      </c>
      <c r="I3407" s="15">
        <v>10053</v>
      </c>
      <c r="J3407" s="15">
        <v>19792</v>
      </c>
      <c r="K3407" s="15">
        <f t="shared" si="212"/>
        <v>299945</v>
      </c>
      <c r="L3407" s="15">
        <f t="shared" si="213"/>
        <v>299512</v>
      </c>
      <c r="M3407" s="15">
        <f t="shared" si="214"/>
        <v>599457</v>
      </c>
    </row>
    <row r="3408" spans="1:13" ht="12.75" customHeight="1" x14ac:dyDescent="0.2">
      <c r="A3408" s="11" t="str">
        <f t="shared" si="211"/>
        <v>TOWNSVILLE1990</v>
      </c>
      <c r="B3408" s="94" t="s">
        <v>55</v>
      </c>
      <c r="C3408" s="89">
        <v>1990</v>
      </c>
      <c r="D3408" s="17">
        <v>11</v>
      </c>
      <c r="E3408" s="15">
        <v>257202</v>
      </c>
      <c r="F3408" s="15">
        <v>257854</v>
      </c>
      <c r="G3408" s="15">
        <v>515056</v>
      </c>
      <c r="H3408" s="15">
        <v>8960</v>
      </c>
      <c r="I3408" s="15">
        <v>9145</v>
      </c>
      <c r="J3408" s="15">
        <v>18105</v>
      </c>
      <c r="K3408" s="15">
        <f t="shared" si="212"/>
        <v>266162</v>
      </c>
      <c r="L3408" s="15">
        <f t="shared" si="213"/>
        <v>266999</v>
      </c>
      <c r="M3408" s="15">
        <f t="shared" si="214"/>
        <v>533161</v>
      </c>
    </row>
    <row r="3409" spans="1:13" ht="12.75" customHeight="1" x14ac:dyDescent="0.2">
      <c r="A3409" s="11" t="str">
        <f t="shared" si="211"/>
        <v>TOWNSVILLE1991</v>
      </c>
      <c r="B3409" s="94" t="s">
        <v>55</v>
      </c>
      <c r="C3409" s="89">
        <v>1991</v>
      </c>
      <c r="D3409" s="12">
        <v>12</v>
      </c>
      <c r="E3409" s="15">
        <v>244424</v>
      </c>
      <c r="F3409" s="15">
        <v>248015</v>
      </c>
      <c r="G3409" s="15">
        <v>492439</v>
      </c>
      <c r="H3409" s="15">
        <v>1621</v>
      </c>
      <c r="I3409" s="15">
        <v>1259</v>
      </c>
      <c r="J3409" s="15">
        <v>2880</v>
      </c>
      <c r="K3409" s="15">
        <f t="shared" si="212"/>
        <v>246045</v>
      </c>
      <c r="L3409" s="15">
        <f t="shared" si="213"/>
        <v>249274</v>
      </c>
      <c r="M3409" s="15">
        <f t="shared" si="214"/>
        <v>495319</v>
      </c>
    </row>
    <row r="3410" spans="1:13" ht="12.75" customHeight="1" x14ac:dyDescent="0.2">
      <c r="A3410" s="11" t="str">
        <f t="shared" si="211"/>
        <v>TOWNSVILLE1992</v>
      </c>
      <c r="B3410" s="3" t="s">
        <v>55</v>
      </c>
      <c r="C3410" s="12">
        <v>1992</v>
      </c>
      <c r="D3410" s="12">
        <v>12</v>
      </c>
      <c r="E3410" s="13">
        <v>259360</v>
      </c>
      <c r="F3410" s="13">
        <v>260265</v>
      </c>
      <c r="G3410" s="13">
        <v>519625</v>
      </c>
      <c r="H3410" s="13">
        <v>362</v>
      </c>
      <c r="I3410" s="13">
        <v>543</v>
      </c>
      <c r="J3410" s="13">
        <v>905</v>
      </c>
      <c r="K3410" s="15">
        <f t="shared" si="212"/>
        <v>259722</v>
      </c>
      <c r="L3410" s="15">
        <f t="shared" si="213"/>
        <v>260808</v>
      </c>
      <c r="M3410" s="15">
        <f t="shared" si="214"/>
        <v>520530</v>
      </c>
    </row>
    <row r="3411" spans="1:13" ht="12.75" customHeight="1" x14ac:dyDescent="0.2">
      <c r="A3411" s="11" t="str">
        <f t="shared" si="211"/>
        <v>TOWNSVILLE1993</v>
      </c>
      <c r="B3411" s="3" t="s">
        <v>55</v>
      </c>
      <c r="C3411" s="12">
        <v>1993</v>
      </c>
      <c r="D3411" s="12">
        <v>12</v>
      </c>
      <c r="E3411" s="13">
        <v>255905</v>
      </c>
      <c r="F3411" s="13">
        <v>257410</v>
      </c>
      <c r="G3411" s="13">
        <v>513315</v>
      </c>
      <c r="H3411" s="13">
        <v>2435</v>
      </c>
      <c r="I3411" s="13">
        <v>2671</v>
      </c>
      <c r="J3411" s="13">
        <v>5106</v>
      </c>
      <c r="K3411" s="15">
        <f t="shared" si="212"/>
        <v>258340</v>
      </c>
      <c r="L3411" s="15">
        <f t="shared" si="213"/>
        <v>260081</v>
      </c>
      <c r="M3411" s="15">
        <f t="shared" si="214"/>
        <v>518421</v>
      </c>
    </row>
    <row r="3412" spans="1:13" ht="12.75" customHeight="1" x14ac:dyDescent="0.2">
      <c r="A3412" s="11" t="str">
        <f t="shared" si="211"/>
        <v>TOWNSVILLE1994</v>
      </c>
      <c r="B3412" s="96" t="s">
        <v>55</v>
      </c>
      <c r="C3412" s="89">
        <v>1994</v>
      </c>
      <c r="D3412" s="90">
        <v>12</v>
      </c>
      <c r="E3412" s="15">
        <v>272322</v>
      </c>
      <c r="F3412" s="15">
        <v>275543</v>
      </c>
      <c r="G3412" s="15">
        <v>547865</v>
      </c>
      <c r="H3412" s="91">
        <v>1737</v>
      </c>
      <c r="I3412" s="91">
        <v>2294</v>
      </c>
      <c r="J3412" s="15">
        <v>4031</v>
      </c>
      <c r="K3412" s="15">
        <f t="shared" si="212"/>
        <v>274059</v>
      </c>
      <c r="L3412" s="15">
        <f t="shared" si="213"/>
        <v>277837</v>
      </c>
      <c r="M3412" s="15">
        <f t="shared" si="214"/>
        <v>551896</v>
      </c>
    </row>
    <row r="3413" spans="1:13" ht="12.75" customHeight="1" x14ac:dyDescent="0.2">
      <c r="A3413" s="11" t="str">
        <f t="shared" si="211"/>
        <v>TOWNSVILLE1995</v>
      </c>
      <c r="B3413" s="3" t="s">
        <v>55</v>
      </c>
      <c r="C3413" s="12">
        <v>1995</v>
      </c>
      <c r="D3413" s="12">
        <v>12</v>
      </c>
      <c r="E3413" s="13">
        <v>293924</v>
      </c>
      <c r="F3413" s="13">
        <v>297353</v>
      </c>
      <c r="G3413" s="13">
        <v>591277</v>
      </c>
      <c r="H3413" s="13">
        <v>0</v>
      </c>
      <c r="I3413" s="13">
        <v>0</v>
      </c>
      <c r="J3413" s="13">
        <v>0</v>
      </c>
      <c r="K3413" s="15">
        <f t="shared" si="212"/>
        <v>293924</v>
      </c>
      <c r="L3413" s="15">
        <f t="shared" si="213"/>
        <v>297353</v>
      </c>
      <c r="M3413" s="15">
        <f t="shared" si="214"/>
        <v>591277</v>
      </c>
    </row>
    <row r="3414" spans="1:13" ht="12.75" customHeight="1" x14ac:dyDescent="0.2">
      <c r="A3414" s="11" t="str">
        <f t="shared" si="211"/>
        <v>TOWNSVILLE1996</v>
      </c>
      <c r="B3414" s="3" t="s">
        <v>55</v>
      </c>
      <c r="C3414" s="12">
        <v>1996</v>
      </c>
      <c r="D3414" s="12">
        <v>12</v>
      </c>
      <c r="E3414" s="13">
        <v>300676</v>
      </c>
      <c r="F3414" s="13">
        <v>304370</v>
      </c>
      <c r="G3414" s="13">
        <v>605046</v>
      </c>
      <c r="H3414" s="13">
        <v>0</v>
      </c>
      <c r="I3414" s="13">
        <v>0</v>
      </c>
      <c r="J3414" s="13">
        <v>0</v>
      </c>
      <c r="K3414" s="15">
        <f t="shared" si="212"/>
        <v>300676</v>
      </c>
      <c r="L3414" s="15">
        <f t="shared" si="213"/>
        <v>304370</v>
      </c>
      <c r="M3414" s="15">
        <f t="shared" si="214"/>
        <v>605046</v>
      </c>
    </row>
    <row r="3415" spans="1:13" ht="12.75" customHeight="1" x14ac:dyDescent="0.2">
      <c r="A3415" s="11" t="str">
        <f t="shared" si="211"/>
        <v>TOWNSVILLE1997</v>
      </c>
      <c r="B3415" s="94" t="s">
        <v>55</v>
      </c>
      <c r="C3415" s="89">
        <v>1997</v>
      </c>
      <c r="D3415" s="90">
        <v>12</v>
      </c>
      <c r="E3415" s="15">
        <v>306312</v>
      </c>
      <c r="F3415" s="15">
        <v>307773</v>
      </c>
      <c r="G3415" s="15">
        <v>614085</v>
      </c>
      <c r="H3415" s="15">
        <v>106</v>
      </c>
      <c r="I3415" s="15">
        <v>134</v>
      </c>
      <c r="J3415" s="15">
        <v>240</v>
      </c>
      <c r="K3415" s="15">
        <f t="shared" si="212"/>
        <v>306418</v>
      </c>
      <c r="L3415" s="15">
        <f t="shared" si="213"/>
        <v>307907</v>
      </c>
      <c r="M3415" s="15">
        <f t="shared" si="214"/>
        <v>614325</v>
      </c>
    </row>
    <row r="3416" spans="1:13" ht="12.75" customHeight="1" x14ac:dyDescent="0.2">
      <c r="A3416" s="11" t="str">
        <f t="shared" si="211"/>
        <v>TOWNSVILLE1998</v>
      </c>
      <c r="B3416" s="96" t="s">
        <v>55</v>
      </c>
      <c r="C3416" s="89">
        <v>1998</v>
      </c>
      <c r="D3416" s="90">
        <v>12</v>
      </c>
      <c r="E3416" s="15">
        <v>317408</v>
      </c>
      <c r="F3416" s="15">
        <v>319204</v>
      </c>
      <c r="G3416" s="15">
        <v>636612</v>
      </c>
      <c r="H3416" s="91">
        <v>247</v>
      </c>
      <c r="I3416" s="91">
        <v>169</v>
      </c>
      <c r="J3416" s="15">
        <v>416</v>
      </c>
      <c r="K3416" s="15">
        <f t="shared" si="212"/>
        <v>317655</v>
      </c>
      <c r="L3416" s="15">
        <f t="shared" si="213"/>
        <v>319373</v>
      </c>
      <c r="M3416" s="15">
        <f t="shared" si="214"/>
        <v>637028</v>
      </c>
    </row>
    <row r="3417" spans="1:13" ht="12.75" customHeight="1" x14ac:dyDescent="0.2">
      <c r="A3417" s="11" t="str">
        <f t="shared" si="211"/>
        <v>TOWNSVILLE1999</v>
      </c>
      <c r="B3417" s="96" t="s">
        <v>55</v>
      </c>
      <c r="C3417" s="89">
        <v>1999</v>
      </c>
      <c r="D3417" s="90">
        <v>12</v>
      </c>
      <c r="E3417" s="15">
        <v>333352</v>
      </c>
      <c r="F3417" s="15">
        <v>334706</v>
      </c>
      <c r="G3417" s="15">
        <v>668058</v>
      </c>
      <c r="H3417" s="91">
        <v>125</v>
      </c>
      <c r="I3417" s="91">
        <v>117</v>
      </c>
      <c r="J3417" s="15">
        <v>242</v>
      </c>
      <c r="K3417" s="15">
        <f t="shared" si="212"/>
        <v>333477</v>
      </c>
      <c r="L3417" s="15">
        <f t="shared" si="213"/>
        <v>334823</v>
      </c>
      <c r="M3417" s="15">
        <f t="shared" si="214"/>
        <v>668300</v>
      </c>
    </row>
    <row r="3418" spans="1:13" ht="12.75" customHeight="1" x14ac:dyDescent="0.2">
      <c r="A3418" s="11" t="str">
        <f t="shared" si="211"/>
        <v>TOWNSVILLE2000</v>
      </c>
      <c r="B3418" s="3" t="s">
        <v>55</v>
      </c>
      <c r="C3418" s="12">
        <v>2000</v>
      </c>
      <c r="D3418" s="12">
        <v>12</v>
      </c>
      <c r="E3418" s="13">
        <v>345337</v>
      </c>
      <c r="F3418" s="13">
        <v>346151</v>
      </c>
      <c r="G3418" s="13">
        <v>691488</v>
      </c>
      <c r="H3418" s="13">
        <v>0</v>
      </c>
      <c r="I3418" s="13">
        <v>0</v>
      </c>
      <c r="J3418" s="13">
        <v>0</v>
      </c>
      <c r="K3418" s="15">
        <f t="shared" si="212"/>
        <v>345337</v>
      </c>
      <c r="L3418" s="15">
        <f t="shared" si="213"/>
        <v>346151</v>
      </c>
      <c r="M3418" s="15">
        <f t="shared" si="214"/>
        <v>691488</v>
      </c>
    </row>
    <row r="3419" spans="1:13" ht="12.75" customHeight="1" x14ac:dyDescent="0.2">
      <c r="A3419" s="11" t="str">
        <f t="shared" si="211"/>
        <v>TOWNSVILLE2001</v>
      </c>
      <c r="B3419" s="96" t="s">
        <v>55</v>
      </c>
      <c r="C3419" s="89">
        <v>2001</v>
      </c>
      <c r="D3419" s="90">
        <v>11</v>
      </c>
      <c r="E3419" s="15">
        <v>368415</v>
      </c>
      <c r="F3419" s="15">
        <v>368227</v>
      </c>
      <c r="G3419" s="15">
        <v>736642</v>
      </c>
      <c r="H3419" s="91">
        <v>68</v>
      </c>
      <c r="I3419" s="91">
        <v>79</v>
      </c>
      <c r="J3419" s="15">
        <v>147</v>
      </c>
      <c r="K3419" s="15">
        <f t="shared" si="212"/>
        <v>368483</v>
      </c>
      <c r="L3419" s="15">
        <f t="shared" si="213"/>
        <v>368306</v>
      </c>
      <c r="M3419" s="15">
        <f t="shared" si="214"/>
        <v>736789</v>
      </c>
    </row>
    <row r="3420" spans="1:13" ht="12.75" customHeight="1" x14ac:dyDescent="0.2">
      <c r="A3420" s="11" t="str">
        <f t="shared" si="211"/>
        <v>TOWNSVILLE2002</v>
      </c>
      <c r="B3420" s="3" t="s">
        <v>55</v>
      </c>
      <c r="C3420" s="12">
        <v>2002</v>
      </c>
      <c r="D3420" s="12">
        <v>11</v>
      </c>
      <c r="E3420" s="13">
        <v>363042</v>
      </c>
      <c r="F3420" s="13">
        <v>365782</v>
      </c>
      <c r="G3420" s="13">
        <v>728824</v>
      </c>
      <c r="H3420" s="13">
        <v>0</v>
      </c>
      <c r="I3420" s="13">
        <v>0</v>
      </c>
      <c r="J3420" s="13">
        <v>0</v>
      </c>
      <c r="K3420" s="15">
        <f t="shared" si="212"/>
        <v>363042</v>
      </c>
      <c r="L3420" s="15">
        <f t="shared" si="213"/>
        <v>365782</v>
      </c>
      <c r="M3420" s="15">
        <f t="shared" si="214"/>
        <v>728824</v>
      </c>
    </row>
    <row r="3421" spans="1:13" ht="12.75" customHeight="1" x14ac:dyDescent="0.2">
      <c r="A3421" s="11" t="str">
        <f t="shared" si="211"/>
        <v>TOWNSVILLE2003</v>
      </c>
      <c r="B3421" s="3" t="s">
        <v>55</v>
      </c>
      <c r="C3421" s="12">
        <v>2003</v>
      </c>
      <c r="D3421" s="12">
        <v>11</v>
      </c>
      <c r="E3421" s="13">
        <v>416640</v>
      </c>
      <c r="F3421" s="13">
        <v>422759</v>
      </c>
      <c r="G3421" s="13">
        <v>839399</v>
      </c>
      <c r="H3421" s="13">
        <v>0</v>
      </c>
      <c r="I3421" s="13">
        <v>0</v>
      </c>
      <c r="J3421" s="13">
        <v>0</v>
      </c>
      <c r="K3421" s="15">
        <f t="shared" si="212"/>
        <v>416640</v>
      </c>
      <c r="L3421" s="15">
        <f t="shared" si="213"/>
        <v>422759</v>
      </c>
      <c r="M3421" s="15">
        <f t="shared" si="214"/>
        <v>839399</v>
      </c>
    </row>
    <row r="3422" spans="1:13" ht="12.75" customHeight="1" x14ac:dyDescent="0.2">
      <c r="A3422" s="11" t="str">
        <f t="shared" si="211"/>
        <v>TOWNSVILLE2004</v>
      </c>
      <c r="B3422" s="3" t="s">
        <v>55</v>
      </c>
      <c r="C3422" s="12">
        <v>2004</v>
      </c>
      <c r="D3422" s="12">
        <v>11</v>
      </c>
      <c r="E3422" s="13">
        <v>500592</v>
      </c>
      <c r="F3422" s="13">
        <v>503673</v>
      </c>
      <c r="G3422" s="13">
        <v>1004265</v>
      </c>
      <c r="H3422" s="13">
        <v>0</v>
      </c>
      <c r="I3422" s="13">
        <v>0</v>
      </c>
      <c r="J3422" s="13">
        <v>0</v>
      </c>
      <c r="K3422" s="15">
        <f t="shared" si="212"/>
        <v>500592</v>
      </c>
      <c r="L3422" s="15">
        <f t="shared" si="213"/>
        <v>503673</v>
      </c>
      <c r="M3422" s="15">
        <f t="shared" si="214"/>
        <v>1004265</v>
      </c>
    </row>
    <row r="3423" spans="1:13" ht="12.75" customHeight="1" x14ac:dyDescent="0.2">
      <c r="A3423" s="11" t="str">
        <f t="shared" si="211"/>
        <v>TOWNSVILLE2005</v>
      </c>
      <c r="B3423" s="3" t="s">
        <v>55</v>
      </c>
      <c r="C3423" s="12">
        <v>2005</v>
      </c>
      <c r="D3423" s="12">
        <v>11</v>
      </c>
      <c r="E3423" s="13">
        <v>548206</v>
      </c>
      <c r="F3423" s="13">
        <v>548623</v>
      </c>
      <c r="G3423" s="13">
        <v>1096829</v>
      </c>
      <c r="H3423" s="13">
        <v>0</v>
      </c>
      <c r="I3423" s="13">
        <v>0</v>
      </c>
      <c r="J3423" s="13">
        <v>0</v>
      </c>
      <c r="K3423" s="15">
        <f t="shared" si="212"/>
        <v>548206</v>
      </c>
      <c r="L3423" s="15">
        <f t="shared" si="213"/>
        <v>548623</v>
      </c>
      <c r="M3423" s="15">
        <f t="shared" si="214"/>
        <v>1096829</v>
      </c>
    </row>
    <row r="3424" spans="1:13" ht="12.75" customHeight="1" x14ac:dyDescent="0.2">
      <c r="A3424" s="11" t="str">
        <f t="shared" si="211"/>
        <v>TOWNSVILLE2006</v>
      </c>
      <c r="B3424" s="94" t="s">
        <v>55</v>
      </c>
      <c r="C3424" s="89">
        <v>2006</v>
      </c>
      <c r="D3424" s="90">
        <v>11</v>
      </c>
      <c r="E3424" s="15">
        <v>621735</v>
      </c>
      <c r="F3424" s="15">
        <v>624585</v>
      </c>
      <c r="G3424" s="15">
        <v>1246320</v>
      </c>
      <c r="H3424" s="15">
        <v>0</v>
      </c>
      <c r="I3424" s="15">
        <v>0</v>
      </c>
      <c r="J3424" s="15">
        <v>0</v>
      </c>
      <c r="K3424" s="15">
        <f t="shared" si="212"/>
        <v>621735</v>
      </c>
      <c r="L3424" s="15">
        <f t="shared" si="213"/>
        <v>624585</v>
      </c>
      <c r="M3424" s="15">
        <f t="shared" si="214"/>
        <v>1246320</v>
      </c>
    </row>
    <row r="3425" spans="1:13" ht="12.75" customHeight="1" x14ac:dyDescent="0.2">
      <c r="A3425" s="11" t="str">
        <f t="shared" ref="A3425:A3488" si="215">CONCATENATE(B3425,C3425)</f>
        <v>TOWNSVILLE2007</v>
      </c>
      <c r="B3425" s="3" t="s">
        <v>55</v>
      </c>
      <c r="C3425" s="12">
        <v>2007</v>
      </c>
      <c r="D3425" s="12">
        <v>11</v>
      </c>
      <c r="E3425" s="13">
        <v>654597</v>
      </c>
      <c r="F3425" s="13">
        <v>655559</v>
      </c>
      <c r="G3425" s="13">
        <v>1310156</v>
      </c>
      <c r="H3425" s="13">
        <v>0</v>
      </c>
      <c r="I3425" s="13">
        <v>0</v>
      </c>
      <c r="J3425" s="13">
        <v>0</v>
      </c>
      <c r="K3425" s="15">
        <f t="shared" si="212"/>
        <v>654597</v>
      </c>
      <c r="L3425" s="15">
        <f t="shared" si="213"/>
        <v>655559</v>
      </c>
      <c r="M3425" s="15">
        <f t="shared" si="214"/>
        <v>1310156</v>
      </c>
    </row>
    <row r="3426" spans="1:13" ht="12.75" customHeight="1" x14ac:dyDescent="0.2">
      <c r="A3426" s="11" t="str">
        <f t="shared" si="215"/>
        <v>TOWNSVILLE2008</v>
      </c>
      <c r="B3426" s="3" t="s">
        <v>55</v>
      </c>
      <c r="C3426" s="12">
        <v>2008</v>
      </c>
      <c r="D3426" s="12">
        <v>11</v>
      </c>
      <c r="E3426" s="13">
        <v>707037</v>
      </c>
      <c r="F3426" s="13">
        <v>704718</v>
      </c>
      <c r="G3426" s="13">
        <v>1411755</v>
      </c>
      <c r="H3426" s="13">
        <v>0</v>
      </c>
      <c r="I3426" s="13">
        <v>0</v>
      </c>
      <c r="J3426" s="13">
        <v>0</v>
      </c>
      <c r="K3426" s="15">
        <f t="shared" si="212"/>
        <v>707037</v>
      </c>
      <c r="L3426" s="15">
        <f t="shared" si="213"/>
        <v>704718</v>
      </c>
      <c r="M3426" s="15">
        <f t="shared" si="214"/>
        <v>1411755</v>
      </c>
    </row>
    <row r="3427" spans="1:13" ht="12.75" customHeight="1" x14ac:dyDescent="0.2">
      <c r="A3427" s="11" t="str">
        <f t="shared" si="215"/>
        <v>TOWNSVILLE2009</v>
      </c>
      <c r="B3427" s="3" t="s">
        <v>55</v>
      </c>
      <c r="C3427" s="12">
        <v>2009</v>
      </c>
      <c r="D3427" s="12">
        <v>11</v>
      </c>
      <c r="E3427" s="13">
        <v>744138</v>
      </c>
      <c r="F3427" s="13">
        <v>738092</v>
      </c>
      <c r="G3427" s="13">
        <v>1482230</v>
      </c>
      <c r="H3427" s="13">
        <v>0</v>
      </c>
      <c r="I3427" s="13">
        <v>0</v>
      </c>
      <c r="J3427" s="13">
        <v>0</v>
      </c>
      <c r="K3427" s="15">
        <f t="shared" si="212"/>
        <v>744138</v>
      </c>
      <c r="L3427" s="15">
        <f t="shared" si="213"/>
        <v>738092</v>
      </c>
      <c r="M3427" s="15">
        <f t="shared" si="214"/>
        <v>1482230</v>
      </c>
    </row>
    <row r="3428" spans="1:13" ht="12.75" customHeight="1" x14ac:dyDescent="0.2">
      <c r="A3428" s="11" t="str">
        <f t="shared" si="215"/>
        <v>TOWNSVILLE2010</v>
      </c>
      <c r="B3428" s="3" t="s">
        <v>55</v>
      </c>
      <c r="C3428" s="12">
        <v>2010</v>
      </c>
      <c r="D3428" s="12">
        <v>11</v>
      </c>
      <c r="E3428" s="13">
        <v>793836</v>
      </c>
      <c r="F3428" s="13">
        <v>794914</v>
      </c>
      <c r="G3428" s="13">
        <v>1588750</v>
      </c>
      <c r="H3428" s="13">
        <v>432</v>
      </c>
      <c r="I3428" s="13">
        <v>882</v>
      </c>
      <c r="J3428" s="13">
        <v>1314</v>
      </c>
      <c r="K3428" s="15">
        <f t="shared" si="212"/>
        <v>794268</v>
      </c>
      <c r="L3428" s="15">
        <f t="shared" si="213"/>
        <v>795796</v>
      </c>
      <c r="M3428" s="15">
        <f t="shared" si="214"/>
        <v>1590064</v>
      </c>
    </row>
    <row r="3429" spans="1:13" ht="12.75" customHeight="1" x14ac:dyDescent="0.2">
      <c r="A3429" s="11" t="str">
        <f t="shared" si="215"/>
        <v>TOWNSVILLE2011</v>
      </c>
      <c r="B3429" s="3" t="s">
        <v>55</v>
      </c>
      <c r="C3429" s="12">
        <v>2011</v>
      </c>
      <c r="D3429" s="12">
        <v>11</v>
      </c>
      <c r="E3429" s="13">
        <v>802745</v>
      </c>
      <c r="F3429" s="13">
        <v>804546</v>
      </c>
      <c r="G3429" s="13">
        <v>1607291</v>
      </c>
      <c r="H3429" s="13">
        <v>5046</v>
      </c>
      <c r="I3429" s="13">
        <v>4546</v>
      </c>
      <c r="J3429" s="13">
        <v>9592</v>
      </c>
      <c r="K3429" s="15">
        <f t="shared" si="212"/>
        <v>807791</v>
      </c>
      <c r="L3429" s="15">
        <f t="shared" si="213"/>
        <v>809092</v>
      </c>
      <c r="M3429" s="15">
        <f t="shared" si="214"/>
        <v>1616883</v>
      </c>
    </row>
    <row r="3430" spans="1:13" ht="12.75" customHeight="1" x14ac:dyDescent="0.2">
      <c r="A3430" s="11" t="str">
        <f t="shared" si="215"/>
        <v>TOWNSVILLE2012</v>
      </c>
      <c r="B3430" s="3" t="s">
        <v>55</v>
      </c>
      <c r="C3430" s="12">
        <v>2012</v>
      </c>
      <c r="D3430" s="12">
        <v>11</v>
      </c>
      <c r="E3430" s="13">
        <v>803208</v>
      </c>
      <c r="F3430" s="13">
        <v>806530</v>
      </c>
      <c r="G3430" s="13">
        <v>1609738</v>
      </c>
      <c r="H3430" s="13">
        <v>0</v>
      </c>
      <c r="I3430" s="13">
        <v>0</v>
      </c>
      <c r="J3430" s="13">
        <v>0</v>
      </c>
      <c r="K3430" s="15">
        <f t="shared" si="212"/>
        <v>803208</v>
      </c>
      <c r="L3430" s="15">
        <f t="shared" si="213"/>
        <v>806530</v>
      </c>
      <c r="M3430" s="15">
        <f t="shared" si="214"/>
        <v>1609738</v>
      </c>
    </row>
    <row r="3431" spans="1:13" ht="12.75" customHeight="1" x14ac:dyDescent="0.2">
      <c r="A3431" s="11" t="str">
        <f t="shared" si="215"/>
        <v>TOWNSVILLE2013</v>
      </c>
      <c r="B3431" s="94" t="s">
        <v>55</v>
      </c>
      <c r="C3431" s="89">
        <v>2013</v>
      </c>
      <c r="D3431" s="90">
        <v>11</v>
      </c>
      <c r="E3431" s="15">
        <v>778079</v>
      </c>
      <c r="F3431" s="15">
        <v>778500</v>
      </c>
      <c r="G3431" s="15">
        <v>1556579</v>
      </c>
      <c r="H3431" s="15">
        <v>0</v>
      </c>
      <c r="I3431" s="15">
        <v>0</v>
      </c>
      <c r="J3431" s="15">
        <v>0</v>
      </c>
      <c r="K3431" s="15">
        <f t="shared" si="212"/>
        <v>778079</v>
      </c>
      <c r="L3431" s="15">
        <f t="shared" si="213"/>
        <v>778500</v>
      </c>
      <c r="M3431" s="15">
        <f t="shared" si="214"/>
        <v>1556579</v>
      </c>
    </row>
    <row r="3432" spans="1:13" ht="12.75" customHeight="1" x14ac:dyDescent="0.2">
      <c r="A3432" s="11" t="str">
        <f t="shared" si="215"/>
        <v>TOWNSVILLE2014</v>
      </c>
      <c r="B3432" s="3" t="s">
        <v>55</v>
      </c>
      <c r="C3432" s="12">
        <v>2014</v>
      </c>
      <c r="D3432" s="12">
        <v>11</v>
      </c>
      <c r="E3432" s="13">
        <v>748303</v>
      </c>
      <c r="F3432" s="13">
        <v>749538</v>
      </c>
      <c r="G3432" s="13">
        <v>1497841</v>
      </c>
      <c r="H3432" s="13">
        <v>0</v>
      </c>
      <c r="I3432" s="13">
        <v>0</v>
      </c>
      <c r="J3432" s="13">
        <v>0</v>
      </c>
      <c r="K3432" s="15">
        <f t="shared" si="212"/>
        <v>748303</v>
      </c>
      <c r="L3432" s="15">
        <f t="shared" si="213"/>
        <v>749538</v>
      </c>
      <c r="M3432" s="15">
        <f t="shared" si="214"/>
        <v>1497841</v>
      </c>
    </row>
    <row r="3433" spans="1:13" ht="12.75" customHeight="1" x14ac:dyDescent="0.2">
      <c r="A3433" s="11" t="str">
        <f t="shared" si="215"/>
        <v>TOWNSVILLE2015</v>
      </c>
      <c r="B3433" s="94" t="s">
        <v>55</v>
      </c>
      <c r="C3433" s="89">
        <v>2015</v>
      </c>
      <c r="D3433" s="90">
        <v>11</v>
      </c>
      <c r="E3433" s="15">
        <v>749762</v>
      </c>
      <c r="F3433" s="15">
        <v>750349</v>
      </c>
      <c r="G3433" s="15">
        <v>1500111</v>
      </c>
      <c r="H3433" s="15">
        <v>4845</v>
      </c>
      <c r="I3433" s="15">
        <v>6278</v>
      </c>
      <c r="J3433" s="15">
        <v>11123</v>
      </c>
      <c r="K3433" s="15">
        <f t="shared" si="212"/>
        <v>754607</v>
      </c>
      <c r="L3433" s="15">
        <f t="shared" si="213"/>
        <v>756627</v>
      </c>
      <c r="M3433" s="15">
        <f t="shared" si="214"/>
        <v>1511234</v>
      </c>
    </row>
    <row r="3434" spans="1:13" ht="12.75" customHeight="1" x14ac:dyDescent="0.2">
      <c r="A3434" s="11" t="str">
        <f t="shared" si="215"/>
        <v>TOWNSVILLE2016</v>
      </c>
      <c r="B3434" s="94" t="s">
        <v>55</v>
      </c>
      <c r="C3434" s="12">
        <v>2016</v>
      </c>
      <c r="D3434" s="90">
        <v>11</v>
      </c>
      <c r="E3434" s="95">
        <v>744116</v>
      </c>
      <c r="F3434" s="95">
        <v>743884</v>
      </c>
      <c r="G3434" s="95">
        <v>1488000</v>
      </c>
      <c r="H3434" s="95">
        <v>20409</v>
      </c>
      <c r="I3434" s="95">
        <v>21070</v>
      </c>
      <c r="J3434" s="95">
        <v>41479</v>
      </c>
      <c r="K3434" s="15">
        <f t="shared" si="212"/>
        <v>764525</v>
      </c>
      <c r="L3434" s="15">
        <f t="shared" si="213"/>
        <v>764954</v>
      </c>
      <c r="M3434" s="15">
        <f t="shared" si="214"/>
        <v>1529479</v>
      </c>
    </row>
    <row r="3435" spans="1:13" ht="12.75" customHeight="1" x14ac:dyDescent="0.2">
      <c r="A3435" s="11" t="str">
        <f t="shared" si="215"/>
        <v>TOWNSVILLE2017</v>
      </c>
      <c r="B3435" s="94" t="s">
        <v>55</v>
      </c>
      <c r="C3435" s="89">
        <v>2017</v>
      </c>
      <c r="D3435" s="90">
        <v>11</v>
      </c>
      <c r="E3435" s="15">
        <v>768506</v>
      </c>
      <c r="F3435" s="15">
        <v>772984</v>
      </c>
      <c r="G3435" s="15">
        <v>1541490</v>
      </c>
      <c r="H3435" s="15">
        <v>23978</v>
      </c>
      <c r="I3435" s="15">
        <v>24557</v>
      </c>
      <c r="J3435" s="15">
        <v>48535</v>
      </c>
      <c r="K3435" s="15">
        <f t="shared" ref="K3435:K3473" si="216">E3435+H3435</f>
        <v>792484</v>
      </c>
      <c r="L3435" s="15">
        <f t="shared" ref="L3435:L3473" si="217">F3435+I3435</f>
        <v>797541</v>
      </c>
      <c r="M3435" s="15">
        <f t="shared" ref="M3435:M3473" si="218">G3435+J3435</f>
        <v>1590025</v>
      </c>
    </row>
    <row r="3436" spans="1:13" ht="12.75" customHeight="1" x14ac:dyDescent="0.2">
      <c r="A3436" s="11" t="str">
        <f t="shared" si="215"/>
        <v>TOWNSVILLE2018</v>
      </c>
      <c r="B3436" s="96" t="s">
        <v>55</v>
      </c>
      <c r="C3436" s="89">
        <v>2018</v>
      </c>
      <c r="D3436" s="90">
        <v>11</v>
      </c>
      <c r="E3436" s="15">
        <v>795366</v>
      </c>
      <c r="F3436" s="15">
        <v>798745</v>
      </c>
      <c r="G3436" s="15">
        <v>1594111</v>
      </c>
      <c r="H3436" s="91">
        <v>8287</v>
      </c>
      <c r="I3436" s="91">
        <v>7900</v>
      </c>
      <c r="J3436" s="15">
        <v>16187</v>
      </c>
      <c r="K3436" s="15">
        <f t="shared" si="216"/>
        <v>803653</v>
      </c>
      <c r="L3436" s="15">
        <f t="shared" si="217"/>
        <v>806645</v>
      </c>
      <c r="M3436" s="15">
        <f t="shared" si="218"/>
        <v>1610298</v>
      </c>
    </row>
    <row r="3437" spans="1:13" ht="12.75" customHeight="1" x14ac:dyDescent="0.2">
      <c r="A3437" s="11" t="str">
        <f t="shared" si="215"/>
        <v>TOWNSVILLE2019</v>
      </c>
      <c r="B3437" s="3" t="s">
        <v>55</v>
      </c>
      <c r="C3437" s="12">
        <v>2019</v>
      </c>
      <c r="D3437" s="12">
        <v>11</v>
      </c>
      <c r="E3437" s="13">
        <v>803711</v>
      </c>
      <c r="F3437" s="13">
        <v>807029</v>
      </c>
      <c r="G3437" s="13">
        <v>1610740</v>
      </c>
      <c r="H3437" s="13">
        <v>0</v>
      </c>
      <c r="I3437" s="13">
        <v>0</v>
      </c>
      <c r="J3437" s="13">
        <v>0</v>
      </c>
      <c r="K3437" s="15">
        <f t="shared" si="216"/>
        <v>803711</v>
      </c>
      <c r="L3437" s="15">
        <f t="shared" si="217"/>
        <v>807029</v>
      </c>
      <c r="M3437" s="15">
        <f t="shared" si="218"/>
        <v>1610740</v>
      </c>
    </row>
    <row r="3438" spans="1:13" ht="12.75" customHeight="1" x14ac:dyDescent="0.2">
      <c r="A3438" s="11" t="str">
        <f t="shared" si="215"/>
        <v>WAGGA WAGGA1985</v>
      </c>
      <c r="B3438" s="3" t="s">
        <v>54</v>
      </c>
      <c r="C3438" s="12">
        <v>1985</v>
      </c>
      <c r="D3438" s="12">
        <v>29</v>
      </c>
      <c r="E3438" s="13">
        <v>41881</v>
      </c>
      <c r="F3438" s="13">
        <v>42152</v>
      </c>
      <c r="G3438" s="13">
        <v>84033</v>
      </c>
      <c r="H3438" s="13">
        <v>0</v>
      </c>
      <c r="I3438" s="13">
        <v>0</v>
      </c>
      <c r="J3438" s="13">
        <v>0</v>
      </c>
      <c r="K3438" s="15">
        <f t="shared" si="216"/>
        <v>41881</v>
      </c>
      <c r="L3438" s="15">
        <f t="shared" si="217"/>
        <v>42152</v>
      </c>
      <c r="M3438" s="15">
        <f t="shared" si="218"/>
        <v>84033</v>
      </c>
    </row>
    <row r="3439" spans="1:13" ht="12.75" customHeight="1" x14ac:dyDescent="0.2">
      <c r="A3439" s="11" t="str">
        <f t="shared" si="215"/>
        <v>WAGGA WAGGA1986</v>
      </c>
      <c r="B3439" s="3" t="s">
        <v>54</v>
      </c>
      <c r="C3439" s="12">
        <v>1986</v>
      </c>
      <c r="D3439" s="12">
        <v>28</v>
      </c>
      <c r="E3439" s="13">
        <v>43953</v>
      </c>
      <c r="F3439" s="13">
        <v>44551</v>
      </c>
      <c r="G3439" s="13">
        <v>88504</v>
      </c>
      <c r="H3439" s="13">
        <v>0</v>
      </c>
      <c r="I3439" s="13">
        <v>0</v>
      </c>
      <c r="J3439" s="13">
        <v>0</v>
      </c>
      <c r="K3439" s="15">
        <f t="shared" si="216"/>
        <v>43953</v>
      </c>
      <c r="L3439" s="15">
        <f t="shared" si="217"/>
        <v>44551</v>
      </c>
      <c r="M3439" s="15">
        <f t="shared" si="218"/>
        <v>88504</v>
      </c>
    </row>
    <row r="3440" spans="1:13" ht="12.75" customHeight="1" x14ac:dyDescent="0.2">
      <c r="A3440" s="11" t="str">
        <f t="shared" si="215"/>
        <v>WAGGA WAGGA1987</v>
      </c>
      <c r="B3440" s="3" t="s">
        <v>54</v>
      </c>
      <c r="C3440" s="12">
        <v>1987</v>
      </c>
      <c r="D3440" s="12">
        <v>30</v>
      </c>
      <c r="E3440" s="13">
        <v>43368</v>
      </c>
      <c r="F3440" s="13">
        <v>43408</v>
      </c>
      <c r="G3440" s="13">
        <v>86776</v>
      </c>
      <c r="H3440" s="13">
        <v>0</v>
      </c>
      <c r="I3440" s="13">
        <v>0</v>
      </c>
      <c r="J3440" s="13">
        <v>0</v>
      </c>
      <c r="K3440" s="15">
        <f t="shared" si="216"/>
        <v>43368</v>
      </c>
      <c r="L3440" s="15">
        <f t="shared" si="217"/>
        <v>43408</v>
      </c>
      <c r="M3440" s="15">
        <f t="shared" si="218"/>
        <v>86776</v>
      </c>
    </row>
    <row r="3441" spans="1:13" ht="12.75" customHeight="1" x14ac:dyDescent="0.2">
      <c r="A3441" s="11" t="str">
        <f t="shared" si="215"/>
        <v>WAGGA WAGGA1988</v>
      </c>
      <c r="B3441" s="3" t="s">
        <v>54</v>
      </c>
      <c r="C3441" s="12">
        <v>1988</v>
      </c>
      <c r="D3441" s="12">
        <v>27</v>
      </c>
      <c r="E3441" s="13">
        <v>45889</v>
      </c>
      <c r="F3441" s="13">
        <v>45256</v>
      </c>
      <c r="G3441" s="13">
        <v>91145</v>
      </c>
      <c r="H3441" s="13">
        <v>0</v>
      </c>
      <c r="I3441" s="13">
        <v>0</v>
      </c>
      <c r="J3441" s="13">
        <v>0</v>
      </c>
      <c r="K3441" s="15">
        <f t="shared" si="216"/>
        <v>45889</v>
      </c>
      <c r="L3441" s="15">
        <f t="shared" si="217"/>
        <v>45256</v>
      </c>
      <c r="M3441" s="15">
        <f t="shared" si="218"/>
        <v>91145</v>
      </c>
    </row>
    <row r="3442" spans="1:13" ht="12.75" customHeight="1" x14ac:dyDescent="0.2">
      <c r="A3442" s="11" t="str">
        <f t="shared" si="215"/>
        <v>WAGGA WAGGA1989</v>
      </c>
      <c r="B3442" s="3" t="s">
        <v>54</v>
      </c>
      <c r="C3442" s="12">
        <v>1989</v>
      </c>
      <c r="D3442" s="12">
        <v>28</v>
      </c>
      <c r="E3442" s="13">
        <v>37336</v>
      </c>
      <c r="F3442" s="13">
        <v>36379</v>
      </c>
      <c r="G3442" s="13">
        <v>73715</v>
      </c>
      <c r="H3442" s="13">
        <v>0</v>
      </c>
      <c r="I3442" s="13">
        <v>0</v>
      </c>
      <c r="J3442" s="13">
        <v>0</v>
      </c>
      <c r="K3442" s="15">
        <f t="shared" si="216"/>
        <v>37336</v>
      </c>
      <c r="L3442" s="15">
        <f t="shared" si="217"/>
        <v>36379</v>
      </c>
      <c r="M3442" s="15">
        <f t="shared" si="218"/>
        <v>73715</v>
      </c>
    </row>
    <row r="3443" spans="1:13" ht="12.75" customHeight="1" x14ac:dyDescent="0.2">
      <c r="A3443" s="11" t="str">
        <f t="shared" si="215"/>
        <v>WAGGA WAGGA1990</v>
      </c>
      <c r="B3443" s="96" t="s">
        <v>54</v>
      </c>
      <c r="C3443" s="89">
        <v>1990</v>
      </c>
      <c r="D3443" s="90">
        <v>23</v>
      </c>
      <c r="E3443" s="15">
        <v>48082</v>
      </c>
      <c r="F3443" s="15">
        <v>47466</v>
      </c>
      <c r="G3443" s="15">
        <v>95548</v>
      </c>
      <c r="H3443" s="91">
        <v>0</v>
      </c>
      <c r="I3443" s="91">
        <v>0</v>
      </c>
      <c r="J3443" s="15">
        <v>0</v>
      </c>
      <c r="K3443" s="15">
        <f t="shared" si="216"/>
        <v>48082</v>
      </c>
      <c r="L3443" s="15">
        <f t="shared" si="217"/>
        <v>47466</v>
      </c>
      <c r="M3443" s="15">
        <f t="shared" si="218"/>
        <v>95548</v>
      </c>
    </row>
    <row r="3444" spans="1:13" ht="12.75" customHeight="1" x14ac:dyDescent="0.2">
      <c r="A3444" s="11" t="str">
        <f t="shared" si="215"/>
        <v>WAGGA WAGGA1991</v>
      </c>
      <c r="B3444" s="94" t="s">
        <v>54</v>
      </c>
      <c r="C3444" s="89">
        <v>1991</v>
      </c>
      <c r="D3444" s="90">
        <v>24</v>
      </c>
      <c r="E3444" s="15">
        <v>53630</v>
      </c>
      <c r="F3444" s="15">
        <v>52234</v>
      </c>
      <c r="G3444" s="15">
        <v>105864</v>
      </c>
      <c r="H3444" s="15">
        <v>0</v>
      </c>
      <c r="I3444" s="15">
        <v>0</v>
      </c>
      <c r="J3444" s="15">
        <v>0</v>
      </c>
      <c r="K3444" s="15">
        <f t="shared" si="216"/>
        <v>53630</v>
      </c>
      <c r="L3444" s="15">
        <f t="shared" si="217"/>
        <v>52234</v>
      </c>
      <c r="M3444" s="15">
        <f t="shared" si="218"/>
        <v>105864</v>
      </c>
    </row>
    <row r="3445" spans="1:13" ht="12.75" customHeight="1" x14ac:dyDescent="0.2">
      <c r="A3445" s="11" t="str">
        <f t="shared" si="215"/>
        <v>WAGGA WAGGA1992</v>
      </c>
      <c r="B3445" s="3" t="s">
        <v>54</v>
      </c>
      <c r="C3445" s="12">
        <v>1992</v>
      </c>
      <c r="D3445" s="12">
        <v>22</v>
      </c>
      <c r="E3445" s="13">
        <v>60925</v>
      </c>
      <c r="F3445" s="13">
        <v>60602</v>
      </c>
      <c r="G3445" s="13">
        <v>121527</v>
      </c>
      <c r="H3445" s="13">
        <v>0</v>
      </c>
      <c r="I3445" s="13">
        <v>0</v>
      </c>
      <c r="J3445" s="13">
        <v>0</v>
      </c>
      <c r="K3445" s="15">
        <f t="shared" si="216"/>
        <v>60925</v>
      </c>
      <c r="L3445" s="15">
        <f t="shared" si="217"/>
        <v>60602</v>
      </c>
      <c r="M3445" s="15">
        <f t="shared" si="218"/>
        <v>121527</v>
      </c>
    </row>
    <row r="3446" spans="1:13" ht="12.75" customHeight="1" x14ac:dyDescent="0.2">
      <c r="A3446" s="11" t="str">
        <f t="shared" si="215"/>
        <v>WAGGA WAGGA1993</v>
      </c>
      <c r="B3446" s="3" t="s">
        <v>54</v>
      </c>
      <c r="C3446" s="12">
        <v>1993</v>
      </c>
      <c r="D3446" s="12">
        <v>24</v>
      </c>
      <c r="E3446" s="13">
        <v>60968</v>
      </c>
      <c r="F3446" s="13">
        <v>61502</v>
      </c>
      <c r="G3446" s="13">
        <v>122470</v>
      </c>
      <c r="H3446" s="13">
        <v>0</v>
      </c>
      <c r="I3446" s="13">
        <v>0</v>
      </c>
      <c r="J3446" s="13">
        <v>0</v>
      </c>
      <c r="K3446" s="15">
        <f t="shared" si="216"/>
        <v>60968</v>
      </c>
      <c r="L3446" s="15">
        <f t="shared" si="217"/>
        <v>61502</v>
      </c>
      <c r="M3446" s="15">
        <f t="shared" si="218"/>
        <v>122470</v>
      </c>
    </row>
    <row r="3447" spans="1:13" ht="12.75" customHeight="1" x14ac:dyDescent="0.2">
      <c r="A3447" s="11" t="str">
        <f t="shared" si="215"/>
        <v>WAGGA WAGGA1994</v>
      </c>
      <c r="B3447" s="3" t="s">
        <v>54</v>
      </c>
      <c r="C3447" s="12">
        <v>1994</v>
      </c>
      <c r="D3447" s="12">
        <v>27</v>
      </c>
      <c r="E3447" s="13">
        <v>57993</v>
      </c>
      <c r="F3447" s="13">
        <v>58524</v>
      </c>
      <c r="G3447" s="13">
        <v>116517</v>
      </c>
      <c r="H3447" s="13">
        <v>0</v>
      </c>
      <c r="I3447" s="13">
        <v>0</v>
      </c>
      <c r="J3447" s="13">
        <v>0</v>
      </c>
      <c r="K3447" s="15">
        <f t="shared" si="216"/>
        <v>57993</v>
      </c>
      <c r="L3447" s="15">
        <f t="shared" si="217"/>
        <v>58524</v>
      </c>
      <c r="M3447" s="15">
        <f t="shared" si="218"/>
        <v>116517</v>
      </c>
    </row>
    <row r="3448" spans="1:13" ht="12.75" customHeight="1" x14ac:dyDescent="0.2">
      <c r="A3448" s="11" t="str">
        <f t="shared" si="215"/>
        <v>WAGGA WAGGA1995</v>
      </c>
      <c r="B3448" s="3" t="s">
        <v>54</v>
      </c>
      <c r="C3448" s="12">
        <v>1995</v>
      </c>
      <c r="D3448" s="12">
        <v>29</v>
      </c>
      <c r="E3448" s="13">
        <v>58314</v>
      </c>
      <c r="F3448" s="13">
        <v>58244</v>
      </c>
      <c r="G3448" s="13">
        <v>116558</v>
      </c>
      <c r="H3448" s="13">
        <v>0</v>
      </c>
      <c r="I3448" s="13">
        <v>0</v>
      </c>
      <c r="J3448" s="13">
        <v>0</v>
      </c>
      <c r="K3448" s="15">
        <f t="shared" si="216"/>
        <v>58314</v>
      </c>
      <c r="L3448" s="15">
        <f t="shared" si="217"/>
        <v>58244</v>
      </c>
      <c r="M3448" s="15">
        <f t="shared" si="218"/>
        <v>116558</v>
      </c>
    </row>
    <row r="3449" spans="1:13" ht="12.75" customHeight="1" x14ac:dyDescent="0.2">
      <c r="A3449" s="11" t="str">
        <f t="shared" si="215"/>
        <v>WAGGA WAGGA1996</v>
      </c>
      <c r="B3449" s="3" t="s">
        <v>54</v>
      </c>
      <c r="C3449" s="12">
        <v>1996</v>
      </c>
      <c r="D3449" s="12">
        <v>25</v>
      </c>
      <c r="E3449" s="13">
        <v>64284</v>
      </c>
      <c r="F3449" s="13">
        <v>64252</v>
      </c>
      <c r="G3449" s="13">
        <v>128536</v>
      </c>
      <c r="H3449" s="13">
        <v>0</v>
      </c>
      <c r="I3449" s="13">
        <v>0</v>
      </c>
      <c r="J3449" s="13">
        <v>0</v>
      </c>
      <c r="K3449" s="15">
        <f t="shared" si="216"/>
        <v>64284</v>
      </c>
      <c r="L3449" s="15">
        <f t="shared" si="217"/>
        <v>64252</v>
      </c>
      <c r="M3449" s="15">
        <f t="shared" si="218"/>
        <v>128536</v>
      </c>
    </row>
    <row r="3450" spans="1:13" ht="12.75" customHeight="1" x14ac:dyDescent="0.2">
      <c r="A3450" s="11" t="str">
        <f t="shared" si="215"/>
        <v>WAGGA WAGGA1997</v>
      </c>
      <c r="B3450" s="96" t="s">
        <v>54</v>
      </c>
      <c r="C3450" s="89">
        <v>1997</v>
      </c>
      <c r="D3450" s="90">
        <v>25</v>
      </c>
      <c r="E3450" s="15">
        <v>67280</v>
      </c>
      <c r="F3450" s="15">
        <v>67526</v>
      </c>
      <c r="G3450" s="15">
        <v>134806</v>
      </c>
      <c r="H3450" s="91">
        <v>0</v>
      </c>
      <c r="I3450" s="91">
        <v>0</v>
      </c>
      <c r="J3450" s="15">
        <v>0</v>
      </c>
      <c r="K3450" s="15">
        <f t="shared" si="216"/>
        <v>67280</v>
      </c>
      <c r="L3450" s="15">
        <f t="shared" si="217"/>
        <v>67526</v>
      </c>
      <c r="M3450" s="15">
        <f t="shared" si="218"/>
        <v>134806</v>
      </c>
    </row>
    <row r="3451" spans="1:13" ht="12.75" customHeight="1" x14ac:dyDescent="0.2">
      <c r="A3451" s="11" t="str">
        <f t="shared" si="215"/>
        <v>WAGGA WAGGA1998</v>
      </c>
      <c r="B3451" s="3" t="s">
        <v>54</v>
      </c>
      <c r="C3451" s="12">
        <v>1998</v>
      </c>
      <c r="D3451" s="12">
        <v>27</v>
      </c>
      <c r="E3451" s="13">
        <v>65238</v>
      </c>
      <c r="F3451" s="13">
        <v>65144</v>
      </c>
      <c r="G3451" s="13">
        <v>130382</v>
      </c>
      <c r="H3451" s="13">
        <v>0</v>
      </c>
      <c r="I3451" s="13">
        <v>0</v>
      </c>
      <c r="J3451" s="13">
        <v>0</v>
      </c>
      <c r="K3451" s="15">
        <f t="shared" si="216"/>
        <v>65238</v>
      </c>
      <c r="L3451" s="15">
        <f t="shared" si="217"/>
        <v>65144</v>
      </c>
      <c r="M3451" s="15">
        <f t="shared" si="218"/>
        <v>130382</v>
      </c>
    </row>
    <row r="3452" spans="1:13" ht="12.75" customHeight="1" x14ac:dyDescent="0.2">
      <c r="A3452" s="11" t="str">
        <f t="shared" si="215"/>
        <v>WAGGA WAGGA1999</v>
      </c>
      <c r="B3452" s="92" t="s">
        <v>54</v>
      </c>
      <c r="C3452" s="16">
        <v>1999</v>
      </c>
      <c r="D3452" s="90">
        <v>28</v>
      </c>
      <c r="E3452" s="93">
        <v>64675</v>
      </c>
      <c r="F3452" s="93">
        <v>65234</v>
      </c>
      <c r="G3452" s="93">
        <v>129909</v>
      </c>
      <c r="H3452" s="93">
        <v>0</v>
      </c>
      <c r="I3452" s="93">
        <v>0</v>
      </c>
      <c r="J3452" s="93">
        <v>0</v>
      </c>
      <c r="K3452" s="15">
        <f t="shared" si="216"/>
        <v>64675</v>
      </c>
      <c r="L3452" s="15">
        <f t="shared" si="217"/>
        <v>65234</v>
      </c>
      <c r="M3452" s="15">
        <f t="shared" si="218"/>
        <v>129909</v>
      </c>
    </row>
    <row r="3453" spans="1:13" ht="12.75" customHeight="1" x14ac:dyDescent="0.2">
      <c r="A3453" s="11" t="str">
        <f t="shared" si="215"/>
        <v>WAGGA WAGGA2000</v>
      </c>
      <c r="B3453" s="96" t="s">
        <v>54</v>
      </c>
      <c r="C3453" s="89">
        <v>2000</v>
      </c>
      <c r="D3453" s="90">
        <v>28</v>
      </c>
      <c r="E3453" s="15">
        <v>65811</v>
      </c>
      <c r="F3453" s="15">
        <v>65766</v>
      </c>
      <c r="G3453" s="15">
        <v>131577</v>
      </c>
      <c r="H3453" s="91">
        <v>0</v>
      </c>
      <c r="I3453" s="91">
        <v>0</v>
      </c>
      <c r="J3453" s="15">
        <v>0</v>
      </c>
      <c r="K3453" s="15">
        <f t="shared" si="216"/>
        <v>65811</v>
      </c>
      <c r="L3453" s="15">
        <f t="shared" si="217"/>
        <v>65766</v>
      </c>
      <c r="M3453" s="15">
        <f t="shared" si="218"/>
        <v>131577</v>
      </c>
    </row>
    <row r="3454" spans="1:13" ht="12.75" customHeight="1" x14ac:dyDescent="0.2">
      <c r="A3454" s="11" t="str">
        <f t="shared" si="215"/>
        <v>WAGGA WAGGA2001</v>
      </c>
      <c r="B3454" s="3" t="s">
        <v>54</v>
      </c>
      <c r="C3454" s="12">
        <v>2001</v>
      </c>
      <c r="D3454" s="12">
        <v>26</v>
      </c>
      <c r="E3454" s="13">
        <v>60297</v>
      </c>
      <c r="F3454" s="13">
        <v>60653</v>
      </c>
      <c r="G3454" s="13">
        <v>120950</v>
      </c>
      <c r="H3454" s="13">
        <v>0</v>
      </c>
      <c r="I3454" s="13">
        <v>0</v>
      </c>
      <c r="J3454" s="13">
        <v>0</v>
      </c>
      <c r="K3454" s="15">
        <f t="shared" si="216"/>
        <v>60297</v>
      </c>
      <c r="L3454" s="15">
        <f t="shared" si="217"/>
        <v>60653</v>
      </c>
      <c r="M3454" s="15">
        <f t="shared" si="218"/>
        <v>120950</v>
      </c>
    </row>
    <row r="3455" spans="1:13" ht="12.75" customHeight="1" x14ac:dyDescent="0.2">
      <c r="A3455" s="11" t="str">
        <f t="shared" si="215"/>
        <v>WAGGA WAGGA2002</v>
      </c>
      <c r="B3455" s="94" t="s">
        <v>54</v>
      </c>
      <c r="C3455" s="89">
        <v>2002</v>
      </c>
      <c r="D3455" s="90">
        <v>26</v>
      </c>
      <c r="E3455" s="15">
        <v>52865</v>
      </c>
      <c r="F3455" s="15">
        <v>53438</v>
      </c>
      <c r="G3455" s="15">
        <v>106303</v>
      </c>
      <c r="H3455" s="15">
        <v>0</v>
      </c>
      <c r="I3455" s="15">
        <v>0</v>
      </c>
      <c r="J3455" s="15">
        <v>0</v>
      </c>
      <c r="K3455" s="15">
        <f t="shared" si="216"/>
        <v>52865</v>
      </c>
      <c r="L3455" s="15">
        <f t="shared" si="217"/>
        <v>53438</v>
      </c>
      <c r="M3455" s="15">
        <f t="shared" si="218"/>
        <v>106303</v>
      </c>
    </row>
    <row r="3456" spans="1:13" ht="12.75" customHeight="1" x14ac:dyDescent="0.2">
      <c r="A3456" s="11" t="str">
        <f t="shared" si="215"/>
        <v>WAGGA WAGGA2003</v>
      </c>
      <c r="B3456" s="3" t="s">
        <v>54</v>
      </c>
      <c r="C3456" s="12">
        <v>2003</v>
      </c>
      <c r="D3456" s="12">
        <v>26</v>
      </c>
      <c r="E3456" s="13">
        <v>58391</v>
      </c>
      <c r="F3456" s="13">
        <v>59434</v>
      </c>
      <c r="G3456" s="13">
        <v>117825</v>
      </c>
      <c r="H3456" s="13">
        <v>0</v>
      </c>
      <c r="I3456" s="13">
        <v>0</v>
      </c>
      <c r="J3456" s="13">
        <v>0</v>
      </c>
      <c r="K3456" s="15">
        <f t="shared" si="216"/>
        <v>58391</v>
      </c>
      <c r="L3456" s="15">
        <f t="shared" si="217"/>
        <v>59434</v>
      </c>
      <c r="M3456" s="15">
        <f t="shared" si="218"/>
        <v>117825</v>
      </c>
    </row>
    <row r="3457" spans="1:13" ht="12.75" customHeight="1" x14ac:dyDescent="0.2">
      <c r="A3457" s="11" t="str">
        <f t="shared" si="215"/>
        <v>WAGGA WAGGA2004</v>
      </c>
      <c r="B3457" s="96" t="s">
        <v>54</v>
      </c>
      <c r="C3457" s="89">
        <v>2004</v>
      </c>
      <c r="D3457" s="90">
        <v>26</v>
      </c>
      <c r="E3457" s="15">
        <v>73445</v>
      </c>
      <c r="F3457" s="15">
        <v>74539</v>
      </c>
      <c r="G3457" s="15">
        <v>147984</v>
      </c>
      <c r="H3457" s="91">
        <v>0</v>
      </c>
      <c r="I3457" s="91">
        <v>0</v>
      </c>
      <c r="J3457" s="15">
        <v>0</v>
      </c>
      <c r="K3457" s="15">
        <f t="shared" si="216"/>
        <v>73445</v>
      </c>
      <c r="L3457" s="15">
        <f t="shared" si="217"/>
        <v>74539</v>
      </c>
      <c r="M3457" s="15">
        <f t="shared" si="218"/>
        <v>147984</v>
      </c>
    </row>
    <row r="3458" spans="1:13" ht="12.75" customHeight="1" x14ac:dyDescent="0.2">
      <c r="A3458" s="11" t="str">
        <f t="shared" si="215"/>
        <v>WAGGA WAGGA2005</v>
      </c>
      <c r="B3458" s="3" t="s">
        <v>54</v>
      </c>
      <c r="C3458" s="12">
        <v>2005</v>
      </c>
      <c r="D3458" s="12">
        <v>27</v>
      </c>
      <c r="E3458" s="13">
        <v>81255</v>
      </c>
      <c r="F3458" s="13">
        <v>82319</v>
      </c>
      <c r="G3458" s="13">
        <v>163574</v>
      </c>
      <c r="H3458" s="13">
        <v>0</v>
      </c>
      <c r="I3458" s="13">
        <v>0</v>
      </c>
      <c r="J3458" s="13">
        <v>0</v>
      </c>
      <c r="K3458" s="15">
        <f t="shared" si="216"/>
        <v>81255</v>
      </c>
      <c r="L3458" s="15">
        <f t="shared" si="217"/>
        <v>82319</v>
      </c>
      <c r="M3458" s="15">
        <f t="shared" si="218"/>
        <v>163574</v>
      </c>
    </row>
    <row r="3459" spans="1:13" ht="12.75" customHeight="1" x14ac:dyDescent="0.2">
      <c r="A3459" s="11" t="str">
        <f t="shared" si="215"/>
        <v>WAGGA WAGGA2006</v>
      </c>
      <c r="B3459" s="3" t="s">
        <v>54</v>
      </c>
      <c r="C3459" s="12">
        <v>2006</v>
      </c>
      <c r="D3459" s="12">
        <v>27</v>
      </c>
      <c r="E3459" s="13">
        <v>92463</v>
      </c>
      <c r="F3459" s="13">
        <v>93641</v>
      </c>
      <c r="G3459" s="13">
        <v>186104</v>
      </c>
      <c r="H3459" s="13">
        <v>0</v>
      </c>
      <c r="I3459" s="13">
        <v>0</v>
      </c>
      <c r="J3459" s="13">
        <v>0</v>
      </c>
      <c r="K3459" s="15">
        <f t="shared" si="216"/>
        <v>92463</v>
      </c>
      <c r="L3459" s="15">
        <f t="shared" si="217"/>
        <v>93641</v>
      </c>
      <c r="M3459" s="15">
        <f t="shared" si="218"/>
        <v>186104</v>
      </c>
    </row>
    <row r="3460" spans="1:13" ht="12.75" customHeight="1" x14ac:dyDescent="0.2">
      <c r="A3460" s="11" t="str">
        <f t="shared" si="215"/>
        <v>WAGGA WAGGA2007</v>
      </c>
      <c r="B3460" s="3" t="s">
        <v>54</v>
      </c>
      <c r="C3460" s="12">
        <v>2007</v>
      </c>
      <c r="D3460" s="12">
        <v>27</v>
      </c>
      <c r="E3460" s="13">
        <v>107672</v>
      </c>
      <c r="F3460" s="13">
        <v>109975</v>
      </c>
      <c r="G3460" s="13">
        <v>217647</v>
      </c>
      <c r="H3460" s="13">
        <v>0</v>
      </c>
      <c r="I3460" s="13">
        <v>0</v>
      </c>
      <c r="J3460" s="13">
        <v>0</v>
      </c>
      <c r="K3460" s="15">
        <f t="shared" si="216"/>
        <v>107672</v>
      </c>
      <c r="L3460" s="15">
        <f t="shared" si="217"/>
        <v>109975</v>
      </c>
      <c r="M3460" s="15">
        <f t="shared" si="218"/>
        <v>217647</v>
      </c>
    </row>
    <row r="3461" spans="1:13" ht="12.75" customHeight="1" x14ac:dyDescent="0.2">
      <c r="A3461" s="11" t="str">
        <f t="shared" si="215"/>
        <v>WAGGA WAGGA2008</v>
      </c>
      <c r="B3461" s="96" t="s">
        <v>54</v>
      </c>
      <c r="C3461" s="89">
        <v>2008</v>
      </c>
      <c r="D3461" s="90">
        <v>27</v>
      </c>
      <c r="E3461" s="15">
        <v>109128</v>
      </c>
      <c r="F3461" s="15">
        <v>110728</v>
      </c>
      <c r="G3461" s="15">
        <v>219856</v>
      </c>
      <c r="H3461" s="91">
        <v>0</v>
      </c>
      <c r="I3461" s="91">
        <v>0</v>
      </c>
      <c r="J3461" s="15">
        <v>0</v>
      </c>
      <c r="K3461" s="15">
        <f t="shared" si="216"/>
        <v>109128</v>
      </c>
      <c r="L3461" s="15">
        <f t="shared" si="217"/>
        <v>110728</v>
      </c>
      <c r="M3461" s="15">
        <f t="shared" si="218"/>
        <v>219856</v>
      </c>
    </row>
    <row r="3462" spans="1:13" ht="12.75" customHeight="1" x14ac:dyDescent="0.2">
      <c r="A3462" s="11" t="str">
        <f t="shared" si="215"/>
        <v>WAGGA WAGGA2009</v>
      </c>
      <c r="B3462" s="3" t="s">
        <v>54</v>
      </c>
      <c r="C3462" s="12">
        <v>2009</v>
      </c>
      <c r="D3462" s="12">
        <v>28</v>
      </c>
      <c r="E3462" s="13">
        <v>103134</v>
      </c>
      <c r="F3462" s="13">
        <v>104153</v>
      </c>
      <c r="G3462" s="13">
        <v>207287</v>
      </c>
      <c r="H3462" s="13">
        <v>0</v>
      </c>
      <c r="I3462" s="13">
        <v>0</v>
      </c>
      <c r="J3462" s="13">
        <v>0</v>
      </c>
      <c r="K3462" s="15">
        <f t="shared" si="216"/>
        <v>103134</v>
      </c>
      <c r="L3462" s="15">
        <f t="shared" si="217"/>
        <v>104153</v>
      </c>
      <c r="M3462" s="15">
        <f t="shared" si="218"/>
        <v>207287</v>
      </c>
    </row>
    <row r="3463" spans="1:13" ht="12.75" customHeight="1" x14ac:dyDescent="0.2">
      <c r="A3463" s="11" t="str">
        <f t="shared" si="215"/>
        <v>WAGGA WAGGA2010</v>
      </c>
      <c r="B3463" s="3" t="s">
        <v>54</v>
      </c>
      <c r="C3463" s="12">
        <v>2010</v>
      </c>
      <c r="D3463" s="12">
        <v>28</v>
      </c>
      <c r="E3463" s="13">
        <v>107349</v>
      </c>
      <c r="F3463" s="13">
        <v>108330</v>
      </c>
      <c r="G3463" s="13">
        <v>215679</v>
      </c>
      <c r="H3463" s="13">
        <v>0</v>
      </c>
      <c r="I3463" s="13">
        <v>0</v>
      </c>
      <c r="J3463" s="13">
        <v>0</v>
      </c>
      <c r="K3463" s="15">
        <f t="shared" si="216"/>
        <v>107349</v>
      </c>
      <c r="L3463" s="15">
        <f t="shared" si="217"/>
        <v>108330</v>
      </c>
      <c r="M3463" s="15">
        <f t="shared" si="218"/>
        <v>215679</v>
      </c>
    </row>
    <row r="3464" spans="1:13" ht="12.75" customHeight="1" x14ac:dyDescent="0.2">
      <c r="A3464" s="11" t="str">
        <f t="shared" si="215"/>
        <v>WAGGA WAGGA2011</v>
      </c>
      <c r="B3464" s="3" t="s">
        <v>54</v>
      </c>
      <c r="C3464" s="12">
        <v>2011</v>
      </c>
      <c r="D3464" s="12">
        <v>32</v>
      </c>
      <c r="E3464" s="13">
        <v>103249</v>
      </c>
      <c r="F3464" s="13">
        <v>103878</v>
      </c>
      <c r="G3464" s="13">
        <v>207127</v>
      </c>
      <c r="H3464" s="13">
        <v>0</v>
      </c>
      <c r="I3464" s="13">
        <v>0</v>
      </c>
      <c r="J3464" s="13">
        <v>0</v>
      </c>
      <c r="K3464" s="15">
        <f t="shared" si="216"/>
        <v>103249</v>
      </c>
      <c r="L3464" s="15">
        <f t="shared" si="217"/>
        <v>103878</v>
      </c>
      <c r="M3464" s="15">
        <f t="shared" si="218"/>
        <v>207127</v>
      </c>
    </row>
    <row r="3465" spans="1:13" ht="12.75" customHeight="1" x14ac:dyDescent="0.2">
      <c r="A3465" s="11" t="str">
        <f t="shared" si="215"/>
        <v>WAGGA WAGGA2012</v>
      </c>
      <c r="B3465" s="94" t="s">
        <v>54</v>
      </c>
      <c r="C3465" s="89">
        <v>2012</v>
      </c>
      <c r="D3465" s="90">
        <v>35</v>
      </c>
      <c r="E3465" s="15">
        <v>103870</v>
      </c>
      <c r="F3465" s="15">
        <v>104603</v>
      </c>
      <c r="G3465" s="15">
        <v>208473</v>
      </c>
      <c r="H3465" s="15">
        <v>0</v>
      </c>
      <c r="I3465" s="15">
        <v>0</v>
      </c>
      <c r="J3465" s="15">
        <v>0</v>
      </c>
      <c r="K3465" s="15">
        <f t="shared" si="216"/>
        <v>103870</v>
      </c>
      <c r="L3465" s="15">
        <f t="shared" si="217"/>
        <v>104603</v>
      </c>
      <c r="M3465" s="15">
        <f t="shared" si="218"/>
        <v>208473</v>
      </c>
    </row>
    <row r="3466" spans="1:13" ht="12.75" customHeight="1" x14ac:dyDescent="0.2">
      <c r="A3466" s="11" t="str">
        <f t="shared" si="215"/>
        <v>WAGGA WAGGA2013</v>
      </c>
      <c r="B3466" s="96" t="s">
        <v>54</v>
      </c>
      <c r="C3466" s="89">
        <v>2013</v>
      </c>
      <c r="D3466" s="90">
        <v>36</v>
      </c>
      <c r="E3466" s="15">
        <v>103801</v>
      </c>
      <c r="F3466" s="15">
        <v>104824</v>
      </c>
      <c r="G3466" s="15">
        <v>208625</v>
      </c>
      <c r="H3466" s="15">
        <v>0</v>
      </c>
      <c r="I3466" s="15">
        <v>0</v>
      </c>
      <c r="J3466" s="15">
        <v>0</v>
      </c>
      <c r="K3466" s="15">
        <f t="shared" si="216"/>
        <v>103801</v>
      </c>
      <c r="L3466" s="15">
        <f t="shared" si="217"/>
        <v>104824</v>
      </c>
      <c r="M3466" s="15">
        <f t="shared" si="218"/>
        <v>208625</v>
      </c>
    </row>
    <row r="3467" spans="1:13" ht="12.75" customHeight="1" x14ac:dyDescent="0.2">
      <c r="A3467" s="11" t="str">
        <f t="shared" si="215"/>
        <v>WAGGA WAGGA2014</v>
      </c>
      <c r="B3467" s="3" t="s">
        <v>54</v>
      </c>
      <c r="C3467" s="12">
        <v>2014</v>
      </c>
      <c r="D3467" s="12">
        <v>35</v>
      </c>
      <c r="E3467" s="13">
        <v>104858</v>
      </c>
      <c r="F3467" s="13">
        <v>106176</v>
      </c>
      <c r="G3467" s="13">
        <v>211034</v>
      </c>
      <c r="H3467" s="13">
        <v>0</v>
      </c>
      <c r="I3467" s="13">
        <v>0</v>
      </c>
      <c r="J3467" s="13">
        <v>0</v>
      </c>
      <c r="K3467" s="15">
        <f t="shared" si="216"/>
        <v>104858</v>
      </c>
      <c r="L3467" s="15">
        <f t="shared" si="217"/>
        <v>106176</v>
      </c>
      <c r="M3467" s="15">
        <f t="shared" si="218"/>
        <v>211034</v>
      </c>
    </row>
    <row r="3468" spans="1:13" ht="12.75" customHeight="1" x14ac:dyDescent="0.2">
      <c r="A3468" s="11" t="str">
        <f t="shared" si="215"/>
        <v>WAGGA WAGGA2015</v>
      </c>
      <c r="B3468" s="96" t="s">
        <v>54</v>
      </c>
      <c r="C3468" s="89">
        <v>2015</v>
      </c>
      <c r="D3468" s="90">
        <v>33</v>
      </c>
      <c r="E3468" s="15">
        <v>104277</v>
      </c>
      <c r="F3468" s="15">
        <v>105602</v>
      </c>
      <c r="G3468" s="15">
        <v>209879</v>
      </c>
      <c r="H3468" s="91">
        <v>0</v>
      </c>
      <c r="I3468" s="91">
        <v>0</v>
      </c>
      <c r="J3468" s="15">
        <v>0</v>
      </c>
      <c r="K3468" s="15">
        <f t="shared" si="216"/>
        <v>104277</v>
      </c>
      <c r="L3468" s="15">
        <f t="shared" si="217"/>
        <v>105602</v>
      </c>
      <c r="M3468" s="15">
        <f t="shared" si="218"/>
        <v>209879</v>
      </c>
    </row>
    <row r="3469" spans="1:13" ht="12.75" customHeight="1" x14ac:dyDescent="0.2">
      <c r="A3469" s="11" t="str">
        <f t="shared" si="215"/>
        <v>WAGGA WAGGA2016</v>
      </c>
      <c r="B3469" s="3" t="s">
        <v>54</v>
      </c>
      <c r="C3469" s="12">
        <v>2016</v>
      </c>
      <c r="D3469" s="12">
        <v>32</v>
      </c>
      <c r="E3469" s="13">
        <v>106601</v>
      </c>
      <c r="F3469" s="13">
        <v>107799</v>
      </c>
      <c r="G3469" s="13">
        <v>214400</v>
      </c>
      <c r="H3469" s="13">
        <v>0</v>
      </c>
      <c r="I3469" s="13">
        <v>0</v>
      </c>
      <c r="J3469" s="13">
        <v>0</v>
      </c>
      <c r="K3469" s="15">
        <f t="shared" si="216"/>
        <v>106601</v>
      </c>
      <c r="L3469" s="15">
        <f t="shared" si="217"/>
        <v>107799</v>
      </c>
      <c r="M3469" s="15">
        <f t="shared" si="218"/>
        <v>214400</v>
      </c>
    </row>
    <row r="3470" spans="1:13" ht="12.75" customHeight="1" x14ac:dyDescent="0.2">
      <c r="A3470" s="11" t="str">
        <f t="shared" si="215"/>
        <v>WAGGA WAGGA2017</v>
      </c>
      <c r="B3470" s="94" t="s">
        <v>54</v>
      </c>
      <c r="C3470" s="89">
        <v>2017</v>
      </c>
      <c r="D3470" s="90">
        <v>33</v>
      </c>
      <c r="E3470" s="15">
        <v>112046</v>
      </c>
      <c r="F3470" s="15">
        <v>112320</v>
      </c>
      <c r="G3470" s="15">
        <v>224366</v>
      </c>
      <c r="H3470" s="15">
        <v>0</v>
      </c>
      <c r="I3470" s="15">
        <v>0</v>
      </c>
      <c r="J3470" s="15">
        <v>0</v>
      </c>
      <c r="K3470" s="15">
        <f t="shared" si="216"/>
        <v>112046</v>
      </c>
      <c r="L3470" s="15">
        <f t="shared" si="217"/>
        <v>112320</v>
      </c>
      <c r="M3470" s="15">
        <f t="shared" si="218"/>
        <v>224366</v>
      </c>
    </row>
    <row r="3471" spans="1:13" ht="12.75" customHeight="1" x14ac:dyDescent="0.2">
      <c r="A3471" s="11" t="str">
        <f t="shared" si="215"/>
        <v>WAGGA WAGGA2018</v>
      </c>
      <c r="B3471" s="94" t="s">
        <v>54</v>
      </c>
      <c r="C3471" s="89">
        <v>2018</v>
      </c>
      <c r="D3471" s="17">
        <v>31</v>
      </c>
      <c r="E3471" s="15">
        <v>107635</v>
      </c>
      <c r="F3471" s="15">
        <v>108385</v>
      </c>
      <c r="G3471" s="15">
        <v>216020</v>
      </c>
      <c r="H3471" s="15">
        <v>0</v>
      </c>
      <c r="I3471" s="15">
        <v>0</v>
      </c>
      <c r="J3471" s="15">
        <v>0</v>
      </c>
      <c r="K3471" s="15">
        <f t="shared" si="216"/>
        <v>107635</v>
      </c>
      <c r="L3471" s="15">
        <f t="shared" si="217"/>
        <v>108385</v>
      </c>
      <c r="M3471" s="15">
        <f t="shared" si="218"/>
        <v>216020</v>
      </c>
    </row>
    <row r="3472" spans="1:13" ht="12.75" customHeight="1" x14ac:dyDescent="0.2">
      <c r="A3472" s="11" t="str">
        <f t="shared" si="215"/>
        <v>WAGGA WAGGA2019</v>
      </c>
      <c r="B3472" s="3" t="s">
        <v>54</v>
      </c>
      <c r="C3472" s="12">
        <v>2019</v>
      </c>
      <c r="D3472" s="12">
        <v>33</v>
      </c>
      <c r="E3472" s="13">
        <v>103353</v>
      </c>
      <c r="F3472" s="13">
        <v>104064</v>
      </c>
      <c r="G3472" s="13">
        <v>207417</v>
      </c>
      <c r="H3472" s="13">
        <v>0</v>
      </c>
      <c r="I3472" s="13">
        <v>0</v>
      </c>
      <c r="J3472" s="13">
        <v>0</v>
      </c>
      <c r="K3472" s="15">
        <f t="shared" si="216"/>
        <v>103353</v>
      </c>
      <c r="L3472" s="15">
        <f t="shared" si="217"/>
        <v>104064</v>
      </c>
      <c r="M3472" s="15">
        <f t="shared" si="218"/>
        <v>207417</v>
      </c>
    </row>
    <row r="3473" spans="1:13" ht="12.75" customHeight="1" x14ac:dyDescent="0.2">
      <c r="A3473" s="11" t="str">
        <f t="shared" si="215"/>
        <v>WEIPA1985</v>
      </c>
      <c r="B3473" s="3" t="s">
        <v>53</v>
      </c>
      <c r="C3473" s="12">
        <v>1985</v>
      </c>
      <c r="D3473" s="12" t="s">
        <v>101</v>
      </c>
      <c r="E3473" s="13">
        <v>17151</v>
      </c>
      <c r="F3473" s="13">
        <v>17216</v>
      </c>
      <c r="G3473" s="13">
        <v>34367</v>
      </c>
      <c r="H3473" s="13">
        <v>0</v>
      </c>
      <c r="I3473" s="13">
        <v>0</v>
      </c>
      <c r="J3473" s="13">
        <v>0</v>
      </c>
      <c r="K3473" s="15">
        <f t="shared" si="216"/>
        <v>17151</v>
      </c>
      <c r="L3473" s="15">
        <f t="shared" si="217"/>
        <v>17216</v>
      </c>
      <c r="M3473" s="15">
        <f t="shared" si="218"/>
        <v>34367</v>
      </c>
    </row>
    <row r="3474" spans="1:13" ht="12.75" customHeight="1" x14ac:dyDescent="0.2">
      <c r="A3474" s="11" t="str">
        <f t="shared" si="215"/>
        <v>WEIPA1986</v>
      </c>
      <c r="B3474" s="96" t="s">
        <v>53</v>
      </c>
      <c r="C3474" s="89">
        <v>1986</v>
      </c>
      <c r="D3474" s="90" t="s">
        <v>101</v>
      </c>
      <c r="E3474" s="15">
        <v>21974</v>
      </c>
      <c r="F3474" s="15">
        <v>21921</v>
      </c>
      <c r="G3474" s="15">
        <v>43895</v>
      </c>
      <c r="H3474" s="91">
        <v>0</v>
      </c>
      <c r="I3474" s="91">
        <v>0</v>
      </c>
      <c r="J3474" s="15">
        <v>0</v>
      </c>
      <c r="K3474" s="15">
        <f t="shared" ref="K3474:K3537" si="219">E3474+H3474</f>
        <v>21974</v>
      </c>
      <c r="L3474" s="15">
        <f t="shared" ref="L3474:L3537" si="220">F3474+I3474</f>
        <v>21921</v>
      </c>
      <c r="M3474" s="15">
        <f t="shared" ref="M3474:M3537" si="221">G3474+J3474</f>
        <v>43895</v>
      </c>
    </row>
    <row r="3475" spans="1:13" ht="12.75" customHeight="1" x14ac:dyDescent="0.2">
      <c r="A3475" s="11" t="str">
        <f t="shared" si="215"/>
        <v>WEIPA1987</v>
      </c>
      <c r="B3475" s="3" t="s">
        <v>53</v>
      </c>
      <c r="C3475" s="12">
        <v>1987</v>
      </c>
      <c r="D3475" s="12" t="s">
        <v>101</v>
      </c>
      <c r="E3475" s="13">
        <v>19322</v>
      </c>
      <c r="F3475" s="13">
        <v>19425</v>
      </c>
      <c r="G3475" s="13">
        <v>38747</v>
      </c>
      <c r="H3475" s="13">
        <v>0</v>
      </c>
      <c r="I3475" s="13">
        <v>0</v>
      </c>
      <c r="J3475" s="13">
        <v>0</v>
      </c>
      <c r="K3475" s="15">
        <f t="shared" si="219"/>
        <v>19322</v>
      </c>
      <c r="L3475" s="15">
        <f t="shared" si="220"/>
        <v>19425</v>
      </c>
      <c r="M3475" s="15">
        <f t="shared" si="221"/>
        <v>38747</v>
      </c>
    </row>
    <row r="3476" spans="1:13" ht="12.75" customHeight="1" x14ac:dyDescent="0.2">
      <c r="A3476" s="11" t="str">
        <f t="shared" si="215"/>
        <v>WEIPA1988</v>
      </c>
      <c r="B3476" s="3" t="s">
        <v>53</v>
      </c>
      <c r="C3476" s="12">
        <v>1988</v>
      </c>
      <c r="D3476" s="12" t="s">
        <v>101</v>
      </c>
      <c r="E3476" s="13">
        <v>20940</v>
      </c>
      <c r="F3476" s="13">
        <v>21184</v>
      </c>
      <c r="G3476" s="13">
        <v>42124</v>
      </c>
      <c r="H3476" s="13">
        <v>0</v>
      </c>
      <c r="I3476" s="13">
        <v>0</v>
      </c>
      <c r="J3476" s="13">
        <v>0</v>
      </c>
      <c r="K3476" s="15">
        <f t="shared" si="219"/>
        <v>20940</v>
      </c>
      <c r="L3476" s="15">
        <f t="shared" si="220"/>
        <v>21184</v>
      </c>
      <c r="M3476" s="15">
        <f t="shared" si="221"/>
        <v>42124</v>
      </c>
    </row>
    <row r="3477" spans="1:13" x14ac:dyDescent="0.2">
      <c r="A3477" s="11" t="str">
        <f t="shared" si="215"/>
        <v>WEIPA1989</v>
      </c>
      <c r="B3477" s="94" t="s">
        <v>53</v>
      </c>
      <c r="C3477" s="89">
        <v>1989</v>
      </c>
      <c r="D3477" s="90" t="s">
        <v>101</v>
      </c>
      <c r="E3477" s="15">
        <v>15266</v>
      </c>
      <c r="F3477" s="15">
        <v>15156</v>
      </c>
      <c r="G3477" s="15">
        <v>30422</v>
      </c>
      <c r="H3477" s="15">
        <v>0</v>
      </c>
      <c r="I3477" s="15">
        <v>0</v>
      </c>
      <c r="J3477" s="15">
        <v>0</v>
      </c>
      <c r="K3477" s="15">
        <f t="shared" si="219"/>
        <v>15266</v>
      </c>
      <c r="L3477" s="15">
        <f t="shared" si="220"/>
        <v>15156</v>
      </c>
      <c r="M3477" s="15">
        <f t="shared" si="221"/>
        <v>30422</v>
      </c>
    </row>
    <row r="3478" spans="1:13" x14ac:dyDescent="0.2">
      <c r="A3478" s="11" t="str">
        <f t="shared" si="215"/>
        <v>WEIPA1990</v>
      </c>
      <c r="B3478" s="92" t="s">
        <v>53</v>
      </c>
      <c r="C3478" s="16">
        <v>1990</v>
      </c>
      <c r="D3478" s="90" t="s">
        <v>101</v>
      </c>
      <c r="E3478" s="93">
        <v>7528</v>
      </c>
      <c r="F3478" s="93">
        <v>8385</v>
      </c>
      <c r="G3478" s="93">
        <v>15913</v>
      </c>
      <c r="H3478" s="93">
        <v>0</v>
      </c>
      <c r="I3478" s="93">
        <v>0</v>
      </c>
      <c r="J3478" s="93">
        <v>0</v>
      </c>
      <c r="K3478" s="15">
        <f t="shared" si="219"/>
        <v>7528</v>
      </c>
      <c r="L3478" s="15">
        <f t="shared" si="220"/>
        <v>8385</v>
      </c>
      <c r="M3478" s="15">
        <f t="shared" si="221"/>
        <v>15913</v>
      </c>
    </row>
    <row r="3479" spans="1:13" x14ac:dyDescent="0.2">
      <c r="A3479" s="11" t="str">
        <f t="shared" si="215"/>
        <v>WEIPA1991</v>
      </c>
      <c r="B3479" s="3" t="s">
        <v>53</v>
      </c>
      <c r="C3479" s="12">
        <v>1991</v>
      </c>
      <c r="D3479" s="90" t="s">
        <v>101</v>
      </c>
      <c r="E3479" s="13">
        <v>12527</v>
      </c>
      <c r="F3479" s="13">
        <v>12939</v>
      </c>
      <c r="G3479" s="13">
        <v>25466</v>
      </c>
      <c r="H3479" s="13">
        <v>0</v>
      </c>
      <c r="I3479" s="13">
        <v>0</v>
      </c>
      <c r="J3479" s="13">
        <v>0</v>
      </c>
      <c r="K3479" s="15">
        <f t="shared" si="219"/>
        <v>12527</v>
      </c>
      <c r="L3479" s="15">
        <f t="shared" si="220"/>
        <v>12939</v>
      </c>
      <c r="M3479" s="15">
        <f t="shared" si="221"/>
        <v>25466</v>
      </c>
    </row>
    <row r="3480" spans="1:13" x14ac:dyDescent="0.2">
      <c r="A3480" s="11" t="str">
        <f t="shared" si="215"/>
        <v>WEIPA1992</v>
      </c>
      <c r="B3480" s="94" t="s">
        <v>53</v>
      </c>
      <c r="C3480" s="89">
        <v>1992</v>
      </c>
      <c r="D3480" s="17" t="s">
        <v>101</v>
      </c>
      <c r="E3480" s="15">
        <v>11390</v>
      </c>
      <c r="F3480" s="15">
        <v>11745</v>
      </c>
      <c r="G3480" s="15">
        <v>23135</v>
      </c>
      <c r="H3480" s="15">
        <v>0</v>
      </c>
      <c r="I3480" s="15">
        <v>0</v>
      </c>
      <c r="J3480" s="15">
        <v>0</v>
      </c>
      <c r="K3480" s="15">
        <f t="shared" si="219"/>
        <v>11390</v>
      </c>
      <c r="L3480" s="15">
        <f t="shared" si="220"/>
        <v>11745</v>
      </c>
      <c r="M3480" s="15">
        <f t="shared" si="221"/>
        <v>23135</v>
      </c>
    </row>
    <row r="3481" spans="1:13" x14ac:dyDescent="0.2">
      <c r="A3481" s="11" t="str">
        <f t="shared" si="215"/>
        <v>WEIPA1993</v>
      </c>
      <c r="B3481" s="3" t="s">
        <v>53</v>
      </c>
      <c r="C3481" s="12">
        <v>1993</v>
      </c>
      <c r="D3481" s="12" t="s">
        <v>101</v>
      </c>
      <c r="E3481" s="13">
        <v>11572</v>
      </c>
      <c r="F3481" s="13">
        <v>11732</v>
      </c>
      <c r="G3481" s="13">
        <v>23304</v>
      </c>
      <c r="H3481" s="13">
        <v>0</v>
      </c>
      <c r="I3481" s="13">
        <v>0</v>
      </c>
      <c r="J3481" s="13">
        <v>0</v>
      </c>
      <c r="K3481" s="15">
        <f t="shared" si="219"/>
        <v>11572</v>
      </c>
      <c r="L3481" s="15">
        <f t="shared" si="220"/>
        <v>11732</v>
      </c>
      <c r="M3481" s="15">
        <f t="shared" si="221"/>
        <v>23304</v>
      </c>
    </row>
    <row r="3482" spans="1:13" x14ac:dyDescent="0.2">
      <c r="A3482" s="11" t="str">
        <f t="shared" si="215"/>
        <v>WEIPA1994</v>
      </c>
      <c r="B3482" s="3" t="s">
        <v>53</v>
      </c>
      <c r="C3482" s="12">
        <v>1994</v>
      </c>
      <c r="D3482" s="12" t="s">
        <v>101</v>
      </c>
      <c r="E3482" s="13">
        <v>13226</v>
      </c>
      <c r="F3482" s="13">
        <v>13483</v>
      </c>
      <c r="G3482" s="13">
        <v>26709</v>
      </c>
      <c r="H3482" s="13">
        <v>0</v>
      </c>
      <c r="I3482" s="13">
        <v>0</v>
      </c>
      <c r="J3482" s="13">
        <v>0</v>
      </c>
      <c r="K3482" s="15">
        <f t="shared" si="219"/>
        <v>13226</v>
      </c>
      <c r="L3482" s="15">
        <f t="shared" si="220"/>
        <v>13483</v>
      </c>
      <c r="M3482" s="15">
        <f t="shared" si="221"/>
        <v>26709</v>
      </c>
    </row>
    <row r="3483" spans="1:13" x14ac:dyDescent="0.2">
      <c r="A3483" s="11" t="str">
        <f t="shared" si="215"/>
        <v>WEIPA1995</v>
      </c>
      <c r="B3483" s="94" t="s">
        <v>53</v>
      </c>
      <c r="C3483" s="89">
        <v>1995</v>
      </c>
      <c r="D3483" s="90" t="s">
        <v>101</v>
      </c>
      <c r="E3483" s="15">
        <v>14820</v>
      </c>
      <c r="F3483" s="15">
        <v>14965</v>
      </c>
      <c r="G3483" s="15">
        <v>29785</v>
      </c>
      <c r="H3483" s="15">
        <v>0</v>
      </c>
      <c r="I3483" s="15">
        <v>0</v>
      </c>
      <c r="J3483" s="15">
        <v>0</v>
      </c>
      <c r="K3483" s="15">
        <f t="shared" si="219"/>
        <v>14820</v>
      </c>
      <c r="L3483" s="15">
        <f t="shared" si="220"/>
        <v>14965</v>
      </c>
      <c r="M3483" s="15">
        <f t="shared" si="221"/>
        <v>29785</v>
      </c>
    </row>
    <row r="3484" spans="1:13" x14ac:dyDescent="0.2">
      <c r="A3484" s="11" t="str">
        <f t="shared" si="215"/>
        <v>WEIPA1996</v>
      </c>
      <c r="B3484" s="3" t="s">
        <v>53</v>
      </c>
      <c r="C3484" s="12">
        <v>1996</v>
      </c>
      <c r="D3484" s="12" t="s">
        <v>101</v>
      </c>
      <c r="E3484" s="13">
        <v>15671</v>
      </c>
      <c r="F3484" s="13">
        <v>16221</v>
      </c>
      <c r="G3484" s="13">
        <v>31892</v>
      </c>
      <c r="H3484" s="13">
        <v>0</v>
      </c>
      <c r="I3484" s="13">
        <v>0</v>
      </c>
      <c r="J3484" s="13">
        <v>0</v>
      </c>
      <c r="K3484" s="15">
        <f t="shared" si="219"/>
        <v>15671</v>
      </c>
      <c r="L3484" s="15">
        <f t="shared" si="220"/>
        <v>16221</v>
      </c>
      <c r="M3484" s="15">
        <f t="shared" si="221"/>
        <v>31892</v>
      </c>
    </row>
    <row r="3485" spans="1:13" x14ac:dyDescent="0.2">
      <c r="A3485" s="11" t="str">
        <f t="shared" si="215"/>
        <v>WEIPA1997</v>
      </c>
      <c r="B3485" s="3" t="s">
        <v>53</v>
      </c>
      <c r="C3485" s="12">
        <v>1997</v>
      </c>
      <c r="D3485" s="12" t="s">
        <v>101</v>
      </c>
      <c r="E3485" s="13">
        <v>14709</v>
      </c>
      <c r="F3485" s="13">
        <v>15094</v>
      </c>
      <c r="G3485" s="13">
        <v>29803</v>
      </c>
      <c r="H3485" s="13">
        <v>0</v>
      </c>
      <c r="I3485" s="13">
        <v>0</v>
      </c>
      <c r="J3485" s="13">
        <v>0</v>
      </c>
      <c r="K3485" s="15">
        <f t="shared" si="219"/>
        <v>14709</v>
      </c>
      <c r="L3485" s="15">
        <f t="shared" si="220"/>
        <v>15094</v>
      </c>
      <c r="M3485" s="15">
        <f t="shared" si="221"/>
        <v>29803</v>
      </c>
    </row>
    <row r="3486" spans="1:13" x14ac:dyDescent="0.2">
      <c r="A3486" s="11" t="str">
        <f t="shared" si="215"/>
        <v>WEIPA1998</v>
      </c>
      <c r="B3486" s="94" t="s">
        <v>53</v>
      </c>
      <c r="C3486" s="89">
        <v>1998</v>
      </c>
      <c r="D3486" s="90" t="s">
        <v>101</v>
      </c>
      <c r="E3486" s="15">
        <v>17081</v>
      </c>
      <c r="F3486" s="15">
        <v>17323</v>
      </c>
      <c r="G3486" s="15">
        <v>34404</v>
      </c>
      <c r="H3486" s="15">
        <v>0</v>
      </c>
      <c r="I3486" s="15">
        <v>0</v>
      </c>
      <c r="J3486" s="15">
        <v>0</v>
      </c>
      <c r="K3486" s="15">
        <f t="shared" si="219"/>
        <v>17081</v>
      </c>
      <c r="L3486" s="15">
        <f t="shared" si="220"/>
        <v>17323</v>
      </c>
      <c r="M3486" s="15">
        <f t="shared" si="221"/>
        <v>34404</v>
      </c>
    </row>
    <row r="3487" spans="1:13" x14ac:dyDescent="0.2">
      <c r="A3487" s="11" t="str">
        <f t="shared" si="215"/>
        <v>WEIPA1999</v>
      </c>
      <c r="B3487" s="3" t="s">
        <v>53</v>
      </c>
      <c r="C3487" s="12">
        <v>1999</v>
      </c>
      <c r="D3487" s="12" t="s">
        <v>101</v>
      </c>
      <c r="E3487" s="13">
        <v>15512</v>
      </c>
      <c r="F3487" s="13">
        <v>15675</v>
      </c>
      <c r="G3487" s="13">
        <v>31187</v>
      </c>
      <c r="H3487" s="13">
        <v>0</v>
      </c>
      <c r="I3487" s="13">
        <v>0</v>
      </c>
      <c r="J3487" s="13">
        <v>0</v>
      </c>
      <c r="K3487" s="15">
        <f t="shared" si="219"/>
        <v>15512</v>
      </c>
      <c r="L3487" s="15">
        <f t="shared" si="220"/>
        <v>15675</v>
      </c>
      <c r="M3487" s="15">
        <f t="shared" si="221"/>
        <v>31187</v>
      </c>
    </row>
    <row r="3488" spans="1:13" x14ac:dyDescent="0.2">
      <c r="A3488" s="11" t="str">
        <f t="shared" si="215"/>
        <v>WEIPA2000</v>
      </c>
      <c r="B3488" s="96" t="s">
        <v>53</v>
      </c>
      <c r="C3488" s="89">
        <v>2000</v>
      </c>
      <c r="D3488" s="90" t="s">
        <v>101</v>
      </c>
      <c r="E3488" s="15">
        <v>14882</v>
      </c>
      <c r="F3488" s="15">
        <v>14935</v>
      </c>
      <c r="G3488" s="15">
        <v>29817</v>
      </c>
      <c r="H3488" s="91">
        <v>0</v>
      </c>
      <c r="I3488" s="91">
        <v>0</v>
      </c>
      <c r="J3488" s="15">
        <v>0</v>
      </c>
      <c r="K3488" s="15">
        <f t="shared" si="219"/>
        <v>14882</v>
      </c>
      <c r="L3488" s="15">
        <f t="shared" si="220"/>
        <v>14935</v>
      </c>
      <c r="M3488" s="15">
        <f t="shared" si="221"/>
        <v>29817</v>
      </c>
    </row>
    <row r="3489" spans="1:13" x14ac:dyDescent="0.2">
      <c r="A3489" s="11" t="str">
        <f t="shared" ref="A3489:A3552" si="222">CONCATENATE(B3489,C3489)</f>
        <v>WEIPA2001</v>
      </c>
      <c r="B3489" s="3" t="s">
        <v>53</v>
      </c>
      <c r="C3489" s="12">
        <v>2001</v>
      </c>
      <c r="D3489" s="12" t="s">
        <v>101</v>
      </c>
      <c r="E3489" s="13">
        <v>13989</v>
      </c>
      <c r="F3489" s="13">
        <v>13992</v>
      </c>
      <c r="G3489" s="13">
        <v>27981</v>
      </c>
      <c r="H3489" s="13">
        <v>0</v>
      </c>
      <c r="I3489" s="13">
        <v>0</v>
      </c>
      <c r="J3489" s="13">
        <v>0</v>
      </c>
      <c r="K3489" s="15">
        <f t="shared" si="219"/>
        <v>13989</v>
      </c>
      <c r="L3489" s="15">
        <f t="shared" si="220"/>
        <v>13992</v>
      </c>
      <c r="M3489" s="15">
        <f t="shared" si="221"/>
        <v>27981</v>
      </c>
    </row>
    <row r="3490" spans="1:13" x14ac:dyDescent="0.2">
      <c r="A3490" s="11" t="str">
        <f t="shared" si="222"/>
        <v>WEIPA2002</v>
      </c>
      <c r="B3490" s="3" t="s">
        <v>53</v>
      </c>
      <c r="C3490" s="12">
        <v>2002</v>
      </c>
      <c r="D3490" s="12" t="s">
        <v>101</v>
      </c>
      <c r="E3490" s="13">
        <v>15004</v>
      </c>
      <c r="F3490" s="13">
        <v>15379</v>
      </c>
      <c r="G3490" s="13">
        <v>30383</v>
      </c>
      <c r="H3490" s="13">
        <v>0</v>
      </c>
      <c r="I3490" s="13">
        <v>0</v>
      </c>
      <c r="J3490" s="13">
        <v>0</v>
      </c>
      <c r="K3490" s="15">
        <f t="shared" si="219"/>
        <v>15004</v>
      </c>
      <c r="L3490" s="15">
        <f t="shared" si="220"/>
        <v>15379</v>
      </c>
      <c r="M3490" s="15">
        <f t="shared" si="221"/>
        <v>30383</v>
      </c>
    </row>
    <row r="3491" spans="1:13" x14ac:dyDescent="0.2">
      <c r="A3491" s="11" t="str">
        <f t="shared" si="222"/>
        <v>WEIPA2003</v>
      </c>
      <c r="B3491" s="3" t="s">
        <v>53</v>
      </c>
      <c r="C3491" s="12">
        <v>2003</v>
      </c>
      <c r="D3491" s="12" t="s">
        <v>101</v>
      </c>
      <c r="E3491" s="13">
        <v>16606</v>
      </c>
      <c r="F3491" s="13">
        <v>16760</v>
      </c>
      <c r="G3491" s="13">
        <v>33366</v>
      </c>
      <c r="H3491" s="13">
        <v>0</v>
      </c>
      <c r="I3491" s="13">
        <v>0</v>
      </c>
      <c r="J3491" s="13">
        <v>0</v>
      </c>
      <c r="K3491" s="15">
        <f t="shared" si="219"/>
        <v>16606</v>
      </c>
      <c r="L3491" s="15">
        <f t="shared" si="220"/>
        <v>16760</v>
      </c>
      <c r="M3491" s="15">
        <f t="shared" si="221"/>
        <v>33366</v>
      </c>
    </row>
    <row r="3492" spans="1:13" x14ac:dyDescent="0.2">
      <c r="A3492" s="11" t="str">
        <f t="shared" si="222"/>
        <v>WEIPA2004</v>
      </c>
      <c r="B3492" s="96" t="s">
        <v>53</v>
      </c>
      <c r="C3492" s="89">
        <v>2004</v>
      </c>
      <c r="D3492" s="90" t="s">
        <v>101</v>
      </c>
      <c r="E3492" s="15">
        <v>22032</v>
      </c>
      <c r="F3492" s="15">
        <v>22423</v>
      </c>
      <c r="G3492" s="15">
        <v>44455</v>
      </c>
      <c r="H3492" s="91">
        <v>0</v>
      </c>
      <c r="I3492" s="91">
        <v>0</v>
      </c>
      <c r="J3492" s="15">
        <v>0</v>
      </c>
      <c r="K3492" s="15">
        <f t="shared" si="219"/>
        <v>22032</v>
      </c>
      <c r="L3492" s="15">
        <f t="shared" si="220"/>
        <v>22423</v>
      </c>
      <c r="M3492" s="15">
        <f t="shared" si="221"/>
        <v>44455</v>
      </c>
    </row>
    <row r="3493" spans="1:13" x14ac:dyDescent="0.2">
      <c r="A3493" s="11" t="str">
        <f t="shared" si="222"/>
        <v>WEIPA2005</v>
      </c>
      <c r="B3493" s="96" t="s">
        <v>53</v>
      </c>
      <c r="C3493" s="89">
        <v>2005</v>
      </c>
      <c r="D3493" s="90" t="s">
        <v>101</v>
      </c>
      <c r="E3493" s="15">
        <v>20738</v>
      </c>
      <c r="F3493" s="15">
        <v>21250</v>
      </c>
      <c r="G3493" s="15">
        <v>41988</v>
      </c>
      <c r="H3493" s="91">
        <v>0</v>
      </c>
      <c r="I3493" s="91">
        <v>0</v>
      </c>
      <c r="J3493" s="15">
        <v>0</v>
      </c>
      <c r="K3493" s="15">
        <f t="shared" si="219"/>
        <v>20738</v>
      </c>
      <c r="L3493" s="15">
        <f t="shared" si="220"/>
        <v>21250</v>
      </c>
      <c r="M3493" s="15">
        <f t="shared" si="221"/>
        <v>41988</v>
      </c>
    </row>
    <row r="3494" spans="1:13" x14ac:dyDescent="0.2">
      <c r="A3494" s="11" t="str">
        <f t="shared" si="222"/>
        <v>WEIPA2006</v>
      </c>
      <c r="B3494" s="3" t="s">
        <v>53</v>
      </c>
      <c r="C3494" s="12">
        <v>2006</v>
      </c>
      <c r="D3494" s="12" t="s">
        <v>101</v>
      </c>
      <c r="E3494" s="13">
        <v>23530</v>
      </c>
      <c r="F3494" s="13">
        <v>23749</v>
      </c>
      <c r="G3494" s="13">
        <v>47279</v>
      </c>
      <c r="H3494" s="13">
        <v>0</v>
      </c>
      <c r="I3494" s="13">
        <v>0</v>
      </c>
      <c r="J3494" s="13">
        <v>0</v>
      </c>
      <c r="K3494" s="15">
        <f t="shared" si="219"/>
        <v>23530</v>
      </c>
      <c r="L3494" s="15">
        <f t="shared" si="220"/>
        <v>23749</v>
      </c>
      <c r="M3494" s="15">
        <f t="shared" si="221"/>
        <v>47279</v>
      </c>
    </row>
    <row r="3495" spans="1:13" x14ac:dyDescent="0.2">
      <c r="A3495" s="11" t="str">
        <f t="shared" si="222"/>
        <v>WEIPA2007</v>
      </c>
      <c r="B3495" s="94" t="s">
        <v>53</v>
      </c>
      <c r="C3495" s="89">
        <v>2007</v>
      </c>
      <c r="D3495" s="90" t="s">
        <v>101</v>
      </c>
      <c r="E3495" s="15">
        <v>24363</v>
      </c>
      <c r="F3495" s="15">
        <v>24754</v>
      </c>
      <c r="G3495" s="15">
        <v>49117</v>
      </c>
      <c r="H3495" s="15">
        <v>0</v>
      </c>
      <c r="I3495" s="15">
        <v>0</v>
      </c>
      <c r="J3495" s="15">
        <v>0</v>
      </c>
      <c r="K3495" s="15">
        <f t="shared" si="219"/>
        <v>24363</v>
      </c>
      <c r="L3495" s="15">
        <f t="shared" si="220"/>
        <v>24754</v>
      </c>
      <c r="M3495" s="15">
        <f t="shared" si="221"/>
        <v>49117</v>
      </c>
    </row>
    <row r="3496" spans="1:13" x14ac:dyDescent="0.2">
      <c r="A3496" s="11" t="str">
        <f t="shared" si="222"/>
        <v>WEIPA2008</v>
      </c>
      <c r="B3496" s="3" t="s">
        <v>53</v>
      </c>
      <c r="C3496" s="12">
        <v>2008</v>
      </c>
      <c r="D3496" s="12">
        <v>55</v>
      </c>
      <c r="E3496" s="13">
        <v>30113</v>
      </c>
      <c r="F3496" s="13">
        <v>30320</v>
      </c>
      <c r="G3496" s="13">
        <v>60433</v>
      </c>
      <c r="H3496" s="13">
        <v>0</v>
      </c>
      <c r="I3496" s="13">
        <v>0</v>
      </c>
      <c r="J3496" s="13">
        <v>0</v>
      </c>
      <c r="K3496" s="15">
        <f t="shared" si="219"/>
        <v>30113</v>
      </c>
      <c r="L3496" s="15">
        <f t="shared" si="220"/>
        <v>30320</v>
      </c>
      <c r="M3496" s="15">
        <f t="shared" si="221"/>
        <v>60433</v>
      </c>
    </row>
    <row r="3497" spans="1:13" x14ac:dyDescent="0.2">
      <c r="A3497" s="11" t="str">
        <f t="shared" si="222"/>
        <v>WEIPA2009</v>
      </c>
      <c r="B3497" s="96" t="s">
        <v>53</v>
      </c>
      <c r="C3497" s="89">
        <v>2009</v>
      </c>
      <c r="D3497" s="90">
        <v>53</v>
      </c>
      <c r="E3497" s="15">
        <v>28278</v>
      </c>
      <c r="F3497" s="15">
        <v>28824</v>
      </c>
      <c r="G3497" s="15">
        <v>57102</v>
      </c>
      <c r="H3497" s="91">
        <v>0</v>
      </c>
      <c r="I3497" s="91">
        <v>0</v>
      </c>
      <c r="J3497" s="15">
        <v>0</v>
      </c>
      <c r="K3497" s="15">
        <f t="shared" si="219"/>
        <v>28278</v>
      </c>
      <c r="L3497" s="15">
        <f t="shared" si="220"/>
        <v>28824</v>
      </c>
      <c r="M3497" s="15">
        <f t="shared" si="221"/>
        <v>57102</v>
      </c>
    </row>
    <row r="3498" spans="1:13" x14ac:dyDescent="0.2">
      <c r="A3498" s="11" t="str">
        <f t="shared" si="222"/>
        <v>WEIPA2010</v>
      </c>
      <c r="B3498" s="3" t="s">
        <v>53</v>
      </c>
      <c r="C3498" s="12">
        <v>2010</v>
      </c>
      <c r="D3498" s="12">
        <v>56</v>
      </c>
      <c r="E3498" s="13">
        <v>26833</v>
      </c>
      <c r="F3498" s="13">
        <v>26996</v>
      </c>
      <c r="G3498" s="13">
        <v>53829</v>
      </c>
      <c r="H3498" s="13">
        <v>0</v>
      </c>
      <c r="I3498" s="13">
        <v>0</v>
      </c>
      <c r="J3498" s="13">
        <v>0</v>
      </c>
      <c r="K3498" s="15">
        <f t="shared" si="219"/>
        <v>26833</v>
      </c>
      <c r="L3498" s="15">
        <f t="shared" si="220"/>
        <v>26996</v>
      </c>
      <c r="M3498" s="15">
        <f t="shared" si="221"/>
        <v>53829</v>
      </c>
    </row>
    <row r="3499" spans="1:13" x14ac:dyDescent="0.2">
      <c r="A3499" s="11" t="str">
        <f t="shared" si="222"/>
        <v>WEIPA2011</v>
      </c>
      <c r="B3499" s="3" t="s">
        <v>53</v>
      </c>
      <c r="C3499" s="12">
        <v>2011</v>
      </c>
      <c r="D3499" s="12">
        <v>55</v>
      </c>
      <c r="E3499" s="13">
        <v>32374</v>
      </c>
      <c r="F3499" s="13">
        <v>33021</v>
      </c>
      <c r="G3499" s="13">
        <v>65395</v>
      </c>
      <c r="H3499" s="13">
        <v>0</v>
      </c>
      <c r="I3499" s="13">
        <v>0</v>
      </c>
      <c r="J3499" s="13">
        <v>0</v>
      </c>
      <c r="K3499" s="15">
        <f t="shared" si="219"/>
        <v>32374</v>
      </c>
      <c r="L3499" s="15">
        <f t="shared" si="220"/>
        <v>33021</v>
      </c>
      <c r="M3499" s="15">
        <f t="shared" si="221"/>
        <v>65395</v>
      </c>
    </row>
    <row r="3500" spans="1:13" x14ac:dyDescent="0.2">
      <c r="A3500" s="11" t="str">
        <f t="shared" si="222"/>
        <v>WEIPA2012</v>
      </c>
      <c r="B3500" s="3" t="s">
        <v>53</v>
      </c>
      <c r="C3500" s="12">
        <v>2012</v>
      </c>
      <c r="D3500" s="12">
        <v>53</v>
      </c>
      <c r="E3500" s="13">
        <v>34865</v>
      </c>
      <c r="F3500" s="13">
        <v>35730</v>
      </c>
      <c r="G3500" s="13">
        <v>70595</v>
      </c>
      <c r="H3500" s="13">
        <v>0</v>
      </c>
      <c r="I3500" s="13">
        <v>0</v>
      </c>
      <c r="J3500" s="13">
        <v>0</v>
      </c>
      <c r="K3500" s="15">
        <f t="shared" si="219"/>
        <v>34865</v>
      </c>
      <c r="L3500" s="15">
        <f t="shared" si="220"/>
        <v>35730</v>
      </c>
      <c r="M3500" s="15">
        <f t="shared" si="221"/>
        <v>70595</v>
      </c>
    </row>
    <row r="3501" spans="1:13" x14ac:dyDescent="0.2">
      <c r="A3501" s="11" t="str">
        <f t="shared" si="222"/>
        <v>WEIPA2013</v>
      </c>
      <c r="B3501" s="92" t="s">
        <v>53</v>
      </c>
      <c r="C3501" s="16">
        <v>2013</v>
      </c>
      <c r="D3501" s="12">
        <v>52</v>
      </c>
      <c r="E3501" s="93">
        <v>34492</v>
      </c>
      <c r="F3501" s="93">
        <v>35438</v>
      </c>
      <c r="G3501" s="93">
        <v>69930</v>
      </c>
      <c r="H3501" s="93">
        <v>0</v>
      </c>
      <c r="I3501" s="93">
        <v>0</v>
      </c>
      <c r="J3501" s="93">
        <v>0</v>
      </c>
      <c r="K3501" s="15">
        <f t="shared" si="219"/>
        <v>34492</v>
      </c>
      <c r="L3501" s="15">
        <f t="shared" si="220"/>
        <v>35438</v>
      </c>
      <c r="M3501" s="15">
        <f t="shared" si="221"/>
        <v>69930</v>
      </c>
    </row>
    <row r="3502" spans="1:13" x14ac:dyDescent="0.2">
      <c r="A3502" s="11" t="str">
        <f t="shared" si="222"/>
        <v>WEIPA2014</v>
      </c>
      <c r="B3502" s="3" t="s">
        <v>53</v>
      </c>
      <c r="C3502" s="12">
        <v>2014</v>
      </c>
      <c r="D3502" s="12">
        <v>52</v>
      </c>
      <c r="E3502" s="13">
        <v>33286</v>
      </c>
      <c r="F3502" s="13">
        <v>33485</v>
      </c>
      <c r="G3502" s="13">
        <v>66771</v>
      </c>
      <c r="H3502" s="13">
        <v>0</v>
      </c>
      <c r="I3502" s="13">
        <v>0</v>
      </c>
      <c r="J3502" s="13">
        <v>0</v>
      </c>
      <c r="K3502" s="15">
        <f t="shared" si="219"/>
        <v>33286</v>
      </c>
      <c r="L3502" s="15">
        <f t="shared" si="220"/>
        <v>33485</v>
      </c>
      <c r="M3502" s="15">
        <f t="shared" si="221"/>
        <v>66771</v>
      </c>
    </row>
    <row r="3503" spans="1:13" x14ac:dyDescent="0.2">
      <c r="A3503" s="11" t="str">
        <f t="shared" si="222"/>
        <v>WEIPA2015</v>
      </c>
      <c r="B3503" s="92" t="s">
        <v>53</v>
      </c>
      <c r="C3503" s="16">
        <v>2015</v>
      </c>
      <c r="D3503" s="90">
        <v>51</v>
      </c>
      <c r="E3503" s="93">
        <v>33157</v>
      </c>
      <c r="F3503" s="93">
        <v>33299</v>
      </c>
      <c r="G3503" s="93">
        <v>66456</v>
      </c>
      <c r="H3503" s="93">
        <v>0</v>
      </c>
      <c r="I3503" s="93">
        <v>0</v>
      </c>
      <c r="J3503" s="93">
        <v>0</v>
      </c>
      <c r="K3503" s="15">
        <f t="shared" si="219"/>
        <v>33157</v>
      </c>
      <c r="L3503" s="15">
        <f t="shared" si="220"/>
        <v>33299</v>
      </c>
      <c r="M3503" s="15">
        <f t="shared" si="221"/>
        <v>66456</v>
      </c>
    </row>
    <row r="3504" spans="1:13" x14ac:dyDescent="0.2">
      <c r="A3504" s="11" t="str">
        <f t="shared" si="222"/>
        <v>WEIPA2016</v>
      </c>
      <c r="B3504" s="3" t="s">
        <v>53</v>
      </c>
      <c r="C3504" s="12">
        <v>2016</v>
      </c>
      <c r="D3504" s="12">
        <v>51</v>
      </c>
      <c r="E3504" s="13">
        <v>34494</v>
      </c>
      <c r="F3504" s="13">
        <v>34297</v>
      </c>
      <c r="G3504" s="13">
        <v>68791</v>
      </c>
      <c r="H3504" s="13">
        <v>0</v>
      </c>
      <c r="I3504" s="13">
        <v>0</v>
      </c>
      <c r="J3504" s="13">
        <v>0</v>
      </c>
      <c r="K3504" s="15">
        <f t="shared" si="219"/>
        <v>34494</v>
      </c>
      <c r="L3504" s="15">
        <f t="shared" si="220"/>
        <v>34297</v>
      </c>
      <c r="M3504" s="15">
        <f t="shared" si="221"/>
        <v>68791</v>
      </c>
    </row>
    <row r="3505" spans="1:13" x14ac:dyDescent="0.2">
      <c r="A3505" s="11" t="str">
        <f t="shared" si="222"/>
        <v>WEIPA2017</v>
      </c>
      <c r="B3505" s="96" t="s">
        <v>53</v>
      </c>
      <c r="C3505" s="89">
        <v>2017</v>
      </c>
      <c r="D3505" s="90">
        <v>50</v>
      </c>
      <c r="E3505" s="15">
        <v>37796</v>
      </c>
      <c r="F3505" s="15">
        <v>37290</v>
      </c>
      <c r="G3505" s="15">
        <v>75086</v>
      </c>
      <c r="H3505" s="91">
        <v>0</v>
      </c>
      <c r="I3505" s="91">
        <v>0</v>
      </c>
      <c r="J3505" s="15">
        <v>0</v>
      </c>
      <c r="K3505" s="15">
        <f t="shared" si="219"/>
        <v>37796</v>
      </c>
      <c r="L3505" s="15">
        <f t="shared" si="220"/>
        <v>37290</v>
      </c>
      <c r="M3505" s="15">
        <f t="shared" si="221"/>
        <v>75086</v>
      </c>
    </row>
    <row r="3506" spans="1:13" x14ac:dyDescent="0.2">
      <c r="A3506" s="11" t="str">
        <f t="shared" si="222"/>
        <v>WEIPA2018</v>
      </c>
      <c r="B3506" s="3" t="s">
        <v>53</v>
      </c>
      <c r="C3506" s="12">
        <v>2018</v>
      </c>
      <c r="D3506" s="12">
        <v>49</v>
      </c>
      <c r="E3506" s="13">
        <v>40239</v>
      </c>
      <c r="F3506" s="13">
        <v>40168</v>
      </c>
      <c r="G3506" s="13">
        <v>80407</v>
      </c>
      <c r="H3506" s="13">
        <v>0</v>
      </c>
      <c r="I3506" s="13">
        <v>0</v>
      </c>
      <c r="J3506" s="13">
        <v>0</v>
      </c>
      <c r="K3506" s="15">
        <f t="shared" si="219"/>
        <v>40239</v>
      </c>
      <c r="L3506" s="15">
        <f t="shared" si="220"/>
        <v>40168</v>
      </c>
      <c r="M3506" s="15">
        <f t="shared" si="221"/>
        <v>80407</v>
      </c>
    </row>
    <row r="3507" spans="1:13" x14ac:dyDescent="0.2">
      <c r="A3507" s="11" t="str">
        <f t="shared" si="222"/>
        <v>WEIPA2019</v>
      </c>
      <c r="B3507" s="3" t="s">
        <v>53</v>
      </c>
      <c r="C3507" s="12">
        <v>2019</v>
      </c>
      <c r="D3507" s="12">
        <v>56</v>
      </c>
      <c r="E3507" s="13">
        <v>36111</v>
      </c>
      <c r="F3507" s="13">
        <v>36070</v>
      </c>
      <c r="G3507" s="13">
        <v>72181</v>
      </c>
      <c r="H3507" s="13">
        <v>0</v>
      </c>
      <c r="I3507" s="13">
        <v>0</v>
      </c>
      <c r="J3507" s="13">
        <v>0</v>
      </c>
      <c r="K3507" s="15">
        <f t="shared" si="219"/>
        <v>36111</v>
      </c>
      <c r="L3507" s="15">
        <f t="shared" si="220"/>
        <v>36070</v>
      </c>
      <c r="M3507" s="15">
        <f t="shared" si="221"/>
        <v>72181</v>
      </c>
    </row>
    <row r="3508" spans="1:13" x14ac:dyDescent="0.2">
      <c r="A3508" s="11" t="str">
        <f t="shared" si="222"/>
        <v>WHYALLA1985</v>
      </c>
      <c r="B3508" s="96" t="s">
        <v>79</v>
      </c>
      <c r="C3508" s="89">
        <v>1985</v>
      </c>
      <c r="D3508" s="90">
        <v>45</v>
      </c>
      <c r="E3508" s="15">
        <v>25603</v>
      </c>
      <c r="F3508" s="15">
        <v>26139</v>
      </c>
      <c r="G3508" s="15">
        <v>51742</v>
      </c>
      <c r="H3508" s="91">
        <v>0</v>
      </c>
      <c r="I3508" s="91">
        <v>0</v>
      </c>
      <c r="J3508" s="15">
        <v>0</v>
      </c>
      <c r="K3508" s="15">
        <f t="shared" si="219"/>
        <v>25603</v>
      </c>
      <c r="L3508" s="15">
        <f t="shared" si="220"/>
        <v>26139</v>
      </c>
      <c r="M3508" s="15">
        <f t="shared" si="221"/>
        <v>51742</v>
      </c>
    </row>
    <row r="3509" spans="1:13" x14ac:dyDescent="0.2">
      <c r="A3509" s="11" t="str">
        <f t="shared" si="222"/>
        <v>WHYALLA1986</v>
      </c>
      <c r="B3509" s="94" t="s">
        <v>79</v>
      </c>
      <c r="C3509" s="89">
        <v>1986</v>
      </c>
      <c r="D3509" s="90" t="s">
        <v>101</v>
      </c>
      <c r="E3509" s="15">
        <v>24485</v>
      </c>
      <c r="F3509" s="15">
        <v>24303</v>
      </c>
      <c r="G3509" s="15">
        <v>48788</v>
      </c>
      <c r="H3509" s="15">
        <v>0</v>
      </c>
      <c r="I3509" s="15">
        <v>0</v>
      </c>
      <c r="J3509" s="15">
        <v>0</v>
      </c>
      <c r="K3509" s="15">
        <f t="shared" si="219"/>
        <v>24485</v>
      </c>
      <c r="L3509" s="15">
        <f t="shared" si="220"/>
        <v>24303</v>
      </c>
      <c r="M3509" s="15">
        <f t="shared" si="221"/>
        <v>48788</v>
      </c>
    </row>
    <row r="3510" spans="1:13" x14ac:dyDescent="0.2">
      <c r="A3510" s="11" t="str">
        <f t="shared" si="222"/>
        <v>WHYALLA1987</v>
      </c>
      <c r="B3510" s="3" t="s">
        <v>79</v>
      </c>
      <c r="C3510" s="12">
        <v>1987</v>
      </c>
      <c r="D3510" s="12" t="s">
        <v>101</v>
      </c>
      <c r="E3510" s="13">
        <v>19258</v>
      </c>
      <c r="F3510" s="13">
        <v>19036</v>
      </c>
      <c r="G3510" s="13">
        <v>38294</v>
      </c>
      <c r="H3510" s="13">
        <v>0</v>
      </c>
      <c r="I3510" s="13">
        <v>0</v>
      </c>
      <c r="J3510" s="13">
        <v>0</v>
      </c>
      <c r="K3510" s="15">
        <f t="shared" si="219"/>
        <v>19258</v>
      </c>
      <c r="L3510" s="15">
        <f t="shared" si="220"/>
        <v>19036</v>
      </c>
      <c r="M3510" s="15">
        <f t="shared" si="221"/>
        <v>38294</v>
      </c>
    </row>
    <row r="3511" spans="1:13" x14ac:dyDescent="0.2">
      <c r="A3511" s="11" t="str">
        <f t="shared" si="222"/>
        <v>WHYALLA1988</v>
      </c>
      <c r="B3511" s="3" t="s">
        <v>79</v>
      </c>
      <c r="C3511" s="12">
        <v>1988</v>
      </c>
      <c r="D3511" s="12" t="s">
        <v>101</v>
      </c>
      <c r="E3511" s="13">
        <v>19420</v>
      </c>
      <c r="F3511" s="13">
        <v>18444</v>
      </c>
      <c r="G3511" s="13">
        <v>37864</v>
      </c>
      <c r="H3511" s="13">
        <v>0</v>
      </c>
      <c r="I3511" s="13">
        <v>0</v>
      </c>
      <c r="J3511" s="13">
        <v>0</v>
      </c>
      <c r="K3511" s="15">
        <f t="shared" si="219"/>
        <v>19420</v>
      </c>
      <c r="L3511" s="15">
        <f t="shared" si="220"/>
        <v>18444</v>
      </c>
      <c r="M3511" s="15">
        <f t="shared" si="221"/>
        <v>37864</v>
      </c>
    </row>
    <row r="3512" spans="1:13" x14ac:dyDescent="0.2">
      <c r="A3512" s="11" t="str">
        <f t="shared" si="222"/>
        <v>WHYALLA1989</v>
      </c>
      <c r="B3512" s="3" t="s">
        <v>79</v>
      </c>
      <c r="C3512" s="12">
        <v>1989</v>
      </c>
      <c r="D3512" s="12" t="s">
        <v>101</v>
      </c>
      <c r="E3512" s="13">
        <v>20597</v>
      </c>
      <c r="F3512" s="13">
        <v>19910</v>
      </c>
      <c r="G3512" s="13">
        <v>40507</v>
      </c>
      <c r="H3512" s="13">
        <v>0</v>
      </c>
      <c r="I3512" s="13">
        <v>0</v>
      </c>
      <c r="J3512" s="13">
        <v>0</v>
      </c>
      <c r="K3512" s="15">
        <f t="shared" si="219"/>
        <v>20597</v>
      </c>
      <c r="L3512" s="15">
        <f t="shared" si="220"/>
        <v>19910</v>
      </c>
      <c r="M3512" s="15">
        <f t="shared" si="221"/>
        <v>40507</v>
      </c>
    </row>
    <row r="3513" spans="1:13" x14ac:dyDescent="0.2">
      <c r="A3513" s="11" t="str">
        <f t="shared" si="222"/>
        <v>WHYALLA1990</v>
      </c>
      <c r="B3513" s="3" t="s">
        <v>79</v>
      </c>
      <c r="C3513" s="12">
        <v>1990</v>
      </c>
      <c r="D3513" s="12" t="s">
        <v>101</v>
      </c>
      <c r="E3513" s="13">
        <v>21713</v>
      </c>
      <c r="F3513" s="13">
        <v>21221</v>
      </c>
      <c r="G3513" s="13">
        <v>42934</v>
      </c>
      <c r="H3513" s="13">
        <v>0</v>
      </c>
      <c r="I3513" s="13">
        <v>0</v>
      </c>
      <c r="J3513" s="13">
        <v>0</v>
      </c>
      <c r="K3513" s="15">
        <f t="shared" si="219"/>
        <v>21713</v>
      </c>
      <c r="L3513" s="15">
        <f t="shared" si="220"/>
        <v>21221</v>
      </c>
      <c r="M3513" s="15">
        <f t="shared" si="221"/>
        <v>42934</v>
      </c>
    </row>
    <row r="3514" spans="1:13" x14ac:dyDescent="0.2">
      <c r="A3514" s="11" t="str">
        <f t="shared" si="222"/>
        <v>WHYALLA1991</v>
      </c>
      <c r="B3514" s="3" t="s">
        <v>79</v>
      </c>
      <c r="C3514" s="12">
        <v>1991</v>
      </c>
      <c r="D3514" s="12" t="s">
        <v>101</v>
      </c>
      <c r="E3514" s="13">
        <v>24418</v>
      </c>
      <c r="F3514" s="13">
        <v>24230</v>
      </c>
      <c r="G3514" s="13">
        <v>48648</v>
      </c>
      <c r="H3514" s="13">
        <v>0</v>
      </c>
      <c r="I3514" s="13">
        <v>0</v>
      </c>
      <c r="J3514" s="13">
        <v>0</v>
      </c>
      <c r="K3514" s="15">
        <f t="shared" si="219"/>
        <v>24418</v>
      </c>
      <c r="L3514" s="15">
        <f t="shared" si="220"/>
        <v>24230</v>
      </c>
      <c r="M3514" s="15">
        <f t="shared" si="221"/>
        <v>48648</v>
      </c>
    </row>
    <row r="3515" spans="1:13" x14ac:dyDescent="0.2">
      <c r="A3515" s="11" t="str">
        <f t="shared" si="222"/>
        <v>WHYALLA1992</v>
      </c>
      <c r="B3515" s="92" t="s">
        <v>79</v>
      </c>
      <c r="C3515" s="16">
        <v>1992</v>
      </c>
      <c r="D3515" s="90" t="s">
        <v>101</v>
      </c>
      <c r="E3515" s="93">
        <v>22853</v>
      </c>
      <c r="F3515" s="93">
        <v>22897</v>
      </c>
      <c r="G3515" s="93">
        <v>45750</v>
      </c>
      <c r="H3515" s="93">
        <v>0</v>
      </c>
      <c r="I3515" s="93">
        <v>0</v>
      </c>
      <c r="J3515" s="93">
        <v>0</v>
      </c>
      <c r="K3515" s="15">
        <f t="shared" si="219"/>
        <v>22853</v>
      </c>
      <c r="L3515" s="15">
        <f t="shared" si="220"/>
        <v>22897</v>
      </c>
      <c r="M3515" s="15">
        <f t="shared" si="221"/>
        <v>45750</v>
      </c>
    </row>
    <row r="3516" spans="1:13" x14ac:dyDescent="0.2">
      <c r="A3516" s="11" t="str">
        <f t="shared" si="222"/>
        <v>WHYALLA1993</v>
      </c>
      <c r="B3516" s="94" t="s">
        <v>79</v>
      </c>
      <c r="C3516" s="89">
        <v>1993</v>
      </c>
      <c r="D3516" s="90" t="s">
        <v>101</v>
      </c>
      <c r="E3516" s="15">
        <v>22718</v>
      </c>
      <c r="F3516" s="15">
        <v>22743</v>
      </c>
      <c r="G3516" s="15">
        <v>45461</v>
      </c>
      <c r="H3516" s="15">
        <v>0</v>
      </c>
      <c r="I3516" s="15">
        <v>0</v>
      </c>
      <c r="J3516" s="15">
        <v>0</v>
      </c>
      <c r="K3516" s="15">
        <f t="shared" si="219"/>
        <v>22718</v>
      </c>
      <c r="L3516" s="15">
        <f t="shared" si="220"/>
        <v>22743</v>
      </c>
      <c r="M3516" s="15">
        <f t="shared" si="221"/>
        <v>45461</v>
      </c>
    </row>
    <row r="3517" spans="1:13" x14ac:dyDescent="0.2">
      <c r="A3517" s="11" t="str">
        <f t="shared" si="222"/>
        <v>WHYALLA1994</v>
      </c>
      <c r="B3517" s="3" t="s">
        <v>79</v>
      </c>
      <c r="C3517" s="12">
        <v>1994</v>
      </c>
      <c r="D3517" s="12" t="s">
        <v>101</v>
      </c>
      <c r="E3517" s="13">
        <v>24458</v>
      </c>
      <c r="F3517" s="13">
        <v>24590</v>
      </c>
      <c r="G3517" s="13">
        <v>49048</v>
      </c>
      <c r="H3517" s="13">
        <v>0</v>
      </c>
      <c r="I3517" s="13">
        <v>0</v>
      </c>
      <c r="J3517" s="13">
        <v>0</v>
      </c>
      <c r="K3517" s="15">
        <f t="shared" si="219"/>
        <v>24458</v>
      </c>
      <c r="L3517" s="15">
        <f t="shared" si="220"/>
        <v>24590</v>
      </c>
      <c r="M3517" s="15">
        <f t="shared" si="221"/>
        <v>49048</v>
      </c>
    </row>
    <row r="3518" spans="1:13" x14ac:dyDescent="0.2">
      <c r="A3518" s="11" t="str">
        <f t="shared" si="222"/>
        <v>WHYALLA1995</v>
      </c>
      <c r="B3518" s="3" t="s">
        <v>79</v>
      </c>
      <c r="C3518" s="12">
        <v>1995</v>
      </c>
      <c r="D3518" s="12">
        <v>49</v>
      </c>
      <c r="E3518" s="13">
        <v>25766</v>
      </c>
      <c r="F3518" s="13">
        <v>25837</v>
      </c>
      <c r="G3518" s="13">
        <v>51603</v>
      </c>
      <c r="H3518" s="13">
        <v>0</v>
      </c>
      <c r="I3518" s="13">
        <v>0</v>
      </c>
      <c r="J3518" s="13">
        <v>0</v>
      </c>
      <c r="K3518" s="15">
        <f t="shared" si="219"/>
        <v>25766</v>
      </c>
      <c r="L3518" s="15">
        <f t="shared" si="220"/>
        <v>25837</v>
      </c>
      <c r="M3518" s="15">
        <f t="shared" si="221"/>
        <v>51603</v>
      </c>
    </row>
    <row r="3519" spans="1:13" x14ac:dyDescent="0.2">
      <c r="A3519" s="11" t="str">
        <f t="shared" si="222"/>
        <v>WHYALLA1996</v>
      </c>
      <c r="B3519" s="94" t="s">
        <v>79</v>
      </c>
      <c r="C3519" s="89">
        <v>1996</v>
      </c>
      <c r="D3519" s="90">
        <v>47</v>
      </c>
      <c r="E3519" s="15">
        <v>25528</v>
      </c>
      <c r="F3519" s="15">
        <v>25572</v>
      </c>
      <c r="G3519" s="15">
        <v>51100</v>
      </c>
      <c r="H3519" s="15">
        <v>0</v>
      </c>
      <c r="I3519" s="15">
        <v>0</v>
      </c>
      <c r="J3519" s="15">
        <v>0</v>
      </c>
      <c r="K3519" s="15">
        <f t="shared" si="219"/>
        <v>25528</v>
      </c>
      <c r="L3519" s="15">
        <f t="shared" si="220"/>
        <v>25572</v>
      </c>
      <c r="M3519" s="15">
        <f t="shared" si="221"/>
        <v>51100</v>
      </c>
    </row>
    <row r="3520" spans="1:13" x14ac:dyDescent="0.2">
      <c r="A3520" s="11" t="str">
        <f t="shared" si="222"/>
        <v>WHYALLA1997</v>
      </c>
      <c r="B3520" s="3" t="s">
        <v>79</v>
      </c>
      <c r="C3520" s="12">
        <v>1997</v>
      </c>
      <c r="D3520" s="12">
        <v>47</v>
      </c>
      <c r="E3520" s="13">
        <v>24992</v>
      </c>
      <c r="F3520" s="13">
        <v>25160</v>
      </c>
      <c r="G3520" s="13">
        <v>50152</v>
      </c>
      <c r="H3520" s="13">
        <v>0</v>
      </c>
      <c r="I3520" s="13">
        <v>0</v>
      </c>
      <c r="J3520" s="13">
        <v>0</v>
      </c>
      <c r="K3520" s="15">
        <f t="shared" si="219"/>
        <v>24992</v>
      </c>
      <c r="L3520" s="15">
        <f t="shared" si="220"/>
        <v>25160</v>
      </c>
      <c r="M3520" s="15">
        <f t="shared" si="221"/>
        <v>50152</v>
      </c>
    </row>
    <row r="3521" spans="1:13" x14ac:dyDescent="0.2">
      <c r="A3521" s="11" t="str">
        <f t="shared" si="222"/>
        <v>WHYALLA1998</v>
      </c>
      <c r="B3521" s="3" t="s">
        <v>79</v>
      </c>
      <c r="C3521" s="12">
        <v>1998</v>
      </c>
      <c r="D3521" s="12">
        <v>46</v>
      </c>
      <c r="E3521" s="13">
        <v>25252</v>
      </c>
      <c r="F3521" s="13">
        <v>25466</v>
      </c>
      <c r="G3521" s="13">
        <v>50718</v>
      </c>
      <c r="H3521" s="13">
        <v>0</v>
      </c>
      <c r="I3521" s="13">
        <v>0</v>
      </c>
      <c r="J3521" s="13">
        <v>0</v>
      </c>
      <c r="K3521" s="15">
        <f t="shared" si="219"/>
        <v>25252</v>
      </c>
      <c r="L3521" s="15">
        <f t="shared" si="220"/>
        <v>25466</v>
      </c>
      <c r="M3521" s="15">
        <f t="shared" si="221"/>
        <v>50718</v>
      </c>
    </row>
    <row r="3522" spans="1:13" x14ac:dyDescent="0.2">
      <c r="A3522" s="11" t="str">
        <f t="shared" si="222"/>
        <v>WHYALLA1999</v>
      </c>
      <c r="B3522" s="94" t="s">
        <v>79</v>
      </c>
      <c r="C3522" s="89">
        <v>1999</v>
      </c>
      <c r="D3522" s="90" t="s">
        <v>101</v>
      </c>
      <c r="E3522" s="15">
        <v>24144</v>
      </c>
      <c r="F3522" s="15">
        <v>24541</v>
      </c>
      <c r="G3522" s="15">
        <v>48685</v>
      </c>
      <c r="H3522" s="15">
        <v>0</v>
      </c>
      <c r="I3522" s="15">
        <v>0</v>
      </c>
      <c r="J3522" s="15">
        <v>0</v>
      </c>
      <c r="K3522" s="15">
        <f t="shared" si="219"/>
        <v>24144</v>
      </c>
      <c r="L3522" s="15">
        <f t="shared" si="220"/>
        <v>24541</v>
      </c>
      <c r="M3522" s="15">
        <f t="shared" si="221"/>
        <v>48685</v>
      </c>
    </row>
    <row r="3523" spans="1:13" x14ac:dyDescent="0.2">
      <c r="A3523" s="11" t="str">
        <f t="shared" si="222"/>
        <v>WHYALLA2000</v>
      </c>
      <c r="B3523" s="3" t="s">
        <v>79</v>
      </c>
      <c r="C3523" s="12">
        <v>2000</v>
      </c>
      <c r="D3523" s="12" t="s">
        <v>101</v>
      </c>
      <c r="E3523" s="13">
        <v>21670</v>
      </c>
      <c r="F3523" s="13">
        <v>22017</v>
      </c>
      <c r="G3523" s="13">
        <v>43687</v>
      </c>
      <c r="H3523" s="13">
        <v>0</v>
      </c>
      <c r="I3523" s="13">
        <v>0</v>
      </c>
      <c r="J3523" s="13">
        <v>0</v>
      </c>
      <c r="K3523" s="15">
        <f t="shared" si="219"/>
        <v>21670</v>
      </c>
      <c r="L3523" s="15">
        <f t="shared" si="220"/>
        <v>22017</v>
      </c>
      <c r="M3523" s="15">
        <f t="shared" si="221"/>
        <v>43687</v>
      </c>
    </row>
    <row r="3524" spans="1:13" x14ac:dyDescent="0.2">
      <c r="A3524" s="11" t="str">
        <f t="shared" si="222"/>
        <v>WHYALLA2001</v>
      </c>
      <c r="B3524" s="94" t="s">
        <v>79</v>
      </c>
      <c r="C3524" s="89">
        <v>2001</v>
      </c>
      <c r="D3524" s="90" t="s">
        <v>101</v>
      </c>
      <c r="E3524" s="15">
        <v>20269</v>
      </c>
      <c r="F3524" s="15">
        <v>20757</v>
      </c>
      <c r="G3524" s="15">
        <v>41026</v>
      </c>
      <c r="H3524" s="15">
        <v>0</v>
      </c>
      <c r="I3524" s="15">
        <v>0</v>
      </c>
      <c r="J3524" s="15">
        <v>0</v>
      </c>
      <c r="K3524" s="15">
        <f t="shared" si="219"/>
        <v>20269</v>
      </c>
      <c r="L3524" s="15">
        <f t="shared" si="220"/>
        <v>20757</v>
      </c>
      <c r="M3524" s="15">
        <f t="shared" si="221"/>
        <v>41026</v>
      </c>
    </row>
    <row r="3525" spans="1:13" x14ac:dyDescent="0.2">
      <c r="A3525" s="11" t="str">
        <f t="shared" si="222"/>
        <v>WHYALLA2002</v>
      </c>
      <c r="B3525" s="96" t="s">
        <v>79</v>
      </c>
      <c r="C3525" s="89">
        <v>2002</v>
      </c>
      <c r="D3525" s="90" t="s">
        <v>101</v>
      </c>
      <c r="E3525" s="15">
        <v>17773</v>
      </c>
      <c r="F3525" s="15">
        <v>18251</v>
      </c>
      <c r="G3525" s="15">
        <v>36024</v>
      </c>
      <c r="H3525" s="91">
        <v>0</v>
      </c>
      <c r="I3525" s="91">
        <v>0</v>
      </c>
      <c r="J3525" s="15">
        <v>0</v>
      </c>
      <c r="K3525" s="15">
        <f t="shared" si="219"/>
        <v>17773</v>
      </c>
      <c r="L3525" s="15">
        <f t="shared" si="220"/>
        <v>18251</v>
      </c>
      <c r="M3525" s="15">
        <f t="shared" si="221"/>
        <v>36024</v>
      </c>
    </row>
    <row r="3526" spans="1:13" x14ac:dyDescent="0.2">
      <c r="A3526" s="11" t="str">
        <f t="shared" si="222"/>
        <v>WHYALLA2003</v>
      </c>
      <c r="B3526" s="3" t="s">
        <v>79</v>
      </c>
      <c r="C3526" s="12">
        <v>2003</v>
      </c>
      <c r="D3526" s="12" t="s">
        <v>101</v>
      </c>
      <c r="E3526" s="13">
        <v>19605</v>
      </c>
      <c r="F3526" s="13">
        <v>19981</v>
      </c>
      <c r="G3526" s="13">
        <v>39586</v>
      </c>
      <c r="H3526" s="13">
        <v>0</v>
      </c>
      <c r="I3526" s="13">
        <v>0</v>
      </c>
      <c r="J3526" s="13">
        <v>0</v>
      </c>
      <c r="K3526" s="15">
        <f t="shared" si="219"/>
        <v>19605</v>
      </c>
      <c r="L3526" s="15">
        <f t="shared" si="220"/>
        <v>19981</v>
      </c>
      <c r="M3526" s="15">
        <f t="shared" si="221"/>
        <v>39586</v>
      </c>
    </row>
    <row r="3527" spans="1:13" x14ac:dyDescent="0.2">
      <c r="A3527" s="11" t="str">
        <f t="shared" si="222"/>
        <v>WHYALLA2004</v>
      </c>
      <c r="B3527" s="96" t="s">
        <v>79</v>
      </c>
      <c r="C3527" s="89">
        <v>2004</v>
      </c>
      <c r="D3527" s="12">
        <v>50</v>
      </c>
      <c r="E3527" s="15">
        <v>24985</v>
      </c>
      <c r="F3527" s="15">
        <v>25396</v>
      </c>
      <c r="G3527" s="15">
        <v>50381</v>
      </c>
      <c r="H3527" s="91">
        <v>0</v>
      </c>
      <c r="I3527" s="91">
        <v>0</v>
      </c>
      <c r="J3527" s="15">
        <v>0</v>
      </c>
      <c r="K3527" s="15">
        <f t="shared" si="219"/>
        <v>24985</v>
      </c>
      <c r="L3527" s="15">
        <f t="shared" si="220"/>
        <v>25396</v>
      </c>
      <c r="M3527" s="15">
        <f t="shared" si="221"/>
        <v>50381</v>
      </c>
    </row>
    <row r="3528" spans="1:13" x14ac:dyDescent="0.2">
      <c r="A3528" s="11" t="str">
        <f t="shared" si="222"/>
        <v>WHYALLA2005</v>
      </c>
      <c r="B3528" s="96" t="s">
        <v>79</v>
      </c>
      <c r="C3528" s="89">
        <v>2005</v>
      </c>
      <c r="D3528" s="90">
        <v>50</v>
      </c>
      <c r="E3528" s="15">
        <v>29263</v>
      </c>
      <c r="F3528" s="15">
        <v>29601</v>
      </c>
      <c r="G3528" s="15">
        <v>58864</v>
      </c>
      <c r="H3528" s="91">
        <v>0</v>
      </c>
      <c r="I3528" s="91">
        <v>0</v>
      </c>
      <c r="J3528" s="15">
        <v>0</v>
      </c>
      <c r="K3528" s="15">
        <f t="shared" si="219"/>
        <v>29263</v>
      </c>
      <c r="L3528" s="15">
        <f t="shared" si="220"/>
        <v>29601</v>
      </c>
      <c r="M3528" s="15">
        <f t="shared" si="221"/>
        <v>58864</v>
      </c>
    </row>
    <row r="3529" spans="1:13" x14ac:dyDescent="0.2">
      <c r="A3529" s="11" t="str">
        <f t="shared" si="222"/>
        <v>WHYALLA2006</v>
      </c>
      <c r="B3529" s="3" t="s">
        <v>79</v>
      </c>
      <c r="C3529" s="12">
        <v>2006</v>
      </c>
      <c r="D3529" s="12">
        <v>47</v>
      </c>
      <c r="E3529" s="13">
        <v>34695</v>
      </c>
      <c r="F3529" s="13">
        <v>35254</v>
      </c>
      <c r="G3529" s="13">
        <v>69949</v>
      </c>
      <c r="H3529" s="13">
        <v>0</v>
      </c>
      <c r="I3529" s="13">
        <v>0</v>
      </c>
      <c r="J3529" s="13">
        <v>0</v>
      </c>
      <c r="K3529" s="15">
        <f t="shared" si="219"/>
        <v>34695</v>
      </c>
      <c r="L3529" s="15">
        <f t="shared" si="220"/>
        <v>35254</v>
      </c>
      <c r="M3529" s="15">
        <f t="shared" si="221"/>
        <v>69949</v>
      </c>
    </row>
    <row r="3530" spans="1:13" x14ac:dyDescent="0.2">
      <c r="A3530" s="11" t="str">
        <f t="shared" si="222"/>
        <v>WHYALLA2007</v>
      </c>
      <c r="B3530" s="3" t="s">
        <v>79</v>
      </c>
      <c r="C3530" s="12">
        <v>2007</v>
      </c>
      <c r="D3530" s="12">
        <v>47</v>
      </c>
      <c r="E3530" s="13">
        <v>39454</v>
      </c>
      <c r="F3530" s="13">
        <v>39712</v>
      </c>
      <c r="G3530" s="13">
        <v>79166</v>
      </c>
      <c r="H3530" s="13">
        <v>0</v>
      </c>
      <c r="I3530" s="13">
        <v>0</v>
      </c>
      <c r="J3530" s="13">
        <v>0</v>
      </c>
      <c r="K3530" s="15">
        <f t="shared" si="219"/>
        <v>39454</v>
      </c>
      <c r="L3530" s="15">
        <f t="shared" si="220"/>
        <v>39712</v>
      </c>
      <c r="M3530" s="15">
        <f t="shared" si="221"/>
        <v>79166</v>
      </c>
    </row>
    <row r="3531" spans="1:13" x14ac:dyDescent="0.2">
      <c r="A3531" s="11" t="str">
        <f t="shared" si="222"/>
        <v>WHYALLA2008</v>
      </c>
      <c r="B3531" s="96" t="s">
        <v>79</v>
      </c>
      <c r="C3531" s="89">
        <v>2008</v>
      </c>
      <c r="D3531" s="90">
        <v>48</v>
      </c>
      <c r="E3531" s="15">
        <v>38054</v>
      </c>
      <c r="F3531" s="15">
        <v>38704</v>
      </c>
      <c r="G3531" s="15">
        <v>76758</v>
      </c>
      <c r="H3531" s="91">
        <v>0</v>
      </c>
      <c r="I3531" s="91">
        <v>0</v>
      </c>
      <c r="J3531" s="15">
        <v>0</v>
      </c>
      <c r="K3531" s="15">
        <f t="shared" si="219"/>
        <v>38054</v>
      </c>
      <c r="L3531" s="15">
        <f t="shared" si="220"/>
        <v>38704</v>
      </c>
      <c r="M3531" s="15">
        <f t="shared" si="221"/>
        <v>76758</v>
      </c>
    </row>
    <row r="3532" spans="1:13" x14ac:dyDescent="0.2">
      <c r="A3532" s="11" t="str">
        <f t="shared" si="222"/>
        <v>WHYALLA2009</v>
      </c>
      <c r="B3532" s="3" t="s">
        <v>79</v>
      </c>
      <c r="C3532" s="12">
        <v>2009</v>
      </c>
      <c r="D3532" s="12">
        <v>51</v>
      </c>
      <c r="E3532" s="13">
        <v>30712</v>
      </c>
      <c r="F3532" s="13">
        <v>31282</v>
      </c>
      <c r="G3532" s="13">
        <v>61994</v>
      </c>
      <c r="H3532" s="13">
        <v>0</v>
      </c>
      <c r="I3532" s="13">
        <v>0</v>
      </c>
      <c r="J3532" s="13">
        <v>0</v>
      </c>
      <c r="K3532" s="15">
        <f t="shared" si="219"/>
        <v>30712</v>
      </c>
      <c r="L3532" s="15">
        <f t="shared" si="220"/>
        <v>31282</v>
      </c>
      <c r="M3532" s="15">
        <f t="shared" si="221"/>
        <v>61994</v>
      </c>
    </row>
    <row r="3533" spans="1:13" x14ac:dyDescent="0.2">
      <c r="A3533" s="11" t="str">
        <f t="shared" si="222"/>
        <v>WHYALLA2010</v>
      </c>
      <c r="B3533" s="3" t="s">
        <v>79</v>
      </c>
      <c r="C3533" s="12">
        <v>2010</v>
      </c>
      <c r="D3533" s="12">
        <v>50</v>
      </c>
      <c r="E3533" s="13">
        <v>32058</v>
      </c>
      <c r="F3533" s="13">
        <v>32538</v>
      </c>
      <c r="G3533" s="13">
        <v>64596</v>
      </c>
      <c r="H3533" s="13">
        <v>0</v>
      </c>
      <c r="I3533" s="13">
        <v>0</v>
      </c>
      <c r="J3533" s="13">
        <v>0</v>
      </c>
      <c r="K3533" s="15">
        <f t="shared" si="219"/>
        <v>32058</v>
      </c>
      <c r="L3533" s="15">
        <f t="shared" si="220"/>
        <v>32538</v>
      </c>
      <c r="M3533" s="15">
        <f t="shared" si="221"/>
        <v>64596</v>
      </c>
    </row>
    <row r="3534" spans="1:13" x14ac:dyDescent="0.2">
      <c r="A3534" s="11" t="str">
        <f t="shared" si="222"/>
        <v>WHYALLA2011</v>
      </c>
      <c r="B3534" s="96" t="s">
        <v>79</v>
      </c>
      <c r="C3534" s="89">
        <v>2011</v>
      </c>
      <c r="D3534" s="90">
        <v>53</v>
      </c>
      <c r="E3534" s="15">
        <v>33718</v>
      </c>
      <c r="F3534" s="15">
        <v>34362</v>
      </c>
      <c r="G3534" s="15">
        <v>68080</v>
      </c>
      <c r="H3534" s="91">
        <v>0</v>
      </c>
      <c r="I3534" s="91">
        <v>0</v>
      </c>
      <c r="J3534" s="15">
        <v>0</v>
      </c>
      <c r="K3534" s="15">
        <f t="shared" si="219"/>
        <v>33718</v>
      </c>
      <c r="L3534" s="15">
        <f t="shared" si="220"/>
        <v>34362</v>
      </c>
      <c r="M3534" s="15">
        <f t="shared" si="221"/>
        <v>68080</v>
      </c>
    </row>
    <row r="3535" spans="1:13" x14ac:dyDescent="0.2">
      <c r="A3535" s="11" t="str">
        <f t="shared" si="222"/>
        <v>WHYALLA2012</v>
      </c>
      <c r="B3535" s="94" t="s">
        <v>79</v>
      </c>
      <c r="C3535" s="89">
        <v>2012</v>
      </c>
      <c r="D3535" s="90">
        <v>52</v>
      </c>
      <c r="E3535" s="15">
        <v>36163</v>
      </c>
      <c r="F3535" s="15">
        <v>37030</v>
      </c>
      <c r="G3535" s="15">
        <v>73193</v>
      </c>
      <c r="H3535" s="15">
        <v>0</v>
      </c>
      <c r="I3535" s="15">
        <v>0</v>
      </c>
      <c r="J3535" s="15">
        <v>0</v>
      </c>
      <c r="K3535" s="15">
        <f t="shared" si="219"/>
        <v>36163</v>
      </c>
      <c r="L3535" s="15">
        <f t="shared" si="220"/>
        <v>37030</v>
      </c>
      <c r="M3535" s="15">
        <f t="shared" si="221"/>
        <v>73193</v>
      </c>
    </row>
    <row r="3536" spans="1:13" x14ac:dyDescent="0.2">
      <c r="A3536" s="11" t="str">
        <f t="shared" si="222"/>
        <v>WHYALLA2013</v>
      </c>
      <c r="B3536" s="94" t="s">
        <v>79</v>
      </c>
      <c r="C3536" s="89">
        <v>2013</v>
      </c>
      <c r="D3536" s="90">
        <v>54</v>
      </c>
      <c r="E3536" s="15">
        <v>33090</v>
      </c>
      <c r="F3536" s="15">
        <v>33738</v>
      </c>
      <c r="G3536" s="15">
        <v>66828</v>
      </c>
      <c r="H3536" s="15">
        <v>0</v>
      </c>
      <c r="I3536" s="15">
        <v>0</v>
      </c>
      <c r="J3536" s="15">
        <v>0</v>
      </c>
      <c r="K3536" s="15">
        <f t="shared" si="219"/>
        <v>33090</v>
      </c>
      <c r="L3536" s="15">
        <f t="shared" si="220"/>
        <v>33738</v>
      </c>
      <c r="M3536" s="15">
        <f t="shared" si="221"/>
        <v>66828</v>
      </c>
    </row>
    <row r="3537" spans="1:13" x14ac:dyDescent="0.2">
      <c r="A3537" s="11" t="str">
        <f t="shared" si="222"/>
        <v>WHYALLA2014</v>
      </c>
      <c r="B3537" s="92" t="s">
        <v>79</v>
      </c>
      <c r="C3537" s="16">
        <v>2014</v>
      </c>
      <c r="D3537" s="90">
        <v>55</v>
      </c>
      <c r="E3537" s="93">
        <v>30094</v>
      </c>
      <c r="F3537" s="93">
        <v>30653</v>
      </c>
      <c r="G3537" s="93">
        <v>60747</v>
      </c>
      <c r="H3537" s="93">
        <v>0</v>
      </c>
      <c r="I3537" s="93">
        <v>0</v>
      </c>
      <c r="J3537" s="93">
        <v>0</v>
      </c>
      <c r="K3537" s="15">
        <f t="shared" si="219"/>
        <v>30094</v>
      </c>
      <c r="L3537" s="15">
        <f t="shared" si="220"/>
        <v>30653</v>
      </c>
      <c r="M3537" s="15">
        <f t="shared" si="221"/>
        <v>60747</v>
      </c>
    </row>
    <row r="3538" spans="1:13" x14ac:dyDescent="0.2">
      <c r="A3538" s="11" t="str">
        <f t="shared" si="222"/>
        <v>WHYALLA2015</v>
      </c>
      <c r="B3538" s="3" t="s">
        <v>79</v>
      </c>
      <c r="C3538" s="12">
        <v>2015</v>
      </c>
      <c r="D3538" s="12">
        <v>50</v>
      </c>
      <c r="E3538" s="13">
        <v>33062</v>
      </c>
      <c r="F3538" s="13">
        <v>33817</v>
      </c>
      <c r="G3538" s="13">
        <v>66879</v>
      </c>
      <c r="H3538" s="13">
        <v>0</v>
      </c>
      <c r="I3538" s="13">
        <v>0</v>
      </c>
      <c r="J3538" s="13">
        <v>0</v>
      </c>
      <c r="K3538" s="15">
        <f t="shared" ref="K3538:K3577" si="223">E3538+H3538</f>
        <v>33062</v>
      </c>
      <c r="L3538" s="15">
        <f t="shared" ref="L3538:L3577" si="224">F3538+I3538</f>
        <v>33817</v>
      </c>
      <c r="M3538" s="15">
        <f t="shared" ref="M3538:M3577" si="225">G3538+J3538</f>
        <v>66879</v>
      </c>
    </row>
    <row r="3539" spans="1:13" x14ac:dyDescent="0.2">
      <c r="A3539" s="11" t="str">
        <f t="shared" si="222"/>
        <v>WHYALLA2016</v>
      </c>
      <c r="B3539" s="3" t="s">
        <v>79</v>
      </c>
      <c r="C3539" s="12">
        <v>2016</v>
      </c>
      <c r="D3539" s="12">
        <v>54</v>
      </c>
      <c r="E3539" s="13">
        <v>30910</v>
      </c>
      <c r="F3539" s="13">
        <v>31717</v>
      </c>
      <c r="G3539" s="13">
        <v>62627</v>
      </c>
      <c r="H3539" s="13">
        <v>0</v>
      </c>
      <c r="I3539" s="13">
        <v>0</v>
      </c>
      <c r="J3539" s="13">
        <v>0</v>
      </c>
      <c r="K3539" s="15">
        <f t="shared" si="223"/>
        <v>30910</v>
      </c>
      <c r="L3539" s="15">
        <f t="shared" si="224"/>
        <v>31717</v>
      </c>
      <c r="M3539" s="15">
        <f t="shared" si="225"/>
        <v>62627</v>
      </c>
    </row>
    <row r="3540" spans="1:13" x14ac:dyDescent="0.2">
      <c r="A3540" s="11" t="str">
        <f t="shared" si="222"/>
        <v>WHYALLA2017</v>
      </c>
      <c r="B3540" s="3" t="s">
        <v>79</v>
      </c>
      <c r="C3540" s="12">
        <v>2017</v>
      </c>
      <c r="D3540" s="12">
        <v>54</v>
      </c>
      <c r="E3540" s="13">
        <v>31993</v>
      </c>
      <c r="F3540" s="13">
        <v>32590</v>
      </c>
      <c r="G3540" s="13">
        <v>64583</v>
      </c>
      <c r="H3540" s="13">
        <v>0</v>
      </c>
      <c r="I3540" s="13">
        <v>0</v>
      </c>
      <c r="J3540" s="13">
        <v>0</v>
      </c>
      <c r="K3540" s="15">
        <f t="shared" si="223"/>
        <v>31993</v>
      </c>
      <c r="L3540" s="15">
        <f t="shared" si="224"/>
        <v>32590</v>
      </c>
      <c r="M3540" s="15">
        <f t="shared" si="225"/>
        <v>64583</v>
      </c>
    </row>
    <row r="3541" spans="1:13" x14ac:dyDescent="0.2">
      <c r="A3541" s="11" t="str">
        <f t="shared" si="222"/>
        <v>WHYALLA2018</v>
      </c>
      <c r="B3541" s="96" t="s">
        <v>79</v>
      </c>
      <c r="C3541" s="89">
        <v>2018</v>
      </c>
      <c r="D3541" s="90">
        <v>52</v>
      </c>
      <c r="E3541" s="15">
        <v>37523</v>
      </c>
      <c r="F3541" s="15">
        <v>38437</v>
      </c>
      <c r="G3541" s="15">
        <v>75960</v>
      </c>
      <c r="H3541" s="91">
        <v>0</v>
      </c>
      <c r="I3541" s="91">
        <v>0</v>
      </c>
      <c r="J3541" s="15">
        <v>0</v>
      </c>
      <c r="K3541" s="15">
        <f t="shared" si="223"/>
        <v>37523</v>
      </c>
      <c r="L3541" s="15">
        <f t="shared" si="224"/>
        <v>38437</v>
      </c>
      <c r="M3541" s="15">
        <f t="shared" si="225"/>
        <v>75960</v>
      </c>
    </row>
    <row r="3542" spans="1:13" x14ac:dyDescent="0.2">
      <c r="A3542" s="11" t="str">
        <f t="shared" si="222"/>
        <v>WHYALLA2019</v>
      </c>
      <c r="B3542" s="3" t="s">
        <v>79</v>
      </c>
      <c r="C3542" s="12">
        <v>2019</v>
      </c>
      <c r="D3542" s="12">
        <v>52</v>
      </c>
      <c r="E3542" s="13">
        <v>38871</v>
      </c>
      <c r="F3542" s="13">
        <v>39916</v>
      </c>
      <c r="G3542" s="13">
        <v>78787</v>
      </c>
      <c r="H3542" s="13">
        <v>0</v>
      </c>
      <c r="I3542" s="13">
        <v>0</v>
      </c>
      <c r="J3542" s="13">
        <v>0</v>
      </c>
      <c r="K3542" s="15">
        <f t="shared" si="223"/>
        <v>38871</v>
      </c>
      <c r="L3542" s="15">
        <f t="shared" si="224"/>
        <v>39916</v>
      </c>
      <c r="M3542" s="15">
        <f t="shared" si="225"/>
        <v>78787</v>
      </c>
    </row>
    <row r="3543" spans="1:13" x14ac:dyDescent="0.2">
      <c r="A3543" s="11" t="str">
        <f t="shared" si="222"/>
        <v>WOLLONGONG1985</v>
      </c>
      <c r="B3543" s="3" t="s">
        <v>166</v>
      </c>
      <c r="C3543" s="12">
        <v>1985</v>
      </c>
      <c r="D3543" s="12" t="s">
        <v>101</v>
      </c>
      <c r="E3543" s="13">
        <v>704</v>
      </c>
      <c r="F3543" s="13">
        <v>635</v>
      </c>
      <c r="G3543" s="13">
        <v>1339</v>
      </c>
      <c r="H3543" s="13">
        <v>0</v>
      </c>
      <c r="I3543" s="13">
        <v>0</v>
      </c>
      <c r="J3543" s="13">
        <v>0</v>
      </c>
      <c r="K3543" s="15">
        <f t="shared" si="223"/>
        <v>704</v>
      </c>
      <c r="L3543" s="15">
        <f t="shared" si="224"/>
        <v>635</v>
      </c>
      <c r="M3543" s="15">
        <f t="shared" si="225"/>
        <v>1339</v>
      </c>
    </row>
    <row r="3544" spans="1:13" x14ac:dyDescent="0.2">
      <c r="A3544" s="11" t="str">
        <f t="shared" si="222"/>
        <v>WOLLONGONG1986</v>
      </c>
      <c r="B3544" s="3" t="s">
        <v>166</v>
      </c>
      <c r="C3544" s="12">
        <v>1986</v>
      </c>
      <c r="D3544" s="12" t="s">
        <v>101</v>
      </c>
      <c r="E3544" s="13">
        <v>536</v>
      </c>
      <c r="F3544" s="13">
        <v>548</v>
      </c>
      <c r="G3544" s="13">
        <v>1084</v>
      </c>
      <c r="H3544" s="13">
        <v>0</v>
      </c>
      <c r="I3544" s="13">
        <v>0</v>
      </c>
      <c r="J3544" s="13">
        <v>0</v>
      </c>
      <c r="K3544" s="15">
        <f t="shared" si="223"/>
        <v>536</v>
      </c>
      <c r="L3544" s="15">
        <f t="shared" si="224"/>
        <v>548</v>
      </c>
      <c r="M3544" s="15">
        <f t="shared" si="225"/>
        <v>1084</v>
      </c>
    </row>
    <row r="3545" spans="1:13" x14ac:dyDescent="0.2">
      <c r="A3545" s="11" t="str">
        <f t="shared" si="222"/>
        <v>WOLLONGONG1987</v>
      </c>
      <c r="B3545" s="94" t="s">
        <v>166</v>
      </c>
      <c r="C3545" s="12">
        <v>1987</v>
      </c>
      <c r="D3545" s="90" t="s">
        <v>101</v>
      </c>
      <c r="E3545" s="95">
        <v>381</v>
      </c>
      <c r="F3545" s="95">
        <v>361</v>
      </c>
      <c r="G3545" s="95">
        <v>742</v>
      </c>
      <c r="H3545" s="95">
        <v>0</v>
      </c>
      <c r="I3545" s="95">
        <v>0</v>
      </c>
      <c r="J3545" s="95">
        <v>0</v>
      </c>
      <c r="K3545" s="15">
        <f t="shared" si="223"/>
        <v>381</v>
      </c>
      <c r="L3545" s="15">
        <f t="shared" si="224"/>
        <v>361</v>
      </c>
      <c r="M3545" s="15">
        <f t="shared" si="225"/>
        <v>742</v>
      </c>
    </row>
    <row r="3546" spans="1:13" x14ac:dyDescent="0.2">
      <c r="A3546" s="11" t="str">
        <f t="shared" si="222"/>
        <v>WOLLONGONG1988</v>
      </c>
      <c r="B3546" s="3" t="s">
        <v>166</v>
      </c>
      <c r="C3546" s="12">
        <v>1988</v>
      </c>
      <c r="D3546" s="12" t="s">
        <v>101</v>
      </c>
      <c r="E3546" s="13">
        <v>0</v>
      </c>
      <c r="F3546" s="13">
        <v>0</v>
      </c>
      <c r="G3546" s="13">
        <v>0</v>
      </c>
      <c r="H3546" s="13">
        <v>0</v>
      </c>
      <c r="I3546" s="13">
        <v>0</v>
      </c>
      <c r="J3546" s="13">
        <v>0</v>
      </c>
      <c r="K3546" s="15">
        <f t="shared" si="223"/>
        <v>0</v>
      </c>
      <c r="L3546" s="15">
        <f t="shared" si="224"/>
        <v>0</v>
      </c>
      <c r="M3546" s="15">
        <f t="shared" si="225"/>
        <v>0</v>
      </c>
    </row>
    <row r="3547" spans="1:13" x14ac:dyDescent="0.2">
      <c r="A3547" s="11" t="str">
        <f t="shared" si="222"/>
        <v>WOLLONGONG1989</v>
      </c>
      <c r="B3547" s="3" t="s">
        <v>166</v>
      </c>
      <c r="C3547" s="12">
        <v>1989</v>
      </c>
      <c r="D3547" s="12" t="s">
        <v>101</v>
      </c>
      <c r="E3547" s="13">
        <v>0</v>
      </c>
      <c r="F3547" s="13">
        <v>0</v>
      </c>
      <c r="G3547" s="13">
        <v>0</v>
      </c>
      <c r="H3547" s="13">
        <v>0</v>
      </c>
      <c r="I3547" s="13">
        <v>0</v>
      </c>
      <c r="J3547" s="13">
        <v>0</v>
      </c>
      <c r="K3547" s="15">
        <f t="shared" si="223"/>
        <v>0</v>
      </c>
      <c r="L3547" s="15">
        <f t="shared" si="224"/>
        <v>0</v>
      </c>
      <c r="M3547" s="15">
        <f t="shared" si="225"/>
        <v>0</v>
      </c>
    </row>
    <row r="3548" spans="1:13" x14ac:dyDescent="0.2">
      <c r="A3548" s="11" t="str">
        <f t="shared" si="222"/>
        <v>WOLLONGONG1990</v>
      </c>
      <c r="B3548" s="94" t="s">
        <v>166</v>
      </c>
      <c r="C3548" s="12">
        <v>1990</v>
      </c>
      <c r="D3548" s="12" t="s">
        <v>101</v>
      </c>
      <c r="E3548" s="95">
        <v>0</v>
      </c>
      <c r="F3548" s="95">
        <v>0</v>
      </c>
      <c r="G3548" s="95">
        <v>0</v>
      </c>
      <c r="H3548" s="95">
        <v>0</v>
      </c>
      <c r="I3548" s="95">
        <v>0</v>
      </c>
      <c r="J3548" s="95">
        <v>0</v>
      </c>
      <c r="K3548" s="15">
        <f t="shared" si="223"/>
        <v>0</v>
      </c>
      <c r="L3548" s="15">
        <f t="shared" si="224"/>
        <v>0</v>
      </c>
      <c r="M3548" s="15">
        <f t="shared" si="225"/>
        <v>0</v>
      </c>
    </row>
    <row r="3549" spans="1:13" x14ac:dyDescent="0.2">
      <c r="A3549" s="11" t="str">
        <f t="shared" si="222"/>
        <v>WOLLONGONG1991</v>
      </c>
      <c r="B3549" s="3" t="s">
        <v>166</v>
      </c>
      <c r="C3549" s="12">
        <v>1991</v>
      </c>
      <c r="D3549" s="12" t="s">
        <v>101</v>
      </c>
      <c r="E3549" s="13">
        <v>0</v>
      </c>
      <c r="F3549" s="13">
        <v>0</v>
      </c>
      <c r="G3549" s="13">
        <v>0</v>
      </c>
      <c r="H3549" s="13">
        <v>0</v>
      </c>
      <c r="I3549" s="13">
        <v>0</v>
      </c>
      <c r="J3549" s="13">
        <v>0</v>
      </c>
      <c r="K3549" s="15">
        <f t="shared" si="223"/>
        <v>0</v>
      </c>
      <c r="L3549" s="15">
        <f t="shared" si="224"/>
        <v>0</v>
      </c>
      <c r="M3549" s="15">
        <f t="shared" si="225"/>
        <v>0</v>
      </c>
    </row>
    <row r="3550" spans="1:13" x14ac:dyDescent="0.2">
      <c r="A3550" s="11" t="str">
        <f t="shared" si="222"/>
        <v>WOLLONGONG1992</v>
      </c>
      <c r="B3550" s="96" t="s">
        <v>166</v>
      </c>
      <c r="C3550" s="89">
        <v>1992</v>
      </c>
      <c r="D3550" s="90" t="s">
        <v>101</v>
      </c>
      <c r="E3550" s="15">
        <v>0</v>
      </c>
      <c r="F3550" s="15">
        <v>0</v>
      </c>
      <c r="G3550" s="15">
        <v>0</v>
      </c>
      <c r="H3550" s="91">
        <v>0</v>
      </c>
      <c r="I3550" s="91">
        <v>0</v>
      </c>
      <c r="J3550" s="15">
        <v>0</v>
      </c>
      <c r="K3550" s="15">
        <f t="shared" si="223"/>
        <v>0</v>
      </c>
      <c r="L3550" s="15">
        <f t="shared" si="224"/>
        <v>0</v>
      </c>
      <c r="M3550" s="15">
        <f t="shared" si="225"/>
        <v>0</v>
      </c>
    </row>
    <row r="3551" spans="1:13" x14ac:dyDescent="0.2">
      <c r="A3551" s="11" t="str">
        <f t="shared" si="222"/>
        <v>WOLLONGONG1993</v>
      </c>
      <c r="B3551" s="96" t="s">
        <v>166</v>
      </c>
      <c r="C3551" s="89">
        <v>1993</v>
      </c>
      <c r="D3551" s="90" t="s">
        <v>101</v>
      </c>
      <c r="E3551" s="15">
        <v>0</v>
      </c>
      <c r="F3551" s="15">
        <v>0</v>
      </c>
      <c r="G3551" s="15">
        <v>0</v>
      </c>
      <c r="H3551" s="91">
        <v>0</v>
      </c>
      <c r="I3551" s="91">
        <v>0</v>
      </c>
      <c r="J3551" s="15">
        <v>0</v>
      </c>
      <c r="K3551" s="15">
        <f t="shared" si="223"/>
        <v>0</v>
      </c>
      <c r="L3551" s="15">
        <f t="shared" si="224"/>
        <v>0</v>
      </c>
      <c r="M3551" s="15">
        <f t="shared" si="225"/>
        <v>0</v>
      </c>
    </row>
    <row r="3552" spans="1:13" x14ac:dyDescent="0.2">
      <c r="A3552" s="11" t="str">
        <f t="shared" si="222"/>
        <v>WOLLONGONG1994</v>
      </c>
      <c r="B3552" s="3" t="s">
        <v>166</v>
      </c>
      <c r="C3552" s="12">
        <v>1994</v>
      </c>
      <c r="D3552" s="12" t="s">
        <v>101</v>
      </c>
      <c r="E3552" s="13">
        <v>150</v>
      </c>
      <c r="F3552" s="13">
        <v>150</v>
      </c>
      <c r="G3552" s="13">
        <v>300</v>
      </c>
      <c r="H3552" s="13">
        <v>0</v>
      </c>
      <c r="I3552" s="13">
        <v>0</v>
      </c>
      <c r="J3552" s="13">
        <v>0</v>
      </c>
      <c r="K3552" s="15">
        <f t="shared" si="223"/>
        <v>150</v>
      </c>
      <c r="L3552" s="15">
        <f t="shared" si="224"/>
        <v>150</v>
      </c>
      <c r="M3552" s="15">
        <f t="shared" si="225"/>
        <v>300</v>
      </c>
    </row>
    <row r="3553" spans="1:13" x14ac:dyDescent="0.2">
      <c r="A3553" s="11" t="str">
        <f t="shared" ref="A3553:A3577" si="226">CONCATENATE(B3553,C3553)</f>
        <v>WOLLONGONG1995</v>
      </c>
      <c r="B3553" s="96" t="s">
        <v>166</v>
      </c>
      <c r="C3553" s="89">
        <v>1995</v>
      </c>
      <c r="D3553" s="90" t="s">
        <v>101</v>
      </c>
      <c r="E3553" s="15">
        <v>0</v>
      </c>
      <c r="F3553" s="15">
        <v>0</v>
      </c>
      <c r="G3553" s="15">
        <v>0</v>
      </c>
      <c r="H3553" s="91">
        <v>0</v>
      </c>
      <c r="I3553" s="91">
        <v>0</v>
      </c>
      <c r="J3553" s="15">
        <v>0</v>
      </c>
      <c r="K3553" s="15">
        <f t="shared" si="223"/>
        <v>0</v>
      </c>
      <c r="L3553" s="15">
        <f t="shared" si="224"/>
        <v>0</v>
      </c>
      <c r="M3553" s="15">
        <f t="shared" si="225"/>
        <v>0</v>
      </c>
    </row>
    <row r="3554" spans="1:13" x14ac:dyDescent="0.2">
      <c r="A3554" s="11" t="str">
        <f t="shared" si="226"/>
        <v>WOLLONGONG1996</v>
      </c>
      <c r="B3554" s="3" t="s">
        <v>166</v>
      </c>
      <c r="C3554" s="12">
        <v>1996</v>
      </c>
      <c r="D3554" s="12" t="s">
        <v>101</v>
      </c>
      <c r="E3554" s="13">
        <v>0</v>
      </c>
      <c r="F3554" s="13">
        <v>0</v>
      </c>
      <c r="G3554" s="13">
        <v>0</v>
      </c>
      <c r="H3554" s="13">
        <v>0</v>
      </c>
      <c r="I3554" s="13">
        <v>0</v>
      </c>
      <c r="J3554" s="13">
        <v>0</v>
      </c>
      <c r="K3554" s="15">
        <f t="shared" si="223"/>
        <v>0</v>
      </c>
      <c r="L3554" s="15">
        <f t="shared" si="224"/>
        <v>0</v>
      </c>
      <c r="M3554" s="15">
        <f t="shared" si="225"/>
        <v>0</v>
      </c>
    </row>
    <row r="3555" spans="1:13" x14ac:dyDescent="0.2">
      <c r="A3555" s="11" t="str">
        <f t="shared" si="226"/>
        <v>WOLLONGONG1997</v>
      </c>
      <c r="B3555" s="92" t="s">
        <v>166</v>
      </c>
      <c r="C3555" s="16">
        <v>1997</v>
      </c>
      <c r="D3555" s="90" t="s">
        <v>101</v>
      </c>
      <c r="E3555" s="93">
        <v>205</v>
      </c>
      <c r="F3555" s="93">
        <v>205</v>
      </c>
      <c r="G3555" s="93">
        <v>410</v>
      </c>
      <c r="H3555" s="93">
        <v>0</v>
      </c>
      <c r="I3555" s="93">
        <v>0</v>
      </c>
      <c r="J3555" s="93">
        <v>0</v>
      </c>
      <c r="K3555" s="15">
        <f t="shared" si="223"/>
        <v>205</v>
      </c>
      <c r="L3555" s="15">
        <f t="shared" si="224"/>
        <v>205</v>
      </c>
      <c r="M3555" s="15">
        <f t="shared" si="225"/>
        <v>410</v>
      </c>
    </row>
    <row r="3556" spans="1:13" x14ac:dyDescent="0.2">
      <c r="A3556" s="11" t="str">
        <f t="shared" si="226"/>
        <v>WOLLONGONG1998</v>
      </c>
      <c r="B3556" s="94" t="s">
        <v>166</v>
      </c>
      <c r="C3556" s="89">
        <v>1998</v>
      </c>
      <c r="D3556" s="90" t="s">
        <v>101</v>
      </c>
      <c r="E3556" s="15">
        <v>1341</v>
      </c>
      <c r="F3556" s="15">
        <v>1341</v>
      </c>
      <c r="G3556" s="15">
        <v>2682</v>
      </c>
      <c r="H3556" s="15">
        <v>0</v>
      </c>
      <c r="I3556" s="15">
        <v>0</v>
      </c>
      <c r="J3556" s="15">
        <v>0</v>
      </c>
      <c r="K3556" s="15">
        <f t="shared" si="223"/>
        <v>1341</v>
      </c>
      <c r="L3556" s="15">
        <f t="shared" si="224"/>
        <v>1341</v>
      </c>
      <c r="M3556" s="15">
        <f t="shared" si="225"/>
        <v>2682</v>
      </c>
    </row>
    <row r="3557" spans="1:13" x14ac:dyDescent="0.2">
      <c r="A3557" s="11" t="str">
        <f t="shared" si="226"/>
        <v>WOLLONGONG1999</v>
      </c>
      <c r="B3557" s="3" t="s">
        <v>166</v>
      </c>
      <c r="C3557" s="12">
        <v>1999</v>
      </c>
      <c r="D3557" s="12" t="s">
        <v>101</v>
      </c>
      <c r="E3557" s="13">
        <v>2298</v>
      </c>
      <c r="F3557" s="13">
        <v>2298</v>
      </c>
      <c r="G3557" s="13">
        <v>4596</v>
      </c>
      <c r="H3557" s="13">
        <v>0</v>
      </c>
      <c r="I3557" s="13">
        <v>0</v>
      </c>
      <c r="J3557" s="13">
        <v>0</v>
      </c>
      <c r="K3557" s="15">
        <f t="shared" si="223"/>
        <v>2298</v>
      </c>
      <c r="L3557" s="15">
        <f t="shared" si="224"/>
        <v>2298</v>
      </c>
      <c r="M3557" s="15">
        <f t="shared" si="225"/>
        <v>4596</v>
      </c>
    </row>
    <row r="3558" spans="1:13" x14ac:dyDescent="0.2">
      <c r="A3558" s="11" t="str">
        <f t="shared" si="226"/>
        <v>WOLLONGONG2000</v>
      </c>
      <c r="B3558" s="96" t="s">
        <v>166</v>
      </c>
      <c r="C3558" s="89">
        <v>2000</v>
      </c>
      <c r="D3558" s="90" t="s">
        <v>101</v>
      </c>
      <c r="E3558" s="15">
        <v>1683</v>
      </c>
      <c r="F3558" s="15">
        <v>1801</v>
      </c>
      <c r="G3558" s="15">
        <v>3484</v>
      </c>
      <c r="H3558" s="91">
        <v>0</v>
      </c>
      <c r="I3558" s="91">
        <v>0</v>
      </c>
      <c r="J3558" s="15">
        <v>0</v>
      </c>
      <c r="K3558" s="15">
        <f t="shared" si="223"/>
        <v>1683</v>
      </c>
      <c r="L3558" s="15">
        <f t="shared" si="224"/>
        <v>1801</v>
      </c>
      <c r="M3558" s="15">
        <f t="shared" si="225"/>
        <v>3484</v>
      </c>
    </row>
    <row r="3559" spans="1:13" x14ac:dyDescent="0.2">
      <c r="A3559" s="11" t="str">
        <f t="shared" si="226"/>
        <v>WOLLONGONG2001</v>
      </c>
      <c r="B3559" s="94" t="s">
        <v>166</v>
      </c>
      <c r="C3559" s="89">
        <v>2001</v>
      </c>
      <c r="D3559" s="90" t="s">
        <v>101</v>
      </c>
      <c r="E3559" s="15">
        <v>68</v>
      </c>
      <c r="F3559" s="15">
        <v>97</v>
      </c>
      <c r="G3559" s="15">
        <v>165</v>
      </c>
      <c r="H3559" s="15">
        <v>0</v>
      </c>
      <c r="I3559" s="15">
        <v>0</v>
      </c>
      <c r="J3559" s="15">
        <v>0</v>
      </c>
      <c r="K3559" s="15">
        <f t="shared" si="223"/>
        <v>68</v>
      </c>
      <c r="L3559" s="15">
        <f t="shared" si="224"/>
        <v>97</v>
      </c>
      <c r="M3559" s="15">
        <f t="shared" si="225"/>
        <v>165</v>
      </c>
    </row>
    <row r="3560" spans="1:13" x14ac:dyDescent="0.2">
      <c r="A3560" s="11" t="str">
        <f t="shared" si="226"/>
        <v>WOLLONGONG2002</v>
      </c>
      <c r="B3560" s="3" t="s">
        <v>166</v>
      </c>
      <c r="C3560" s="12">
        <v>2002</v>
      </c>
      <c r="D3560" s="12" t="s">
        <v>101</v>
      </c>
      <c r="E3560" s="13">
        <v>0</v>
      </c>
      <c r="F3560" s="13">
        <v>0</v>
      </c>
      <c r="G3560" s="13">
        <v>0</v>
      </c>
      <c r="H3560" s="13">
        <v>0</v>
      </c>
      <c r="I3560" s="13">
        <v>0</v>
      </c>
      <c r="J3560" s="13">
        <v>0</v>
      </c>
      <c r="K3560" s="15">
        <f t="shared" si="223"/>
        <v>0</v>
      </c>
      <c r="L3560" s="15">
        <f t="shared" si="224"/>
        <v>0</v>
      </c>
      <c r="M3560" s="15">
        <f t="shared" si="225"/>
        <v>0</v>
      </c>
    </row>
    <row r="3561" spans="1:13" x14ac:dyDescent="0.2">
      <c r="A3561" s="11" t="str">
        <f t="shared" si="226"/>
        <v>WOLLONGONG2003</v>
      </c>
      <c r="B3561" s="3" t="s">
        <v>166</v>
      </c>
      <c r="C3561" s="12">
        <v>2003</v>
      </c>
      <c r="D3561" s="12" t="s">
        <v>101</v>
      </c>
      <c r="E3561" s="13">
        <v>0</v>
      </c>
      <c r="F3561" s="13">
        <v>0</v>
      </c>
      <c r="G3561" s="13">
        <v>0</v>
      </c>
      <c r="H3561" s="13">
        <v>0</v>
      </c>
      <c r="I3561" s="13">
        <v>0</v>
      </c>
      <c r="J3561" s="13">
        <v>0</v>
      </c>
      <c r="K3561" s="15">
        <f t="shared" si="223"/>
        <v>0</v>
      </c>
      <c r="L3561" s="15">
        <f t="shared" si="224"/>
        <v>0</v>
      </c>
      <c r="M3561" s="15">
        <f t="shared" si="225"/>
        <v>0</v>
      </c>
    </row>
    <row r="3562" spans="1:13" x14ac:dyDescent="0.2">
      <c r="A3562" s="11" t="str">
        <f t="shared" si="226"/>
        <v>WOLLONGONG2004</v>
      </c>
      <c r="B3562" s="3" t="s">
        <v>166</v>
      </c>
      <c r="C3562" s="12">
        <v>2004</v>
      </c>
      <c r="D3562" s="12" t="s">
        <v>101</v>
      </c>
      <c r="E3562" s="13">
        <v>0</v>
      </c>
      <c r="F3562" s="13">
        <v>0</v>
      </c>
      <c r="G3562" s="13">
        <v>0</v>
      </c>
      <c r="H3562" s="13">
        <v>0</v>
      </c>
      <c r="I3562" s="13">
        <v>0</v>
      </c>
      <c r="J3562" s="13">
        <v>0</v>
      </c>
      <c r="K3562" s="15">
        <f t="shared" si="223"/>
        <v>0</v>
      </c>
      <c r="L3562" s="15">
        <f t="shared" si="224"/>
        <v>0</v>
      </c>
      <c r="M3562" s="15">
        <f t="shared" si="225"/>
        <v>0</v>
      </c>
    </row>
    <row r="3563" spans="1:13" x14ac:dyDescent="0.2">
      <c r="A3563" s="11" t="str">
        <f t="shared" si="226"/>
        <v>WOLLONGONG2005</v>
      </c>
      <c r="B3563" s="92" t="s">
        <v>166</v>
      </c>
      <c r="C3563" s="16">
        <v>2005</v>
      </c>
      <c r="D3563" s="90" t="s">
        <v>101</v>
      </c>
      <c r="E3563" s="93">
        <v>4961</v>
      </c>
      <c r="F3563" s="93">
        <v>4543</v>
      </c>
      <c r="G3563" s="93">
        <v>9504</v>
      </c>
      <c r="H3563" s="93">
        <v>0</v>
      </c>
      <c r="I3563" s="93">
        <v>0</v>
      </c>
      <c r="J3563" s="93">
        <v>0</v>
      </c>
      <c r="K3563" s="15">
        <f t="shared" si="223"/>
        <v>4961</v>
      </c>
      <c r="L3563" s="15">
        <f t="shared" si="224"/>
        <v>4543</v>
      </c>
      <c r="M3563" s="15">
        <f t="shared" si="225"/>
        <v>9504</v>
      </c>
    </row>
    <row r="3564" spans="1:13" x14ac:dyDescent="0.2">
      <c r="A3564" s="11" t="str">
        <f t="shared" si="226"/>
        <v>WOLLONGONG2006</v>
      </c>
      <c r="B3564" s="3" t="s">
        <v>166</v>
      </c>
      <c r="C3564" s="12">
        <v>2006</v>
      </c>
      <c r="D3564" s="12" t="s">
        <v>101</v>
      </c>
      <c r="E3564" s="13">
        <v>7986</v>
      </c>
      <c r="F3564" s="13">
        <v>7583</v>
      </c>
      <c r="G3564" s="13">
        <v>15569</v>
      </c>
      <c r="H3564" s="13">
        <v>0</v>
      </c>
      <c r="I3564" s="13">
        <v>0</v>
      </c>
      <c r="J3564" s="13">
        <v>0</v>
      </c>
      <c r="K3564" s="15">
        <f t="shared" si="223"/>
        <v>7986</v>
      </c>
      <c r="L3564" s="15">
        <f t="shared" si="224"/>
        <v>7583</v>
      </c>
      <c r="M3564" s="15">
        <f t="shared" si="225"/>
        <v>15569</v>
      </c>
    </row>
    <row r="3565" spans="1:13" x14ac:dyDescent="0.2">
      <c r="A3565" s="11" t="str">
        <f t="shared" si="226"/>
        <v>WOLLONGONG2007</v>
      </c>
      <c r="B3565" s="3" t="s">
        <v>166</v>
      </c>
      <c r="C3565" s="12">
        <v>2007</v>
      </c>
      <c r="D3565" s="12" t="s">
        <v>101</v>
      </c>
      <c r="E3565" s="13">
        <v>8266</v>
      </c>
      <c r="F3565" s="13">
        <v>8359</v>
      </c>
      <c r="G3565" s="13">
        <v>16625</v>
      </c>
      <c r="H3565" s="13">
        <v>0</v>
      </c>
      <c r="I3565" s="13">
        <v>0</v>
      </c>
      <c r="J3565" s="13">
        <v>0</v>
      </c>
      <c r="K3565" s="15">
        <f t="shared" si="223"/>
        <v>8266</v>
      </c>
      <c r="L3565" s="15">
        <f t="shared" si="224"/>
        <v>8359</v>
      </c>
      <c r="M3565" s="15">
        <f t="shared" si="225"/>
        <v>16625</v>
      </c>
    </row>
    <row r="3566" spans="1:13" x14ac:dyDescent="0.2">
      <c r="A3566" s="11" t="str">
        <f t="shared" si="226"/>
        <v>WOLLONGONG2008</v>
      </c>
      <c r="B3566" s="3" t="s">
        <v>166</v>
      </c>
      <c r="C3566" s="12">
        <v>2008</v>
      </c>
      <c r="D3566" s="12" t="s">
        <v>101</v>
      </c>
      <c r="E3566" s="13">
        <v>4508</v>
      </c>
      <c r="F3566" s="13">
        <v>4443</v>
      </c>
      <c r="G3566" s="13">
        <v>8951</v>
      </c>
      <c r="H3566" s="13">
        <v>0</v>
      </c>
      <c r="I3566" s="13">
        <v>0</v>
      </c>
      <c r="J3566" s="13">
        <v>0</v>
      </c>
      <c r="K3566" s="15">
        <f t="shared" si="223"/>
        <v>4508</v>
      </c>
      <c r="L3566" s="15">
        <f t="shared" si="224"/>
        <v>4443</v>
      </c>
      <c r="M3566" s="15">
        <f t="shared" si="225"/>
        <v>8951</v>
      </c>
    </row>
    <row r="3567" spans="1:13" x14ac:dyDescent="0.2">
      <c r="A3567" s="11" t="str">
        <f t="shared" si="226"/>
        <v>WOLLONGONG2009</v>
      </c>
      <c r="B3567" s="3" t="s">
        <v>166</v>
      </c>
      <c r="C3567" s="12">
        <v>2009</v>
      </c>
      <c r="D3567" s="12" t="s">
        <v>101</v>
      </c>
      <c r="E3567" s="13">
        <v>0</v>
      </c>
      <c r="F3567" s="13">
        <v>0</v>
      </c>
      <c r="G3567" s="13">
        <v>0</v>
      </c>
      <c r="H3567" s="13">
        <v>0</v>
      </c>
      <c r="I3567" s="13">
        <v>0</v>
      </c>
      <c r="J3567" s="13">
        <v>0</v>
      </c>
      <c r="K3567" s="15">
        <f t="shared" si="223"/>
        <v>0</v>
      </c>
      <c r="L3567" s="15">
        <f t="shared" si="224"/>
        <v>0</v>
      </c>
      <c r="M3567" s="15">
        <f t="shared" si="225"/>
        <v>0</v>
      </c>
    </row>
    <row r="3568" spans="1:13" x14ac:dyDescent="0.2">
      <c r="A3568" s="11" t="str">
        <f t="shared" si="226"/>
        <v>WOLLONGONG2010</v>
      </c>
      <c r="B3568" s="3" t="s">
        <v>166</v>
      </c>
      <c r="C3568" s="12">
        <v>2010</v>
      </c>
      <c r="D3568" s="12" t="s">
        <v>101</v>
      </c>
      <c r="E3568" s="13">
        <v>0</v>
      </c>
      <c r="F3568" s="13">
        <v>0</v>
      </c>
      <c r="G3568" s="13">
        <v>0</v>
      </c>
      <c r="H3568" s="13">
        <v>0</v>
      </c>
      <c r="I3568" s="13">
        <v>0</v>
      </c>
      <c r="J3568" s="13">
        <v>0</v>
      </c>
      <c r="K3568" s="15">
        <f t="shared" si="223"/>
        <v>0</v>
      </c>
      <c r="L3568" s="15">
        <f t="shared" si="224"/>
        <v>0</v>
      </c>
      <c r="M3568" s="15">
        <f t="shared" si="225"/>
        <v>0</v>
      </c>
    </row>
    <row r="3569" spans="1:13" x14ac:dyDescent="0.2">
      <c r="A3569" s="11" t="str">
        <f t="shared" si="226"/>
        <v>WOLLONGONG2011</v>
      </c>
      <c r="B3569" s="94" t="s">
        <v>166</v>
      </c>
      <c r="C3569" s="12">
        <v>2011</v>
      </c>
      <c r="D3569" s="90" t="s">
        <v>101</v>
      </c>
      <c r="E3569" s="95">
        <v>0</v>
      </c>
      <c r="F3569" s="95">
        <v>0</v>
      </c>
      <c r="G3569" s="95">
        <v>0</v>
      </c>
      <c r="H3569" s="95">
        <v>0</v>
      </c>
      <c r="I3569" s="95">
        <v>0</v>
      </c>
      <c r="J3569" s="95">
        <v>0</v>
      </c>
      <c r="K3569" s="15">
        <f t="shared" si="223"/>
        <v>0</v>
      </c>
      <c r="L3569" s="15">
        <f t="shared" si="224"/>
        <v>0</v>
      </c>
      <c r="M3569" s="15">
        <f t="shared" si="225"/>
        <v>0</v>
      </c>
    </row>
    <row r="3570" spans="1:13" x14ac:dyDescent="0.2">
      <c r="A3570" s="11" t="str">
        <f t="shared" si="226"/>
        <v>WOLLONGONG2012</v>
      </c>
      <c r="B3570" s="3" t="s">
        <v>166</v>
      </c>
      <c r="C3570" s="12">
        <v>2012</v>
      </c>
      <c r="D3570" s="12" t="s">
        <v>101</v>
      </c>
      <c r="E3570" s="13">
        <v>0</v>
      </c>
      <c r="F3570" s="13">
        <v>0</v>
      </c>
      <c r="G3570" s="13">
        <v>0</v>
      </c>
      <c r="H3570" s="13">
        <v>0</v>
      </c>
      <c r="I3570" s="13">
        <v>0</v>
      </c>
      <c r="J3570" s="13">
        <v>0</v>
      </c>
      <c r="K3570" s="15">
        <f t="shared" si="223"/>
        <v>0</v>
      </c>
      <c r="L3570" s="15">
        <f t="shared" si="224"/>
        <v>0</v>
      </c>
      <c r="M3570" s="15">
        <f t="shared" si="225"/>
        <v>0</v>
      </c>
    </row>
    <row r="3571" spans="1:13" x14ac:dyDescent="0.2">
      <c r="A3571" s="11" t="str">
        <f t="shared" si="226"/>
        <v>WOLLONGONG2013</v>
      </c>
      <c r="B3571" s="3" t="s">
        <v>166</v>
      </c>
      <c r="C3571" s="12">
        <v>2013</v>
      </c>
      <c r="D3571" s="12" t="s">
        <v>101</v>
      </c>
      <c r="E3571" s="13">
        <v>0</v>
      </c>
      <c r="F3571" s="13">
        <v>0</v>
      </c>
      <c r="G3571" s="13">
        <v>0</v>
      </c>
      <c r="H3571" s="13">
        <v>0</v>
      </c>
      <c r="I3571" s="13">
        <v>0</v>
      </c>
      <c r="J3571" s="13">
        <v>0</v>
      </c>
      <c r="K3571" s="15">
        <f t="shared" si="223"/>
        <v>0</v>
      </c>
      <c r="L3571" s="15">
        <f t="shared" si="224"/>
        <v>0</v>
      </c>
      <c r="M3571" s="15">
        <f t="shared" si="225"/>
        <v>0</v>
      </c>
    </row>
    <row r="3572" spans="1:13" x14ac:dyDescent="0.2">
      <c r="A3572" s="11" t="str">
        <f t="shared" si="226"/>
        <v>WOLLONGONG2014</v>
      </c>
      <c r="B3572" s="3" t="s">
        <v>166</v>
      </c>
      <c r="C3572" s="12">
        <v>2014</v>
      </c>
      <c r="D3572" s="12" t="s">
        <v>101</v>
      </c>
      <c r="E3572" s="13">
        <v>0</v>
      </c>
      <c r="F3572" s="13">
        <v>0</v>
      </c>
      <c r="G3572" s="13">
        <v>0</v>
      </c>
      <c r="H3572" s="13">
        <v>0</v>
      </c>
      <c r="I3572" s="13">
        <v>0</v>
      </c>
      <c r="J3572" s="13">
        <v>0</v>
      </c>
      <c r="K3572" s="15">
        <f t="shared" si="223"/>
        <v>0</v>
      </c>
      <c r="L3572" s="15">
        <f t="shared" si="224"/>
        <v>0</v>
      </c>
      <c r="M3572" s="15">
        <f t="shared" si="225"/>
        <v>0</v>
      </c>
    </row>
    <row r="3573" spans="1:13" x14ac:dyDescent="0.2">
      <c r="A3573" s="11" t="str">
        <f t="shared" si="226"/>
        <v>WOLLONGONG2015</v>
      </c>
      <c r="B3573" s="3" t="s">
        <v>166</v>
      </c>
      <c r="C3573" s="12">
        <v>2015</v>
      </c>
      <c r="D3573" s="12" t="s">
        <v>101</v>
      </c>
      <c r="E3573" s="13">
        <v>0</v>
      </c>
      <c r="F3573" s="13">
        <v>0</v>
      </c>
      <c r="G3573" s="13">
        <v>0</v>
      </c>
      <c r="H3573" s="13">
        <v>0</v>
      </c>
      <c r="I3573" s="13">
        <v>0</v>
      </c>
      <c r="J3573" s="13">
        <v>0</v>
      </c>
      <c r="K3573" s="15">
        <f t="shared" si="223"/>
        <v>0</v>
      </c>
      <c r="L3573" s="15">
        <f t="shared" si="224"/>
        <v>0</v>
      </c>
      <c r="M3573" s="15">
        <f t="shared" si="225"/>
        <v>0</v>
      </c>
    </row>
    <row r="3574" spans="1:13" x14ac:dyDescent="0.2">
      <c r="A3574" s="11" t="str">
        <f t="shared" si="226"/>
        <v>WOLLONGONG2016</v>
      </c>
      <c r="B3574" s="96" t="s">
        <v>166</v>
      </c>
      <c r="C3574" s="89">
        <v>2016</v>
      </c>
      <c r="D3574" s="90" t="s">
        <v>101</v>
      </c>
      <c r="E3574" s="15">
        <v>0</v>
      </c>
      <c r="F3574" s="15">
        <v>0</v>
      </c>
      <c r="G3574" s="15">
        <v>0</v>
      </c>
      <c r="H3574" s="15">
        <v>0</v>
      </c>
      <c r="I3574" s="15">
        <v>0</v>
      </c>
      <c r="J3574" s="15">
        <v>0</v>
      </c>
      <c r="K3574" s="15">
        <f t="shared" si="223"/>
        <v>0</v>
      </c>
      <c r="L3574" s="15">
        <f t="shared" si="224"/>
        <v>0</v>
      </c>
      <c r="M3574" s="15">
        <f t="shared" si="225"/>
        <v>0</v>
      </c>
    </row>
    <row r="3575" spans="1:13" x14ac:dyDescent="0.2">
      <c r="A3575" s="11" t="str">
        <f t="shared" si="226"/>
        <v>WOLLONGONG2017</v>
      </c>
      <c r="B3575" s="3" t="s">
        <v>166</v>
      </c>
      <c r="C3575" s="12">
        <v>2017</v>
      </c>
      <c r="D3575" s="12" t="s">
        <v>101</v>
      </c>
      <c r="E3575" s="13">
        <v>2917</v>
      </c>
      <c r="F3575" s="13">
        <v>2922</v>
      </c>
      <c r="G3575" s="13">
        <v>5839</v>
      </c>
      <c r="H3575" s="13">
        <v>0</v>
      </c>
      <c r="I3575" s="13">
        <v>0</v>
      </c>
      <c r="J3575" s="13">
        <v>0</v>
      </c>
      <c r="K3575" s="15">
        <f t="shared" si="223"/>
        <v>2917</v>
      </c>
      <c r="L3575" s="15">
        <f t="shared" si="224"/>
        <v>2922</v>
      </c>
      <c r="M3575" s="15">
        <f t="shared" si="225"/>
        <v>5839</v>
      </c>
    </row>
    <row r="3576" spans="1:13" x14ac:dyDescent="0.2">
      <c r="A3576" s="11" t="str">
        <f t="shared" si="226"/>
        <v>WOLLONGONG2018</v>
      </c>
      <c r="B3576" s="94" t="s">
        <v>166</v>
      </c>
      <c r="C3576" s="89">
        <v>2018</v>
      </c>
      <c r="D3576" s="90" t="s">
        <v>101</v>
      </c>
      <c r="E3576" s="15">
        <v>7935</v>
      </c>
      <c r="F3576" s="15">
        <v>8070</v>
      </c>
      <c r="G3576" s="15">
        <v>16005</v>
      </c>
      <c r="H3576" s="15">
        <v>0</v>
      </c>
      <c r="I3576" s="15">
        <v>0</v>
      </c>
      <c r="J3576" s="15">
        <v>0</v>
      </c>
      <c r="K3576" s="15">
        <f t="shared" si="223"/>
        <v>7935</v>
      </c>
      <c r="L3576" s="15">
        <f t="shared" si="224"/>
        <v>8070</v>
      </c>
      <c r="M3576" s="15">
        <f t="shared" si="225"/>
        <v>16005</v>
      </c>
    </row>
    <row r="3577" spans="1:13" x14ac:dyDescent="0.2">
      <c r="A3577" s="11" t="str">
        <f t="shared" si="226"/>
        <v>WOLLONGONG2019</v>
      </c>
      <c r="B3577" s="3" t="s">
        <v>166</v>
      </c>
      <c r="C3577" s="12">
        <v>2019</v>
      </c>
      <c r="D3577" s="12" t="s">
        <v>101</v>
      </c>
      <c r="E3577" s="13">
        <v>8667</v>
      </c>
      <c r="F3577" s="13">
        <v>13681</v>
      </c>
      <c r="G3577" s="13">
        <v>22348</v>
      </c>
      <c r="H3577" s="13">
        <v>0</v>
      </c>
      <c r="I3577" s="13">
        <v>0</v>
      </c>
      <c r="J3577" s="13">
        <v>0</v>
      </c>
      <c r="K3577" s="15">
        <f t="shared" si="223"/>
        <v>8667</v>
      </c>
      <c r="L3577" s="15">
        <f t="shared" si="224"/>
        <v>13681</v>
      </c>
      <c r="M3577" s="15">
        <f t="shared" si="225"/>
        <v>22348</v>
      </c>
    </row>
  </sheetData>
  <sheetProtection algorithmName="SHA-256" hashValue="X2iuGUsAnXtwRCmw8rBV8W1qzE3mLZzrys/xpU5e43U=" saltValue="A9/sdpvog8qmcNj2OYBuDw==" spinCount="100000" sheet="1" objects="1" scenarios="1"/>
  <sortState ref="B43:J3577">
    <sortCondition ref="B43:B3577"/>
    <sortCondition ref="C43:C3577"/>
  </sortState>
  <dataConsolidate>
    <dataRefs count="1">
      <dataRef ref="C2647:M2698" sheet="Airport Passengers"/>
    </dataRefs>
  </dataConsolidate>
  <mergeCells count="6">
    <mergeCell ref="K5:M5"/>
    <mergeCell ref="E6:G6"/>
    <mergeCell ref="H6:J6"/>
    <mergeCell ref="K6:M6"/>
    <mergeCell ref="E5:G5"/>
    <mergeCell ref="H5:J5"/>
  </mergeCells>
  <conditionalFormatting sqref="D66:D1757">
    <cfRule type="containsText" dxfId="1" priority="6" stopIfTrue="1" operator="containsText" text="XX">
      <formula>NOT(ISERROR(SEARCH("XX",D66)))</formula>
    </cfRule>
  </conditionalFormatting>
  <pageMargins left="0.39370078740157483" right="0.39370078740157483" top="0.39370078740157483" bottom="0.39370078740157483" header="0.5" footer="0.5"/>
  <pageSetup paperSize="9" orientation="landscape" r:id="rId1"/>
  <headerFooter alignWithMargins="0">
    <oddFooter xml:space="preserve">&amp;L&amp;"Times New Roman"&amp;8 &amp;IPrepared by Department of Transport and Regional Services&amp;I &amp;C&amp;R&amp;"Times New Roman"&amp;8 Page &amp;P of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outlinePr summaryBelow="0" summaryRight="0"/>
  </sheetPr>
  <dimension ref="A1:X3577"/>
  <sheetViews>
    <sheetView showGridLines="0" zoomScaleNormal="100" workbookViewId="0">
      <pane xSplit="3" ySplit="7" topLeftCell="D32" activePane="bottomRight" state="frozen"/>
      <selection activeCell="L1026" sqref="L1026"/>
      <selection pane="topRight" activeCell="L1026" sqref="L1026"/>
      <selection pane="bottomLeft" activeCell="L1026" sqref="L1026"/>
      <selection pane="bottomRight" activeCell="M34" sqref="M34"/>
    </sheetView>
  </sheetViews>
  <sheetFormatPr defaultRowHeight="11.25" x14ac:dyDescent="0.2"/>
  <cols>
    <col min="1" max="1" width="15.5703125" style="3" hidden="1" customWidth="1"/>
    <col min="2" max="2" width="22.85546875" style="3" customWidth="1"/>
    <col min="3" max="4" width="10" style="12" customWidth="1"/>
    <col min="5" max="7" width="10.7109375" style="13" customWidth="1"/>
    <col min="8" max="11" width="10" style="13" customWidth="1"/>
    <col min="12" max="12" width="9.140625" style="13"/>
    <col min="13" max="13" width="9.5703125" style="13" bestFit="1" customWidth="1"/>
    <col min="14" max="16384" width="9.140625" style="3"/>
  </cols>
  <sheetData>
    <row r="1" spans="1:24" s="11" customFormat="1" ht="12.75" x14ac:dyDescent="0.2">
      <c r="B1" s="107" t="str">
        <f>'Airport Passengers'!B1</f>
        <v>REPORT PERIOD: 1985 to 2019</v>
      </c>
      <c r="C1" s="79"/>
      <c r="D1" s="79"/>
      <c r="E1"/>
      <c r="F1"/>
      <c r="G1"/>
      <c r="H1"/>
      <c r="I1"/>
      <c r="J1" s="103"/>
      <c r="K1" s="103"/>
      <c r="L1" s="103"/>
      <c r="M1" s="103"/>
    </row>
    <row r="2" spans="1:24" ht="12.75" x14ac:dyDescent="0.2">
      <c r="B2" s="107" t="s">
        <v>83</v>
      </c>
      <c r="C2" s="79"/>
      <c r="D2" s="79"/>
      <c r="E2"/>
      <c r="F2"/>
      <c r="G2"/>
      <c r="H2"/>
      <c r="I2"/>
      <c r="S2" s="8"/>
      <c r="T2" s="8"/>
    </row>
    <row r="3" spans="1:24" ht="15.75" customHeight="1" x14ac:dyDescent="0.2">
      <c r="B3" s="108" t="s">
        <v>112</v>
      </c>
      <c r="C3" s="81"/>
      <c r="D3" s="81"/>
      <c r="E3" s="104"/>
      <c r="F3"/>
      <c r="G3"/>
      <c r="H3"/>
      <c r="S3" s="13"/>
      <c r="T3" s="13"/>
      <c r="U3" s="13"/>
      <c r="V3" s="13"/>
      <c r="W3" s="13"/>
      <c r="X3" s="13"/>
    </row>
    <row r="4" spans="1:24" ht="12" thickBot="1" x14ac:dyDescent="0.25">
      <c r="C4" s="81"/>
      <c r="D4" s="81"/>
      <c r="E4" s="104"/>
      <c r="F4" s="104"/>
      <c r="G4" s="85"/>
      <c r="V4" s="13"/>
      <c r="W4" s="13"/>
      <c r="X4" s="13"/>
    </row>
    <row r="5" spans="1:24" x14ac:dyDescent="0.2">
      <c r="B5" s="82"/>
      <c r="C5" s="83"/>
      <c r="D5" s="83"/>
      <c r="E5" s="127" t="s">
        <v>152</v>
      </c>
      <c r="F5" s="127"/>
      <c r="G5" s="127"/>
      <c r="H5" s="130" t="s">
        <v>94</v>
      </c>
      <c r="I5" s="130"/>
      <c r="J5" s="130"/>
      <c r="K5" s="129" t="s">
        <v>90</v>
      </c>
      <c r="L5" s="129"/>
      <c r="M5" s="129"/>
    </row>
    <row r="6" spans="1:24" ht="12" thickBot="1" x14ac:dyDescent="0.25">
      <c r="B6" s="80"/>
      <c r="C6" s="79"/>
      <c r="D6" s="79"/>
      <c r="E6" s="126" t="s">
        <v>91</v>
      </c>
      <c r="F6" s="126"/>
      <c r="G6" s="126"/>
      <c r="H6" s="126" t="s">
        <v>91</v>
      </c>
      <c r="I6" s="126"/>
      <c r="J6" s="126"/>
      <c r="K6" s="126" t="s">
        <v>91</v>
      </c>
      <c r="L6" s="126"/>
      <c r="M6" s="126"/>
    </row>
    <row r="7" spans="1:24" ht="18" customHeight="1" thickBot="1" x14ac:dyDescent="0.25">
      <c r="B7" s="31" t="s">
        <v>86</v>
      </c>
      <c r="C7" s="32" t="s">
        <v>0</v>
      </c>
      <c r="D7" s="32" t="s">
        <v>98</v>
      </c>
      <c r="E7" s="87" t="s">
        <v>87</v>
      </c>
      <c r="F7" s="87" t="s">
        <v>88</v>
      </c>
      <c r="G7" s="87" t="s">
        <v>89</v>
      </c>
      <c r="H7" s="87" t="s">
        <v>87</v>
      </c>
      <c r="I7" s="87" t="s">
        <v>88</v>
      </c>
      <c r="J7" s="87" t="s">
        <v>89</v>
      </c>
      <c r="K7" s="87" t="s">
        <v>87</v>
      </c>
      <c r="L7" s="87" t="s">
        <v>88</v>
      </c>
      <c r="M7" s="87" t="s">
        <v>89</v>
      </c>
    </row>
    <row r="8" spans="1:24" ht="12.75" customHeight="1" x14ac:dyDescent="0.2">
      <c r="A8" s="11" t="str">
        <f t="shared" ref="A8:A33" si="0">CONCATENATE(B8,C8)</f>
        <v>TOTAL AUSTRALIA1985</v>
      </c>
      <c r="B8" s="88" t="s">
        <v>80</v>
      </c>
      <c r="C8" s="89">
        <v>1985</v>
      </c>
      <c r="D8" s="12" t="s">
        <v>101</v>
      </c>
      <c r="E8" s="15">
        <v>425190</v>
      </c>
      <c r="F8" s="15">
        <v>425137</v>
      </c>
      <c r="G8" s="15">
        <v>850327</v>
      </c>
      <c r="H8" s="15">
        <v>21063</v>
      </c>
      <c r="I8" s="15">
        <v>20828</v>
      </c>
      <c r="J8" s="15">
        <v>41891</v>
      </c>
      <c r="K8" s="15">
        <v>446253</v>
      </c>
      <c r="L8" s="15">
        <v>445965</v>
      </c>
      <c r="M8" s="15">
        <v>892218</v>
      </c>
      <c r="O8" s="13"/>
      <c r="P8" s="13"/>
    </row>
    <row r="9" spans="1:24" ht="12.75" customHeight="1" x14ac:dyDescent="0.2">
      <c r="A9" s="11" t="str">
        <f t="shared" si="0"/>
        <v>TOTAL AUSTRALIA1986</v>
      </c>
      <c r="B9" s="88" t="s">
        <v>80</v>
      </c>
      <c r="C9" s="89">
        <v>1986</v>
      </c>
      <c r="D9" s="12" t="s">
        <v>101</v>
      </c>
      <c r="E9" s="15">
        <v>427697</v>
      </c>
      <c r="F9" s="15">
        <v>427697</v>
      </c>
      <c r="G9" s="15">
        <v>855394</v>
      </c>
      <c r="H9" s="15">
        <v>24150</v>
      </c>
      <c r="I9" s="15">
        <v>24068</v>
      </c>
      <c r="J9" s="15">
        <v>48218</v>
      </c>
      <c r="K9" s="15">
        <v>451847</v>
      </c>
      <c r="L9" s="15">
        <v>451765</v>
      </c>
      <c r="M9" s="15">
        <v>903612</v>
      </c>
      <c r="O9" s="13"/>
      <c r="P9" s="13"/>
    </row>
    <row r="10" spans="1:24" ht="12.75" customHeight="1" x14ac:dyDescent="0.2">
      <c r="A10" s="11" t="str">
        <f t="shared" si="0"/>
        <v>TOTAL AUSTRALIA1987</v>
      </c>
      <c r="B10" s="88" t="s">
        <v>80</v>
      </c>
      <c r="C10" s="89">
        <v>1987</v>
      </c>
      <c r="D10" s="12" t="s">
        <v>101</v>
      </c>
      <c r="E10" s="15">
        <v>429860</v>
      </c>
      <c r="F10" s="15">
        <v>429860</v>
      </c>
      <c r="G10" s="15">
        <v>859720</v>
      </c>
      <c r="H10" s="15">
        <v>26795</v>
      </c>
      <c r="I10" s="15">
        <v>26669</v>
      </c>
      <c r="J10" s="15">
        <v>53464</v>
      </c>
      <c r="K10" s="15">
        <v>456655</v>
      </c>
      <c r="L10" s="15">
        <v>456529</v>
      </c>
      <c r="M10" s="15">
        <v>913184</v>
      </c>
      <c r="O10" s="13"/>
      <c r="P10" s="13"/>
    </row>
    <row r="11" spans="1:24" ht="12.75" customHeight="1" x14ac:dyDescent="0.2">
      <c r="A11" s="11" t="str">
        <f t="shared" si="0"/>
        <v>TOTAL AUSTRALIA1988</v>
      </c>
      <c r="B11" s="88" t="s">
        <v>80</v>
      </c>
      <c r="C11" s="89">
        <v>1988</v>
      </c>
      <c r="D11" s="12" t="s">
        <v>101</v>
      </c>
      <c r="E11" s="15">
        <v>450392</v>
      </c>
      <c r="F11" s="15">
        <v>450392</v>
      </c>
      <c r="G11" s="15">
        <v>900784</v>
      </c>
      <c r="H11" s="15">
        <v>30215</v>
      </c>
      <c r="I11" s="15">
        <v>29919</v>
      </c>
      <c r="J11" s="15">
        <v>60134</v>
      </c>
      <c r="K11" s="15">
        <v>480607</v>
      </c>
      <c r="L11" s="15">
        <v>480311</v>
      </c>
      <c r="M11" s="15">
        <v>960918</v>
      </c>
      <c r="O11" s="13"/>
      <c r="P11" s="13"/>
    </row>
    <row r="12" spans="1:24" ht="12.75" customHeight="1" x14ac:dyDescent="0.2">
      <c r="A12" s="11" t="str">
        <f t="shared" si="0"/>
        <v>TOTAL AUSTRALIA1989</v>
      </c>
      <c r="B12" s="88" t="s">
        <v>80</v>
      </c>
      <c r="C12" s="89">
        <v>1989</v>
      </c>
      <c r="D12" s="12" t="s">
        <v>101</v>
      </c>
      <c r="E12" s="15">
        <v>386229</v>
      </c>
      <c r="F12" s="15">
        <v>386229</v>
      </c>
      <c r="G12" s="15">
        <v>772458</v>
      </c>
      <c r="H12" s="15">
        <v>33784</v>
      </c>
      <c r="I12" s="15">
        <v>33221</v>
      </c>
      <c r="J12" s="15">
        <v>67005</v>
      </c>
      <c r="K12" s="15">
        <v>420013</v>
      </c>
      <c r="L12" s="15">
        <v>419450</v>
      </c>
      <c r="M12" s="15">
        <v>839463</v>
      </c>
      <c r="O12" s="13"/>
      <c r="P12" s="13"/>
    </row>
    <row r="13" spans="1:24" ht="12.75" customHeight="1" x14ac:dyDescent="0.2">
      <c r="A13" s="11" t="str">
        <f t="shared" si="0"/>
        <v>TOTAL AUSTRALIA1990</v>
      </c>
      <c r="B13" s="88" t="s">
        <v>80</v>
      </c>
      <c r="C13" s="89">
        <v>1990</v>
      </c>
      <c r="D13" s="12" t="s">
        <v>101</v>
      </c>
      <c r="E13" s="15">
        <v>415175</v>
      </c>
      <c r="F13" s="15">
        <v>415175</v>
      </c>
      <c r="G13" s="15">
        <v>830350</v>
      </c>
      <c r="H13" s="15">
        <v>36401</v>
      </c>
      <c r="I13" s="15">
        <v>35956</v>
      </c>
      <c r="J13" s="15">
        <v>72357</v>
      </c>
      <c r="K13" s="15">
        <v>451576</v>
      </c>
      <c r="L13" s="15">
        <v>451131</v>
      </c>
      <c r="M13" s="15">
        <v>902707</v>
      </c>
      <c r="O13" s="13"/>
      <c r="P13" s="13"/>
    </row>
    <row r="14" spans="1:24" ht="12.75" customHeight="1" x14ac:dyDescent="0.2">
      <c r="A14" s="11" t="str">
        <f t="shared" si="0"/>
        <v>TOTAL AUSTRALIA1991</v>
      </c>
      <c r="B14" s="88" t="s">
        <v>80</v>
      </c>
      <c r="C14" s="89">
        <v>1991</v>
      </c>
      <c r="D14" s="12" t="s">
        <v>101</v>
      </c>
      <c r="E14" s="15">
        <v>469821</v>
      </c>
      <c r="F14" s="15">
        <v>469821</v>
      </c>
      <c r="G14" s="15">
        <v>939642</v>
      </c>
      <c r="H14" s="15">
        <v>37088</v>
      </c>
      <c r="I14" s="15">
        <v>36930</v>
      </c>
      <c r="J14" s="15">
        <v>74018</v>
      </c>
      <c r="K14" s="15">
        <v>506909</v>
      </c>
      <c r="L14" s="15">
        <v>506751</v>
      </c>
      <c r="M14" s="15">
        <v>1013660</v>
      </c>
      <c r="O14" s="13"/>
      <c r="P14" s="13"/>
    </row>
    <row r="15" spans="1:24" ht="12.75" customHeight="1" x14ac:dyDescent="0.2">
      <c r="A15" s="11" t="str">
        <f t="shared" si="0"/>
        <v>TOTAL AUSTRALIA1992</v>
      </c>
      <c r="B15" s="88" t="s">
        <v>80</v>
      </c>
      <c r="C15" s="89">
        <v>1992</v>
      </c>
      <c r="D15" s="12" t="s">
        <v>101</v>
      </c>
      <c r="E15" s="15">
        <v>508792</v>
      </c>
      <c r="F15" s="15">
        <v>508792</v>
      </c>
      <c r="G15" s="15">
        <v>1017584</v>
      </c>
      <c r="H15" s="15">
        <v>40560</v>
      </c>
      <c r="I15" s="15">
        <v>40430</v>
      </c>
      <c r="J15" s="15">
        <v>80990</v>
      </c>
      <c r="K15" s="15">
        <v>549352</v>
      </c>
      <c r="L15" s="15">
        <v>549222</v>
      </c>
      <c r="M15" s="15">
        <v>1098574</v>
      </c>
      <c r="O15" s="13"/>
      <c r="P15" s="13"/>
    </row>
    <row r="16" spans="1:24" ht="12.75" customHeight="1" x14ac:dyDescent="0.2">
      <c r="A16" s="11" t="str">
        <f t="shared" si="0"/>
        <v>TOTAL AUSTRALIA1993</v>
      </c>
      <c r="B16" s="88" t="s">
        <v>80</v>
      </c>
      <c r="C16" s="89">
        <v>1993</v>
      </c>
      <c r="D16" s="12" t="s">
        <v>101</v>
      </c>
      <c r="E16" s="15">
        <v>527512</v>
      </c>
      <c r="F16" s="15">
        <v>527512</v>
      </c>
      <c r="G16" s="15">
        <v>1055024</v>
      </c>
      <c r="H16" s="15">
        <v>43677</v>
      </c>
      <c r="I16" s="15">
        <v>43491</v>
      </c>
      <c r="J16" s="15">
        <v>87168</v>
      </c>
      <c r="K16" s="15">
        <v>571189</v>
      </c>
      <c r="L16" s="15">
        <v>571003</v>
      </c>
      <c r="M16" s="15">
        <v>1142192</v>
      </c>
      <c r="O16" s="13"/>
      <c r="P16" s="13"/>
    </row>
    <row r="17" spans="1:16" ht="12.75" customHeight="1" x14ac:dyDescent="0.2">
      <c r="A17" s="11" t="str">
        <f t="shared" si="0"/>
        <v>TOTAL AUSTRALIA1994</v>
      </c>
      <c r="B17" s="88" t="s">
        <v>80</v>
      </c>
      <c r="C17" s="89">
        <v>1994</v>
      </c>
      <c r="D17" s="12" t="s">
        <v>101</v>
      </c>
      <c r="E17" s="15">
        <v>550023</v>
      </c>
      <c r="F17" s="15">
        <v>550022</v>
      </c>
      <c r="G17" s="15">
        <v>1100045</v>
      </c>
      <c r="H17" s="15">
        <v>44127</v>
      </c>
      <c r="I17" s="15">
        <v>43829</v>
      </c>
      <c r="J17" s="15">
        <v>87956</v>
      </c>
      <c r="K17" s="15">
        <v>594150</v>
      </c>
      <c r="L17" s="15">
        <v>593851</v>
      </c>
      <c r="M17" s="15">
        <v>1188001</v>
      </c>
      <c r="O17" s="13"/>
      <c r="P17" s="13"/>
    </row>
    <row r="18" spans="1:16" ht="12.75" customHeight="1" x14ac:dyDescent="0.2">
      <c r="A18" s="11" t="str">
        <f t="shared" si="0"/>
        <v>TOTAL AUSTRALIA1995</v>
      </c>
      <c r="B18" s="88" t="s">
        <v>80</v>
      </c>
      <c r="C18" s="89">
        <v>1995</v>
      </c>
      <c r="D18" s="12" t="s">
        <v>101</v>
      </c>
      <c r="E18" s="15">
        <v>570942</v>
      </c>
      <c r="F18" s="15">
        <v>570942</v>
      </c>
      <c r="G18" s="15">
        <v>1141884</v>
      </c>
      <c r="H18" s="15">
        <v>47721</v>
      </c>
      <c r="I18" s="15">
        <v>47246</v>
      </c>
      <c r="J18" s="15">
        <v>94967</v>
      </c>
      <c r="K18" s="15">
        <v>618663</v>
      </c>
      <c r="L18" s="15">
        <v>618188</v>
      </c>
      <c r="M18" s="15">
        <v>1236851</v>
      </c>
      <c r="O18" s="13"/>
      <c r="P18" s="13"/>
    </row>
    <row r="19" spans="1:16" ht="12.75" customHeight="1" x14ac:dyDescent="0.2">
      <c r="A19" s="11" t="str">
        <f t="shared" si="0"/>
        <v>TOTAL AUSTRALIA1996</v>
      </c>
      <c r="B19" s="88" t="s">
        <v>80</v>
      </c>
      <c r="C19" s="89">
        <v>1996</v>
      </c>
      <c r="D19" s="12" t="s">
        <v>101</v>
      </c>
      <c r="E19" s="15">
        <v>588790</v>
      </c>
      <c r="F19" s="15">
        <v>588791</v>
      </c>
      <c r="G19" s="15">
        <v>1177581</v>
      </c>
      <c r="H19" s="91">
        <v>51423</v>
      </c>
      <c r="I19" s="91">
        <v>50900</v>
      </c>
      <c r="J19" s="15">
        <v>102323</v>
      </c>
      <c r="K19" s="15">
        <v>640213</v>
      </c>
      <c r="L19" s="15">
        <v>639691</v>
      </c>
      <c r="M19" s="15">
        <v>1279904</v>
      </c>
      <c r="O19" s="13"/>
      <c r="P19" s="13"/>
    </row>
    <row r="20" spans="1:16" ht="12.75" customHeight="1" x14ac:dyDescent="0.2">
      <c r="A20" s="11" t="str">
        <f t="shared" si="0"/>
        <v>TOTAL AUSTRALIA1997</v>
      </c>
      <c r="B20" s="88" t="s">
        <v>80</v>
      </c>
      <c r="C20" s="89">
        <v>1997</v>
      </c>
      <c r="D20" s="12" t="s">
        <v>101</v>
      </c>
      <c r="E20" s="15">
        <v>581723</v>
      </c>
      <c r="F20" s="15">
        <v>581723</v>
      </c>
      <c r="G20" s="15">
        <v>1163446</v>
      </c>
      <c r="H20" s="91">
        <v>52919</v>
      </c>
      <c r="I20" s="91">
        <v>52283</v>
      </c>
      <c r="J20" s="15">
        <v>105202</v>
      </c>
      <c r="K20" s="15">
        <v>634642</v>
      </c>
      <c r="L20" s="15">
        <v>634006</v>
      </c>
      <c r="M20" s="15">
        <v>1268648</v>
      </c>
      <c r="O20" s="13"/>
      <c r="P20" s="13"/>
    </row>
    <row r="21" spans="1:16" ht="12.75" customHeight="1" x14ac:dyDescent="0.2">
      <c r="A21" s="11" t="str">
        <f t="shared" si="0"/>
        <v>TOTAL AUSTRALIA1998</v>
      </c>
      <c r="B21" s="88" t="s">
        <v>80</v>
      </c>
      <c r="C21" s="89">
        <v>1998</v>
      </c>
      <c r="D21" s="12" t="s">
        <v>101</v>
      </c>
      <c r="E21" s="15">
        <v>584513</v>
      </c>
      <c r="F21" s="15">
        <v>584513</v>
      </c>
      <c r="G21" s="15">
        <v>1169026</v>
      </c>
      <c r="H21" s="91">
        <v>53347</v>
      </c>
      <c r="I21" s="91">
        <v>52791</v>
      </c>
      <c r="J21" s="15">
        <v>106138</v>
      </c>
      <c r="K21" s="15">
        <v>637860</v>
      </c>
      <c r="L21" s="15">
        <v>637304</v>
      </c>
      <c r="M21" s="15">
        <v>1275164</v>
      </c>
      <c r="O21" s="13"/>
      <c r="P21" s="13"/>
    </row>
    <row r="22" spans="1:16" ht="12.75" customHeight="1" x14ac:dyDescent="0.2">
      <c r="A22" s="11" t="str">
        <f t="shared" si="0"/>
        <v>TOTAL AUSTRALIA1999</v>
      </c>
      <c r="B22" s="88" t="s">
        <v>80</v>
      </c>
      <c r="C22" s="89">
        <v>1999</v>
      </c>
      <c r="D22" s="12" t="s">
        <v>101</v>
      </c>
      <c r="E22" s="15">
        <v>587612</v>
      </c>
      <c r="F22" s="15">
        <v>587612</v>
      </c>
      <c r="G22" s="15">
        <v>1175224</v>
      </c>
      <c r="H22" s="91">
        <v>52822</v>
      </c>
      <c r="I22" s="91">
        <v>52332</v>
      </c>
      <c r="J22" s="15">
        <v>105154</v>
      </c>
      <c r="K22" s="15">
        <v>640434</v>
      </c>
      <c r="L22" s="15">
        <v>639944</v>
      </c>
      <c r="M22" s="15">
        <v>1280378</v>
      </c>
      <c r="O22" s="13"/>
      <c r="P22" s="13"/>
    </row>
    <row r="23" spans="1:16" ht="12.75" customHeight="1" x14ac:dyDescent="0.2">
      <c r="A23" s="11" t="str">
        <f t="shared" si="0"/>
        <v>TOTAL AUSTRALIA2000</v>
      </c>
      <c r="B23" s="88" t="s">
        <v>80</v>
      </c>
      <c r="C23" s="89">
        <v>2000</v>
      </c>
      <c r="D23" s="12" t="s">
        <v>101</v>
      </c>
      <c r="E23" s="15">
        <v>605780</v>
      </c>
      <c r="F23" s="15">
        <v>605780</v>
      </c>
      <c r="G23" s="15">
        <v>1211560</v>
      </c>
      <c r="H23" s="91">
        <v>56196</v>
      </c>
      <c r="I23" s="91">
        <v>55658</v>
      </c>
      <c r="J23" s="15">
        <v>111854</v>
      </c>
      <c r="K23" s="15">
        <v>661976</v>
      </c>
      <c r="L23" s="15">
        <v>661438</v>
      </c>
      <c r="M23" s="15">
        <v>1323414</v>
      </c>
      <c r="O23" s="13"/>
      <c r="P23" s="13"/>
    </row>
    <row r="24" spans="1:16" ht="12.75" customHeight="1" x14ac:dyDescent="0.2">
      <c r="A24" s="11" t="str">
        <f t="shared" si="0"/>
        <v>TOTAL AUSTRALIA2001</v>
      </c>
      <c r="B24" s="88" t="s">
        <v>80</v>
      </c>
      <c r="C24" s="89">
        <v>2001</v>
      </c>
      <c r="D24" s="12" t="s">
        <v>101</v>
      </c>
      <c r="E24" s="15">
        <v>563927</v>
      </c>
      <c r="F24" s="15">
        <v>563927</v>
      </c>
      <c r="G24" s="15">
        <v>1127854</v>
      </c>
      <c r="H24" s="91">
        <v>55081</v>
      </c>
      <c r="I24" s="91">
        <v>54631</v>
      </c>
      <c r="J24" s="15">
        <v>109712</v>
      </c>
      <c r="K24" s="15">
        <v>619008</v>
      </c>
      <c r="L24" s="15">
        <v>618558</v>
      </c>
      <c r="M24" s="15">
        <v>1237566</v>
      </c>
      <c r="O24" s="13"/>
      <c r="P24" s="13"/>
    </row>
    <row r="25" spans="1:16" ht="12.75" customHeight="1" x14ac:dyDescent="0.2">
      <c r="A25" s="11" t="str">
        <f t="shared" si="0"/>
        <v>TOTAL AUSTRALIA2002</v>
      </c>
      <c r="B25" s="88" t="s">
        <v>80</v>
      </c>
      <c r="C25" s="89">
        <v>2002</v>
      </c>
      <c r="D25" s="12" t="s">
        <v>101</v>
      </c>
      <c r="E25" s="15">
        <v>478711</v>
      </c>
      <c r="F25" s="15">
        <v>478711</v>
      </c>
      <c r="G25" s="15">
        <v>957422</v>
      </c>
      <c r="H25" s="91">
        <v>52748</v>
      </c>
      <c r="I25" s="91">
        <v>52537</v>
      </c>
      <c r="J25" s="15">
        <v>105285</v>
      </c>
      <c r="K25" s="15">
        <v>531459</v>
      </c>
      <c r="L25" s="15">
        <v>531248</v>
      </c>
      <c r="M25" s="15">
        <v>1062707</v>
      </c>
      <c r="O25" s="13"/>
      <c r="P25" s="13"/>
    </row>
    <row r="26" spans="1:16" ht="12.75" customHeight="1" x14ac:dyDescent="0.2">
      <c r="A26" s="11" t="str">
        <f t="shared" si="0"/>
        <v>TOTAL AUSTRALIA2003</v>
      </c>
      <c r="B26" s="88" t="s">
        <v>80</v>
      </c>
      <c r="C26" s="89">
        <v>2003</v>
      </c>
      <c r="D26" s="12" t="s">
        <v>101</v>
      </c>
      <c r="E26" s="15">
        <v>478087</v>
      </c>
      <c r="F26" s="15">
        <v>478087</v>
      </c>
      <c r="G26" s="15">
        <v>956174</v>
      </c>
      <c r="H26" s="91">
        <v>54353</v>
      </c>
      <c r="I26" s="91">
        <v>54211</v>
      </c>
      <c r="J26" s="15">
        <v>108564</v>
      </c>
      <c r="K26" s="15">
        <v>532440</v>
      </c>
      <c r="L26" s="15">
        <v>532298</v>
      </c>
      <c r="M26" s="15">
        <v>1064738</v>
      </c>
      <c r="O26" s="13"/>
      <c r="P26" s="13"/>
    </row>
    <row r="27" spans="1:16" ht="12.75" customHeight="1" x14ac:dyDescent="0.2">
      <c r="A27" s="11" t="str">
        <f t="shared" si="0"/>
        <v>TOTAL AUSTRALIA2004</v>
      </c>
      <c r="B27" s="3" t="s">
        <v>80</v>
      </c>
      <c r="C27" s="12">
        <v>2004</v>
      </c>
      <c r="D27" s="12" t="s">
        <v>101</v>
      </c>
      <c r="E27" s="13">
        <v>523678</v>
      </c>
      <c r="F27" s="13">
        <v>523678</v>
      </c>
      <c r="G27" s="13">
        <v>1047356</v>
      </c>
      <c r="H27" s="13">
        <v>63977</v>
      </c>
      <c r="I27" s="13">
        <v>63989</v>
      </c>
      <c r="J27" s="13">
        <v>127966</v>
      </c>
      <c r="K27" s="15">
        <v>587655</v>
      </c>
      <c r="L27" s="15">
        <v>587667</v>
      </c>
      <c r="M27" s="15">
        <v>1175322</v>
      </c>
      <c r="O27" s="13"/>
      <c r="P27" s="13"/>
    </row>
    <row r="28" spans="1:16" ht="12.75" customHeight="1" x14ac:dyDescent="0.2">
      <c r="A28" s="11" t="str">
        <f t="shared" si="0"/>
        <v>TOTAL AUSTRALIA2005</v>
      </c>
      <c r="B28" s="3" t="s">
        <v>80</v>
      </c>
      <c r="C28" s="12">
        <v>2005</v>
      </c>
      <c r="D28" s="12" t="s">
        <v>101</v>
      </c>
      <c r="E28" s="13">
        <v>541591</v>
      </c>
      <c r="F28" s="13">
        <v>541591</v>
      </c>
      <c r="G28" s="13">
        <v>1083182</v>
      </c>
      <c r="H28" s="13">
        <v>67194</v>
      </c>
      <c r="I28" s="13">
        <v>67129</v>
      </c>
      <c r="J28" s="13">
        <v>134323</v>
      </c>
      <c r="K28" s="15">
        <v>608785</v>
      </c>
      <c r="L28" s="15">
        <v>608720</v>
      </c>
      <c r="M28" s="15">
        <v>1217505</v>
      </c>
      <c r="O28" s="13"/>
      <c r="P28" s="13"/>
    </row>
    <row r="29" spans="1:16" ht="12.75" customHeight="1" x14ac:dyDescent="0.2">
      <c r="A29" s="11" t="str">
        <f t="shared" si="0"/>
        <v>TOTAL AUSTRALIA2006</v>
      </c>
      <c r="B29" s="3" t="s">
        <v>80</v>
      </c>
      <c r="C29" s="12">
        <v>2006</v>
      </c>
      <c r="D29" s="12" t="s">
        <v>101</v>
      </c>
      <c r="E29" s="13">
        <v>538902</v>
      </c>
      <c r="F29" s="13">
        <v>538902</v>
      </c>
      <c r="G29" s="13">
        <v>1077804</v>
      </c>
      <c r="H29" s="13">
        <v>65812</v>
      </c>
      <c r="I29" s="13">
        <v>65738</v>
      </c>
      <c r="J29" s="13">
        <v>131550</v>
      </c>
      <c r="K29" s="15">
        <v>604714</v>
      </c>
      <c r="L29" s="15">
        <v>604640</v>
      </c>
      <c r="M29" s="15">
        <v>1209354</v>
      </c>
      <c r="O29" s="13"/>
      <c r="P29" s="13"/>
    </row>
    <row r="30" spans="1:16" ht="12.75" customHeight="1" x14ac:dyDescent="0.2">
      <c r="A30" s="11" t="str">
        <f t="shared" si="0"/>
        <v>TOTAL AUSTRALIA2007</v>
      </c>
      <c r="B30" s="3" t="s">
        <v>80</v>
      </c>
      <c r="C30" s="12">
        <v>2007</v>
      </c>
      <c r="D30" s="12" t="s">
        <v>101</v>
      </c>
      <c r="E30" s="13">
        <v>545378</v>
      </c>
      <c r="F30" s="13">
        <v>545378</v>
      </c>
      <c r="G30" s="13">
        <v>1090756</v>
      </c>
      <c r="H30" s="13">
        <v>67344</v>
      </c>
      <c r="I30" s="13">
        <v>67186</v>
      </c>
      <c r="J30" s="13">
        <v>134530</v>
      </c>
      <c r="K30" s="15">
        <v>612722</v>
      </c>
      <c r="L30" s="15">
        <v>612564</v>
      </c>
      <c r="M30" s="15">
        <v>1225286</v>
      </c>
      <c r="O30" s="13"/>
      <c r="P30" s="13"/>
    </row>
    <row r="31" spans="1:16" ht="12.75" customHeight="1" x14ac:dyDescent="0.2">
      <c r="A31" s="11" t="str">
        <f t="shared" si="0"/>
        <v>TOTAL AUSTRALIA2008</v>
      </c>
      <c r="B31" s="3" t="s">
        <v>80</v>
      </c>
      <c r="C31" s="12">
        <v>2008</v>
      </c>
      <c r="D31" s="12" t="s">
        <v>101</v>
      </c>
      <c r="E31" s="13">
        <v>568360</v>
      </c>
      <c r="F31" s="13">
        <v>568360</v>
      </c>
      <c r="G31" s="13">
        <v>1136720</v>
      </c>
      <c r="H31" s="13">
        <v>71732</v>
      </c>
      <c r="I31" s="13">
        <v>71610</v>
      </c>
      <c r="J31" s="13">
        <v>143342</v>
      </c>
      <c r="K31" s="15">
        <v>640092</v>
      </c>
      <c r="L31" s="15">
        <v>639970</v>
      </c>
      <c r="M31" s="15">
        <v>1280062</v>
      </c>
      <c r="O31" s="13"/>
      <c r="P31" s="13"/>
    </row>
    <row r="32" spans="1:16" ht="12.75" customHeight="1" x14ac:dyDescent="0.2">
      <c r="A32" s="11" t="str">
        <f t="shared" si="0"/>
        <v>TOTAL AUSTRALIA2009</v>
      </c>
      <c r="B32" s="3" t="s">
        <v>80</v>
      </c>
      <c r="C32" s="12">
        <v>2009</v>
      </c>
      <c r="D32" s="12" t="s">
        <v>101</v>
      </c>
      <c r="E32" s="13">
        <v>555150</v>
      </c>
      <c r="F32" s="13">
        <v>555150</v>
      </c>
      <c r="G32" s="13">
        <v>1110300</v>
      </c>
      <c r="H32" s="13">
        <v>74811</v>
      </c>
      <c r="I32" s="13">
        <v>74456</v>
      </c>
      <c r="J32" s="13">
        <v>149267</v>
      </c>
      <c r="K32" s="15">
        <v>629961</v>
      </c>
      <c r="L32" s="15">
        <v>629606</v>
      </c>
      <c r="M32" s="15">
        <v>1259567</v>
      </c>
      <c r="O32" s="13"/>
      <c r="P32" s="13"/>
    </row>
    <row r="33" spans="1:16" ht="12.75" customHeight="1" x14ac:dyDescent="0.2">
      <c r="A33" s="11" t="str">
        <f t="shared" si="0"/>
        <v>TOTAL AUSTRALIA2010</v>
      </c>
      <c r="B33" s="3" t="s">
        <v>80</v>
      </c>
      <c r="C33" s="12">
        <v>2010</v>
      </c>
      <c r="D33" s="12" t="s">
        <v>101</v>
      </c>
      <c r="E33" s="13">
        <v>599372</v>
      </c>
      <c r="F33" s="13">
        <v>599372</v>
      </c>
      <c r="G33" s="13">
        <v>1198744</v>
      </c>
      <c r="H33" s="13">
        <v>78991</v>
      </c>
      <c r="I33" s="13">
        <v>78773</v>
      </c>
      <c r="J33" s="13">
        <v>157764</v>
      </c>
      <c r="K33" s="15">
        <v>678363</v>
      </c>
      <c r="L33" s="15">
        <v>678145</v>
      </c>
      <c r="M33" s="15">
        <v>1356508</v>
      </c>
      <c r="O33" s="13"/>
      <c r="P33" s="13"/>
    </row>
    <row r="34" spans="1:16" s="94" customFormat="1" ht="12.75" customHeight="1" x14ac:dyDescent="0.2">
      <c r="A34" s="11" t="str">
        <f t="shared" ref="A34:A64" si="1">CONCATENATE(B34,C34)</f>
        <v>TOTAL AUSTRALIA2011</v>
      </c>
      <c r="B34" s="3" t="s">
        <v>80</v>
      </c>
      <c r="C34" s="89">
        <v>2011</v>
      </c>
      <c r="D34" s="12" t="s">
        <v>101</v>
      </c>
      <c r="E34" s="15">
        <v>605036</v>
      </c>
      <c r="F34" s="15">
        <v>605036</v>
      </c>
      <c r="G34" s="15">
        <v>1210072</v>
      </c>
      <c r="H34" s="91">
        <v>81855</v>
      </c>
      <c r="I34" s="91">
        <v>81693</v>
      </c>
      <c r="J34" s="15">
        <v>163548</v>
      </c>
      <c r="K34" s="15">
        <v>686891</v>
      </c>
      <c r="L34" s="15">
        <v>686729</v>
      </c>
      <c r="M34" s="15">
        <v>1373620</v>
      </c>
      <c r="O34" s="13"/>
      <c r="P34" s="13"/>
    </row>
    <row r="35" spans="1:16" s="94" customFormat="1" ht="12.75" customHeight="1" x14ac:dyDescent="0.2">
      <c r="A35" s="11" t="str">
        <f t="shared" si="1"/>
        <v>TOTAL AUSTRALIA2012</v>
      </c>
      <c r="B35" s="3" t="s">
        <v>80</v>
      </c>
      <c r="C35" s="89">
        <v>2012</v>
      </c>
      <c r="D35" s="12" t="s">
        <v>101</v>
      </c>
      <c r="E35" s="15">
        <v>631139</v>
      </c>
      <c r="F35" s="15">
        <v>631139</v>
      </c>
      <c r="G35" s="15">
        <v>1262278</v>
      </c>
      <c r="H35" s="91">
        <v>83645</v>
      </c>
      <c r="I35" s="91">
        <v>83453</v>
      </c>
      <c r="J35" s="15">
        <v>167098</v>
      </c>
      <c r="K35" s="15">
        <v>714784</v>
      </c>
      <c r="L35" s="15">
        <v>714592</v>
      </c>
      <c r="M35" s="15">
        <v>1429376</v>
      </c>
      <c r="O35" s="13"/>
      <c r="P35" s="13"/>
    </row>
    <row r="36" spans="1:16" s="94" customFormat="1" ht="12.75" customHeight="1" x14ac:dyDescent="0.2">
      <c r="A36" s="11" t="str">
        <f t="shared" si="1"/>
        <v>TOTAL AUSTRALIA2013</v>
      </c>
      <c r="B36" s="3" t="s">
        <v>80</v>
      </c>
      <c r="C36" s="89">
        <v>2013</v>
      </c>
      <c r="D36" s="12" t="s">
        <v>101</v>
      </c>
      <c r="E36" s="15">
        <v>641720</v>
      </c>
      <c r="F36" s="15">
        <v>641720</v>
      </c>
      <c r="G36" s="15">
        <v>1283440</v>
      </c>
      <c r="H36" s="91">
        <v>88067</v>
      </c>
      <c r="I36" s="91">
        <v>87872</v>
      </c>
      <c r="J36" s="15">
        <v>175939</v>
      </c>
      <c r="K36" s="15">
        <v>729787</v>
      </c>
      <c r="L36" s="15">
        <v>729592</v>
      </c>
      <c r="M36" s="15">
        <v>1459379</v>
      </c>
      <c r="O36" s="13"/>
      <c r="P36" s="13"/>
    </row>
    <row r="37" spans="1:16" s="94" customFormat="1" ht="12.75" customHeight="1" x14ac:dyDescent="0.2">
      <c r="A37" s="11" t="str">
        <f>CONCATENATE(B37,C37)</f>
        <v>TOTAL AUSTRALIA2014</v>
      </c>
      <c r="B37" s="3" t="s">
        <v>80</v>
      </c>
      <c r="C37" s="89">
        <v>2014</v>
      </c>
      <c r="D37" s="12" t="s">
        <v>101</v>
      </c>
      <c r="E37" s="15">
        <v>632819</v>
      </c>
      <c r="F37" s="15">
        <v>632819</v>
      </c>
      <c r="G37" s="15">
        <v>1265638</v>
      </c>
      <c r="H37" s="91">
        <v>90868</v>
      </c>
      <c r="I37" s="91">
        <v>90727</v>
      </c>
      <c r="J37" s="15">
        <v>181595</v>
      </c>
      <c r="K37" s="15">
        <v>723687</v>
      </c>
      <c r="L37" s="15">
        <v>723546</v>
      </c>
      <c r="M37" s="15">
        <v>1447233</v>
      </c>
      <c r="O37" s="13"/>
      <c r="P37" s="13"/>
    </row>
    <row r="38" spans="1:16" s="94" customFormat="1" ht="12.75" customHeight="1" x14ac:dyDescent="0.2">
      <c r="A38" s="11" t="str">
        <f>CONCATENATE(B38,C38)</f>
        <v>TOTAL AUSTRALIA2015</v>
      </c>
      <c r="B38" s="3" t="s">
        <v>80</v>
      </c>
      <c r="C38" s="89">
        <v>2015</v>
      </c>
      <c r="D38" s="12" t="s">
        <v>101</v>
      </c>
      <c r="E38" s="15">
        <v>636001</v>
      </c>
      <c r="F38" s="15">
        <v>636001</v>
      </c>
      <c r="G38" s="15">
        <v>1272002</v>
      </c>
      <c r="H38" s="91">
        <v>89957</v>
      </c>
      <c r="I38" s="91">
        <v>89815</v>
      </c>
      <c r="J38" s="15">
        <v>179772</v>
      </c>
      <c r="K38" s="15">
        <v>725958</v>
      </c>
      <c r="L38" s="15">
        <v>725816</v>
      </c>
      <c r="M38" s="15">
        <v>1451774</v>
      </c>
      <c r="O38" s="13"/>
      <c r="P38" s="13"/>
    </row>
    <row r="39" spans="1:16" s="94" customFormat="1" ht="12.75" customHeight="1" x14ac:dyDescent="0.2">
      <c r="A39" s="11" t="str">
        <f t="shared" si="1"/>
        <v>TOTAL AUSTRALIA2016</v>
      </c>
      <c r="B39" s="3" t="s">
        <v>80</v>
      </c>
      <c r="C39" s="12">
        <v>2016</v>
      </c>
      <c r="D39" s="12" t="s">
        <v>101</v>
      </c>
      <c r="E39" s="13">
        <v>642887</v>
      </c>
      <c r="F39" s="13">
        <v>642887</v>
      </c>
      <c r="G39" s="13">
        <v>1285774</v>
      </c>
      <c r="H39" s="13">
        <v>96816</v>
      </c>
      <c r="I39" s="13">
        <v>96791</v>
      </c>
      <c r="J39" s="13">
        <v>193607</v>
      </c>
      <c r="K39" s="15">
        <v>739703</v>
      </c>
      <c r="L39" s="15">
        <v>739678</v>
      </c>
      <c r="M39" s="15">
        <v>1479381</v>
      </c>
      <c r="O39" s="13"/>
      <c r="P39" s="13"/>
    </row>
    <row r="40" spans="1:16" s="94" customFormat="1" ht="12.75" customHeight="1" x14ac:dyDescent="0.2">
      <c r="A40" s="11" t="str">
        <f t="shared" si="1"/>
        <v>TOTAL AUSTRALIA2017</v>
      </c>
      <c r="B40" s="3" t="s">
        <v>80</v>
      </c>
      <c r="C40" s="89">
        <v>2017</v>
      </c>
      <c r="D40" s="12" t="s">
        <v>101</v>
      </c>
      <c r="E40" s="15">
        <v>637574</v>
      </c>
      <c r="F40" s="15">
        <v>637574</v>
      </c>
      <c r="G40" s="15">
        <v>1275148</v>
      </c>
      <c r="H40" s="91">
        <v>100635</v>
      </c>
      <c r="I40" s="91">
        <v>100551</v>
      </c>
      <c r="J40" s="15">
        <v>201186</v>
      </c>
      <c r="K40" s="15">
        <v>738209</v>
      </c>
      <c r="L40" s="15">
        <v>738125</v>
      </c>
      <c r="M40" s="15">
        <v>1476334</v>
      </c>
      <c r="O40" s="13"/>
      <c r="P40" s="13"/>
    </row>
    <row r="41" spans="1:16" s="94" customFormat="1" ht="12.75" customHeight="1" x14ac:dyDescent="0.2">
      <c r="A41" s="11" t="str">
        <f t="shared" si="1"/>
        <v>TOTAL AUSTRALIA2018</v>
      </c>
      <c r="B41" s="3" t="s">
        <v>80</v>
      </c>
      <c r="C41" s="89">
        <v>2018</v>
      </c>
      <c r="D41" s="12" t="s">
        <v>101</v>
      </c>
      <c r="E41" s="15">
        <v>628499</v>
      </c>
      <c r="F41" s="15">
        <v>628499</v>
      </c>
      <c r="G41" s="15">
        <v>1256998</v>
      </c>
      <c r="H41" s="91">
        <v>105194</v>
      </c>
      <c r="I41" s="91">
        <v>105161</v>
      </c>
      <c r="J41" s="15">
        <v>210355</v>
      </c>
      <c r="K41" s="15">
        <v>733693</v>
      </c>
      <c r="L41" s="15">
        <v>733660</v>
      </c>
      <c r="M41" s="15">
        <v>1467353</v>
      </c>
      <c r="O41" s="13"/>
      <c r="P41" s="13"/>
    </row>
    <row r="42" spans="1:16" s="94" customFormat="1" ht="12.75" customHeight="1" x14ac:dyDescent="0.2">
      <c r="A42" s="11" t="str">
        <f t="shared" si="1"/>
        <v>TOTAL AUSTRALIA2019</v>
      </c>
      <c r="B42" s="3" t="s">
        <v>80</v>
      </c>
      <c r="C42" s="12">
        <v>2019</v>
      </c>
      <c r="D42" s="12" t="s">
        <v>101</v>
      </c>
      <c r="E42" s="13">
        <v>635010</v>
      </c>
      <c r="F42" s="13">
        <v>635010</v>
      </c>
      <c r="G42" s="13">
        <v>1270020</v>
      </c>
      <c r="H42" s="13">
        <v>105814</v>
      </c>
      <c r="I42" s="13">
        <v>105855</v>
      </c>
      <c r="J42" s="13">
        <v>211669</v>
      </c>
      <c r="K42" s="15">
        <v>740824</v>
      </c>
      <c r="L42" s="15">
        <v>740865</v>
      </c>
      <c r="M42" s="15">
        <v>1481689</v>
      </c>
      <c r="O42" s="13"/>
      <c r="P42" s="13"/>
    </row>
    <row r="43" spans="1:16" s="94" customFormat="1" ht="12.75" customHeight="1" x14ac:dyDescent="0.2">
      <c r="A43" s="11" t="str">
        <f t="shared" si="1"/>
        <v>ADELAIDE1985</v>
      </c>
      <c r="B43" s="3" t="s">
        <v>2</v>
      </c>
      <c r="C43" s="12">
        <v>1985</v>
      </c>
      <c r="D43" s="12">
        <v>4</v>
      </c>
      <c r="E43" s="13">
        <v>23526</v>
      </c>
      <c r="F43" s="13">
        <v>23498</v>
      </c>
      <c r="G43" s="13">
        <v>47024</v>
      </c>
      <c r="H43" s="13">
        <v>443</v>
      </c>
      <c r="I43" s="13">
        <v>443</v>
      </c>
      <c r="J43" s="13">
        <v>886</v>
      </c>
      <c r="K43" s="15">
        <f t="shared" ref="K43:K105" si="2">E43+H43</f>
        <v>23969</v>
      </c>
      <c r="L43" s="15">
        <f t="shared" ref="L43:L105" si="3">F43+I43</f>
        <v>23941</v>
      </c>
      <c r="M43" s="15">
        <f t="shared" ref="M43:M105" si="4">G43+J43</f>
        <v>47910</v>
      </c>
      <c r="O43" s="13"/>
      <c r="P43" s="13"/>
    </row>
    <row r="44" spans="1:16" s="94" customFormat="1" ht="12.75" customHeight="1" x14ac:dyDescent="0.2">
      <c r="A44" s="11" t="str">
        <f t="shared" si="1"/>
        <v>ADELAIDE1986</v>
      </c>
      <c r="B44" s="92" t="s">
        <v>2</v>
      </c>
      <c r="C44" s="16">
        <v>1986</v>
      </c>
      <c r="D44" s="90">
        <v>3</v>
      </c>
      <c r="E44" s="93">
        <v>26266</v>
      </c>
      <c r="F44" s="93">
        <v>26330</v>
      </c>
      <c r="G44" s="93">
        <v>52596</v>
      </c>
      <c r="H44" s="93">
        <v>834</v>
      </c>
      <c r="I44" s="93">
        <v>837</v>
      </c>
      <c r="J44" s="93">
        <v>1671</v>
      </c>
      <c r="K44" s="15">
        <f t="shared" si="2"/>
        <v>27100</v>
      </c>
      <c r="L44" s="15">
        <f t="shared" si="3"/>
        <v>27167</v>
      </c>
      <c r="M44" s="15">
        <f t="shared" si="4"/>
        <v>54267</v>
      </c>
      <c r="O44" s="13"/>
      <c r="P44" s="13"/>
    </row>
    <row r="45" spans="1:16" s="94" customFormat="1" ht="12.75" customHeight="1" x14ac:dyDescent="0.2">
      <c r="A45" s="11" t="str">
        <f t="shared" si="1"/>
        <v>ADELAIDE1987</v>
      </c>
      <c r="B45" s="94" t="s">
        <v>2</v>
      </c>
      <c r="C45" s="89">
        <v>1987</v>
      </c>
      <c r="D45" s="90">
        <v>4</v>
      </c>
      <c r="E45" s="15">
        <v>23042</v>
      </c>
      <c r="F45" s="15">
        <v>22929</v>
      </c>
      <c r="G45" s="15">
        <v>45971</v>
      </c>
      <c r="H45" s="15">
        <v>817</v>
      </c>
      <c r="I45" s="15">
        <v>819</v>
      </c>
      <c r="J45" s="15">
        <v>1636</v>
      </c>
      <c r="K45" s="15">
        <f t="shared" si="2"/>
        <v>23859</v>
      </c>
      <c r="L45" s="15">
        <f t="shared" si="3"/>
        <v>23748</v>
      </c>
      <c r="M45" s="15">
        <f t="shared" si="4"/>
        <v>47607</v>
      </c>
      <c r="O45" s="13"/>
      <c r="P45" s="13"/>
    </row>
    <row r="46" spans="1:16" s="94" customFormat="1" ht="12.75" customHeight="1" x14ac:dyDescent="0.2">
      <c r="A46" s="11" t="str">
        <f t="shared" si="1"/>
        <v>ADELAIDE1988</v>
      </c>
      <c r="B46" s="96" t="s">
        <v>2</v>
      </c>
      <c r="C46" s="89">
        <v>1988</v>
      </c>
      <c r="D46" s="90">
        <v>4</v>
      </c>
      <c r="E46" s="15">
        <v>23631</v>
      </c>
      <c r="F46" s="15">
        <v>23619</v>
      </c>
      <c r="G46" s="15">
        <v>47250</v>
      </c>
      <c r="H46" s="91">
        <v>814</v>
      </c>
      <c r="I46" s="91">
        <v>813</v>
      </c>
      <c r="J46" s="15">
        <v>1627</v>
      </c>
      <c r="K46" s="15">
        <f t="shared" si="2"/>
        <v>24445</v>
      </c>
      <c r="L46" s="15">
        <f t="shared" si="3"/>
        <v>24432</v>
      </c>
      <c r="M46" s="15">
        <f t="shared" si="4"/>
        <v>48877</v>
      </c>
      <c r="O46" s="13"/>
      <c r="P46" s="13"/>
    </row>
    <row r="47" spans="1:16" s="94" customFormat="1" ht="12.75" customHeight="1" x14ac:dyDescent="0.2">
      <c r="A47" s="11" t="str">
        <f t="shared" si="1"/>
        <v>ADELAIDE1989</v>
      </c>
      <c r="B47" s="3" t="s">
        <v>2</v>
      </c>
      <c r="C47" s="12">
        <v>1989</v>
      </c>
      <c r="D47" s="12">
        <v>4</v>
      </c>
      <c r="E47" s="13">
        <v>21611</v>
      </c>
      <c r="F47" s="13">
        <v>21726</v>
      </c>
      <c r="G47" s="13">
        <v>43337</v>
      </c>
      <c r="H47" s="13">
        <v>985</v>
      </c>
      <c r="I47" s="13">
        <v>980</v>
      </c>
      <c r="J47" s="13">
        <v>1965</v>
      </c>
      <c r="K47" s="15">
        <f t="shared" si="2"/>
        <v>22596</v>
      </c>
      <c r="L47" s="15">
        <f t="shared" si="3"/>
        <v>22706</v>
      </c>
      <c r="M47" s="15">
        <f t="shared" si="4"/>
        <v>45302</v>
      </c>
      <c r="O47" s="13"/>
      <c r="P47" s="13"/>
    </row>
    <row r="48" spans="1:16" s="94" customFormat="1" ht="12.75" customHeight="1" x14ac:dyDescent="0.2">
      <c r="A48" s="11" t="str">
        <f t="shared" si="1"/>
        <v>ADELAIDE1990</v>
      </c>
      <c r="B48" s="96" t="s">
        <v>2</v>
      </c>
      <c r="C48" s="89">
        <v>1990</v>
      </c>
      <c r="D48" s="90">
        <v>4</v>
      </c>
      <c r="E48" s="15">
        <v>21588</v>
      </c>
      <c r="F48" s="15">
        <v>21650</v>
      </c>
      <c r="G48" s="15">
        <v>43238</v>
      </c>
      <c r="H48" s="91">
        <v>1103</v>
      </c>
      <c r="I48" s="91">
        <v>1101</v>
      </c>
      <c r="J48" s="15">
        <v>2204</v>
      </c>
      <c r="K48" s="15">
        <f t="shared" si="2"/>
        <v>22691</v>
      </c>
      <c r="L48" s="15">
        <f t="shared" si="3"/>
        <v>22751</v>
      </c>
      <c r="M48" s="15">
        <f t="shared" si="4"/>
        <v>45442</v>
      </c>
      <c r="O48" s="13"/>
      <c r="P48" s="13"/>
    </row>
    <row r="49" spans="1:16" s="94" customFormat="1" ht="12.75" customHeight="1" x14ac:dyDescent="0.2">
      <c r="A49" s="11" t="str">
        <f t="shared" si="1"/>
        <v>ADELAIDE1991</v>
      </c>
      <c r="B49" s="3" t="s">
        <v>2</v>
      </c>
      <c r="C49" s="12">
        <v>1991</v>
      </c>
      <c r="D49" s="12">
        <v>4</v>
      </c>
      <c r="E49" s="13">
        <v>25791</v>
      </c>
      <c r="F49" s="13">
        <v>25734</v>
      </c>
      <c r="G49" s="13">
        <v>51525</v>
      </c>
      <c r="H49" s="13">
        <v>1152</v>
      </c>
      <c r="I49" s="13">
        <v>1159</v>
      </c>
      <c r="J49" s="13">
        <v>2311</v>
      </c>
      <c r="K49" s="15">
        <f t="shared" si="2"/>
        <v>26943</v>
      </c>
      <c r="L49" s="15">
        <f t="shared" si="3"/>
        <v>26893</v>
      </c>
      <c r="M49" s="15">
        <f t="shared" si="4"/>
        <v>53836</v>
      </c>
      <c r="O49" s="13"/>
      <c r="P49" s="13"/>
    </row>
    <row r="50" spans="1:16" s="94" customFormat="1" ht="12.75" customHeight="1" x14ac:dyDescent="0.2">
      <c r="A50" s="11" t="str">
        <f t="shared" si="1"/>
        <v>ADELAIDE1992</v>
      </c>
      <c r="B50" s="3" t="s">
        <v>2</v>
      </c>
      <c r="C50" s="12">
        <v>1992</v>
      </c>
      <c r="D50" s="12">
        <v>4</v>
      </c>
      <c r="E50" s="13">
        <v>27621</v>
      </c>
      <c r="F50" s="13">
        <v>27592</v>
      </c>
      <c r="G50" s="13">
        <v>55213</v>
      </c>
      <c r="H50" s="13">
        <v>1187</v>
      </c>
      <c r="I50" s="13">
        <v>1185</v>
      </c>
      <c r="J50" s="13">
        <v>2372</v>
      </c>
      <c r="K50" s="15">
        <f t="shared" si="2"/>
        <v>28808</v>
      </c>
      <c r="L50" s="15">
        <f t="shared" si="3"/>
        <v>28777</v>
      </c>
      <c r="M50" s="15">
        <f t="shared" si="4"/>
        <v>57585</v>
      </c>
      <c r="O50" s="13"/>
      <c r="P50" s="13"/>
    </row>
    <row r="51" spans="1:16" s="94" customFormat="1" ht="12.75" customHeight="1" x14ac:dyDescent="0.2">
      <c r="A51" s="11" t="str">
        <f t="shared" si="1"/>
        <v>ADELAIDE1993</v>
      </c>
      <c r="B51" s="3" t="s">
        <v>2</v>
      </c>
      <c r="C51" s="12">
        <v>1993</v>
      </c>
      <c r="D51" s="12">
        <v>4</v>
      </c>
      <c r="E51" s="13">
        <v>28223</v>
      </c>
      <c r="F51" s="13">
        <v>28148</v>
      </c>
      <c r="G51" s="13">
        <v>56371</v>
      </c>
      <c r="H51" s="13">
        <v>1133</v>
      </c>
      <c r="I51" s="13">
        <v>1134</v>
      </c>
      <c r="J51" s="13">
        <v>2267</v>
      </c>
      <c r="K51" s="15">
        <f t="shared" si="2"/>
        <v>29356</v>
      </c>
      <c r="L51" s="15">
        <f t="shared" si="3"/>
        <v>29282</v>
      </c>
      <c r="M51" s="15">
        <f t="shared" si="4"/>
        <v>58638</v>
      </c>
      <c r="O51" s="13"/>
      <c r="P51" s="13"/>
    </row>
    <row r="52" spans="1:16" s="94" customFormat="1" ht="12.75" customHeight="1" x14ac:dyDescent="0.2">
      <c r="A52" s="11" t="str">
        <f t="shared" si="1"/>
        <v>ADELAIDE1994</v>
      </c>
      <c r="B52" s="96" t="s">
        <v>2</v>
      </c>
      <c r="C52" s="89">
        <v>1994</v>
      </c>
      <c r="D52" s="90">
        <v>4</v>
      </c>
      <c r="E52" s="15">
        <v>29483</v>
      </c>
      <c r="F52" s="15">
        <v>29472</v>
      </c>
      <c r="G52" s="15">
        <v>58955</v>
      </c>
      <c r="H52" s="91">
        <v>1146</v>
      </c>
      <c r="I52" s="91">
        <v>1146</v>
      </c>
      <c r="J52" s="15">
        <v>2292</v>
      </c>
      <c r="K52" s="15">
        <f t="shared" si="2"/>
        <v>30629</v>
      </c>
      <c r="L52" s="15">
        <f t="shared" si="3"/>
        <v>30618</v>
      </c>
      <c r="M52" s="15">
        <f t="shared" si="4"/>
        <v>61247</v>
      </c>
      <c r="O52" s="13"/>
      <c r="P52" s="13"/>
    </row>
    <row r="53" spans="1:16" s="94" customFormat="1" ht="12.75" customHeight="1" x14ac:dyDescent="0.2">
      <c r="A53" s="11" t="str">
        <f t="shared" si="1"/>
        <v>ADELAIDE1995</v>
      </c>
      <c r="B53" s="94" t="s">
        <v>2</v>
      </c>
      <c r="C53" s="89">
        <v>1995</v>
      </c>
      <c r="D53" s="90">
        <v>4</v>
      </c>
      <c r="E53" s="15">
        <v>31700</v>
      </c>
      <c r="F53" s="15">
        <v>31637</v>
      </c>
      <c r="G53" s="15">
        <v>63337</v>
      </c>
      <c r="H53" s="15">
        <v>1067</v>
      </c>
      <c r="I53" s="15">
        <v>1068</v>
      </c>
      <c r="J53" s="15">
        <v>2135</v>
      </c>
      <c r="K53" s="15">
        <f t="shared" si="2"/>
        <v>32767</v>
      </c>
      <c r="L53" s="15">
        <f t="shared" si="3"/>
        <v>32705</v>
      </c>
      <c r="M53" s="15">
        <f t="shared" si="4"/>
        <v>65472</v>
      </c>
      <c r="O53" s="13"/>
      <c r="P53" s="13"/>
    </row>
    <row r="54" spans="1:16" s="94" customFormat="1" ht="12.75" customHeight="1" x14ac:dyDescent="0.2">
      <c r="A54" s="11" t="str">
        <f t="shared" si="1"/>
        <v>ADELAIDE1996</v>
      </c>
      <c r="B54" s="96" t="s">
        <v>2</v>
      </c>
      <c r="C54" s="89">
        <v>1996</v>
      </c>
      <c r="D54" s="90">
        <v>4</v>
      </c>
      <c r="E54" s="15">
        <v>32932</v>
      </c>
      <c r="F54" s="15">
        <v>32898</v>
      </c>
      <c r="G54" s="15">
        <v>65830</v>
      </c>
      <c r="H54" s="91">
        <v>1087</v>
      </c>
      <c r="I54" s="91">
        <v>1080</v>
      </c>
      <c r="J54" s="15">
        <v>2167</v>
      </c>
      <c r="K54" s="15">
        <f t="shared" si="2"/>
        <v>34019</v>
      </c>
      <c r="L54" s="15">
        <f t="shared" si="3"/>
        <v>33978</v>
      </c>
      <c r="M54" s="15">
        <f t="shared" si="4"/>
        <v>67997</v>
      </c>
      <c r="O54" s="13"/>
      <c r="P54" s="13"/>
    </row>
    <row r="55" spans="1:16" s="94" customFormat="1" ht="12.75" customHeight="1" x14ac:dyDescent="0.2">
      <c r="A55" s="11" t="str">
        <f t="shared" si="1"/>
        <v>ADELAIDE1997</v>
      </c>
      <c r="B55" s="3" t="s">
        <v>2</v>
      </c>
      <c r="C55" s="12">
        <v>1997</v>
      </c>
      <c r="D55" s="12">
        <v>4</v>
      </c>
      <c r="E55" s="13">
        <v>34339</v>
      </c>
      <c r="F55" s="13">
        <v>34316</v>
      </c>
      <c r="G55" s="13">
        <v>68655</v>
      </c>
      <c r="H55" s="13">
        <v>1021</v>
      </c>
      <c r="I55" s="13">
        <v>1013</v>
      </c>
      <c r="J55" s="13">
        <v>2034</v>
      </c>
      <c r="K55" s="15">
        <f t="shared" si="2"/>
        <v>35360</v>
      </c>
      <c r="L55" s="15">
        <f t="shared" si="3"/>
        <v>35329</v>
      </c>
      <c r="M55" s="15">
        <f t="shared" si="4"/>
        <v>70689</v>
      </c>
      <c r="O55" s="13"/>
      <c r="P55" s="13"/>
    </row>
    <row r="56" spans="1:16" s="94" customFormat="1" ht="12.75" customHeight="1" x14ac:dyDescent="0.2">
      <c r="A56" s="11" t="str">
        <f t="shared" si="1"/>
        <v>ADELAIDE1998</v>
      </c>
      <c r="B56" s="96" t="s">
        <v>2</v>
      </c>
      <c r="C56" s="89">
        <v>1998</v>
      </c>
      <c r="D56" s="90">
        <v>4</v>
      </c>
      <c r="E56" s="15">
        <v>35724</v>
      </c>
      <c r="F56" s="15">
        <v>35668</v>
      </c>
      <c r="G56" s="15">
        <v>71392</v>
      </c>
      <c r="H56" s="91">
        <v>1018</v>
      </c>
      <c r="I56" s="91">
        <v>1025</v>
      </c>
      <c r="J56" s="15">
        <v>2043</v>
      </c>
      <c r="K56" s="15">
        <f t="shared" si="2"/>
        <v>36742</v>
      </c>
      <c r="L56" s="15">
        <f t="shared" si="3"/>
        <v>36693</v>
      </c>
      <c r="M56" s="15">
        <f t="shared" si="4"/>
        <v>73435</v>
      </c>
      <c r="O56" s="13"/>
      <c r="P56" s="13"/>
    </row>
    <row r="57" spans="1:16" s="94" customFormat="1" ht="12.75" customHeight="1" x14ac:dyDescent="0.2">
      <c r="A57" s="11" t="str">
        <f t="shared" si="1"/>
        <v>ADELAIDE1999</v>
      </c>
      <c r="B57" s="3" t="s">
        <v>2</v>
      </c>
      <c r="C57" s="12">
        <v>1999</v>
      </c>
      <c r="D57" s="12">
        <v>4</v>
      </c>
      <c r="E57" s="13">
        <v>35087</v>
      </c>
      <c r="F57" s="13">
        <v>35105</v>
      </c>
      <c r="G57" s="13">
        <v>70192</v>
      </c>
      <c r="H57" s="13">
        <v>983</v>
      </c>
      <c r="I57" s="13">
        <v>968</v>
      </c>
      <c r="J57" s="13">
        <v>1951</v>
      </c>
      <c r="K57" s="15">
        <f t="shared" si="2"/>
        <v>36070</v>
      </c>
      <c r="L57" s="15">
        <f t="shared" si="3"/>
        <v>36073</v>
      </c>
      <c r="M57" s="15">
        <f t="shared" si="4"/>
        <v>72143</v>
      </c>
      <c r="O57" s="13"/>
      <c r="P57" s="13"/>
    </row>
    <row r="58" spans="1:16" s="94" customFormat="1" ht="12.75" customHeight="1" x14ac:dyDescent="0.2">
      <c r="A58" s="11" t="str">
        <f t="shared" si="1"/>
        <v>ADELAIDE2000</v>
      </c>
      <c r="B58" s="96" t="s">
        <v>2</v>
      </c>
      <c r="C58" s="89">
        <v>2000</v>
      </c>
      <c r="D58" s="90">
        <v>4</v>
      </c>
      <c r="E58" s="15">
        <v>34669</v>
      </c>
      <c r="F58" s="15">
        <v>34669</v>
      </c>
      <c r="G58" s="15">
        <v>69338</v>
      </c>
      <c r="H58" s="91">
        <v>947</v>
      </c>
      <c r="I58" s="91">
        <v>974</v>
      </c>
      <c r="J58" s="15">
        <v>1921</v>
      </c>
      <c r="K58" s="15">
        <f t="shared" si="2"/>
        <v>35616</v>
      </c>
      <c r="L58" s="15">
        <f t="shared" si="3"/>
        <v>35643</v>
      </c>
      <c r="M58" s="15">
        <f t="shared" si="4"/>
        <v>71259</v>
      </c>
      <c r="O58" s="13"/>
      <c r="P58" s="13"/>
    </row>
    <row r="59" spans="1:16" s="94" customFormat="1" ht="12.75" customHeight="1" x14ac:dyDescent="0.2">
      <c r="A59" s="11" t="str">
        <f t="shared" si="1"/>
        <v>ADELAIDE2001</v>
      </c>
      <c r="B59" s="3" t="s">
        <v>2</v>
      </c>
      <c r="C59" s="12">
        <v>2001</v>
      </c>
      <c r="D59" s="12">
        <v>4</v>
      </c>
      <c r="E59" s="13">
        <v>35128</v>
      </c>
      <c r="F59" s="13">
        <v>35068</v>
      </c>
      <c r="G59" s="13">
        <v>70196</v>
      </c>
      <c r="H59" s="13">
        <v>879</v>
      </c>
      <c r="I59" s="13">
        <v>937</v>
      </c>
      <c r="J59" s="13">
        <v>1816</v>
      </c>
      <c r="K59" s="15">
        <f t="shared" si="2"/>
        <v>36007</v>
      </c>
      <c r="L59" s="15">
        <f t="shared" si="3"/>
        <v>36005</v>
      </c>
      <c r="M59" s="15">
        <f t="shared" si="4"/>
        <v>72012</v>
      </c>
      <c r="O59" s="13"/>
      <c r="P59" s="13"/>
    </row>
    <row r="60" spans="1:16" s="94" customFormat="1" ht="12.75" customHeight="1" x14ac:dyDescent="0.2">
      <c r="A60" s="11" t="str">
        <f t="shared" si="1"/>
        <v>ADELAIDE2002</v>
      </c>
      <c r="B60" s="3" t="s">
        <v>2</v>
      </c>
      <c r="C60" s="12">
        <v>2002</v>
      </c>
      <c r="D60" s="12">
        <v>4</v>
      </c>
      <c r="E60" s="13">
        <v>32300</v>
      </c>
      <c r="F60" s="13">
        <v>32243</v>
      </c>
      <c r="G60" s="13">
        <v>64543</v>
      </c>
      <c r="H60" s="13">
        <v>820</v>
      </c>
      <c r="I60" s="13">
        <v>883</v>
      </c>
      <c r="J60" s="13">
        <v>1703</v>
      </c>
      <c r="K60" s="15">
        <f t="shared" si="2"/>
        <v>33120</v>
      </c>
      <c r="L60" s="15">
        <f t="shared" si="3"/>
        <v>33126</v>
      </c>
      <c r="M60" s="15">
        <f t="shared" si="4"/>
        <v>66246</v>
      </c>
      <c r="O60" s="13"/>
      <c r="P60" s="13"/>
    </row>
    <row r="61" spans="1:16" s="94" customFormat="1" ht="12.75" customHeight="1" x14ac:dyDescent="0.2">
      <c r="A61" s="11" t="str">
        <f>CONCATENATE(B61,C61)</f>
        <v>ADELAIDE2003</v>
      </c>
      <c r="B61" s="3" t="s">
        <v>2</v>
      </c>
      <c r="C61" s="12">
        <v>2003</v>
      </c>
      <c r="D61" s="12">
        <v>4</v>
      </c>
      <c r="E61" s="13">
        <v>31712</v>
      </c>
      <c r="F61" s="13">
        <v>31723</v>
      </c>
      <c r="G61" s="13">
        <v>63435</v>
      </c>
      <c r="H61" s="13">
        <v>888</v>
      </c>
      <c r="I61" s="13">
        <v>885</v>
      </c>
      <c r="J61" s="13">
        <v>1773</v>
      </c>
      <c r="K61" s="15">
        <f t="shared" si="2"/>
        <v>32600</v>
      </c>
      <c r="L61" s="15">
        <f t="shared" si="3"/>
        <v>32608</v>
      </c>
      <c r="M61" s="15">
        <f t="shared" si="4"/>
        <v>65208</v>
      </c>
      <c r="O61" s="13"/>
      <c r="P61" s="13"/>
    </row>
    <row r="62" spans="1:16" s="94" customFormat="1" ht="12.75" customHeight="1" x14ac:dyDescent="0.2">
      <c r="A62" s="11" t="str">
        <f>CONCATENATE(B62,C62)</f>
        <v>ADELAIDE2004</v>
      </c>
      <c r="B62" s="96" t="s">
        <v>2</v>
      </c>
      <c r="C62" s="89">
        <v>2004</v>
      </c>
      <c r="D62" s="90">
        <v>4</v>
      </c>
      <c r="E62" s="15">
        <v>33617</v>
      </c>
      <c r="F62" s="15">
        <v>33687</v>
      </c>
      <c r="G62" s="15">
        <v>67304</v>
      </c>
      <c r="H62" s="91">
        <v>995</v>
      </c>
      <c r="I62" s="91">
        <v>995</v>
      </c>
      <c r="J62" s="15">
        <v>1990</v>
      </c>
      <c r="K62" s="15">
        <f t="shared" si="2"/>
        <v>34612</v>
      </c>
      <c r="L62" s="15">
        <f t="shared" si="3"/>
        <v>34682</v>
      </c>
      <c r="M62" s="15">
        <f t="shared" si="4"/>
        <v>69294</v>
      </c>
      <c r="O62" s="13"/>
      <c r="P62" s="13"/>
    </row>
    <row r="63" spans="1:16" s="94" customFormat="1" ht="12.75" customHeight="1" x14ac:dyDescent="0.2">
      <c r="A63" s="11" t="str">
        <f>CONCATENATE(B63,C63)</f>
        <v>ADELAIDE2005</v>
      </c>
      <c r="B63" s="3" t="s">
        <v>2</v>
      </c>
      <c r="C63" s="12">
        <v>2005</v>
      </c>
      <c r="D63" s="12">
        <v>4</v>
      </c>
      <c r="E63" s="13">
        <v>34149</v>
      </c>
      <c r="F63" s="13">
        <v>34203</v>
      </c>
      <c r="G63" s="13">
        <v>68352</v>
      </c>
      <c r="H63" s="13">
        <v>1169</v>
      </c>
      <c r="I63" s="13">
        <v>1170</v>
      </c>
      <c r="J63" s="13">
        <v>2339</v>
      </c>
      <c r="K63" s="15">
        <f t="shared" si="2"/>
        <v>35318</v>
      </c>
      <c r="L63" s="15">
        <f t="shared" si="3"/>
        <v>35373</v>
      </c>
      <c r="M63" s="15">
        <f t="shared" si="4"/>
        <v>70691</v>
      </c>
      <c r="O63" s="13"/>
      <c r="P63" s="13"/>
    </row>
    <row r="64" spans="1:16" s="94" customFormat="1" ht="12.75" customHeight="1" x14ac:dyDescent="0.2">
      <c r="A64" s="11" t="str">
        <f t="shared" si="1"/>
        <v>ADELAIDE2006</v>
      </c>
      <c r="B64" s="92" t="s">
        <v>2</v>
      </c>
      <c r="C64" s="16">
        <v>2006</v>
      </c>
      <c r="D64" s="90">
        <v>4</v>
      </c>
      <c r="E64" s="93">
        <v>34273</v>
      </c>
      <c r="F64" s="93">
        <v>34271</v>
      </c>
      <c r="G64" s="93">
        <v>68544</v>
      </c>
      <c r="H64" s="93">
        <v>1423</v>
      </c>
      <c r="I64" s="93">
        <v>1422</v>
      </c>
      <c r="J64" s="93">
        <v>2845</v>
      </c>
      <c r="K64" s="15">
        <f t="shared" si="2"/>
        <v>35696</v>
      </c>
      <c r="L64" s="15">
        <f t="shared" si="3"/>
        <v>35693</v>
      </c>
      <c r="M64" s="15">
        <f t="shared" si="4"/>
        <v>71389</v>
      </c>
      <c r="O64" s="13"/>
      <c r="P64" s="13"/>
    </row>
    <row r="65" spans="1:16" s="94" customFormat="1" ht="12.75" customHeight="1" x14ac:dyDescent="0.2">
      <c r="A65" s="11" t="str">
        <f t="shared" ref="A65:A128" si="5">CONCATENATE(B65,C65)</f>
        <v>ADELAIDE2007</v>
      </c>
      <c r="B65" s="3" t="s">
        <v>2</v>
      </c>
      <c r="C65" s="12">
        <v>2007</v>
      </c>
      <c r="D65" s="12">
        <v>4</v>
      </c>
      <c r="E65" s="13">
        <v>35670</v>
      </c>
      <c r="F65" s="13">
        <v>35722</v>
      </c>
      <c r="G65" s="13">
        <v>71392</v>
      </c>
      <c r="H65" s="13">
        <v>1526</v>
      </c>
      <c r="I65" s="13">
        <v>1522</v>
      </c>
      <c r="J65" s="13">
        <v>3048</v>
      </c>
      <c r="K65" s="15">
        <f t="shared" si="2"/>
        <v>37196</v>
      </c>
      <c r="L65" s="15">
        <f t="shared" si="3"/>
        <v>37244</v>
      </c>
      <c r="M65" s="15">
        <f t="shared" si="4"/>
        <v>74440</v>
      </c>
      <c r="O65" s="13"/>
      <c r="P65" s="13"/>
    </row>
    <row r="66" spans="1:16" s="94" customFormat="1" ht="12.75" customHeight="1" x14ac:dyDescent="0.2">
      <c r="A66" s="11" t="str">
        <f t="shared" si="5"/>
        <v>ADELAIDE2008</v>
      </c>
      <c r="B66" s="94" t="s">
        <v>2</v>
      </c>
      <c r="C66" s="89">
        <v>2008</v>
      </c>
      <c r="D66" s="90">
        <v>4</v>
      </c>
      <c r="E66" s="15">
        <v>35755</v>
      </c>
      <c r="F66" s="15">
        <v>35682</v>
      </c>
      <c r="G66" s="15">
        <v>71437</v>
      </c>
      <c r="H66" s="15">
        <v>1662</v>
      </c>
      <c r="I66" s="15">
        <v>1662</v>
      </c>
      <c r="J66" s="15">
        <v>3324</v>
      </c>
      <c r="K66" s="15">
        <f t="shared" si="2"/>
        <v>37417</v>
      </c>
      <c r="L66" s="15">
        <f t="shared" si="3"/>
        <v>37344</v>
      </c>
      <c r="M66" s="15">
        <f t="shared" si="4"/>
        <v>74761</v>
      </c>
      <c r="O66" s="13"/>
      <c r="P66" s="13"/>
    </row>
    <row r="67" spans="1:16" s="94" customFormat="1" ht="12.75" customHeight="1" x14ac:dyDescent="0.2">
      <c r="A67" s="11" t="str">
        <f t="shared" si="5"/>
        <v>ADELAIDE2009</v>
      </c>
      <c r="B67" s="3" t="s">
        <v>2</v>
      </c>
      <c r="C67" s="12">
        <v>2009</v>
      </c>
      <c r="D67" s="12">
        <v>5</v>
      </c>
      <c r="E67" s="13">
        <v>34719</v>
      </c>
      <c r="F67" s="13">
        <v>34765</v>
      </c>
      <c r="G67" s="13">
        <v>69484</v>
      </c>
      <c r="H67" s="13">
        <v>1761</v>
      </c>
      <c r="I67" s="13">
        <v>1760</v>
      </c>
      <c r="J67" s="13">
        <v>3521</v>
      </c>
      <c r="K67" s="15">
        <f t="shared" si="2"/>
        <v>36480</v>
      </c>
      <c r="L67" s="15">
        <f t="shared" si="3"/>
        <v>36525</v>
      </c>
      <c r="M67" s="15">
        <f t="shared" si="4"/>
        <v>73005</v>
      </c>
      <c r="O67" s="13"/>
      <c r="P67" s="13"/>
    </row>
    <row r="68" spans="1:16" s="94" customFormat="1" ht="12.75" customHeight="1" x14ac:dyDescent="0.2">
      <c r="A68" s="11" t="str">
        <f t="shared" si="5"/>
        <v>ADELAIDE2010</v>
      </c>
      <c r="B68" s="94" t="s">
        <v>2</v>
      </c>
      <c r="C68" s="89">
        <v>2010</v>
      </c>
      <c r="D68" s="90">
        <v>5</v>
      </c>
      <c r="E68" s="15">
        <v>37062</v>
      </c>
      <c r="F68" s="15">
        <v>37023</v>
      </c>
      <c r="G68" s="15">
        <v>74085</v>
      </c>
      <c r="H68" s="15">
        <v>1643</v>
      </c>
      <c r="I68" s="15">
        <v>1642</v>
      </c>
      <c r="J68" s="15">
        <v>3285</v>
      </c>
      <c r="K68" s="15">
        <f t="shared" si="2"/>
        <v>38705</v>
      </c>
      <c r="L68" s="15">
        <f t="shared" si="3"/>
        <v>38665</v>
      </c>
      <c r="M68" s="15">
        <f t="shared" si="4"/>
        <v>77370</v>
      </c>
      <c r="O68" s="13"/>
      <c r="P68" s="13"/>
    </row>
    <row r="69" spans="1:16" s="94" customFormat="1" ht="12.75" customHeight="1" x14ac:dyDescent="0.2">
      <c r="A69" s="11" t="str">
        <f t="shared" si="5"/>
        <v>ADELAIDE2011</v>
      </c>
      <c r="B69" s="3" t="s">
        <v>2</v>
      </c>
      <c r="C69" s="12">
        <v>2011</v>
      </c>
      <c r="D69" s="12">
        <v>5</v>
      </c>
      <c r="E69" s="13">
        <v>35038</v>
      </c>
      <c r="F69" s="13">
        <v>34993</v>
      </c>
      <c r="G69" s="13">
        <v>70031</v>
      </c>
      <c r="H69" s="13">
        <v>1728</v>
      </c>
      <c r="I69" s="13">
        <v>1727</v>
      </c>
      <c r="J69" s="13">
        <v>3455</v>
      </c>
      <c r="K69" s="15">
        <f t="shared" si="2"/>
        <v>36766</v>
      </c>
      <c r="L69" s="15">
        <f t="shared" si="3"/>
        <v>36720</v>
      </c>
      <c r="M69" s="15">
        <f t="shared" si="4"/>
        <v>73486</v>
      </c>
      <c r="O69" s="13"/>
      <c r="P69" s="13"/>
    </row>
    <row r="70" spans="1:16" s="94" customFormat="1" ht="12.75" customHeight="1" x14ac:dyDescent="0.2">
      <c r="A70" s="11" t="str">
        <f t="shared" si="5"/>
        <v>ADELAIDE2012</v>
      </c>
      <c r="B70" s="96" t="s">
        <v>2</v>
      </c>
      <c r="C70" s="89">
        <v>2012</v>
      </c>
      <c r="D70" s="90">
        <v>5</v>
      </c>
      <c r="E70" s="15">
        <v>34994</v>
      </c>
      <c r="F70" s="15">
        <v>34964</v>
      </c>
      <c r="G70" s="15">
        <v>69958</v>
      </c>
      <c r="H70" s="91">
        <v>2020</v>
      </c>
      <c r="I70" s="91">
        <v>2026</v>
      </c>
      <c r="J70" s="15">
        <v>4046</v>
      </c>
      <c r="K70" s="15">
        <f t="shared" si="2"/>
        <v>37014</v>
      </c>
      <c r="L70" s="15">
        <f t="shared" si="3"/>
        <v>36990</v>
      </c>
      <c r="M70" s="15">
        <f t="shared" si="4"/>
        <v>74004</v>
      </c>
      <c r="O70" s="13"/>
      <c r="P70" s="13"/>
    </row>
    <row r="71" spans="1:16" s="94" customFormat="1" ht="12.75" customHeight="1" x14ac:dyDescent="0.2">
      <c r="A71" s="11" t="str">
        <f t="shared" si="5"/>
        <v>ADELAIDE2013</v>
      </c>
      <c r="B71" s="94" t="s">
        <v>2</v>
      </c>
      <c r="C71" s="89">
        <v>2013</v>
      </c>
      <c r="D71" s="90">
        <v>5</v>
      </c>
      <c r="E71" s="15">
        <v>35541</v>
      </c>
      <c r="F71" s="15">
        <v>35520</v>
      </c>
      <c r="G71" s="15">
        <v>71061</v>
      </c>
      <c r="H71" s="15">
        <v>2353</v>
      </c>
      <c r="I71" s="15">
        <v>2357</v>
      </c>
      <c r="J71" s="15">
        <v>4710</v>
      </c>
      <c r="K71" s="15">
        <f t="shared" si="2"/>
        <v>37894</v>
      </c>
      <c r="L71" s="15">
        <f t="shared" si="3"/>
        <v>37877</v>
      </c>
      <c r="M71" s="15">
        <f t="shared" si="4"/>
        <v>75771</v>
      </c>
      <c r="O71" s="13"/>
      <c r="P71" s="13"/>
    </row>
    <row r="72" spans="1:16" s="94" customFormat="1" ht="12.75" customHeight="1" x14ac:dyDescent="0.2">
      <c r="A72" s="11" t="str">
        <f t="shared" si="5"/>
        <v>ADELAIDE2014</v>
      </c>
      <c r="B72" s="96" t="s">
        <v>2</v>
      </c>
      <c r="C72" s="89">
        <v>2014</v>
      </c>
      <c r="D72" s="90">
        <v>5</v>
      </c>
      <c r="E72" s="15">
        <v>36359</v>
      </c>
      <c r="F72" s="15">
        <v>36369</v>
      </c>
      <c r="G72" s="15">
        <v>72728</v>
      </c>
      <c r="H72" s="91">
        <v>2668</v>
      </c>
      <c r="I72" s="91">
        <v>2680</v>
      </c>
      <c r="J72" s="15">
        <v>5348</v>
      </c>
      <c r="K72" s="15">
        <f t="shared" si="2"/>
        <v>39027</v>
      </c>
      <c r="L72" s="15">
        <f t="shared" si="3"/>
        <v>39049</v>
      </c>
      <c r="M72" s="15">
        <f t="shared" si="4"/>
        <v>78076</v>
      </c>
      <c r="O72" s="13"/>
      <c r="P72" s="13"/>
    </row>
    <row r="73" spans="1:16" s="94" customFormat="1" ht="12.75" customHeight="1" x14ac:dyDescent="0.2">
      <c r="A73" s="11" t="str">
        <f t="shared" si="5"/>
        <v>ADELAIDE2015</v>
      </c>
      <c r="B73" s="3" t="s">
        <v>2</v>
      </c>
      <c r="C73" s="12">
        <v>2015</v>
      </c>
      <c r="D73" s="12">
        <v>5</v>
      </c>
      <c r="E73" s="13">
        <v>37064</v>
      </c>
      <c r="F73" s="13">
        <v>37050</v>
      </c>
      <c r="G73" s="13">
        <v>74114</v>
      </c>
      <c r="H73" s="13">
        <v>2147</v>
      </c>
      <c r="I73" s="13">
        <v>2145</v>
      </c>
      <c r="J73" s="13">
        <v>4292</v>
      </c>
      <c r="K73" s="15">
        <f t="shared" si="2"/>
        <v>39211</v>
      </c>
      <c r="L73" s="15">
        <f t="shared" si="3"/>
        <v>39195</v>
      </c>
      <c r="M73" s="15">
        <f t="shared" si="4"/>
        <v>78406</v>
      </c>
      <c r="O73" s="13"/>
      <c r="P73" s="13"/>
    </row>
    <row r="74" spans="1:16" s="94" customFormat="1" ht="12.75" customHeight="1" x14ac:dyDescent="0.2">
      <c r="A74" s="11" t="str">
        <f t="shared" si="5"/>
        <v>ADELAIDE2016</v>
      </c>
      <c r="B74" s="92" t="s">
        <v>2</v>
      </c>
      <c r="C74" s="16">
        <v>2016</v>
      </c>
      <c r="D74" s="90">
        <v>5</v>
      </c>
      <c r="E74" s="93">
        <v>37201</v>
      </c>
      <c r="F74" s="93">
        <v>37177</v>
      </c>
      <c r="G74" s="93">
        <v>74378</v>
      </c>
      <c r="H74" s="93">
        <v>2322</v>
      </c>
      <c r="I74" s="93">
        <v>2336</v>
      </c>
      <c r="J74" s="93">
        <v>4658</v>
      </c>
      <c r="K74" s="15">
        <f t="shared" si="2"/>
        <v>39523</v>
      </c>
      <c r="L74" s="15">
        <f t="shared" si="3"/>
        <v>39513</v>
      </c>
      <c r="M74" s="15">
        <f t="shared" si="4"/>
        <v>79036</v>
      </c>
      <c r="O74" s="13"/>
      <c r="P74" s="13"/>
    </row>
    <row r="75" spans="1:16" s="94" customFormat="1" ht="12.75" customHeight="1" x14ac:dyDescent="0.2">
      <c r="A75" s="11" t="str">
        <f t="shared" si="5"/>
        <v>ADELAIDE2017</v>
      </c>
      <c r="B75" s="96" t="s">
        <v>2</v>
      </c>
      <c r="C75" s="89">
        <v>2017</v>
      </c>
      <c r="D75" s="90">
        <v>5</v>
      </c>
      <c r="E75" s="15">
        <v>36626</v>
      </c>
      <c r="F75" s="15">
        <v>36626</v>
      </c>
      <c r="G75" s="15">
        <v>73252</v>
      </c>
      <c r="H75" s="91">
        <v>2386</v>
      </c>
      <c r="I75" s="91">
        <v>2380</v>
      </c>
      <c r="J75" s="15">
        <v>4766</v>
      </c>
      <c r="K75" s="15">
        <f t="shared" si="2"/>
        <v>39012</v>
      </c>
      <c r="L75" s="15">
        <f t="shared" si="3"/>
        <v>39006</v>
      </c>
      <c r="M75" s="15">
        <f t="shared" si="4"/>
        <v>78018</v>
      </c>
      <c r="O75" s="13"/>
      <c r="P75" s="13"/>
    </row>
    <row r="76" spans="1:16" s="94" customFormat="1" ht="12.75" customHeight="1" x14ac:dyDescent="0.2">
      <c r="A76" s="11" t="str">
        <f t="shared" si="5"/>
        <v>ADELAIDE2018</v>
      </c>
      <c r="B76" s="92" t="s">
        <v>2</v>
      </c>
      <c r="C76" s="89">
        <v>2018</v>
      </c>
      <c r="D76" s="90">
        <v>5</v>
      </c>
      <c r="E76" s="15">
        <v>36572</v>
      </c>
      <c r="F76" s="15">
        <v>36550</v>
      </c>
      <c r="G76" s="15">
        <v>73122</v>
      </c>
      <c r="H76" s="91">
        <v>2490</v>
      </c>
      <c r="I76" s="91">
        <v>2485</v>
      </c>
      <c r="J76" s="15">
        <v>4975</v>
      </c>
      <c r="K76" s="15">
        <f t="shared" si="2"/>
        <v>39062</v>
      </c>
      <c r="L76" s="15">
        <f t="shared" si="3"/>
        <v>39035</v>
      </c>
      <c r="M76" s="15">
        <f t="shared" si="4"/>
        <v>78097</v>
      </c>
      <c r="O76" s="13"/>
      <c r="P76" s="13"/>
    </row>
    <row r="77" spans="1:16" s="94" customFormat="1" ht="12.75" customHeight="1" x14ac:dyDescent="0.2">
      <c r="A77" s="11" t="str">
        <f t="shared" si="5"/>
        <v>ADELAIDE2019</v>
      </c>
      <c r="B77" s="3" t="s">
        <v>2</v>
      </c>
      <c r="C77" s="12">
        <v>2019</v>
      </c>
      <c r="D77" s="12">
        <v>5</v>
      </c>
      <c r="E77" s="13">
        <v>36911</v>
      </c>
      <c r="F77" s="13">
        <v>36855</v>
      </c>
      <c r="G77" s="13">
        <v>73766</v>
      </c>
      <c r="H77" s="13">
        <v>2711</v>
      </c>
      <c r="I77" s="13">
        <v>2722</v>
      </c>
      <c r="J77" s="13">
        <v>5433</v>
      </c>
      <c r="K77" s="15">
        <f t="shared" si="2"/>
        <v>39622</v>
      </c>
      <c r="L77" s="15">
        <f t="shared" si="3"/>
        <v>39577</v>
      </c>
      <c r="M77" s="15">
        <f t="shared" si="4"/>
        <v>79199</v>
      </c>
      <c r="O77" s="13"/>
      <c r="P77" s="13"/>
    </row>
    <row r="78" spans="1:16" s="94" customFormat="1" ht="12.75" customHeight="1" x14ac:dyDescent="0.2">
      <c r="A78" s="11" t="str">
        <f t="shared" si="5"/>
        <v>ALBANY1985</v>
      </c>
      <c r="B78" s="94" t="s">
        <v>3</v>
      </c>
      <c r="C78" s="89">
        <v>1985</v>
      </c>
      <c r="D78" s="90" t="s">
        <v>101</v>
      </c>
      <c r="E78" s="15">
        <v>596</v>
      </c>
      <c r="F78" s="15">
        <v>596</v>
      </c>
      <c r="G78" s="15">
        <v>1192</v>
      </c>
      <c r="H78" s="15">
        <v>0</v>
      </c>
      <c r="I78" s="15">
        <v>0</v>
      </c>
      <c r="J78" s="15">
        <v>0</v>
      </c>
      <c r="K78" s="15">
        <f t="shared" si="2"/>
        <v>596</v>
      </c>
      <c r="L78" s="15">
        <f t="shared" si="3"/>
        <v>596</v>
      </c>
      <c r="M78" s="15">
        <f t="shared" si="4"/>
        <v>1192</v>
      </c>
      <c r="O78" s="13"/>
      <c r="P78" s="13"/>
    </row>
    <row r="79" spans="1:16" s="94" customFormat="1" ht="12.75" customHeight="1" x14ac:dyDescent="0.2">
      <c r="A79" s="11" t="str">
        <f t="shared" si="5"/>
        <v>ALBANY1986</v>
      </c>
      <c r="B79" s="96" t="s">
        <v>3</v>
      </c>
      <c r="C79" s="89">
        <v>1986</v>
      </c>
      <c r="D79" s="90" t="s">
        <v>101</v>
      </c>
      <c r="E79" s="15">
        <v>624</v>
      </c>
      <c r="F79" s="15">
        <v>624</v>
      </c>
      <c r="G79" s="15">
        <v>1248</v>
      </c>
      <c r="H79" s="91">
        <v>0</v>
      </c>
      <c r="I79" s="91">
        <v>0</v>
      </c>
      <c r="J79" s="15">
        <v>0</v>
      </c>
      <c r="K79" s="15">
        <f t="shared" si="2"/>
        <v>624</v>
      </c>
      <c r="L79" s="15">
        <f t="shared" si="3"/>
        <v>624</v>
      </c>
      <c r="M79" s="15">
        <f t="shared" si="4"/>
        <v>1248</v>
      </c>
      <c r="O79" s="13"/>
      <c r="P79" s="13"/>
    </row>
    <row r="80" spans="1:16" s="94" customFormat="1" ht="12.75" customHeight="1" x14ac:dyDescent="0.2">
      <c r="A80" s="11" t="str">
        <f t="shared" si="5"/>
        <v>ALBANY1987</v>
      </c>
      <c r="B80" s="3" t="s">
        <v>3</v>
      </c>
      <c r="C80" s="12">
        <v>1987</v>
      </c>
      <c r="D80" s="12" t="s">
        <v>101</v>
      </c>
      <c r="E80" s="13">
        <v>631</v>
      </c>
      <c r="F80" s="13">
        <v>630</v>
      </c>
      <c r="G80" s="13">
        <v>1261</v>
      </c>
      <c r="H80" s="13">
        <v>0</v>
      </c>
      <c r="I80" s="13">
        <v>0</v>
      </c>
      <c r="J80" s="13">
        <v>0</v>
      </c>
      <c r="K80" s="15">
        <f t="shared" si="2"/>
        <v>631</v>
      </c>
      <c r="L80" s="15">
        <f t="shared" si="3"/>
        <v>630</v>
      </c>
      <c r="M80" s="15">
        <f t="shared" si="4"/>
        <v>1261</v>
      </c>
      <c r="O80" s="13"/>
      <c r="P80" s="13"/>
    </row>
    <row r="81" spans="1:16" s="94" customFormat="1" ht="12.75" customHeight="1" x14ac:dyDescent="0.2">
      <c r="A81" s="11" t="str">
        <f t="shared" si="5"/>
        <v>ALBANY1988</v>
      </c>
      <c r="B81" s="3" t="s">
        <v>3</v>
      </c>
      <c r="C81" s="12">
        <v>1988</v>
      </c>
      <c r="D81" s="12" t="s">
        <v>101</v>
      </c>
      <c r="E81" s="13">
        <v>623</v>
      </c>
      <c r="F81" s="13">
        <v>623</v>
      </c>
      <c r="G81" s="13">
        <v>1246</v>
      </c>
      <c r="H81" s="13">
        <v>0</v>
      </c>
      <c r="I81" s="13">
        <v>0</v>
      </c>
      <c r="J81" s="13">
        <v>0</v>
      </c>
      <c r="K81" s="15">
        <f t="shared" si="2"/>
        <v>623</v>
      </c>
      <c r="L81" s="15">
        <f t="shared" si="3"/>
        <v>623</v>
      </c>
      <c r="M81" s="15">
        <f t="shared" si="4"/>
        <v>1246</v>
      </c>
      <c r="O81" s="13"/>
      <c r="P81" s="13"/>
    </row>
    <row r="82" spans="1:16" s="94" customFormat="1" ht="12.75" customHeight="1" x14ac:dyDescent="0.2">
      <c r="A82" s="11" t="str">
        <f t="shared" si="5"/>
        <v>ALBANY1989</v>
      </c>
      <c r="B82" s="94" t="s">
        <v>3</v>
      </c>
      <c r="C82" s="89">
        <v>1989</v>
      </c>
      <c r="D82" s="90" t="s">
        <v>101</v>
      </c>
      <c r="E82" s="15">
        <v>621</v>
      </c>
      <c r="F82" s="15">
        <v>621</v>
      </c>
      <c r="G82" s="15">
        <v>1242</v>
      </c>
      <c r="H82" s="15">
        <v>0</v>
      </c>
      <c r="I82" s="15">
        <v>0</v>
      </c>
      <c r="J82" s="15">
        <v>0</v>
      </c>
      <c r="K82" s="15">
        <f t="shared" si="2"/>
        <v>621</v>
      </c>
      <c r="L82" s="15">
        <f t="shared" si="3"/>
        <v>621</v>
      </c>
      <c r="M82" s="15">
        <f t="shared" si="4"/>
        <v>1242</v>
      </c>
      <c r="O82" s="13"/>
      <c r="P82" s="13"/>
    </row>
    <row r="83" spans="1:16" s="94" customFormat="1" ht="12.75" customHeight="1" x14ac:dyDescent="0.2">
      <c r="A83" s="11" t="str">
        <f t="shared" si="5"/>
        <v>ALBANY1990</v>
      </c>
      <c r="B83" s="94" t="s">
        <v>3</v>
      </c>
      <c r="C83" s="89">
        <v>1990</v>
      </c>
      <c r="D83" s="90" t="s">
        <v>101</v>
      </c>
      <c r="E83" s="15">
        <v>592</v>
      </c>
      <c r="F83" s="15">
        <v>592</v>
      </c>
      <c r="G83" s="15">
        <v>1184</v>
      </c>
      <c r="H83" s="15">
        <v>0</v>
      </c>
      <c r="I83" s="15">
        <v>0</v>
      </c>
      <c r="J83" s="15">
        <v>0</v>
      </c>
      <c r="K83" s="15">
        <f t="shared" si="2"/>
        <v>592</v>
      </c>
      <c r="L83" s="15">
        <f t="shared" si="3"/>
        <v>592</v>
      </c>
      <c r="M83" s="15">
        <f t="shared" si="4"/>
        <v>1184</v>
      </c>
      <c r="O83" s="13"/>
      <c r="P83" s="13"/>
    </row>
    <row r="84" spans="1:16" s="94" customFormat="1" ht="12.75" customHeight="1" x14ac:dyDescent="0.2">
      <c r="A84" s="11" t="str">
        <f t="shared" si="5"/>
        <v>ALBANY1991</v>
      </c>
      <c r="B84" s="3" t="s">
        <v>3</v>
      </c>
      <c r="C84" s="12">
        <v>1991</v>
      </c>
      <c r="D84" s="12" t="s">
        <v>101</v>
      </c>
      <c r="E84" s="13">
        <v>613</v>
      </c>
      <c r="F84" s="13">
        <v>615</v>
      </c>
      <c r="G84" s="13">
        <v>1228</v>
      </c>
      <c r="H84" s="13">
        <v>0</v>
      </c>
      <c r="I84" s="13">
        <v>0</v>
      </c>
      <c r="J84" s="13">
        <v>0</v>
      </c>
      <c r="K84" s="15">
        <f t="shared" si="2"/>
        <v>613</v>
      </c>
      <c r="L84" s="15">
        <f t="shared" si="3"/>
        <v>615</v>
      </c>
      <c r="M84" s="15">
        <f t="shared" si="4"/>
        <v>1228</v>
      </c>
      <c r="O84" s="13"/>
      <c r="P84" s="13"/>
    </row>
    <row r="85" spans="1:16" s="94" customFormat="1" ht="12.75" customHeight="1" x14ac:dyDescent="0.2">
      <c r="A85" s="11" t="str">
        <f t="shared" si="5"/>
        <v>ALBANY1992</v>
      </c>
      <c r="B85" s="96" t="s">
        <v>3</v>
      </c>
      <c r="C85" s="89">
        <v>1992</v>
      </c>
      <c r="D85" s="90" t="s">
        <v>101</v>
      </c>
      <c r="E85" s="15">
        <v>614</v>
      </c>
      <c r="F85" s="15">
        <v>614</v>
      </c>
      <c r="G85" s="15">
        <v>1228</v>
      </c>
      <c r="H85" s="91">
        <v>0</v>
      </c>
      <c r="I85" s="91">
        <v>0</v>
      </c>
      <c r="J85" s="15">
        <v>0</v>
      </c>
      <c r="K85" s="15">
        <f t="shared" si="2"/>
        <v>614</v>
      </c>
      <c r="L85" s="15">
        <f t="shared" si="3"/>
        <v>614</v>
      </c>
      <c r="M85" s="15">
        <f t="shared" si="4"/>
        <v>1228</v>
      </c>
      <c r="O85" s="13"/>
      <c r="P85" s="13"/>
    </row>
    <row r="86" spans="1:16" s="94" customFormat="1" ht="12.75" customHeight="1" x14ac:dyDescent="0.2">
      <c r="A86" s="11" t="str">
        <f t="shared" si="5"/>
        <v>ALBANY1993</v>
      </c>
      <c r="B86" s="3" t="s">
        <v>3</v>
      </c>
      <c r="C86" s="12">
        <v>1993</v>
      </c>
      <c r="D86" s="12" t="s">
        <v>101</v>
      </c>
      <c r="E86" s="13">
        <v>616</v>
      </c>
      <c r="F86" s="13">
        <v>616</v>
      </c>
      <c r="G86" s="13">
        <v>1232</v>
      </c>
      <c r="H86" s="13">
        <v>0</v>
      </c>
      <c r="I86" s="13">
        <v>0</v>
      </c>
      <c r="J86" s="13">
        <v>0</v>
      </c>
      <c r="K86" s="15">
        <f t="shared" si="2"/>
        <v>616</v>
      </c>
      <c r="L86" s="15">
        <f t="shared" si="3"/>
        <v>616</v>
      </c>
      <c r="M86" s="15">
        <f t="shared" si="4"/>
        <v>1232</v>
      </c>
      <c r="O86" s="13"/>
      <c r="P86" s="13"/>
    </row>
    <row r="87" spans="1:16" s="94" customFormat="1" ht="12.75" customHeight="1" x14ac:dyDescent="0.2">
      <c r="A87" s="11" t="str">
        <f t="shared" si="5"/>
        <v>ALBANY1994</v>
      </c>
      <c r="B87" s="3" t="s">
        <v>3</v>
      </c>
      <c r="C87" s="12">
        <v>1994</v>
      </c>
      <c r="D87" s="90" t="s">
        <v>101</v>
      </c>
      <c r="E87" s="13">
        <v>642</v>
      </c>
      <c r="F87" s="13">
        <v>640</v>
      </c>
      <c r="G87" s="13">
        <v>1282</v>
      </c>
      <c r="H87" s="13">
        <v>0</v>
      </c>
      <c r="I87" s="13">
        <v>0</v>
      </c>
      <c r="J87" s="13">
        <v>0</v>
      </c>
      <c r="K87" s="15">
        <f t="shared" si="2"/>
        <v>642</v>
      </c>
      <c r="L87" s="15">
        <f t="shared" si="3"/>
        <v>640</v>
      </c>
      <c r="M87" s="15">
        <f t="shared" si="4"/>
        <v>1282</v>
      </c>
      <c r="O87" s="13"/>
      <c r="P87" s="13"/>
    </row>
    <row r="88" spans="1:16" s="94" customFormat="1" ht="12.75" customHeight="1" x14ac:dyDescent="0.2">
      <c r="A88" s="11" t="str">
        <f t="shared" si="5"/>
        <v>ALBANY1995</v>
      </c>
      <c r="B88" s="96" t="s">
        <v>3</v>
      </c>
      <c r="C88" s="89">
        <v>1995</v>
      </c>
      <c r="D88" s="90" t="s">
        <v>101</v>
      </c>
      <c r="E88" s="15">
        <v>636</v>
      </c>
      <c r="F88" s="15">
        <v>638</v>
      </c>
      <c r="G88" s="15">
        <v>1274</v>
      </c>
      <c r="H88" s="91">
        <v>0</v>
      </c>
      <c r="I88" s="91">
        <v>0</v>
      </c>
      <c r="J88" s="15">
        <v>0</v>
      </c>
      <c r="K88" s="15">
        <f t="shared" si="2"/>
        <v>636</v>
      </c>
      <c r="L88" s="15">
        <f t="shared" si="3"/>
        <v>638</v>
      </c>
      <c r="M88" s="15">
        <f t="shared" si="4"/>
        <v>1274</v>
      </c>
      <c r="O88" s="13"/>
      <c r="P88" s="13"/>
    </row>
    <row r="89" spans="1:16" s="94" customFormat="1" ht="12.75" customHeight="1" x14ac:dyDescent="0.2">
      <c r="A89" s="11" t="str">
        <f t="shared" si="5"/>
        <v>ALBANY1996</v>
      </c>
      <c r="B89" s="3" t="s">
        <v>3</v>
      </c>
      <c r="C89" s="12">
        <v>1996</v>
      </c>
      <c r="D89" s="12" t="s">
        <v>101</v>
      </c>
      <c r="E89" s="13">
        <v>632</v>
      </c>
      <c r="F89" s="13">
        <v>633</v>
      </c>
      <c r="G89" s="13">
        <v>1265</v>
      </c>
      <c r="H89" s="13">
        <v>0</v>
      </c>
      <c r="I89" s="13">
        <v>0</v>
      </c>
      <c r="J89" s="13">
        <v>0</v>
      </c>
      <c r="K89" s="15">
        <f t="shared" si="2"/>
        <v>632</v>
      </c>
      <c r="L89" s="15">
        <f t="shared" si="3"/>
        <v>633</v>
      </c>
      <c r="M89" s="15">
        <f t="shared" si="4"/>
        <v>1265</v>
      </c>
      <c r="O89" s="13"/>
      <c r="P89" s="13"/>
    </row>
    <row r="90" spans="1:16" s="94" customFormat="1" ht="12.75" customHeight="1" x14ac:dyDescent="0.2">
      <c r="A90" s="11" t="str">
        <f t="shared" si="5"/>
        <v>ALBANY1997</v>
      </c>
      <c r="B90" s="94" t="s">
        <v>3</v>
      </c>
      <c r="C90" s="89">
        <v>1997</v>
      </c>
      <c r="D90" s="90" t="s">
        <v>101</v>
      </c>
      <c r="E90" s="15">
        <v>618</v>
      </c>
      <c r="F90" s="15">
        <v>616</v>
      </c>
      <c r="G90" s="15">
        <v>1234</v>
      </c>
      <c r="H90" s="15">
        <v>0</v>
      </c>
      <c r="I90" s="15">
        <v>0</v>
      </c>
      <c r="J90" s="15">
        <v>0</v>
      </c>
      <c r="K90" s="15">
        <f t="shared" si="2"/>
        <v>618</v>
      </c>
      <c r="L90" s="15">
        <f t="shared" si="3"/>
        <v>616</v>
      </c>
      <c r="M90" s="15">
        <f t="shared" si="4"/>
        <v>1234</v>
      </c>
      <c r="O90" s="13"/>
      <c r="P90" s="13"/>
    </row>
    <row r="91" spans="1:16" s="94" customFormat="1" ht="12.75" customHeight="1" x14ac:dyDescent="0.2">
      <c r="A91" s="11" t="str">
        <f t="shared" si="5"/>
        <v>ALBANY1998</v>
      </c>
      <c r="B91" s="3" t="s">
        <v>3</v>
      </c>
      <c r="C91" s="12">
        <v>1998</v>
      </c>
      <c r="D91" s="12" t="s">
        <v>101</v>
      </c>
      <c r="E91" s="13">
        <v>614</v>
      </c>
      <c r="F91" s="13">
        <v>616</v>
      </c>
      <c r="G91" s="13">
        <v>1230</v>
      </c>
      <c r="H91" s="13">
        <v>0</v>
      </c>
      <c r="I91" s="13">
        <v>0</v>
      </c>
      <c r="J91" s="13">
        <v>0</v>
      </c>
      <c r="K91" s="15">
        <f t="shared" si="2"/>
        <v>614</v>
      </c>
      <c r="L91" s="15">
        <f t="shared" si="3"/>
        <v>616</v>
      </c>
      <c r="M91" s="15">
        <f t="shared" si="4"/>
        <v>1230</v>
      </c>
      <c r="O91" s="13"/>
      <c r="P91" s="13"/>
    </row>
    <row r="92" spans="1:16" s="94" customFormat="1" ht="12.75" customHeight="1" x14ac:dyDescent="0.2">
      <c r="A92" s="11" t="str">
        <f t="shared" si="5"/>
        <v>ALBANY1999</v>
      </c>
      <c r="B92" s="96" t="s">
        <v>3</v>
      </c>
      <c r="C92" s="89">
        <v>1999</v>
      </c>
      <c r="D92" s="90" t="s">
        <v>101</v>
      </c>
      <c r="E92" s="15">
        <v>658</v>
      </c>
      <c r="F92" s="15">
        <v>658</v>
      </c>
      <c r="G92" s="15">
        <v>1316</v>
      </c>
      <c r="H92" s="91">
        <v>0</v>
      </c>
      <c r="I92" s="91">
        <v>0</v>
      </c>
      <c r="J92" s="15">
        <v>0</v>
      </c>
      <c r="K92" s="15">
        <f t="shared" si="2"/>
        <v>658</v>
      </c>
      <c r="L92" s="15">
        <f t="shared" si="3"/>
        <v>658</v>
      </c>
      <c r="M92" s="15">
        <f t="shared" si="4"/>
        <v>1316</v>
      </c>
      <c r="O92" s="13"/>
      <c r="P92" s="13"/>
    </row>
    <row r="93" spans="1:16" s="94" customFormat="1" ht="12.75" customHeight="1" x14ac:dyDescent="0.2">
      <c r="A93" s="11" t="str">
        <f t="shared" si="5"/>
        <v>ALBANY2000</v>
      </c>
      <c r="B93" s="3" t="s">
        <v>3</v>
      </c>
      <c r="C93" s="12">
        <v>2000</v>
      </c>
      <c r="D93" s="12" t="s">
        <v>101</v>
      </c>
      <c r="E93" s="13">
        <v>778</v>
      </c>
      <c r="F93" s="13">
        <v>778</v>
      </c>
      <c r="G93" s="13">
        <v>1556</v>
      </c>
      <c r="H93" s="13">
        <v>0</v>
      </c>
      <c r="I93" s="13">
        <v>0</v>
      </c>
      <c r="J93" s="13">
        <v>0</v>
      </c>
      <c r="K93" s="15">
        <f t="shared" si="2"/>
        <v>778</v>
      </c>
      <c r="L93" s="15">
        <f t="shared" si="3"/>
        <v>778</v>
      </c>
      <c r="M93" s="15">
        <f t="shared" si="4"/>
        <v>1556</v>
      </c>
      <c r="O93" s="13"/>
      <c r="P93" s="13"/>
    </row>
    <row r="94" spans="1:16" s="94" customFormat="1" ht="12.75" customHeight="1" x14ac:dyDescent="0.2">
      <c r="A94" s="11" t="str">
        <f t="shared" si="5"/>
        <v>ALBANY2001</v>
      </c>
      <c r="B94" s="3" t="s">
        <v>3</v>
      </c>
      <c r="C94" s="12">
        <v>2001</v>
      </c>
      <c r="D94" s="12" t="s">
        <v>101</v>
      </c>
      <c r="E94" s="13">
        <v>679</v>
      </c>
      <c r="F94" s="13">
        <v>679</v>
      </c>
      <c r="G94" s="13">
        <v>1358</v>
      </c>
      <c r="H94" s="13">
        <v>0</v>
      </c>
      <c r="I94" s="13">
        <v>0</v>
      </c>
      <c r="J94" s="13">
        <v>0</v>
      </c>
      <c r="K94" s="15">
        <f t="shared" si="2"/>
        <v>679</v>
      </c>
      <c r="L94" s="15">
        <f t="shared" si="3"/>
        <v>679</v>
      </c>
      <c r="M94" s="15">
        <f t="shared" si="4"/>
        <v>1358</v>
      </c>
      <c r="O94" s="13"/>
      <c r="P94" s="13"/>
    </row>
    <row r="95" spans="1:16" s="94" customFormat="1" ht="12.75" customHeight="1" x14ac:dyDescent="0.2">
      <c r="A95" s="11" t="str">
        <f t="shared" si="5"/>
        <v>ALBANY2002</v>
      </c>
      <c r="B95" s="92" t="s">
        <v>3</v>
      </c>
      <c r="C95" s="16">
        <v>2002</v>
      </c>
      <c r="D95" s="90" t="s">
        <v>101</v>
      </c>
      <c r="E95" s="93">
        <v>677</v>
      </c>
      <c r="F95" s="93">
        <v>676</v>
      </c>
      <c r="G95" s="93">
        <v>1353</v>
      </c>
      <c r="H95" s="93">
        <v>0</v>
      </c>
      <c r="I95" s="93">
        <v>0</v>
      </c>
      <c r="J95" s="93">
        <v>0</v>
      </c>
      <c r="K95" s="15">
        <f t="shared" si="2"/>
        <v>677</v>
      </c>
      <c r="L95" s="15">
        <f t="shared" si="3"/>
        <v>676</v>
      </c>
      <c r="M95" s="15">
        <f t="shared" si="4"/>
        <v>1353</v>
      </c>
      <c r="O95" s="13"/>
      <c r="P95" s="13"/>
    </row>
    <row r="96" spans="1:16" s="94" customFormat="1" ht="12.75" customHeight="1" x14ac:dyDescent="0.2">
      <c r="A96" s="11" t="str">
        <f t="shared" si="5"/>
        <v>ALBANY2003</v>
      </c>
      <c r="B96" s="3" t="s">
        <v>3</v>
      </c>
      <c r="C96" s="12">
        <v>2003</v>
      </c>
      <c r="D96" s="12" t="s">
        <v>101</v>
      </c>
      <c r="E96" s="13">
        <v>670</v>
      </c>
      <c r="F96" s="13">
        <v>670</v>
      </c>
      <c r="G96" s="13">
        <v>1340</v>
      </c>
      <c r="H96" s="13">
        <v>0</v>
      </c>
      <c r="I96" s="13">
        <v>0</v>
      </c>
      <c r="J96" s="13">
        <v>0</v>
      </c>
      <c r="K96" s="15">
        <f t="shared" si="2"/>
        <v>670</v>
      </c>
      <c r="L96" s="15">
        <f t="shared" si="3"/>
        <v>670</v>
      </c>
      <c r="M96" s="15">
        <f t="shared" si="4"/>
        <v>1340</v>
      </c>
      <c r="O96" s="13"/>
      <c r="P96" s="13"/>
    </row>
    <row r="97" spans="1:16" s="94" customFormat="1" ht="12.75" customHeight="1" x14ac:dyDescent="0.2">
      <c r="A97" s="11" t="str">
        <f t="shared" si="5"/>
        <v>ALBANY2004</v>
      </c>
      <c r="B97" s="94" t="s">
        <v>3</v>
      </c>
      <c r="C97" s="89">
        <v>2004</v>
      </c>
      <c r="D97" s="90" t="s">
        <v>101</v>
      </c>
      <c r="E97" s="15">
        <v>686</v>
      </c>
      <c r="F97" s="15">
        <v>686</v>
      </c>
      <c r="G97" s="15">
        <v>1372</v>
      </c>
      <c r="H97" s="15">
        <v>0</v>
      </c>
      <c r="I97" s="15">
        <v>0</v>
      </c>
      <c r="J97" s="15">
        <v>0</v>
      </c>
      <c r="K97" s="15">
        <f t="shared" si="2"/>
        <v>686</v>
      </c>
      <c r="L97" s="15">
        <f t="shared" si="3"/>
        <v>686</v>
      </c>
      <c r="M97" s="15">
        <f t="shared" si="4"/>
        <v>1372</v>
      </c>
      <c r="O97" s="13"/>
      <c r="P97" s="13"/>
    </row>
    <row r="98" spans="1:16" s="94" customFormat="1" ht="12.75" customHeight="1" x14ac:dyDescent="0.2">
      <c r="A98" s="11" t="str">
        <f t="shared" si="5"/>
        <v>ALBANY2005</v>
      </c>
      <c r="B98" s="96" t="s">
        <v>3</v>
      </c>
      <c r="C98" s="89">
        <v>2005</v>
      </c>
      <c r="D98" s="90" t="s">
        <v>101</v>
      </c>
      <c r="E98" s="15">
        <v>739</v>
      </c>
      <c r="F98" s="15">
        <v>738</v>
      </c>
      <c r="G98" s="15">
        <v>1477</v>
      </c>
      <c r="H98" s="91">
        <v>0</v>
      </c>
      <c r="I98" s="91">
        <v>0</v>
      </c>
      <c r="J98" s="15">
        <v>0</v>
      </c>
      <c r="K98" s="15">
        <f t="shared" si="2"/>
        <v>739</v>
      </c>
      <c r="L98" s="15">
        <f t="shared" si="3"/>
        <v>738</v>
      </c>
      <c r="M98" s="15">
        <f t="shared" si="4"/>
        <v>1477</v>
      </c>
      <c r="O98" s="13"/>
      <c r="P98" s="13"/>
    </row>
    <row r="99" spans="1:16" s="94" customFormat="1" ht="12.75" customHeight="1" x14ac:dyDescent="0.2">
      <c r="A99" s="11" t="str">
        <f t="shared" si="5"/>
        <v>ALBANY2006</v>
      </c>
      <c r="B99" s="3" t="s">
        <v>3</v>
      </c>
      <c r="C99" s="12">
        <v>2006</v>
      </c>
      <c r="D99" s="12" t="s">
        <v>101</v>
      </c>
      <c r="E99" s="13">
        <v>802</v>
      </c>
      <c r="F99" s="13">
        <v>807</v>
      </c>
      <c r="G99" s="13">
        <v>1609</v>
      </c>
      <c r="H99" s="13">
        <v>0</v>
      </c>
      <c r="I99" s="13">
        <v>0</v>
      </c>
      <c r="J99" s="13">
        <v>0</v>
      </c>
      <c r="K99" s="15">
        <f t="shared" si="2"/>
        <v>802</v>
      </c>
      <c r="L99" s="15">
        <f t="shared" si="3"/>
        <v>807</v>
      </c>
      <c r="M99" s="15">
        <f t="shared" si="4"/>
        <v>1609</v>
      </c>
      <c r="O99" s="13"/>
      <c r="P99" s="13"/>
    </row>
    <row r="100" spans="1:16" s="94" customFormat="1" ht="12.75" customHeight="1" x14ac:dyDescent="0.2">
      <c r="A100" s="11" t="str">
        <f t="shared" si="5"/>
        <v>ALBANY2007</v>
      </c>
      <c r="B100" s="96" t="s">
        <v>3</v>
      </c>
      <c r="C100" s="89">
        <v>2007</v>
      </c>
      <c r="D100" s="90" t="s">
        <v>101</v>
      </c>
      <c r="E100" s="15">
        <v>862</v>
      </c>
      <c r="F100" s="15">
        <v>861</v>
      </c>
      <c r="G100" s="15">
        <v>1723</v>
      </c>
      <c r="H100" s="91">
        <v>0</v>
      </c>
      <c r="I100" s="91">
        <v>0</v>
      </c>
      <c r="J100" s="15">
        <v>0</v>
      </c>
      <c r="K100" s="15">
        <f t="shared" si="2"/>
        <v>862</v>
      </c>
      <c r="L100" s="15">
        <f t="shared" si="3"/>
        <v>861</v>
      </c>
      <c r="M100" s="15">
        <f t="shared" si="4"/>
        <v>1723</v>
      </c>
      <c r="O100" s="13"/>
      <c r="P100" s="13"/>
    </row>
    <row r="101" spans="1:16" s="94" customFormat="1" ht="12.75" customHeight="1" x14ac:dyDescent="0.2">
      <c r="A101" s="11" t="str">
        <f t="shared" si="5"/>
        <v>ALBANY2008</v>
      </c>
      <c r="B101" s="3" t="s">
        <v>3</v>
      </c>
      <c r="C101" s="12">
        <v>2008</v>
      </c>
      <c r="D101" s="12" t="s">
        <v>101</v>
      </c>
      <c r="E101" s="13">
        <v>939</v>
      </c>
      <c r="F101" s="13">
        <v>937</v>
      </c>
      <c r="G101" s="13">
        <v>1876</v>
      </c>
      <c r="H101" s="13">
        <v>0</v>
      </c>
      <c r="I101" s="13">
        <v>0</v>
      </c>
      <c r="J101" s="13">
        <v>0</v>
      </c>
      <c r="K101" s="15">
        <f t="shared" si="2"/>
        <v>939</v>
      </c>
      <c r="L101" s="15">
        <f t="shared" si="3"/>
        <v>937</v>
      </c>
      <c r="M101" s="15">
        <f t="shared" si="4"/>
        <v>1876</v>
      </c>
      <c r="O101" s="13"/>
      <c r="P101" s="13"/>
    </row>
    <row r="102" spans="1:16" s="94" customFormat="1" ht="12.75" customHeight="1" x14ac:dyDescent="0.2">
      <c r="A102" s="11" t="str">
        <f t="shared" si="5"/>
        <v>ALBANY2009</v>
      </c>
      <c r="B102" s="96" t="s">
        <v>3</v>
      </c>
      <c r="C102" s="89">
        <v>2009</v>
      </c>
      <c r="D102" s="90" t="s">
        <v>101</v>
      </c>
      <c r="E102" s="15">
        <v>871</v>
      </c>
      <c r="F102" s="15">
        <v>871</v>
      </c>
      <c r="G102" s="15">
        <v>1742</v>
      </c>
      <c r="H102" s="91">
        <v>0</v>
      </c>
      <c r="I102" s="91">
        <v>0</v>
      </c>
      <c r="J102" s="15">
        <v>0</v>
      </c>
      <c r="K102" s="15">
        <f t="shared" si="2"/>
        <v>871</v>
      </c>
      <c r="L102" s="15">
        <f t="shared" si="3"/>
        <v>871</v>
      </c>
      <c r="M102" s="15">
        <f t="shared" si="4"/>
        <v>1742</v>
      </c>
      <c r="O102" s="13"/>
      <c r="P102" s="13"/>
    </row>
    <row r="103" spans="1:16" s="94" customFormat="1" ht="12.75" customHeight="1" x14ac:dyDescent="0.2">
      <c r="A103" s="11" t="str">
        <f t="shared" si="5"/>
        <v>ALBANY2010</v>
      </c>
      <c r="B103" s="94" t="s">
        <v>3</v>
      </c>
      <c r="C103" s="89">
        <v>2010</v>
      </c>
      <c r="D103" s="90" t="s">
        <v>101</v>
      </c>
      <c r="E103" s="15">
        <v>894</v>
      </c>
      <c r="F103" s="15">
        <v>894</v>
      </c>
      <c r="G103" s="15">
        <v>1788</v>
      </c>
      <c r="H103" s="15">
        <v>0</v>
      </c>
      <c r="I103" s="15">
        <v>0</v>
      </c>
      <c r="J103" s="15">
        <v>0</v>
      </c>
      <c r="K103" s="15">
        <f t="shared" si="2"/>
        <v>894</v>
      </c>
      <c r="L103" s="15">
        <f t="shared" si="3"/>
        <v>894</v>
      </c>
      <c r="M103" s="15">
        <f t="shared" si="4"/>
        <v>1788</v>
      </c>
      <c r="O103" s="13"/>
      <c r="P103" s="13"/>
    </row>
    <row r="104" spans="1:16" s="94" customFormat="1" ht="12.75" customHeight="1" x14ac:dyDescent="0.2">
      <c r="A104" s="11" t="str">
        <f t="shared" si="5"/>
        <v>ALBANY2011</v>
      </c>
      <c r="B104" s="3" t="s">
        <v>3</v>
      </c>
      <c r="C104" s="12">
        <v>2011</v>
      </c>
      <c r="D104" s="12" t="s">
        <v>101</v>
      </c>
      <c r="E104" s="13">
        <v>952</v>
      </c>
      <c r="F104" s="13">
        <v>951</v>
      </c>
      <c r="G104" s="13">
        <v>1903</v>
      </c>
      <c r="H104" s="13">
        <v>0</v>
      </c>
      <c r="I104" s="13">
        <v>0</v>
      </c>
      <c r="J104" s="13">
        <v>0</v>
      </c>
      <c r="K104" s="15">
        <f t="shared" si="2"/>
        <v>952</v>
      </c>
      <c r="L104" s="15">
        <f t="shared" si="3"/>
        <v>951</v>
      </c>
      <c r="M104" s="15">
        <f t="shared" si="4"/>
        <v>1903</v>
      </c>
      <c r="O104" s="13"/>
      <c r="P104" s="13"/>
    </row>
    <row r="105" spans="1:16" s="94" customFormat="1" ht="12.75" customHeight="1" x14ac:dyDescent="0.2">
      <c r="A105" s="11" t="str">
        <f t="shared" si="5"/>
        <v>ALBANY2012</v>
      </c>
      <c r="B105" s="96" t="s">
        <v>3</v>
      </c>
      <c r="C105" s="89">
        <v>2012</v>
      </c>
      <c r="D105" s="90" t="s">
        <v>101</v>
      </c>
      <c r="E105" s="15">
        <v>1000</v>
      </c>
      <c r="F105" s="15">
        <v>999</v>
      </c>
      <c r="G105" s="15">
        <v>1999</v>
      </c>
      <c r="H105" s="91">
        <v>0</v>
      </c>
      <c r="I105" s="91">
        <v>0</v>
      </c>
      <c r="J105" s="15">
        <v>0</v>
      </c>
      <c r="K105" s="15">
        <f t="shared" si="2"/>
        <v>1000</v>
      </c>
      <c r="L105" s="15">
        <f t="shared" si="3"/>
        <v>999</v>
      </c>
      <c r="M105" s="15">
        <f t="shared" si="4"/>
        <v>1999</v>
      </c>
      <c r="O105" s="13"/>
      <c r="P105" s="13"/>
    </row>
    <row r="106" spans="1:16" s="94" customFormat="1" ht="12.75" customHeight="1" x14ac:dyDescent="0.2">
      <c r="A106" s="11" t="str">
        <f t="shared" si="5"/>
        <v>ALBANY2013</v>
      </c>
      <c r="B106" s="96" t="s">
        <v>3</v>
      </c>
      <c r="C106" s="89">
        <v>2013</v>
      </c>
      <c r="D106" s="90" t="s">
        <v>101</v>
      </c>
      <c r="E106" s="15">
        <v>996</v>
      </c>
      <c r="F106" s="15">
        <v>995</v>
      </c>
      <c r="G106" s="15">
        <v>1991</v>
      </c>
      <c r="H106" s="91">
        <v>0</v>
      </c>
      <c r="I106" s="91">
        <v>0</v>
      </c>
      <c r="J106" s="15">
        <v>0</v>
      </c>
      <c r="K106" s="15">
        <f t="shared" ref="K106:K169" si="6">E106+H106</f>
        <v>996</v>
      </c>
      <c r="L106" s="15">
        <f t="shared" ref="L106:L169" si="7">F106+I106</f>
        <v>995</v>
      </c>
      <c r="M106" s="15">
        <f t="shared" ref="M106:M169" si="8">G106+J106</f>
        <v>1991</v>
      </c>
      <c r="O106" s="13"/>
      <c r="P106" s="13"/>
    </row>
    <row r="107" spans="1:16" s="94" customFormat="1" ht="12.75" customHeight="1" x14ac:dyDescent="0.2">
      <c r="A107" s="11" t="str">
        <f t="shared" si="5"/>
        <v>ALBANY2014</v>
      </c>
      <c r="B107" s="96" t="s">
        <v>3</v>
      </c>
      <c r="C107" s="89">
        <v>2014</v>
      </c>
      <c r="D107" s="90" t="s">
        <v>101</v>
      </c>
      <c r="E107" s="15">
        <v>990</v>
      </c>
      <c r="F107" s="15">
        <v>992</v>
      </c>
      <c r="G107" s="15">
        <v>1982</v>
      </c>
      <c r="H107" s="91">
        <v>0</v>
      </c>
      <c r="I107" s="91">
        <v>0</v>
      </c>
      <c r="J107" s="15">
        <v>0</v>
      </c>
      <c r="K107" s="15">
        <f t="shared" si="6"/>
        <v>990</v>
      </c>
      <c r="L107" s="15">
        <f t="shared" si="7"/>
        <v>992</v>
      </c>
      <c r="M107" s="15">
        <f t="shared" si="8"/>
        <v>1982</v>
      </c>
      <c r="O107" s="13"/>
      <c r="P107" s="13"/>
    </row>
    <row r="108" spans="1:16" s="94" customFormat="1" ht="12.75" customHeight="1" x14ac:dyDescent="0.2">
      <c r="A108" s="11" t="str">
        <f t="shared" si="5"/>
        <v>ALBANY2015</v>
      </c>
      <c r="B108" s="96" t="s">
        <v>3</v>
      </c>
      <c r="C108" s="89">
        <v>2015</v>
      </c>
      <c r="D108" s="90" t="s">
        <v>101</v>
      </c>
      <c r="E108" s="15">
        <v>765</v>
      </c>
      <c r="F108" s="15">
        <v>764</v>
      </c>
      <c r="G108" s="15">
        <v>1529</v>
      </c>
      <c r="H108" s="91">
        <v>0</v>
      </c>
      <c r="I108" s="91">
        <v>0</v>
      </c>
      <c r="J108" s="15">
        <v>0</v>
      </c>
      <c r="K108" s="15">
        <f t="shared" si="6"/>
        <v>765</v>
      </c>
      <c r="L108" s="15">
        <f t="shared" si="7"/>
        <v>764</v>
      </c>
      <c r="M108" s="15">
        <f t="shared" si="8"/>
        <v>1529</v>
      </c>
      <c r="O108" s="13"/>
      <c r="P108" s="13"/>
    </row>
    <row r="109" spans="1:16" s="94" customFormat="1" ht="12.75" customHeight="1" x14ac:dyDescent="0.2">
      <c r="A109" s="11" t="str">
        <f t="shared" si="5"/>
        <v>ALBANY2016</v>
      </c>
      <c r="B109" s="3" t="s">
        <v>3</v>
      </c>
      <c r="C109" s="12">
        <v>2016</v>
      </c>
      <c r="D109" s="12" t="s">
        <v>101</v>
      </c>
      <c r="E109" s="13">
        <v>1110</v>
      </c>
      <c r="F109" s="13">
        <v>1112</v>
      </c>
      <c r="G109" s="13">
        <v>2222</v>
      </c>
      <c r="H109" s="13">
        <v>0</v>
      </c>
      <c r="I109" s="13">
        <v>0</v>
      </c>
      <c r="J109" s="13">
        <v>0</v>
      </c>
      <c r="K109" s="15">
        <f t="shared" si="6"/>
        <v>1110</v>
      </c>
      <c r="L109" s="15">
        <f t="shared" si="7"/>
        <v>1112</v>
      </c>
      <c r="M109" s="15">
        <f t="shared" si="8"/>
        <v>2222</v>
      </c>
      <c r="O109" s="13"/>
      <c r="P109" s="13"/>
    </row>
    <row r="110" spans="1:16" s="94" customFormat="1" ht="12.75" customHeight="1" x14ac:dyDescent="0.2">
      <c r="A110" s="11" t="str">
        <f t="shared" si="5"/>
        <v>ALBANY2017</v>
      </c>
      <c r="B110" s="94" t="s">
        <v>3</v>
      </c>
      <c r="C110" s="89">
        <v>2017</v>
      </c>
      <c r="D110" s="90" t="s">
        <v>101</v>
      </c>
      <c r="E110" s="15">
        <v>1164</v>
      </c>
      <c r="F110" s="15">
        <v>1162</v>
      </c>
      <c r="G110" s="15">
        <v>2326</v>
      </c>
      <c r="H110" s="15">
        <v>0</v>
      </c>
      <c r="I110" s="15">
        <v>0</v>
      </c>
      <c r="J110" s="15">
        <v>0</v>
      </c>
      <c r="K110" s="15">
        <f t="shared" si="6"/>
        <v>1164</v>
      </c>
      <c r="L110" s="15">
        <f t="shared" si="7"/>
        <v>1162</v>
      </c>
      <c r="M110" s="15">
        <f t="shared" si="8"/>
        <v>2326</v>
      </c>
      <c r="O110" s="13"/>
      <c r="P110" s="13"/>
    </row>
    <row r="111" spans="1:16" s="94" customFormat="1" ht="12.75" customHeight="1" x14ac:dyDescent="0.2">
      <c r="A111" s="11" t="str">
        <f t="shared" si="5"/>
        <v>ALBANY2018</v>
      </c>
      <c r="B111" s="96" t="s">
        <v>3</v>
      </c>
      <c r="C111" s="89">
        <v>2018</v>
      </c>
      <c r="D111" s="90" t="s">
        <v>101</v>
      </c>
      <c r="E111" s="15">
        <v>1165</v>
      </c>
      <c r="F111" s="15">
        <v>1164</v>
      </c>
      <c r="G111" s="15">
        <v>2329</v>
      </c>
      <c r="H111" s="91">
        <v>0</v>
      </c>
      <c r="I111" s="91">
        <v>0</v>
      </c>
      <c r="J111" s="15">
        <v>0</v>
      </c>
      <c r="K111" s="15">
        <f t="shared" si="6"/>
        <v>1165</v>
      </c>
      <c r="L111" s="15">
        <f t="shared" si="7"/>
        <v>1164</v>
      </c>
      <c r="M111" s="15">
        <f t="shared" si="8"/>
        <v>2329</v>
      </c>
      <c r="O111" s="13"/>
      <c r="P111" s="13"/>
    </row>
    <row r="112" spans="1:16" s="94" customFormat="1" ht="12.75" customHeight="1" x14ac:dyDescent="0.2">
      <c r="A112" s="11" t="str">
        <f t="shared" si="5"/>
        <v>ALBANY2019</v>
      </c>
      <c r="B112" s="3" t="s">
        <v>3</v>
      </c>
      <c r="C112" s="12">
        <v>2019</v>
      </c>
      <c r="D112" s="12" t="s">
        <v>101</v>
      </c>
      <c r="E112" s="13">
        <v>1171</v>
      </c>
      <c r="F112" s="13">
        <v>1171</v>
      </c>
      <c r="G112" s="13">
        <v>2342</v>
      </c>
      <c r="H112" s="13">
        <v>0</v>
      </c>
      <c r="I112" s="13">
        <v>0</v>
      </c>
      <c r="J112" s="13">
        <v>0</v>
      </c>
      <c r="K112" s="15">
        <f t="shared" si="6"/>
        <v>1171</v>
      </c>
      <c r="L112" s="15">
        <f t="shared" si="7"/>
        <v>1171</v>
      </c>
      <c r="M112" s="15">
        <f t="shared" si="8"/>
        <v>2342</v>
      </c>
      <c r="O112" s="13"/>
      <c r="P112" s="13"/>
    </row>
    <row r="113" spans="1:16" s="94" customFormat="1" ht="12.75" customHeight="1" x14ac:dyDescent="0.2">
      <c r="A113" s="11" t="str">
        <f t="shared" si="5"/>
        <v>ALBURY1985</v>
      </c>
      <c r="B113" s="3" t="s">
        <v>4</v>
      </c>
      <c r="C113" s="12">
        <v>1985</v>
      </c>
      <c r="D113" s="12">
        <v>12</v>
      </c>
      <c r="E113" s="13">
        <v>5499</v>
      </c>
      <c r="F113" s="13">
        <v>5495</v>
      </c>
      <c r="G113" s="13">
        <v>10994</v>
      </c>
      <c r="H113" s="13">
        <v>0</v>
      </c>
      <c r="I113" s="13">
        <v>0</v>
      </c>
      <c r="J113" s="13">
        <v>0</v>
      </c>
      <c r="K113" s="15">
        <f t="shared" si="6"/>
        <v>5499</v>
      </c>
      <c r="L113" s="15">
        <f t="shared" si="7"/>
        <v>5495</v>
      </c>
      <c r="M113" s="15">
        <f t="shared" si="8"/>
        <v>10994</v>
      </c>
      <c r="O113" s="13"/>
      <c r="P113" s="13"/>
    </row>
    <row r="114" spans="1:16" s="94" customFormat="1" ht="12.75" customHeight="1" x14ac:dyDescent="0.2">
      <c r="A114" s="11" t="str">
        <f t="shared" si="5"/>
        <v>ALBURY1986</v>
      </c>
      <c r="B114" s="96" t="s">
        <v>4</v>
      </c>
      <c r="C114" s="89">
        <v>1986</v>
      </c>
      <c r="D114" s="90">
        <v>13</v>
      </c>
      <c r="E114" s="15">
        <v>5919</v>
      </c>
      <c r="F114" s="15">
        <v>5899</v>
      </c>
      <c r="G114" s="15">
        <v>11818</v>
      </c>
      <c r="H114" s="91">
        <v>0</v>
      </c>
      <c r="I114" s="91">
        <v>0</v>
      </c>
      <c r="J114" s="15">
        <v>0</v>
      </c>
      <c r="K114" s="15">
        <f t="shared" si="6"/>
        <v>5919</v>
      </c>
      <c r="L114" s="15">
        <f t="shared" si="7"/>
        <v>5899</v>
      </c>
      <c r="M114" s="15">
        <f t="shared" si="8"/>
        <v>11818</v>
      </c>
      <c r="O114" s="13"/>
      <c r="P114" s="13"/>
    </row>
    <row r="115" spans="1:16" s="94" customFormat="1" ht="12.75" customHeight="1" x14ac:dyDescent="0.2">
      <c r="A115" s="11" t="str">
        <f t="shared" si="5"/>
        <v>ALBURY1987</v>
      </c>
      <c r="B115" s="3" t="s">
        <v>4</v>
      </c>
      <c r="C115" s="12">
        <v>1987</v>
      </c>
      <c r="D115" s="12">
        <v>13</v>
      </c>
      <c r="E115" s="13">
        <v>5849</v>
      </c>
      <c r="F115" s="13">
        <v>5839</v>
      </c>
      <c r="G115" s="13">
        <v>11688</v>
      </c>
      <c r="H115" s="13">
        <v>0</v>
      </c>
      <c r="I115" s="13">
        <v>0</v>
      </c>
      <c r="J115" s="13">
        <v>0</v>
      </c>
      <c r="K115" s="15">
        <f t="shared" si="6"/>
        <v>5849</v>
      </c>
      <c r="L115" s="15">
        <f t="shared" si="7"/>
        <v>5839</v>
      </c>
      <c r="M115" s="15">
        <f t="shared" si="8"/>
        <v>11688</v>
      </c>
      <c r="O115" s="13"/>
      <c r="P115" s="13"/>
    </row>
    <row r="116" spans="1:16" s="94" customFormat="1" ht="12.75" customHeight="1" x14ac:dyDescent="0.2">
      <c r="A116" s="11" t="str">
        <f t="shared" si="5"/>
        <v>ALBURY1988</v>
      </c>
      <c r="B116" s="96" t="s">
        <v>4</v>
      </c>
      <c r="C116" s="89">
        <v>1988</v>
      </c>
      <c r="D116" s="90">
        <v>15</v>
      </c>
      <c r="E116" s="15">
        <v>5058</v>
      </c>
      <c r="F116" s="15">
        <v>5052</v>
      </c>
      <c r="G116" s="15">
        <v>10110</v>
      </c>
      <c r="H116" s="91">
        <v>0</v>
      </c>
      <c r="I116" s="91">
        <v>0</v>
      </c>
      <c r="J116" s="15">
        <v>0</v>
      </c>
      <c r="K116" s="15">
        <f t="shared" si="6"/>
        <v>5058</v>
      </c>
      <c r="L116" s="15">
        <f t="shared" si="7"/>
        <v>5052</v>
      </c>
      <c r="M116" s="15">
        <f t="shared" si="8"/>
        <v>10110</v>
      </c>
      <c r="O116" s="13"/>
      <c r="P116" s="13"/>
    </row>
    <row r="117" spans="1:16" s="94" customFormat="1" ht="12.75" customHeight="1" x14ac:dyDescent="0.2">
      <c r="A117" s="11" t="str">
        <f t="shared" si="5"/>
        <v>ALBURY1989</v>
      </c>
      <c r="B117" s="3" t="s">
        <v>4</v>
      </c>
      <c r="C117" s="12">
        <v>1989</v>
      </c>
      <c r="D117" s="12">
        <v>16</v>
      </c>
      <c r="E117" s="13">
        <v>3956</v>
      </c>
      <c r="F117" s="13">
        <v>3940</v>
      </c>
      <c r="G117" s="13">
        <v>7896</v>
      </c>
      <c r="H117" s="13">
        <v>0</v>
      </c>
      <c r="I117" s="13">
        <v>0</v>
      </c>
      <c r="J117" s="13">
        <v>0</v>
      </c>
      <c r="K117" s="15">
        <f t="shared" si="6"/>
        <v>3956</v>
      </c>
      <c r="L117" s="15">
        <f t="shared" si="7"/>
        <v>3940</v>
      </c>
      <c r="M117" s="15">
        <f t="shared" si="8"/>
        <v>7896</v>
      </c>
      <c r="O117" s="13"/>
      <c r="P117" s="13"/>
    </row>
    <row r="118" spans="1:16" s="94" customFormat="1" ht="12.75" customHeight="1" x14ac:dyDescent="0.2">
      <c r="A118" s="11" t="str">
        <f t="shared" si="5"/>
        <v>ALBURY1990</v>
      </c>
      <c r="B118" s="3" t="s">
        <v>4</v>
      </c>
      <c r="C118" s="12">
        <v>1990</v>
      </c>
      <c r="D118" s="12">
        <v>23</v>
      </c>
      <c r="E118" s="13">
        <v>3882</v>
      </c>
      <c r="F118" s="13">
        <v>3820</v>
      </c>
      <c r="G118" s="13">
        <v>7702</v>
      </c>
      <c r="H118" s="13">
        <v>0</v>
      </c>
      <c r="I118" s="13">
        <v>0</v>
      </c>
      <c r="J118" s="13">
        <v>0</v>
      </c>
      <c r="K118" s="15">
        <f t="shared" si="6"/>
        <v>3882</v>
      </c>
      <c r="L118" s="15">
        <f t="shared" si="7"/>
        <v>3820</v>
      </c>
      <c r="M118" s="15">
        <f t="shared" si="8"/>
        <v>7702</v>
      </c>
      <c r="O118" s="13"/>
      <c r="P118" s="13"/>
    </row>
    <row r="119" spans="1:16" s="94" customFormat="1" ht="12.75" customHeight="1" x14ac:dyDescent="0.2">
      <c r="A119" s="11" t="str">
        <f t="shared" si="5"/>
        <v>ALBURY1991</v>
      </c>
      <c r="B119" s="96" t="s">
        <v>4</v>
      </c>
      <c r="C119" s="89">
        <v>1991</v>
      </c>
      <c r="D119" s="90">
        <v>22</v>
      </c>
      <c r="E119" s="15">
        <v>4198</v>
      </c>
      <c r="F119" s="15">
        <v>4253</v>
      </c>
      <c r="G119" s="15">
        <v>8451</v>
      </c>
      <c r="H119" s="91">
        <v>0</v>
      </c>
      <c r="I119" s="91">
        <v>0</v>
      </c>
      <c r="J119" s="15">
        <v>0</v>
      </c>
      <c r="K119" s="15">
        <f t="shared" si="6"/>
        <v>4198</v>
      </c>
      <c r="L119" s="15">
        <f t="shared" si="7"/>
        <v>4253</v>
      </c>
      <c r="M119" s="15">
        <f t="shared" si="8"/>
        <v>8451</v>
      </c>
      <c r="O119" s="13"/>
      <c r="P119" s="13"/>
    </row>
    <row r="120" spans="1:16" s="94" customFormat="1" ht="12.75" customHeight="1" x14ac:dyDescent="0.2">
      <c r="A120" s="11" t="str">
        <f t="shared" si="5"/>
        <v>ALBURY1992</v>
      </c>
      <c r="B120" s="3" t="s">
        <v>4</v>
      </c>
      <c r="C120" s="12">
        <v>1992</v>
      </c>
      <c r="D120" s="12">
        <v>21</v>
      </c>
      <c r="E120" s="13">
        <v>4366</v>
      </c>
      <c r="F120" s="13">
        <v>4305</v>
      </c>
      <c r="G120" s="13">
        <v>8671</v>
      </c>
      <c r="H120" s="13">
        <v>0</v>
      </c>
      <c r="I120" s="13">
        <v>0</v>
      </c>
      <c r="J120" s="13">
        <v>0</v>
      </c>
      <c r="K120" s="15">
        <f t="shared" si="6"/>
        <v>4366</v>
      </c>
      <c r="L120" s="15">
        <f t="shared" si="7"/>
        <v>4305</v>
      </c>
      <c r="M120" s="15">
        <f t="shared" si="8"/>
        <v>8671</v>
      </c>
      <c r="O120" s="13"/>
      <c r="P120" s="13"/>
    </row>
    <row r="121" spans="1:16" s="94" customFormat="1" ht="12.75" customHeight="1" x14ac:dyDescent="0.2">
      <c r="A121" s="11" t="str">
        <f t="shared" si="5"/>
        <v>ALBURY1993</v>
      </c>
      <c r="B121" s="96" t="s">
        <v>4</v>
      </c>
      <c r="C121" s="89">
        <v>1993</v>
      </c>
      <c r="D121" s="90">
        <v>16</v>
      </c>
      <c r="E121" s="15">
        <v>5487</v>
      </c>
      <c r="F121" s="15">
        <v>5518</v>
      </c>
      <c r="G121" s="15">
        <v>11005</v>
      </c>
      <c r="H121" s="91">
        <v>0</v>
      </c>
      <c r="I121" s="91">
        <v>0</v>
      </c>
      <c r="J121" s="15">
        <v>0</v>
      </c>
      <c r="K121" s="15">
        <f t="shared" si="6"/>
        <v>5487</v>
      </c>
      <c r="L121" s="15">
        <f t="shared" si="7"/>
        <v>5518</v>
      </c>
      <c r="M121" s="15">
        <f t="shared" si="8"/>
        <v>11005</v>
      </c>
      <c r="O121" s="13"/>
      <c r="P121" s="13"/>
    </row>
    <row r="122" spans="1:16" s="94" customFormat="1" ht="12.75" customHeight="1" x14ac:dyDescent="0.2">
      <c r="A122" s="11" t="str">
        <f t="shared" si="5"/>
        <v>ALBURY1994</v>
      </c>
      <c r="B122" s="94" t="s">
        <v>4</v>
      </c>
      <c r="C122" s="89">
        <v>1994</v>
      </c>
      <c r="D122" s="90">
        <v>14</v>
      </c>
      <c r="E122" s="15">
        <v>6282</v>
      </c>
      <c r="F122" s="15">
        <v>6281</v>
      </c>
      <c r="G122" s="15">
        <v>12563</v>
      </c>
      <c r="H122" s="15">
        <v>0</v>
      </c>
      <c r="I122" s="15">
        <v>0</v>
      </c>
      <c r="J122" s="15">
        <v>0</v>
      </c>
      <c r="K122" s="15">
        <f t="shared" si="6"/>
        <v>6282</v>
      </c>
      <c r="L122" s="15">
        <f t="shared" si="7"/>
        <v>6281</v>
      </c>
      <c r="M122" s="15">
        <f t="shared" si="8"/>
        <v>12563</v>
      </c>
      <c r="O122" s="13"/>
      <c r="P122" s="13"/>
    </row>
    <row r="123" spans="1:16" s="94" customFormat="1" ht="12.75" customHeight="1" x14ac:dyDescent="0.2">
      <c r="A123" s="11" t="str">
        <f t="shared" si="5"/>
        <v>ALBURY1995</v>
      </c>
      <c r="B123" s="3" t="s">
        <v>4</v>
      </c>
      <c r="C123" s="12">
        <v>1995</v>
      </c>
      <c r="D123" s="12">
        <v>13</v>
      </c>
      <c r="E123" s="13">
        <v>6505</v>
      </c>
      <c r="F123" s="13">
        <v>6488</v>
      </c>
      <c r="G123" s="13">
        <v>12993</v>
      </c>
      <c r="H123" s="13">
        <v>0</v>
      </c>
      <c r="I123" s="13">
        <v>0</v>
      </c>
      <c r="J123" s="13">
        <v>0</v>
      </c>
      <c r="K123" s="15">
        <f t="shared" si="6"/>
        <v>6505</v>
      </c>
      <c r="L123" s="15">
        <f t="shared" si="7"/>
        <v>6488</v>
      </c>
      <c r="M123" s="15">
        <f t="shared" si="8"/>
        <v>12993</v>
      </c>
      <c r="O123" s="13"/>
      <c r="P123" s="13"/>
    </row>
    <row r="124" spans="1:16" s="94" customFormat="1" ht="12.75" customHeight="1" x14ac:dyDescent="0.2">
      <c r="A124" s="11" t="str">
        <f t="shared" si="5"/>
        <v>ALBURY1996</v>
      </c>
      <c r="B124" s="96" t="s">
        <v>4</v>
      </c>
      <c r="C124" s="89">
        <v>1996</v>
      </c>
      <c r="D124" s="90">
        <v>14</v>
      </c>
      <c r="E124" s="15">
        <v>6101</v>
      </c>
      <c r="F124" s="15">
        <v>6103</v>
      </c>
      <c r="G124" s="15">
        <v>12204</v>
      </c>
      <c r="H124" s="91">
        <v>0</v>
      </c>
      <c r="I124" s="91">
        <v>0</v>
      </c>
      <c r="J124" s="15">
        <v>0</v>
      </c>
      <c r="K124" s="15">
        <f t="shared" si="6"/>
        <v>6101</v>
      </c>
      <c r="L124" s="15">
        <f t="shared" si="7"/>
        <v>6103</v>
      </c>
      <c r="M124" s="15">
        <f t="shared" si="8"/>
        <v>12204</v>
      </c>
      <c r="O124" s="13"/>
      <c r="P124" s="13"/>
    </row>
    <row r="125" spans="1:16" s="94" customFormat="1" ht="12.75" customHeight="1" x14ac:dyDescent="0.2">
      <c r="A125" s="11" t="str">
        <f t="shared" si="5"/>
        <v>ALBURY1997</v>
      </c>
      <c r="B125" s="3" t="s">
        <v>4</v>
      </c>
      <c r="C125" s="12">
        <v>1997</v>
      </c>
      <c r="D125" s="12">
        <v>16</v>
      </c>
      <c r="E125" s="13">
        <v>5780</v>
      </c>
      <c r="F125" s="13">
        <v>5791</v>
      </c>
      <c r="G125" s="13">
        <v>11571</v>
      </c>
      <c r="H125" s="13">
        <v>0</v>
      </c>
      <c r="I125" s="13">
        <v>0</v>
      </c>
      <c r="J125" s="13">
        <v>0</v>
      </c>
      <c r="K125" s="15">
        <f t="shared" si="6"/>
        <v>5780</v>
      </c>
      <c r="L125" s="15">
        <f t="shared" si="7"/>
        <v>5791</v>
      </c>
      <c r="M125" s="15">
        <f t="shared" si="8"/>
        <v>11571</v>
      </c>
      <c r="O125" s="13"/>
      <c r="P125" s="13"/>
    </row>
    <row r="126" spans="1:16" s="94" customFormat="1" ht="12.75" customHeight="1" x14ac:dyDescent="0.2">
      <c r="A126" s="11" t="str">
        <f t="shared" si="5"/>
        <v>ALBURY1998</v>
      </c>
      <c r="B126" s="96" t="s">
        <v>4</v>
      </c>
      <c r="C126" s="89">
        <v>1998</v>
      </c>
      <c r="D126" s="90">
        <v>17</v>
      </c>
      <c r="E126" s="15">
        <v>5685</v>
      </c>
      <c r="F126" s="15">
        <v>5695</v>
      </c>
      <c r="G126" s="15">
        <v>11380</v>
      </c>
      <c r="H126" s="91">
        <v>0</v>
      </c>
      <c r="I126" s="91">
        <v>0</v>
      </c>
      <c r="J126" s="15">
        <v>0</v>
      </c>
      <c r="K126" s="15">
        <f t="shared" si="6"/>
        <v>5685</v>
      </c>
      <c r="L126" s="15">
        <f t="shared" si="7"/>
        <v>5695</v>
      </c>
      <c r="M126" s="15">
        <f t="shared" si="8"/>
        <v>11380</v>
      </c>
      <c r="O126" s="13"/>
      <c r="P126" s="13"/>
    </row>
    <row r="127" spans="1:16" s="94" customFormat="1" ht="12.75" customHeight="1" x14ac:dyDescent="0.2">
      <c r="A127" s="11" t="str">
        <f t="shared" si="5"/>
        <v>ALBURY1999</v>
      </c>
      <c r="B127" s="3" t="s">
        <v>4</v>
      </c>
      <c r="C127" s="12">
        <v>1999</v>
      </c>
      <c r="D127" s="12">
        <v>14</v>
      </c>
      <c r="E127" s="13">
        <v>5759</v>
      </c>
      <c r="F127" s="13">
        <v>5764</v>
      </c>
      <c r="G127" s="13">
        <v>11523</v>
      </c>
      <c r="H127" s="13">
        <v>0</v>
      </c>
      <c r="I127" s="13">
        <v>0</v>
      </c>
      <c r="J127" s="13">
        <v>0</v>
      </c>
      <c r="K127" s="15">
        <f t="shared" si="6"/>
        <v>5759</v>
      </c>
      <c r="L127" s="15">
        <f t="shared" si="7"/>
        <v>5764</v>
      </c>
      <c r="M127" s="15">
        <f t="shared" si="8"/>
        <v>11523</v>
      </c>
      <c r="O127" s="13"/>
      <c r="P127" s="13"/>
    </row>
    <row r="128" spans="1:16" s="94" customFormat="1" ht="12.75" customHeight="1" x14ac:dyDescent="0.2">
      <c r="A128" s="11" t="str">
        <f t="shared" si="5"/>
        <v>ALBURY2000</v>
      </c>
      <c r="B128" s="94" t="s">
        <v>4</v>
      </c>
      <c r="C128" s="89">
        <v>2000</v>
      </c>
      <c r="D128" s="90">
        <v>16</v>
      </c>
      <c r="E128" s="15">
        <v>6094</v>
      </c>
      <c r="F128" s="15">
        <v>6096</v>
      </c>
      <c r="G128" s="15">
        <v>12190</v>
      </c>
      <c r="H128" s="15">
        <v>0</v>
      </c>
      <c r="I128" s="15">
        <v>0</v>
      </c>
      <c r="J128" s="15">
        <v>0</v>
      </c>
      <c r="K128" s="15">
        <f t="shared" si="6"/>
        <v>6094</v>
      </c>
      <c r="L128" s="15">
        <f t="shared" si="7"/>
        <v>6096</v>
      </c>
      <c r="M128" s="15">
        <f t="shared" si="8"/>
        <v>12190</v>
      </c>
      <c r="O128" s="13"/>
      <c r="P128" s="13"/>
    </row>
    <row r="129" spans="1:16" s="94" customFormat="1" ht="12.75" customHeight="1" x14ac:dyDescent="0.2">
      <c r="A129" s="11" t="str">
        <f t="shared" ref="A129:A188" si="9">CONCATENATE(B129,C129)</f>
        <v>ALBURY2001</v>
      </c>
      <c r="B129" s="96" t="s">
        <v>4</v>
      </c>
      <c r="C129" s="89">
        <v>2001</v>
      </c>
      <c r="D129" s="90">
        <v>16</v>
      </c>
      <c r="E129" s="15">
        <v>5299</v>
      </c>
      <c r="F129" s="15">
        <v>5300</v>
      </c>
      <c r="G129" s="15">
        <v>10599</v>
      </c>
      <c r="H129" s="91">
        <v>0</v>
      </c>
      <c r="I129" s="91">
        <v>0</v>
      </c>
      <c r="J129" s="15">
        <v>0</v>
      </c>
      <c r="K129" s="15">
        <f t="shared" si="6"/>
        <v>5299</v>
      </c>
      <c r="L129" s="15">
        <f t="shared" si="7"/>
        <v>5300</v>
      </c>
      <c r="M129" s="15">
        <f t="shared" si="8"/>
        <v>10599</v>
      </c>
      <c r="O129" s="13"/>
      <c r="P129" s="13"/>
    </row>
    <row r="130" spans="1:16" s="94" customFormat="1" ht="12.75" customHeight="1" x14ac:dyDescent="0.2">
      <c r="A130" s="11" t="str">
        <f t="shared" si="9"/>
        <v>ALBURY2002</v>
      </c>
      <c r="B130" s="96" t="s">
        <v>4</v>
      </c>
      <c r="C130" s="89">
        <v>2002</v>
      </c>
      <c r="D130" s="90">
        <v>20</v>
      </c>
      <c r="E130" s="15">
        <v>3582</v>
      </c>
      <c r="F130" s="15">
        <v>3570</v>
      </c>
      <c r="G130" s="15">
        <v>7152</v>
      </c>
      <c r="H130" s="91">
        <v>0</v>
      </c>
      <c r="I130" s="91">
        <v>0</v>
      </c>
      <c r="J130" s="15">
        <v>0</v>
      </c>
      <c r="K130" s="15">
        <f t="shared" si="6"/>
        <v>3582</v>
      </c>
      <c r="L130" s="15">
        <f t="shared" si="7"/>
        <v>3570</v>
      </c>
      <c r="M130" s="15">
        <f t="shared" si="8"/>
        <v>7152</v>
      </c>
      <c r="O130" s="13"/>
      <c r="P130" s="13"/>
    </row>
    <row r="131" spans="1:16" s="94" customFormat="1" ht="12.75" customHeight="1" x14ac:dyDescent="0.2">
      <c r="A131" s="11" t="str">
        <f t="shared" si="9"/>
        <v>ALBURY2003</v>
      </c>
      <c r="B131" s="96" t="s">
        <v>4</v>
      </c>
      <c r="C131" s="89">
        <v>2003</v>
      </c>
      <c r="D131" s="90">
        <v>14</v>
      </c>
      <c r="E131" s="15">
        <v>4072</v>
      </c>
      <c r="F131" s="15">
        <v>4069</v>
      </c>
      <c r="G131" s="15">
        <v>8141</v>
      </c>
      <c r="H131" s="91">
        <v>0</v>
      </c>
      <c r="I131" s="91">
        <v>0</v>
      </c>
      <c r="J131" s="15">
        <v>0</v>
      </c>
      <c r="K131" s="15">
        <f t="shared" si="6"/>
        <v>4072</v>
      </c>
      <c r="L131" s="15">
        <f t="shared" si="7"/>
        <v>4069</v>
      </c>
      <c r="M131" s="15">
        <f t="shared" si="8"/>
        <v>8141</v>
      </c>
      <c r="O131" s="13"/>
      <c r="P131" s="13"/>
    </row>
    <row r="132" spans="1:16" s="94" customFormat="1" ht="12.75" customHeight="1" x14ac:dyDescent="0.2">
      <c r="A132" s="11" t="str">
        <f t="shared" si="9"/>
        <v>ALBURY2004</v>
      </c>
      <c r="B132" s="3" t="s">
        <v>4</v>
      </c>
      <c r="C132" s="12">
        <v>2004</v>
      </c>
      <c r="D132" s="12">
        <v>16</v>
      </c>
      <c r="E132" s="13">
        <v>4276</v>
      </c>
      <c r="F132" s="13">
        <v>4284</v>
      </c>
      <c r="G132" s="13">
        <v>8560</v>
      </c>
      <c r="H132" s="13">
        <v>0</v>
      </c>
      <c r="I132" s="13">
        <v>0</v>
      </c>
      <c r="J132" s="13">
        <v>0</v>
      </c>
      <c r="K132" s="15">
        <f t="shared" si="6"/>
        <v>4276</v>
      </c>
      <c r="L132" s="15">
        <f t="shared" si="7"/>
        <v>4284</v>
      </c>
      <c r="M132" s="15">
        <f t="shared" si="8"/>
        <v>8560</v>
      </c>
      <c r="O132" s="13"/>
      <c r="P132" s="13"/>
    </row>
    <row r="133" spans="1:16" s="94" customFormat="1" ht="12.75" customHeight="1" x14ac:dyDescent="0.2">
      <c r="A133" s="11" t="str">
        <f t="shared" si="9"/>
        <v>ALBURY2005</v>
      </c>
      <c r="B133" s="3" t="s">
        <v>4</v>
      </c>
      <c r="C133" s="12">
        <v>2005</v>
      </c>
      <c r="D133" s="12">
        <v>17</v>
      </c>
      <c r="E133" s="13">
        <v>4288</v>
      </c>
      <c r="F133" s="13">
        <v>4286</v>
      </c>
      <c r="G133" s="13">
        <v>8574</v>
      </c>
      <c r="H133" s="13">
        <v>0</v>
      </c>
      <c r="I133" s="13">
        <v>0</v>
      </c>
      <c r="J133" s="13">
        <v>0</v>
      </c>
      <c r="K133" s="15">
        <f t="shared" si="6"/>
        <v>4288</v>
      </c>
      <c r="L133" s="15">
        <f t="shared" si="7"/>
        <v>4286</v>
      </c>
      <c r="M133" s="15">
        <f t="shared" si="8"/>
        <v>8574</v>
      </c>
      <c r="O133" s="13"/>
      <c r="P133" s="13"/>
    </row>
    <row r="134" spans="1:16" s="94" customFormat="1" ht="12.75" customHeight="1" x14ac:dyDescent="0.2">
      <c r="A134" s="11" t="str">
        <f t="shared" si="9"/>
        <v>ALBURY2006</v>
      </c>
      <c r="B134" s="3" t="s">
        <v>4</v>
      </c>
      <c r="C134" s="12">
        <v>2006</v>
      </c>
      <c r="D134" s="12">
        <v>17</v>
      </c>
      <c r="E134" s="13">
        <v>4398</v>
      </c>
      <c r="F134" s="13">
        <v>4396</v>
      </c>
      <c r="G134" s="13">
        <v>8794</v>
      </c>
      <c r="H134" s="13">
        <v>0</v>
      </c>
      <c r="I134" s="13">
        <v>0</v>
      </c>
      <c r="J134" s="13">
        <v>0</v>
      </c>
      <c r="K134" s="15">
        <f t="shared" si="6"/>
        <v>4398</v>
      </c>
      <c r="L134" s="15">
        <f t="shared" si="7"/>
        <v>4396</v>
      </c>
      <c r="M134" s="15">
        <f t="shared" si="8"/>
        <v>8794</v>
      </c>
      <c r="O134" s="13"/>
      <c r="P134" s="13"/>
    </row>
    <row r="135" spans="1:16" s="94" customFormat="1" ht="12.75" customHeight="1" x14ac:dyDescent="0.2">
      <c r="A135" s="11" t="str">
        <f t="shared" si="9"/>
        <v>ALBURY2007</v>
      </c>
      <c r="B135" s="3" t="s">
        <v>4</v>
      </c>
      <c r="C135" s="12">
        <v>2007</v>
      </c>
      <c r="D135" s="12">
        <v>17</v>
      </c>
      <c r="E135" s="13">
        <v>4475</v>
      </c>
      <c r="F135" s="13">
        <v>4470</v>
      </c>
      <c r="G135" s="13">
        <v>8945</v>
      </c>
      <c r="H135" s="13">
        <v>0</v>
      </c>
      <c r="I135" s="13">
        <v>0</v>
      </c>
      <c r="J135" s="13">
        <v>0</v>
      </c>
      <c r="K135" s="15">
        <f t="shared" si="6"/>
        <v>4475</v>
      </c>
      <c r="L135" s="15">
        <f t="shared" si="7"/>
        <v>4470</v>
      </c>
      <c r="M135" s="15">
        <f t="shared" si="8"/>
        <v>8945</v>
      </c>
      <c r="O135" s="13"/>
      <c r="P135" s="13"/>
    </row>
    <row r="136" spans="1:16" s="94" customFormat="1" ht="12.75" customHeight="1" x14ac:dyDescent="0.2">
      <c r="A136" s="11" t="str">
        <f t="shared" si="9"/>
        <v>ALBURY2008</v>
      </c>
      <c r="B136" s="3" t="s">
        <v>4</v>
      </c>
      <c r="C136" s="12">
        <v>2008</v>
      </c>
      <c r="D136" s="12">
        <v>16</v>
      </c>
      <c r="E136" s="13">
        <v>4943</v>
      </c>
      <c r="F136" s="13">
        <v>4944</v>
      </c>
      <c r="G136" s="13">
        <v>9887</v>
      </c>
      <c r="H136" s="13">
        <v>0</v>
      </c>
      <c r="I136" s="13">
        <v>0</v>
      </c>
      <c r="J136" s="13">
        <v>0</v>
      </c>
      <c r="K136" s="15">
        <f t="shared" si="6"/>
        <v>4943</v>
      </c>
      <c r="L136" s="15">
        <f t="shared" si="7"/>
        <v>4944</v>
      </c>
      <c r="M136" s="15">
        <f t="shared" si="8"/>
        <v>9887</v>
      </c>
      <c r="O136" s="13"/>
      <c r="P136" s="13"/>
    </row>
    <row r="137" spans="1:16" s="94" customFormat="1" ht="12.75" customHeight="1" x14ac:dyDescent="0.2">
      <c r="A137" s="11" t="str">
        <f t="shared" si="9"/>
        <v>ALBURY2009</v>
      </c>
      <c r="B137" s="3" t="s">
        <v>4</v>
      </c>
      <c r="C137" s="12">
        <v>2009</v>
      </c>
      <c r="D137" s="12">
        <v>16</v>
      </c>
      <c r="E137" s="13">
        <v>4658</v>
      </c>
      <c r="F137" s="13">
        <v>4674</v>
      </c>
      <c r="G137" s="13">
        <v>9332</v>
      </c>
      <c r="H137" s="13">
        <v>0</v>
      </c>
      <c r="I137" s="13">
        <v>0</v>
      </c>
      <c r="J137" s="13">
        <v>0</v>
      </c>
      <c r="K137" s="15">
        <f t="shared" si="6"/>
        <v>4658</v>
      </c>
      <c r="L137" s="15">
        <f t="shared" si="7"/>
        <v>4674</v>
      </c>
      <c r="M137" s="15">
        <f t="shared" si="8"/>
        <v>9332</v>
      </c>
      <c r="O137" s="13"/>
      <c r="P137" s="13"/>
    </row>
    <row r="138" spans="1:16" s="94" customFormat="1" ht="12.75" customHeight="1" x14ac:dyDescent="0.2">
      <c r="A138" s="11" t="str">
        <f t="shared" si="9"/>
        <v>ALBURY2010</v>
      </c>
      <c r="B138" s="94" t="s">
        <v>4</v>
      </c>
      <c r="C138" s="12">
        <v>2010</v>
      </c>
      <c r="D138" s="90">
        <v>16</v>
      </c>
      <c r="E138" s="95">
        <v>4647</v>
      </c>
      <c r="F138" s="95">
        <v>4653</v>
      </c>
      <c r="G138" s="95">
        <v>9300</v>
      </c>
      <c r="H138" s="95">
        <v>0</v>
      </c>
      <c r="I138" s="95">
        <v>0</v>
      </c>
      <c r="J138" s="95">
        <v>0</v>
      </c>
      <c r="K138" s="15">
        <f t="shared" si="6"/>
        <v>4647</v>
      </c>
      <c r="L138" s="15">
        <f t="shared" si="7"/>
        <v>4653</v>
      </c>
      <c r="M138" s="15">
        <f t="shared" si="8"/>
        <v>9300</v>
      </c>
      <c r="O138" s="13"/>
      <c r="P138" s="13"/>
    </row>
    <row r="139" spans="1:16" s="94" customFormat="1" ht="12.75" customHeight="1" x14ac:dyDescent="0.2">
      <c r="A139" s="11" t="str">
        <f t="shared" si="9"/>
        <v>ALBURY2011</v>
      </c>
      <c r="B139" s="94" t="s">
        <v>4</v>
      </c>
      <c r="C139" s="89">
        <v>2011</v>
      </c>
      <c r="D139" s="90">
        <v>16</v>
      </c>
      <c r="E139" s="15">
        <v>4615</v>
      </c>
      <c r="F139" s="15">
        <v>4622</v>
      </c>
      <c r="G139" s="15">
        <v>9237</v>
      </c>
      <c r="H139" s="15">
        <v>0</v>
      </c>
      <c r="I139" s="15">
        <v>0</v>
      </c>
      <c r="J139" s="15">
        <v>0</v>
      </c>
      <c r="K139" s="15">
        <f t="shared" si="6"/>
        <v>4615</v>
      </c>
      <c r="L139" s="15">
        <f t="shared" si="7"/>
        <v>4622</v>
      </c>
      <c r="M139" s="15">
        <f t="shared" si="8"/>
        <v>9237</v>
      </c>
      <c r="O139" s="13"/>
      <c r="P139" s="13"/>
    </row>
    <row r="140" spans="1:16" s="94" customFormat="1" ht="12.75" customHeight="1" x14ac:dyDescent="0.2">
      <c r="A140" s="11" t="str">
        <f t="shared" si="9"/>
        <v>ALBURY2012</v>
      </c>
      <c r="B140" s="3" t="s">
        <v>4</v>
      </c>
      <c r="C140" s="12">
        <v>2012</v>
      </c>
      <c r="D140" s="90">
        <v>18</v>
      </c>
      <c r="E140" s="13">
        <v>4221</v>
      </c>
      <c r="F140" s="13">
        <v>4249</v>
      </c>
      <c r="G140" s="13">
        <v>8470</v>
      </c>
      <c r="H140" s="13">
        <v>0</v>
      </c>
      <c r="I140" s="13">
        <v>0</v>
      </c>
      <c r="J140" s="13">
        <v>0</v>
      </c>
      <c r="K140" s="15">
        <f t="shared" si="6"/>
        <v>4221</v>
      </c>
      <c r="L140" s="15">
        <f t="shared" si="7"/>
        <v>4249</v>
      </c>
      <c r="M140" s="15">
        <f t="shared" si="8"/>
        <v>8470</v>
      </c>
      <c r="O140" s="13"/>
      <c r="P140" s="13"/>
    </row>
    <row r="141" spans="1:16" s="94" customFormat="1" ht="12.75" customHeight="1" x14ac:dyDescent="0.2">
      <c r="A141" s="11" t="str">
        <f t="shared" si="9"/>
        <v>ALBURY2013</v>
      </c>
      <c r="B141" s="3" t="s">
        <v>4</v>
      </c>
      <c r="C141" s="12">
        <v>2013</v>
      </c>
      <c r="D141" s="12">
        <v>18</v>
      </c>
      <c r="E141" s="13">
        <v>4087</v>
      </c>
      <c r="F141" s="13">
        <v>4126</v>
      </c>
      <c r="G141" s="13">
        <v>8213</v>
      </c>
      <c r="H141" s="13">
        <v>0</v>
      </c>
      <c r="I141" s="13">
        <v>0</v>
      </c>
      <c r="J141" s="13">
        <v>0</v>
      </c>
      <c r="K141" s="15">
        <f t="shared" si="6"/>
        <v>4087</v>
      </c>
      <c r="L141" s="15">
        <f t="shared" si="7"/>
        <v>4126</v>
      </c>
      <c r="M141" s="15">
        <f t="shared" si="8"/>
        <v>8213</v>
      </c>
      <c r="O141" s="13"/>
      <c r="P141" s="13"/>
    </row>
    <row r="142" spans="1:16" s="94" customFormat="1" ht="12.75" customHeight="1" x14ac:dyDescent="0.2">
      <c r="A142" s="11" t="str">
        <f t="shared" si="9"/>
        <v>ALBURY2014</v>
      </c>
      <c r="B142" s="3" t="s">
        <v>4</v>
      </c>
      <c r="C142" s="12">
        <v>2014</v>
      </c>
      <c r="D142" s="12">
        <v>18</v>
      </c>
      <c r="E142" s="13">
        <v>3971</v>
      </c>
      <c r="F142" s="13">
        <v>3968</v>
      </c>
      <c r="G142" s="13">
        <v>7939</v>
      </c>
      <c r="H142" s="13">
        <v>0</v>
      </c>
      <c r="I142" s="13">
        <v>0</v>
      </c>
      <c r="J142" s="13">
        <v>0</v>
      </c>
      <c r="K142" s="15">
        <f t="shared" si="6"/>
        <v>3971</v>
      </c>
      <c r="L142" s="15">
        <f t="shared" si="7"/>
        <v>3968</v>
      </c>
      <c r="M142" s="15">
        <f t="shared" si="8"/>
        <v>7939</v>
      </c>
      <c r="O142" s="13"/>
      <c r="P142" s="13"/>
    </row>
    <row r="143" spans="1:16" s="94" customFormat="1" ht="12.75" customHeight="1" x14ac:dyDescent="0.2">
      <c r="A143" s="11" t="str">
        <f t="shared" si="9"/>
        <v>ALBURY2015</v>
      </c>
      <c r="B143" s="3" t="s">
        <v>4</v>
      </c>
      <c r="C143" s="12">
        <v>2015</v>
      </c>
      <c r="D143" s="12">
        <v>18</v>
      </c>
      <c r="E143" s="13">
        <v>3798</v>
      </c>
      <c r="F143" s="13">
        <v>3797</v>
      </c>
      <c r="G143" s="13">
        <v>7595</v>
      </c>
      <c r="H143" s="13">
        <v>0</v>
      </c>
      <c r="I143" s="13">
        <v>0</v>
      </c>
      <c r="J143" s="13">
        <v>0</v>
      </c>
      <c r="K143" s="15">
        <f t="shared" si="6"/>
        <v>3798</v>
      </c>
      <c r="L143" s="15">
        <f t="shared" si="7"/>
        <v>3797</v>
      </c>
      <c r="M143" s="15">
        <f t="shared" si="8"/>
        <v>7595</v>
      </c>
      <c r="O143" s="13"/>
      <c r="P143" s="13"/>
    </row>
    <row r="144" spans="1:16" s="94" customFormat="1" ht="12.75" customHeight="1" x14ac:dyDescent="0.2">
      <c r="A144" s="11" t="str">
        <f t="shared" si="9"/>
        <v>ALBURY2016</v>
      </c>
      <c r="B144" s="96" t="s">
        <v>4</v>
      </c>
      <c r="C144" s="89">
        <v>2016</v>
      </c>
      <c r="D144" s="90">
        <v>16</v>
      </c>
      <c r="E144" s="15">
        <v>4018</v>
      </c>
      <c r="F144" s="15">
        <v>3981</v>
      </c>
      <c r="G144" s="15">
        <v>7999</v>
      </c>
      <c r="H144" s="91">
        <v>0</v>
      </c>
      <c r="I144" s="91">
        <v>0</v>
      </c>
      <c r="J144" s="15">
        <v>0</v>
      </c>
      <c r="K144" s="15">
        <f t="shared" si="6"/>
        <v>4018</v>
      </c>
      <c r="L144" s="15">
        <f t="shared" si="7"/>
        <v>3981</v>
      </c>
      <c r="M144" s="15">
        <f t="shared" si="8"/>
        <v>7999</v>
      </c>
      <c r="O144" s="13"/>
      <c r="P144" s="13"/>
    </row>
    <row r="145" spans="1:16" s="94" customFormat="1" ht="12.75" customHeight="1" x14ac:dyDescent="0.2">
      <c r="A145" s="11" t="str">
        <f t="shared" si="9"/>
        <v>ALBURY2017</v>
      </c>
      <c r="B145" s="96" t="s">
        <v>4</v>
      </c>
      <c r="C145" s="89">
        <v>2017</v>
      </c>
      <c r="D145" s="90">
        <v>17</v>
      </c>
      <c r="E145" s="15">
        <v>4282</v>
      </c>
      <c r="F145" s="15">
        <v>4272</v>
      </c>
      <c r="G145" s="15">
        <v>8554</v>
      </c>
      <c r="H145" s="91">
        <v>0</v>
      </c>
      <c r="I145" s="91">
        <v>0</v>
      </c>
      <c r="J145" s="15">
        <v>0</v>
      </c>
      <c r="K145" s="15">
        <f t="shared" si="6"/>
        <v>4282</v>
      </c>
      <c r="L145" s="15">
        <f t="shared" si="7"/>
        <v>4272</v>
      </c>
      <c r="M145" s="15">
        <f t="shared" si="8"/>
        <v>8554</v>
      </c>
      <c r="O145" s="13"/>
      <c r="P145" s="13"/>
    </row>
    <row r="146" spans="1:16" s="94" customFormat="1" ht="12.75" customHeight="1" x14ac:dyDescent="0.2">
      <c r="A146" s="11" t="str">
        <f t="shared" si="9"/>
        <v>ALBURY2018</v>
      </c>
      <c r="B146" s="3" t="s">
        <v>4</v>
      </c>
      <c r="C146" s="12">
        <v>2018</v>
      </c>
      <c r="D146" s="12">
        <v>17</v>
      </c>
      <c r="E146" s="13">
        <v>3876</v>
      </c>
      <c r="F146" s="13">
        <v>3867</v>
      </c>
      <c r="G146" s="13">
        <v>7743</v>
      </c>
      <c r="H146" s="13">
        <v>0</v>
      </c>
      <c r="I146" s="13">
        <v>0</v>
      </c>
      <c r="J146" s="13">
        <v>0</v>
      </c>
      <c r="K146" s="15">
        <f t="shared" si="6"/>
        <v>3876</v>
      </c>
      <c r="L146" s="15">
        <f t="shared" si="7"/>
        <v>3867</v>
      </c>
      <c r="M146" s="15">
        <f t="shared" si="8"/>
        <v>7743</v>
      </c>
      <c r="O146" s="13"/>
      <c r="P146" s="13"/>
    </row>
    <row r="147" spans="1:16" s="94" customFormat="1" ht="12.75" customHeight="1" x14ac:dyDescent="0.2">
      <c r="A147" s="11" t="str">
        <f t="shared" si="9"/>
        <v>ALBURY2019</v>
      </c>
      <c r="B147" s="3" t="s">
        <v>4</v>
      </c>
      <c r="C147" s="12">
        <v>2019</v>
      </c>
      <c r="D147" s="12">
        <v>18</v>
      </c>
      <c r="E147" s="13">
        <v>3876</v>
      </c>
      <c r="F147" s="13">
        <v>3866</v>
      </c>
      <c r="G147" s="13">
        <v>7742</v>
      </c>
      <c r="H147" s="13">
        <v>0</v>
      </c>
      <c r="I147" s="13">
        <v>0</v>
      </c>
      <c r="J147" s="13">
        <v>0</v>
      </c>
      <c r="K147" s="15">
        <f t="shared" si="6"/>
        <v>3876</v>
      </c>
      <c r="L147" s="15">
        <f t="shared" si="7"/>
        <v>3866</v>
      </c>
      <c r="M147" s="15">
        <f t="shared" si="8"/>
        <v>7742</v>
      </c>
      <c r="O147" s="13"/>
      <c r="P147" s="13"/>
    </row>
    <row r="148" spans="1:16" s="94" customFormat="1" ht="12.75" customHeight="1" x14ac:dyDescent="0.2">
      <c r="A148" s="11" t="str">
        <f t="shared" si="9"/>
        <v>ALICE SPRINGS1985</v>
      </c>
      <c r="B148" s="3" t="s">
        <v>5</v>
      </c>
      <c r="C148" s="12">
        <v>1985</v>
      </c>
      <c r="D148" s="12">
        <v>23</v>
      </c>
      <c r="E148" s="13">
        <v>3502</v>
      </c>
      <c r="F148" s="13">
        <v>3472</v>
      </c>
      <c r="G148" s="13">
        <v>6974</v>
      </c>
      <c r="H148" s="13">
        <v>0</v>
      </c>
      <c r="I148" s="13">
        <v>0</v>
      </c>
      <c r="J148" s="13">
        <v>0</v>
      </c>
      <c r="K148" s="15">
        <f t="shared" si="6"/>
        <v>3502</v>
      </c>
      <c r="L148" s="15">
        <f t="shared" si="7"/>
        <v>3472</v>
      </c>
      <c r="M148" s="15">
        <f t="shared" si="8"/>
        <v>6974</v>
      </c>
      <c r="O148" s="13"/>
      <c r="P148" s="13"/>
    </row>
    <row r="149" spans="1:16" s="94" customFormat="1" ht="12.75" customHeight="1" x14ac:dyDescent="0.2">
      <c r="A149" s="11" t="str">
        <f t="shared" si="9"/>
        <v>ALICE SPRINGS1986</v>
      </c>
      <c r="B149" s="94" t="s">
        <v>5</v>
      </c>
      <c r="C149" s="89">
        <v>1986</v>
      </c>
      <c r="D149" s="90">
        <v>23</v>
      </c>
      <c r="E149" s="15">
        <v>4100</v>
      </c>
      <c r="F149" s="15">
        <v>4097</v>
      </c>
      <c r="G149" s="15">
        <v>8197</v>
      </c>
      <c r="H149" s="15">
        <v>0</v>
      </c>
      <c r="I149" s="15">
        <v>0</v>
      </c>
      <c r="J149" s="15">
        <v>0</v>
      </c>
      <c r="K149" s="15">
        <f t="shared" si="6"/>
        <v>4100</v>
      </c>
      <c r="L149" s="15">
        <f t="shared" si="7"/>
        <v>4097</v>
      </c>
      <c r="M149" s="15">
        <f t="shared" si="8"/>
        <v>8197</v>
      </c>
      <c r="O149" s="13"/>
      <c r="P149" s="13"/>
    </row>
    <row r="150" spans="1:16" s="94" customFormat="1" ht="12.75" customHeight="1" x14ac:dyDescent="0.2">
      <c r="A150" s="11" t="str">
        <f t="shared" si="9"/>
        <v>ALICE SPRINGS1987</v>
      </c>
      <c r="B150" s="3" t="s">
        <v>5</v>
      </c>
      <c r="C150" s="12">
        <v>1987</v>
      </c>
      <c r="D150" s="12">
        <v>18</v>
      </c>
      <c r="E150" s="13">
        <v>5043</v>
      </c>
      <c r="F150" s="13">
        <v>5063</v>
      </c>
      <c r="G150" s="13">
        <v>10106</v>
      </c>
      <c r="H150" s="13">
        <v>0</v>
      </c>
      <c r="I150" s="13">
        <v>0</v>
      </c>
      <c r="J150" s="13">
        <v>0</v>
      </c>
      <c r="K150" s="15">
        <f t="shared" si="6"/>
        <v>5043</v>
      </c>
      <c r="L150" s="15">
        <f t="shared" si="7"/>
        <v>5063</v>
      </c>
      <c r="M150" s="15">
        <f t="shared" si="8"/>
        <v>10106</v>
      </c>
      <c r="O150" s="13"/>
      <c r="P150" s="13"/>
    </row>
    <row r="151" spans="1:16" s="94" customFormat="1" ht="12.75" customHeight="1" x14ac:dyDescent="0.2">
      <c r="A151" s="11" t="str">
        <f t="shared" si="9"/>
        <v>ALICE SPRINGS1988</v>
      </c>
      <c r="B151" s="3" t="s">
        <v>5</v>
      </c>
      <c r="C151" s="12">
        <v>1988</v>
      </c>
      <c r="D151" s="12">
        <v>16</v>
      </c>
      <c r="E151" s="13">
        <v>4840</v>
      </c>
      <c r="F151" s="13">
        <v>4819</v>
      </c>
      <c r="G151" s="13">
        <v>9659</v>
      </c>
      <c r="H151" s="13">
        <v>0</v>
      </c>
      <c r="I151" s="13">
        <v>0</v>
      </c>
      <c r="J151" s="13">
        <v>0</v>
      </c>
      <c r="K151" s="15">
        <f t="shared" si="6"/>
        <v>4840</v>
      </c>
      <c r="L151" s="15">
        <f t="shared" si="7"/>
        <v>4819</v>
      </c>
      <c r="M151" s="15">
        <f t="shared" si="8"/>
        <v>9659</v>
      </c>
      <c r="O151" s="13"/>
      <c r="P151" s="13"/>
    </row>
    <row r="152" spans="1:16" s="94" customFormat="1" ht="12.75" customHeight="1" x14ac:dyDescent="0.2">
      <c r="A152" s="11" t="str">
        <f t="shared" si="9"/>
        <v>ALICE SPRINGS1989</v>
      </c>
      <c r="B152" s="96" t="s">
        <v>5</v>
      </c>
      <c r="C152" s="89">
        <v>1989</v>
      </c>
      <c r="D152" s="90">
        <v>19</v>
      </c>
      <c r="E152" s="15">
        <v>3353</v>
      </c>
      <c r="F152" s="15">
        <v>3356</v>
      </c>
      <c r="G152" s="15">
        <v>6709</v>
      </c>
      <c r="H152" s="91">
        <v>0</v>
      </c>
      <c r="I152" s="91">
        <v>0</v>
      </c>
      <c r="J152" s="15">
        <v>0</v>
      </c>
      <c r="K152" s="15">
        <f t="shared" si="6"/>
        <v>3353</v>
      </c>
      <c r="L152" s="15">
        <f t="shared" si="7"/>
        <v>3356</v>
      </c>
      <c r="M152" s="15">
        <f t="shared" si="8"/>
        <v>6709</v>
      </c>
      <c r="O152" s="13"/>
      <c r="P152" s="13"/>
    </row>
    <row r="153" spans="1:16" s="94" customFormat="1" ht="12.75" customHeight="1" x14ac:dyDescent="0.2">
      <c r="A153" s="11" t="str">
        <f t="shared" si="9"/>
        <v>ALICE SPRINGS1990</v>
      </c>
      <c r="B153" s="92" t="s">
        <v>5</v>
      </c>
      <c r="C153" s="16">
        <v>1990</v>
      </c>
      <c r="D153" s="12">
        <v>14</v>
      </c>
      <c r="E153" s="93">
        <v>4548</v>
      </c>
      <c r="F153" s="93">
        <v>4544</v>
      </c>
      <c r="G153" s="93">
        <v>9092</v>
      </c>
      <c r="H153" s="93">
        <v>0</v>
      </c>
      <c r="I153" s="93">
        <v>0</v>
      </c>
      <c r="J153" s="93">
        <v>0</v>
      </c>
      <c r="K153" s="15">
        <f t="shared" si="6"/>
        <v>4548</v>
      </c>
      <c r="L153" s="15">
        <f t="shared" si="7"/>
        <v>4544</v>
      </c>
      <c r="M153" s="15">
        <f t="shared" si="8"/>
        <v>9092</v>
      </c>
      <c r="O153" s="13"/>
      <c r="P153" s="13"/>
    </row>
    <row r="154" spans="1:16" s="94" customFormat="1" ht="12.75" customHeight="1" x14ac:dyDescent="0.2">
      <c r="A154" s="11" t="str">
        <f t="shared" si="9"/>
        <v>ALICE SPRINGS1991</v>
      </c>
      <c r="B154" s="96" t="s">
        <v>5</v>
      </c>
      <c r="C154" s="89">
        <v>1991</v>
      </c>
      <c r="D154" s="90">
        <v>14</v>
      </c>
      <c r="E154" s="15">
        <v>5057</v>
      </c>
      <c r="F154" s="15">
        <v>5056</v>
      </c>
      <c r="G154" s="15">
        <v>10113</v>
      </c>
      <c r="H154" s="91">
        <v>0</v>
      </c>
      <c r="I154" s="91">
        <v>0</v>
      </c>
      <c r="J154" s="15">
        <v>0</v>
      </c>
      <c r="K154" s="15">
        <f t="shared" si="6"/>
        <v>5057</v>
      </c>
      <c r="L154" s="15">
        <f t="shared" si="7"/>
        <v>5056</v>
      </c>
      <c r="M154" s="15">
        <f t="shared" si="8"/>
        <v>10113</v>
      </c>
      <c r="O154" s="13"/>
      <c r="P154" s="13"/>
    </row>
    <row r="155" spans="1:16" s="94" customFormat="1" ht="12.75" customHeight="1" x14ac:dyDescent="0.2">
      <c r="A155" s="11" t="str">
        <f t="shared" si="9"/>
        <v>ALICE SPRINGS1992</v>
      </c>
      <c r="B155" s="3" t="s">
        <v>5</v>
      </c>
      <c r="C155" s="12">
        <v>1992</v>
      </c>
      <c r="D155" s="12">
        <v>13</v>
      </c>
      <c r="E155" s="13">
        <v>5322</v>
      </c>
      <c r="F155" s="13">
        <v>5325</v>
      </c>
      <c r="G155" s="13">
        <v>10647</v>
      </c>
      <c r="H155" s="13">
        <v>0</v>
      </c>
      <c r="I155" s="13">
        <v>0</v>
      </c>
      <c r="J155" s="13">
        <v>0</v>
      </c>
      <c r="K155" s="15">
        <f t="shared" si="6"/>
        <v>5322</v>
      </c>
      <c r="L155" s="15">
        <f t="shared" si="7"/>
        <v>5325</v>
      </c>
      <c r="M155" s="15">
        <f t="shared" si="8"/>
        <v>10647</v>
      </c>
      <c r="O155" s="13"/>
      <c r="P155" s="13"/>
    </row>
    <row r="156" spans="1:16" s="94" customFormat="1" ht="12.75" customHeight="1" x14ac:dyDescent="0.2">
      <c r="A156" s="11" t="str">
        <f t="shared" si="9"/>
        <v>ALICE SPRINGS1993</v>
      </c>
      <c r="B156" s="3" t="s">
        <v>5</v>
      </c>
      <c r="C156" s="12">
        <v>1993</v>
      </c>
      <c r="D156" s="12">
        <v>14</v>
      </c>
      <c r="E156" s="13">
        <v>6048</v>
      </c>
      <c r="F156" s="13">
        <v>6033</v>
      </c>
      <c r="G156" s="13">
        <v>12081</v>
      </c>
      <c r="H156" s="13">
        <v>0</v>
      </c>
      <c r="I156" s="13">
        <v>0</v>
      </c>
      <c r="J156" s="13">
        <v>0</v>
      </c>
      <c r="K156" s="15">
        <f t="shared" si="6"/>
        <v>6048</v>
      </c>
      <c r="L156" s="15">
        <f t="shared" si="7"/>
        <v>6033</v>
      </c>
      <c r="M156" s="15">
        <f t="shared" si="8"/>
        <v>12081</v>
      </c>
      <c r="O156" s="13"/>
      <c r="P156" s="13"/>
    </row>
    <row r="157" spans="1:16" s="94" customFormat="1" ht="12.75" customHeight="1" x14ac:dyDescent="0.2">
      <c r="A157" s="11" t="str">
        <f t="shared" si="9"/>
        <v>ALICE SPRINGS1994</v>
      </c>
      <c r="B157" s="3" t="s">
        <v>5</v>
      </c>
      <c r="C157" s="12">
        <v>1994</v>
      </c>
      <c r="D157" s="12">
        <v>12</v>
      </c>
      <c r="E157" s="13">
        <v>6687</v>
      </c>
      <c r="F157" s="13">
        <v>6688</v>
      </c>
      <c r="G157" s="13">
        <v>13375</v>
      </c>
      <c r="H157" s="13">
        <v>0</v>
      </c>
      <c r="I157" s="13">
        <v>0</v>
      </c>
      <c r="J157" s="13">
        <v>0</v>
      </c>
      <c r="K157" s="15">
        <f t="shared" si="6"/>
        <v>6687</v>
      </c>
      <c r="L157" s="15">
        <f t="shared" si="7"/>
        <v>6688</v>
      </c>
      <c r="M157" s="15">
        <f t="shared" si="8"/>
        <v>13375</v>
      </c>
      <c r="O157" s="13"/>
      <c r="P157" s="13"/>
    </row>
    <row r="158" spans="1:16" s="94" customFormat="1" ht="12.75" customHeight="1" x14ac:dyDescent="0.2">
      <c r="A158" s="11" t="str">
        <f t="shared" si="9"/>
        <v>ALICE SPRINGS1995</v>
      </c>
      <c r="B158" s="94" t="s">
        <v>5</v>
      </c>
      <c r="C158" s="89">
        <v>1995</v>
      </c>
      <c r="D158" s="90">
        <v>12</v>
      </c>
      <c r="E158" s="91">
        <v>6815</v>
      </c>
      <c r="F158" s="91">
        <v>6813</v>
      </c>
      <c r="G158" s="15">
        <v>13628</v>
      </c>
      <c r="H158" s="91">
        <v>0</v>
      </c>
      <c r="I158" s="91">
        <v>0</v>
      </c>
      <c r="J158" s="15">
        <v>0</v>
      </c>
      <c r="K158" s="15">
        <f t="shared" si="6"/>
        <v>6815</v>
      </c>
      <c r="L158" s="15">
        <f t="shared" si="7"/>
        <v>6813</v>
      </c>
      <c r="M158" s="15">
        <f t="shared" si="8"/>
        <v>13628</v>
      </c>
      <c r="O158" s="13"/>
      <c r="P158" s="13"/>
    </row>
    <row r="159" spans="1:16" s="94" customFormat="1" ht="12.75" customHeight="1" x14ac:dyDescent="0.2">
      <c r="A159" s="11" t="str">
        <f t="shared" si="9"/>
        <v>ALICE SPRINGS1996</v>
      </c>
      <c r="B159" s="3" t="s">
        <v>5</v>
      </c>
      <c r="C159" s="12">
        <v>1996</v>
      </c>
      <c r="D159" s="12">
        <v>12</v>
      </c>
      <c r="E159" s="13">
        <v>6504</v>
      </c>
      <c r="F159" s="13">
        <v>6504</v>
      </c>
      <c r="G159" s="13">
        <v>13008</v>
      </c>
      <c r="H159" s="13">
        <v>0</v>
      </c>
      <c r="I159" s="13">
        <v>0</v>
      </c>
      <c r="J159" s="13">
        <v>0</v>
      </c>
      <c r="K159" s="15">
        <f t="shared" si="6"/>
        <v>6504</v>
      </c>
      <c r="L159" s="15">
        <f t="shared" si="7"/>
        <v>6504</v>
      </c>
      <c r="M159" s="15">
        <f t="shared" si="8"/>
        <v>13008</v>
      </c>
      <c r="O159" s="13"/>
      <c r="P159" s="13"/>
    </row>
    <row r="160" spans="1:16" s="94" customFormat="1" ht="12.75" customHeight="1" x14ac:dyDescent="0.2">
      <c r="A160" s="11" t="str">
        <f t="shared" si="9"/>
        <v>ALICE SPRINGS1997</v>
      </c>
      <c r="B160" s="3" t="s">
        <v>5</v>
      </c>
      <c r="C160" s="12">
        <v>1997</v>
      </c>
      <c r="D160" s="12">
        <v>13</v>
      </c>
      <c r="E160" s="13">
        <v>6632</v>
      </c>
      <c r="F160" s="13">
        <v>6628</v>
      </c>
      <c r="G160" s="13">
        <v>13260</v>
      </c>
      <c r="H160" s="13">
        <v>0</v>
      </c>
      <c r="I160" s="13">
        <v>0</v>
      </c>
      <c r="J160" s="13">
        <v>0</v>
      </c>
      <c r="K160" s="15">
        <f t="shared" si="6"/>
        <v>6632</v>
      </c>
      <c r="L160" s="15">
        <f t="shared" si="7"/>
        <v>6628</v>
      </c>
      <c r="M160" s="15">
        <f t="shared" si="8"/>
        <v>13260</v>
      </c>
      <c r="O160" s="13"/>
      <c r="P160" s="13"/>
    </row>
    <row r="161" spans="1:16" s="94" customFormat="1" ht="12.75" customHeight="1" x14ac:dyDescent="0.2">
      <c r="A161" s="11" t="str">
        <f t="shared" si="9"/>
        <v>ALICE SPRINGS1998</v>
      </c>
      <c r="B161" s="96" t="s">
        <v>5</v>
      </c>
      <c r="C161" s="89">
        <v>1998</v>
      </c>
      <c r="D161" s="90">
        <v>12</v>
      </c>
      <c r="E161" s="15">
        <v>6504</v>
      </c>
      <c r="F161" s="15">
        <v>6505</v>
      </c>
      <c r="G161" s="15">
        <v>13009</v>
      </c>
      <c r="H161" s="91">
        <v>0</v>
      </c>
      <c r="I161" s="91">
        <v>0</v>
      </c>
      <c r="J161" s="15">
        <v>0</v>
      </c>
      <c r="K161" s="15">
        <f t="shared" si="6"/>
        <v>6504</v>
      </c>
      <c r="L161" s="15">
        <f t="shared" si="7"/>
        <v>6505</v>
      </c>
      <c r="M161" s="15">
        <f t="shared" si="8"/>
        <v>13009</v>
      </c>
      <c r="O161" s="13"/>
      <c r="P161" s="13"/>
    </row>
    <row r="162" spans="1:16" s="94" customFormat="1" ht="12.75" customHeight="1" x14ac:dyDescent="0.2">
      <c r="A162" s="11" t="str">
        <f t="shared" si="9"/>
        <v>ALICE SPRINGS1999</v>
      </c>
      <c r="B162" s="96" t="s">
        <v>5</v>
      </c>
      <c r="C162" s="89">
        <v>1999</v>
      </c>
      <c r="D162" s="90">
        <v>12</v>
      </c>
      <c r="E162" s="15">
        <v>6291</v>
      </c>
      <c r="F162" s="15">
        <v>6296</v>
      </c>
      <c r="G162" s="15">
        <v>12587</v>
      </c>
      <c r="H162" s="91">
        <v>0</v>
      </c>
      <c r="I162" s="91">
        <v>0</v>
      </c>
      <c r="J162" s="15">
        <v>0</v>
      </c>
      <c r="K162" s="15">
        <f t="shared" si="6"/>
        <v>6291</v>
      </c>
      <c r="L162" s="15">
        <f t="shared" si="7"/>
        <v>6296</v>
      </c>
      <c r="M162" s="15">
        <f t="shared" si="8"/>
        <v>12587</v>
      </c>
      <c r="O162" s="13"/>
      <c r="P162" s="13"/>
    </row>
    <row r="163" spans="1:16" s="94" customFormat="1" ht="12.75" customHeight="1" x14ac:dyDescent="0.2">
      <c r="A163" s="11" t="str">
        <f t="shared" si="9"/>
        <v>ALICE SPRINGS2000</v>
      </c>
      <c r="B163" s="96" t="s">
        <v>5</v>
      </c>
      <c r="C163" s="89">
        <v>2000</v>
      </c>
      <c r="D163" s="90">
        <v>17</v>
      </c>
      <c r="E163" s="15">
        <v>5966</v>
      </c>
      <c r="F163" s="15">
        <v>5963</v>
      </c>
      <c r="G163" s="15">
        <v>11929</v>
      </c>
      <c r="H163" s="91">
        <v>0</v>
      </c>
      <c r="I163" s="91">
        <v>0</v>
      </c>
      <c r="J163" s="15">
        <v>0</v>
      </c>
      <c r="K163" s="15">
        <f t="shared" si="6"/>
        <v>5966</v>
      </c>
      <c r="L163" s="15">
        <f t="shared" si="7"/>
        <v>5963</v>
      </c>
      <c r="M163" s="15">
        <f t="shared" si="8"/>
        <v>11929</v>
      </c>
      <c r="O163" s="13"/>
      <c r="P163" s="13"/>
    </row>
    <row r="164" spans="1:16" s="94" customFormat="1" ht="12.75" customHeight="1" x14ac:dyDescent="0.2">
      <c r="A164" s="11" t="str">
        <f t="shared" si="9"/>
        <v>ALICE SPRINGS2001</v>
      </c>
      <c r="B164" s="96" t="s">
        <v>5</v>
      </c>
      <c r="C164" s="89">
        <v>2001</v>
      </c>
      <c r="D164" s="90">
        <v>17</v>
      </c>
      <c r="E164" s="15">
        <v>5018</v>
      </c>
      <c r="F164" s="15">
        <v>5035</v>
      </c>
      <c r="G164" s="15">
        <v>10053</v>
      </c>
      <c r="H164" s="91">
        <v>0</v>
      </c>
      <c r="I164" s="91">
        <v>0</v>
      </c>
      <c r="J164" s="15">
        <v>0</v>
      </c>
      <c r="K164" s="15">
        <f t="shared" si="6"/>
        <v>5018</v>
      </c>
      <c r="L164" s="15">
        <f t="shared" si="7"/>
        <v>5035</v>
      </c>
      <c r="M164" s="15">
        <f t="shared" si="8"/>
        <v>10053</v>
      </c>
      <c r="O164" s="13"/>
      <c r="P164" s="13"/>
    </row>
    <row r="165" spans="1:16" s="94" customFormat="1" ht="12.75" customHeight="1" x14ac:dyDescent="0.2">
      <c r="A165" s="11" t="str">
        <f t="shared" si="9"/>
        <v>ALICE SPRINGS2002</v>
      </c>
      <c r="B165" s="94" t="s">
        <v>5</v>
      </c>
      <c r="C165" s="89">
        <v>2002</v>
      </c>
      <c r="D165" s="90">
        <v>19</v>
      </c>
      <c r="E165" s="15">
        <v>3688</v>
      </c>
      <c r="F165" s="15">
        <v>3682</v>
      </c>
      <c r="G165" s="15">
        <v>7370</v>
      </c>
      <c r="H165" s="15">
        <v>0</v>
      </c>
      <c r="I165" s="15">
        <v>0</v>
      </c>
      <c r="J165" s="15">
        <v>0</v>
      </c>
      <c r="K165" s="15">
        <f t="shared" si="6"/>
        <v>3688</v>
      </c>
      <c r="L165" s="15">
        <f t="shared" si="7"/>
        <v>3682</v>
      </c>
      <c r="M165" s="15">
        <f t="shared" si="8"/>
        <v>7370</v>
      </c>
      <c r="O165" s="13"/>
      <c r="P165" s="13"/>
    </row>
    <row r="166" spans="1:16" s="94" customFormat="1" ht="12.75" customHeight="1" x14ac:dyDescent="0.2">
      <c r="A166" s="11" t="str">
        <f t="shared" si="9"/>
        <v>ALICE SPRINGS2003</v>
      </c>
      <c r="B166" s="96" t="s">
        <v>5</v>
      </c>
      <c r="C166" s="89">
        <v>2003</v>
      </c>
      <c r="D166" s="90">
        <v>15</v>
      </c>
      <c r="E166" s="15">
        <v>3940</v>
      </c>
      <c r="F166" s="15">
        <v>3942</v>
      </c>
      <c r="G166" s="15">
        <v>7882</v>
      </c>
      <c r="H166" s="91">
        <v>0</v>
      </c>
      <c r="I166" s="91">
        <v>0</v>
      </c>
      <c r="J166" s="15">
        <v>0</v>
      </c>
      <c r="K166" s="15">
        <f t="shared" si="6"/>
        <v>3940</v>
      </c>
      <c r="L166" s="15">
        <f t="shared" si="7"/>
        <v>3942</v>
      </c>
      <c r="M166" s="15">
        <f t="shared" si="8"/>
        <v>7882</v>
      </c>
      <c r="O166" s="13"/>
      <c r="P166" s="13"/>
    </row>
    <row r="167" spans="1:16" s="94" customFormat="1" ht="12.75" customHeight="1" x14ac:dyDescent="0.2">
      <c r="A167" s="11" t="str">
        <f t="shared" si="9"/>
        <v>ALICE SPRINGS2004</v>
      </c>
      <c r="B167" s="92" t="s">
        <v>5</v>
      </c>
      <c r="C167" s="16">
        <v>2004</v>
      </c>
      <c r="D167" s="90">
        <v>18</v>
      </c>
      <c r="E167" s="93">
        <v>3767</v>
      </c>
      <c r="F167" s="93">
        <v>3769</v>
      </c>
      <c r="G167" s="93">
        <v>7536</v>
      </c>
      <c r="H167" s="93">
        <v>0</v>
      </c>
      <c r="I167" s="93">
        <v>0</v>
      </c>
      <c r="J167" s="93">
        <v>0</v>
      </c>
      <c r="K167" s="15">
        <f t="shared" si="6"/>
        <v>3767</v>
      </c>
      <c r="L167" s="15">
        <f t="shared" si="7"/>
        <v>3769</v>
      </c>
      <c r="M167" s="15">
        <f t="shared" si="8"/>
        <v>7536</v>
      </c>
      <c r="O167" s="13"/>
      <c r="P167" s="13"/>
    </row>
    <row r="168" spans="1:16" s="94" customFormat="1" ht="12.75" customHeight="1" x14ac:dyDescent="0.2">
      <c r="A168" s="11" t="str">
        <f t="shared" si="9"/>
        <v>ALICE SPRINGS2005</v>
      </c>
      <c r="B168" s="96" t="s">
        <v>5</v>
      </c>
      <c r="C168" s="89">
        <v>2005</v>
      </c>
      <c r="D168" s="90">
        <v>22</v>
      </c>
      <c r="E168" s="15">
        <v>3628</v>
      </c>
      <c r="F168" s="15">
        <v>3627</v>
      </c>
      <c r="G168" s="15">
        <v>7255</v>
      </c>
      <c r="H168" s="91">
        <v>0</v>
      </c>
      <c r="I168" s="91">
        <v>0</v>
      </c>
      <c r="J168" s="15">
        <v>0</v>
      </c>
      <c r="K168" s="15">
        <f t="shared" si="6"/>
        <v>3628</v>
      </c>
      <c r="L168" s="15">
        <f t="shared" si="7"/>
        <v>3627</v>
      </c>
      <c r="M168" s="15">
        <f t="shared" si="8"/>
        <v>7255</v>
      </c>
      <c r="O168" s="13"/>
      <c r="P168" s="13"/>
    </row>
    <row r="169" spans="1:16" s="94" customFormat="1" ht="12.75" customHeight="1" x14ac:dyDescent="0.2">
      <c r="A169" s="11" t="str">
        <f t="shared" si="9"/>
        <v>ALICE SPRINGS2006</v>
      </c>
      <c r="B169" s="3" t="s">
        <v>5</v>
      </c>
      <c r="C169" s="12">
        <v>2006</v>
      </c>
      <c r="D169" s="12">
        <v>22</v>
      </c>
      <c r="E169" s="13">
        <v>3372</v>
      </c>
      <c r="F169" s="13">
        <v>3363</v>
      </c>
      <c r="G169" s="13">
        <v>6735</v>
      </c>
      <c r="H169" s="13">
        <v>0</v>
      </c>
      <c r="I169" s="13">
        <v>0</v>
      </c>
      <c r="J169" s="13">
        <v>0</v>
      </c>
      <c r="K169" s="15">
        <f t="shared" si="6"/>
        <v>3372</v>
      </c>
      <c r="L169" s="15">
        <f t="shared" si="7"/>
        <v>3363</v>
      </c>
      <c r="M169" s="15">
        <f t="shared" si="8"/>
        <v>6735</v>
      </c>
      <c r="O169" s="13"/>
      <c r="P169" s="13"/>
    </row>
    <row r="170" spans="1:16" s="94" customFormat="1" ht="12.75" customHeight="1" x14ac:dyDescent="0.2">
      <c r="A170" s="11" t="str">
        <f t="shared" si="9"/>
        <v>ALICE SPRINGS2007</v>
      </c>
      <c r="B170" s="96" t="s">
        <v>5</v>
      </c>
      <c r="C170" s="89">
        <v>2007</v>
      </c>
      <c r="D170" s="90">
        <v>23</v>
      </c>
      <c r="E170" s="15">
        <v>3073</v>
      </c>
      <c r="F170" s="15">
        <v>3077</v>
      </c>
      <c r="G170" s="15">
        <v>6150</v>
      </c>
      <c r="H170" s="91">
        <v>0</v>
      </c>
      <c r="I170" s="91">
        <v>0</v>
      </c>
      <c r="J170" s="15">
        <v>0</v>
      </c>
      <c r="K170" s="15">
        <f t="shared" ref="K170:K233" si="10">E170+H170</f>
        <v>3073</v>
      </c>
      <c r="L170" s="15">
        <f t="shared" ref="L170:L233" si="11">F170+I170</f>
        <v>3077</v>
      </c>
      <c r="M170" s="15">
        <f t="shared" ref="M170:M233" si="12">G170+J170</f>
        <v>6150</v>
      </c>
      <c r="O170" s="13"/>
      <c r="P170" s="13"/>
    </row>
    <row r="171" spans="1:16" s="94" customFormat="1" ht="12.75" customHeight="1" x14ac:dyDescent="0.2">
      <c r="A171" s="11" t="str">
        <f t="shared" si="9"/>
        <v>ALICE SPRINGS2008</v>
      </c>
      <c r="B171" s="3" t="s">
        <v>5</v>
      </c>
      <c r="C171" s="12">
        <v>2008</v>
      </c>
      <c r="D171" s="12">
        <v>22</v>
      </c>
      <c r="E171" s="13">
        <v>3312</v>
      </c>
      <c r="F171" s="13">
        <v>3311</v>
      </c>
      <c r="G171" s="13">
        <v>6623</v>
      </c>
      <c r="H171" s="13">
        <v>0</v>
      </c>
      <c r="I171" s="13">
        <v>0</v>
      </c>
      <c r="J171" s="13">
        <v>0</v>
      </c>
      <c r="K171" s="15">
        <f t="shared" si="10"/>
        <v>3312</v>
      </c>
      <c r="L171" s="15">
        <f t="shared" si="11"/>
        <v>3311</v>
      </c>
      <c r="M171" s="15">
        <f t="shared" si="12"/>
        <v>6623</v>
      </c>
      <c r="O171" s="13"/>
      <c r="P171" s="13"/>
    </row>
    <row r="172" spans="1:16" s="94" customFormat="1" ht="12.75" customHeight="1" x14ac:dyDescent="0.2">
      <c r="A172" s="11" t="str">
        <f t="shared" si="9"/>
        <v>ALICE SPRINGS2009</v>
      </c>
      <c r="B172" s="94" t="s">
        <v>5</v>
      </c>
      <c r="C172" s="89">
        <v>2009</v>
      </c>
      <c r="D172" s="90">
        <v>19</v>
      </c>
      <c r="E172" s="15">
        <v>3326</v>
      </c>
      <c r="F172" s="15">
        <v>3322</v>
      </c>
      <c r="G172" s="15">
        <v>6648</v>
      </c>
      <c r="H172" s="15">
        <v>0</v>
      </c>
      <c r="I172" s="15">
        <v>0</v>
      </c>
      <c r="J172" s="15">
        <v>0</v>
      </c>
      <c r="K172" s="15">
        <f t="shared" si="10"/>
        <v>3326</v>
      </c>
      <c r="L172" s="15">
        <f t="shared" si="11"/>
        <v>3322</v>
      </c>
      <c r="M172" s="15">
        <f t="shared" si="12"/>
        <v>6648</v>
      </c>
      <c r="O172" s="13"/>
      <c r="P172" s="13"/>
    </row>
    <row r="173" spans="1:16" s="94" customFormat="1" ht="12.75" customHeight="1" x14ac:dyDescent="0.2">
      <c r="A173" s="11" t="str">
        <f t="shared" si="9"/>
        <v>ALICE SPRINGS2010</v>
      </c>
      <c r="B173" s="96" t="s">
        <v>5</v>
      </c>
      <c r="C173" s="89">
        <v>2010</v>
      </c>
      <c r="D173" s="90">
        <v>21</v>
      </c>
      <c r="E173" s="15">
        <v>3434</v>
      </c>
      <c r="F173" s="15">
        <v>3430</v>
      </c>
      <c r="G173" s="15">
        <v>6864</v>
      </c>
      <c r="H173" s="91">
        <v>0</v>
      </c>
      <c r="I173" s="91">
        <v>0</v>
      </c>
      <c r="J173" s="15">
        <v>0</v>
      </c>
      <c r="K173" s="15">
        <f t="shared" si="10"/>
        <v>3434</v>
      </c>
      <c r="L173" s="15">
        <f t="shared" si="11"/>
        <v>3430</v>
      </c>
      <c r="M173" s="15">
        <f t="shared" si="12"/>
        <v>6864</v>
      </c>
      <c r="O173" s="13"/>
      <c r="P173" s="13"/>
    </row>
    <row r="174" spans="1:16" s="94" customFormat="1" ht="12.75" customHeight="1" x14ac:dyDescent="0.2">
      <c r="A174" s="11" t="str">
        <f t="shared" si="9"/>
        <v>ALICE SPRINGS2011</v>
      </c>
      <c r="B174" s="3" t="s">
        <v>5</v>
      </c>
      <c r="C174" s="12">
        <v>2011</v>
      </c>
      <c r="D174" s="12">
        <v>22</v>
      </c>
      <c r="E174" s="13">
        <v>3334</v>
      </c>
      <c r="F174" s="13">
        <v>3336</v>
      </c>
      <c r="G174" s="13">
        <v>6670</v>
      </c>
      <c r="H174" s="13">
        <v>0</v>
      </c>
      <c r="I174" s="13">
        <v>0</v>
      </c>
      <c r="J174" s="13">
        <v>0</v>
      </c>
      <c r="K174" s="15">
        <f t="shared" si="10"/>
        <v>3334</v>
      </c>
      <c r="L174" s="15">
        <f t="shared" si="11"/>
        <v>3336</v>
      </c>
      <c r="M174" s="15">
        <f t="shared" si="12"/>
        <v>6670</v>
      </c>
      <c r="O174" s="13"/>
      <c r="P174" s="13"/>
    </row>
    <row r="175" spans="1:16" s="94" customFormat="1" ht="12.75" customHeight="1" x14ac:dyDescent="0.2">
      <c r="A175" s="11" t="str">
        <f t="shared" si="9"/>
        <v>ALICE SPRINGS2012</v>
      </c>
      <c r="B175" s="96" t="s">
        <v>5</v>
      </c>
      <c r="C175" s="89">
        <v>2012</v>
      </c>
      <c r="D175" s="90">
        <v>23</v>
      </c>
      <c r="E175" s="15">
        <v>3218</v>
      </c>
      <c r="F175" s="15">
        <v>3241</v>
      </c>
      <c r="G175" s="15">
        <v>6459</v>
      </c>
      <c r="H175" s="91">
        <v>0</v>
      </c>
      <c r="I175" s="91">
        <v>0</v>
      </c>
      <c r="J175" s="15">
        <v>0</v>
      </c>
      <c r="K175" s="15">
        <f t="shared" si="10"/>
        <v>3218</v>
      </c>
      <c r="L175" s="15">
        <f t="shared" si="11"/>
        <v>3241</v>
      </c>
      <c r="M175" s="15">
        <f t="shared" si="12"/>
        <v>6459</v>
      </c>
      <c r="O175" s="13"/>
      <c r="P175" s="13"/>
    </row>
    <row r="176" spans="1:16" s="94" customFormat="1" ht="12.75" customHeight="1" x14ac:dyDescent="0.2">
      <c r="A176" s="11" t="str">
        <f t="shared" si="9"/>
        <v>ALICE SPRINGS2013</v>
      </c>
      <c r="B176" s="3" t="s">
        <v>5</v>
      </c>
      <c r="C176" s="12">
        <v>2013</v>
      </c>
      <c r="D176" s="12">
        <v>23</v>
      </c>
      <c r="E176" s="13">
        <v>3459</v>
      </c>
      <c r="F176" s="13">
        <v>3500</v>
      </c>
      <c r="G176" s="13">
        <v>6959</v>
      </c>
      <c r="H176" s="13">
        <v>0</v>
      </c>
      <c r="I176" s="13">
        <v>0</v>
      </c>
      <c r="J176" s="13">
        <v>0</v>
      </c>
      <c r="K176" s="15">
        <f t="shared" si="10"/>
        <v>3459</v>
      </c>
      <c r="L176" s="15">
        <f t="shared" si="11"/>
        <v>3500</v>
      </c>
      <c r="M176" s="15">
        <f t="shared" si="12"/>
        <v>6959</v>
      </c>
      <c r="O176" s="13"/>
      <c r="P176" s="13"/>
    </row>
    <row r="177" spans="1:16" s="94" customFormat="1" ht="12.75" customHeight="1" x14ac:dyDescent="0.2">
      <c r="A177" s="11" t="str">
        <f t="shared" si="9"/>
        <v>ALICE SPRINGS2014</v>
      </c>
      <c r="B177" s="96" t="s">
        <v>5</v>
      </c>
      <c r="C177" s="89">
        <v>2014</v>
      </c>
      <c r="D177" s="90">
        <v>23</v>
      </c>
      <c r="E177" s="15">
        <v>3362</v>
      </c>
      <c r="F177" s="15">
        <v>3408</v>
      </c>
      <c r="G177" s="15">
        <v>6770</v>
      </c>
      <c r="H177" s="91">
        <v>0</v>
      </c>
      <c r="I177" s="91">
        <v>0</v>
      </c>
      <c r="J177" s="15">
        <v>0</v>
      </c>
      <c r="K177" s="15">
        <f t="shared" si="10"/>
        <v>3362</v>
      </c>
      <c r="L177" s="15">
        <f t="shared" si="11"/>
        <v>3408</v>
      </c>
      <c r="M177" s="15">
        <f t="shared" si="12"/>
        <v>6770</v>
      </c>
      <c r="O177" s="13"/>
      <c r="P177" s="13"/>
    </row>
    <row r="178" spans="1:16" s="94" customFormat="1" ht="12.75" customHeight="1" x14ac:dyDescent="0.2">
      <c r="A178" s="11" t="str">
        <f t="shared" si="9"/>
        <v>ALICE SPRINGS2015</v>
      </c>
      <c r="B178" s="96" t="s">
        <v>5</v>
      </c>
      <c r="C178" s="89">
        <v>2015</v>
      </c>
      <c r="D178" s="90">
        <v>23</v>
      </c>
      <c r="E178" s="15">
        <v>3381</v>
      </c>
      <c r="F178" s="15">
        <v>3427</v>
      </c>
      <c r="G178" s="15">
        <v>6808</v>
      </c>
      <c r="H178" s="91">
        <v>0</v>
      </c>
      <c r="I178" s="91">
        <v>0</v>
      </c>
      <c r="J178" s="15">
        <v>0</v>
      </c>
      <c r="K178" s="15">
        <f t="shared" si="10"/>
        <v>3381</v>
      </c>
      <c r="L178" s="15">
        <f t="shared" si="11"/>
        <v>3427</v>
      </c>
      <c r="M178" s="15">
        <f t="shared" si="12"/>
        <v>6808</v>
      </c>
      <c r="O178" s="13"/>
      <c r="P178" s="13"/>
    </row>
    <row r="179" spans="1:16" s="94" customFormat="1" ht="12.75" customHeight="1" x14ac:dyDescent="0.2">
      <c r="A179" s="11" t="str">
        <f t="shared" si="9"/>
        <v>ALICE SPRINGS2016</v>
      </c>
      <c r="B179" s="3" t="s">
        <v>5</v>
      </c>
      <c r="C179" s="12">
        <v>2016</v>
      </c>
      <c r="D179" s="12">
        <v>20</v>
      </c>
      <c r="E179" s="13">
        <v>3588</v>
      </c>
      <c r="F179" s="13">
        <v>3635</v>
      </c>
      <c r="G179" s="13">
        <v>7223</v>
      </c>
      <c r="H179" s="13">
        <v>0</v>
      </c>
      <c r="I179" s="13">
        <v>0</v>
      </c>
      <c r="J179" s="13">
        <v>0</v>
      </c>
      <c r="K179" s="15">
        <f t="shared" si="10"/>
        <v>3588</v>
      </c>
      <c r="L179" s="15">
        <f t="shared" si="11"/>
        <v>3635</v>
      </c>
      <c r="M179" s="15">
        <f t="shared" si="12"/>
        <v>7223</v>
      </c>
      <c r="O179" s="13"/>
      <c r="P179" s="13"/>
    </row>
    <row r="180" spans="1:16" s="94" customFormat="1" ht="12.75" customHeight="1" x14ac:dyDescent="0.2">
      <c r="A180" s="11" t="str">
        <f t="shared" si="9"/>
        <v>ALICE SPRINGS2017</v>
      </c>
      <c r="B180" s="3" t="s">
        <v>5</v>
      </c>
      <c r="C180" s="12">
        <v>2017</v>
      </c>
      <c r="D180" s="12">
        <v>22</v>
      </c>
      <c r="E180" s="13">
        <v>3598</v>
      </c>
      <c r="F180" s="13">
        <v>3652</v>
      </c>
      <c r="G180" s="13">
        <v>7250</v>
      </c>
      <c r="H180" s="13">
        <v>0</v>
      </c>
      <c r="I180" s="13">
        <v>0</v>
      </c>
      <c r="J180" s="13">
        <v>0</v>
      </c>
      <c r="K180" s="15">
        <f t="shared" si="10"/>
        <v>3598</v>
      </c>
      <c r="L180" s="15">
        <f t="shared" si="11"/>
        <v>3652</v>
      </c>
      <c r="M180" s="15">
        <f t="shared" si="12"/>
        <v>7250</v>
      </c>
      <c r="O180" s="13"/>
      <c r="P180" s="13"/>
    </row>
    <row r="181" spans="1:16" s="94" customFormat="1" ht="12.75" customHeight="1" x14ac:dyDescent="0.2">
      <c r="A181" s="11" t="str">
        <f t="shared" si="9"/>
        <v>ALICE SPRINGS2018</v>
      </c>
      <c r="B181" s="3" t="s">
        <v>5</v>
      </c>
      <c r="C181" s="12">
        <v>2018</v>
      </c>
      <c r="D181" s="12">
        <v>18</v>
      </c>
      <c r="E181" s="13">
        <v>3777</v>
      </c>
      <c r="F181" s="13">
        <v>3803</v>
      </c>
      <c r="G181" s="13">
        <v>7580</v>
      </c>
      <c r="H181" s="13">
        <v>0</v>
      </c>
      <c r="I181" s="13">
        <v>0</v>
      </c>
      <c r="J181" s="13">
        <v>0</v>
      </c>
      <c r="K181" s="15">
        <f t="shared" si="10"/>
        <v>3777</v>
      </c>
      <c r="L181" s="15">
        <f t="shared" si="11"/>
        <v>3803</v>
      </c>
      <c r="M181" s="15">
        <f t="shared" si="12"/>
        <v>7580</v>
      </c>
      <c r="O181" s="13"/>
      <c r="P181" s="13"/>
    </row>
    <row r="182" spans="1:16" s="94" customFormat="1" ht="12.75" customHeight="1" x14ac:dyDescent="0.2">
      <c r="A182" s="11" t="str">
        <f t="shared" si="9"/>
        <v>ALICE SPRINGS2019</v>
      </c>
      <c r="B182" s="3" t="s">
        <v>5</v>
      </c>
      <c r="C182" s="12">
        <v>2019</v>
      </c>
      <c r="D182" s="12">
        <v>21</v>
      </c>
      <c r="E182" s="13">
        <v>3257</v>
      </c>
      <c r="F182" s="13">
        <v>3253</v>
      </c>
      <c r="G182" s="13">
        <v>6510</v>
      </c>
      <c r="H182" s="13">
        <v>0</v>
      </c>
      <c r="I182" s="13">
        <v>0</v>
      </c>
      <c r="J182" s="13">
        <v>0</v>
      </c>
      <c r="K182" s="15">
        <f t="shared" si="10"/>
        <v>3257</v>
      </c>
      <c r="L182" s="15">
        <f t="shared" si="11"/>
        <v>3253</v>
      </c>
      <c r="M182" s="15">
        <f t="shared" si="12"/>
        <v>6510</v>
      </c>
      <c r="O182" s="13"/>
      <c r="P182" s="13"/>
    </row>
    <row r="183" spans="1:16" s="94" customFormat="1" ht="12.75" customHeight="1" x14ac:dyDescent="0.2">
      <c r="A183" s="11" t="str">
        <f t="shared" si="9"/>
        <v>ARMIDALE1985</v>
      </c>
      <c r="B183" s="96" t="s">
        <v>24</v>
      </c>
      <c r="C183" s="89">
        <v>1985</v>
      </c>
      <c r="D183" s="90">
        <v>29</v>
      </c>
      <c r="E183" s="15">
        <v>2680</v>
      </c>
      <c r="F183" s="15">
        <v>2686</v>
      </c>
      <c r="G183" s="15">
        <v>5366</v>
      </c>
      <c r="H183" s="91">
        <v>0</v>
      </c>
      <c r="I183" s="91">
        <v>0</v>
      </c>
      <c r="J183" s="15">
        <v>0</v>
      </c>
      <c r="K183" s="15">
        <f t="shared" si="10"/>
        <v>2680</v>
      </c>
      <c r="L183" s="15">
        <f t="shared" si="11"/>
        <v>2686</v>
      </c>
      <c r="M183" s="15">
        <f t="shared" si="12"/>
        <v>5366</v>
      </c>
      <c r="O183" s="13"/>
      <c r="P183" s="13"/>
    </row>
    <row r="184" spans="1:16" s="94" customFormat="1" ht="12.75" customHeight="1" x14ac:dyDescent="0.2">
      <c r="A184" s="11" t="str">
        <f t="shared" si="9"/>
        <v>ARMIDALE1986</v>
      </c>
      <c r="B184" s="94" t="s">
        <v>24</v>
      </c>
      <c r="C184" s="89">
        <v>1986</v>
      </c>
      <c r="D184" s="90">
        <v>29</v>
      </c>
      <c r="E184" s="15">
        <v>2843</v>
      </c>
      <c r="F184" s="15">
        <v>2845</v>
      </c>
      <c r="G184" s="15">
        <v>5688</v>
      </c>
      <c r="H184" s="15">
        <v>0</v>
      </c>
      <c r="I184" s="15">
        <v>0</v>
      </c>
      <c r="J184" s="15">
        <v>0</v>
      </c>
      <c r="K184" s="15">
        <f t="shared" si="10"/>
        <v>2843</v>
      </c>
      <c r="L184" s="15">
        <f t="shared" si="11"/>
        <v>2845</v>
      </c>
      <c r="M184" s="15">
        <f t="shared" si="12"/>
        <v>5688</v>
      </c>
      <c r="O184" s="13"/>
      <c r="P184" s="13"/>
    </row>
    <row r="185" spans="1:16" s="94" customFormat="1" ht="12.75" customHeight="1" x14ac:dyDescent="0.2">
      <c r="A185" s="11" t="str">
        <f t="shared" si="9"/>
        <v>ARMIDALE1987</v>
      </c>
      <c r="B185" s="96" t="s">
        <v>24</v>
      </c>
      <c r="C185" s="89">
        <v>1987</v>
      </c>
      <c r="D185" s="90">
        <v>26</v>
      </c>
      <c r="E185" s="15">
        <v>2967</v>
      </c>
      <c r="F185" s="15">
        <v>2966</v>
      </c>
      <c r="G185" s="15">
        <v>5933</v>
      </c>
      <c r="H185" s="91">
        <v>0</v>
      </c>
      <c r="I185" s="91">
        <v>0</v>
      </c>
      <c r="J185" s="15">
        <v>0</v>
      </c>
      <c r="K185" s="15">
        <f t="shared" si="10"/>
        <v>2967</v>
      </c>
      <c r="L185" s="15">
        <f t="shared" si="11"/>
        <v>2966</v>
      </c>
      <c r="M185" s="15">
        <f t="shared" si="12"/>
        <v>5933</v>
      </c>
      <c r="O185" s="13"/>
      <c r="P185" s="13"/>
    </row>
    <row r="186" spans="1:16" s="94" customFormat="1" ht="12.75" customHeight="1" x14ac:dyDescent="0.2">
      <c r="A186" s="11" t="str">
        <f t="shared" si="9"/>
        <v>ARMIDALE1988</v>
      </c>
      <c r="B186" s="96" t="s">
        <v>24</v>
      </c>
      <c r="C186" s="89">
        <v>1988</v>
      </c>
      <c r="D186" s="90" t="s">
        <v>101</v>
      </c>
      <c r="E186" s="15">
        <v>2493</v>
      </c>
      <c r="F186" s="15">
        <v>2493</v>
      </c>
      <c r="G186" s="15">
        <v>4986</v>
      </c>
      <c r="H186" s="91">
        <v>0</v>
      </c>
      <c r="I186" s="91">
        <v>0</v>
      </c>
      <c r="J186" s="15">
        <v>0</v>
      </c>
      <c r="K186" s="15">
        <f t="shared" si="10"/>
        <v>2493</v>
      </c>
      <c r="L186" s="15">
        <f t="shared" si="11"/>
        <v>2493</v>
      </c>
      <c r="M186" s="15">
        <f t="shared" si="12"/>
        <v>4986</v>
      </c>
      <c r="O186" s="13"/>
      <c r="P186" s="13"/>
    </row>
    <row r="187" spans="1:16" s="94" customFormat="1" ht="12.75" customHeight="1" x14ac:dyDescent="0.2">
      <c r="A187" s="11" t="str">
        <f t="shared" si="9"/>
        <v>ARMIDALE1989</v>
      </c>
      <c r="B187" s="92" t="s">
        <v>24</v>
      </c>
      <c r="C187" s="16">
        <v>1989</v>
      </c>
      <c r="D187" s="90" t="s">
        <v>101</v>
      </c>
      <c r="E187" s="93">
        <v>2097</v>
      </c>
      <c r="F187" s="93">
        <v>2094</v>
      </c>
      <c r="G187" s="93">
        <v>4191</v>
      </c>
      <c r="H187" s="93">
        <v>0</v>
      </c>
      <c r="I187" s="93">
        <v>0</v>
      </c>
      <c r="J187" s="93">
        <v>0</v>
      </c>
      <c r="K187" s="15">
        <f t="shared" si="10"/>
        <v>2097</v>
      </c>
      <c r="L187" s="15">
        <f t="shared" si="11"/>
        <v>2094</v>
      </c>
      <c r="M187" s="15">
        <f t="shared" si="12"/>
        <v>4191</v>
      </c>
      <c r="O187" s="13"/>
      <c r="P187" s="13"/>
    </row>
    <row r="188" spans="1:16" s="94" customFormat="1" ht="12.75" customHeight="1" x14ac:dyDescent="0.2">
      <c r="A188" s="11" t="str">
        <f t="shared" si="9"/>
        <v>ARMIDALE1990</v>
      </c>
      <c r="B188" s="3" t="s">
        <v>24</v>
      </c>
      <c r="C188" s="12">
        <v>1990</v>
      </c>
      <c r="D188" s="12" t="s">
        <v>101</v>
      </c>
      <c r="E188" s="13">
        <v>2182</v>
      </c>
      <c r="F188" s="13">
        <v>2172</v>
      </c>
      <c r="G188" s="13">
        <v>4354</v>
      </c>
      <c r="H188" s="13">
        <v>0</v>
      </c>
      <c r="I188" s="13">
        <v>0</v>
      </c>
      <c r="J188" s="13">
        <v>0</v>
      </c>
      <c r="K188" s="15">
        <f t="shared" si="10"/>
        <v>2182</v>
      </c>
      <c r="L188" s="15">
        <f t="shared" si="11"/>
        <v>2172</v>
      </c>
      <c r="M188" s="15">
        <f t="shared" si="12"/>
        <v>4354</v>
      </c>
      <c r="O188" s="13"/>
      <c r="P188" s="13"/>
    </row>
    <row r="189" spans="1:16" s="94" customFormat="1" ht="12.75" customHeight="1" x14ac:dyDescent="0.2">
      <c r="A189" s="11" t="str">
        <f t="shared" ref="A189:A231" si="13">CONCATENATE(B189,C189)</f>
        <v>ARMIDALE1991</v>
      </c>
      <c r="B189" s="94" t="s">
        <v>24</v>
      </c>
      <c r="C189" s="89">
        <v>1991</v>
      </c>
      <c r="D189" s="90">
        <v>34</v>
      </c>
      <c r="E189" s="15">
        <v>2877</v>
      </c>
      <c r="F189" s="15">
        <v>2913</v>
      </c>
      <c r="G189" s="15">
        <v>5790</v>
      </c>
      <c r="H189" s="15">
        <v>0</v>
      </c>
      <c r="I189" s="15">
        <v>0</v>
      </c>
      <c r="J189" s="15">
        <v>0</v>
      </c>
      <c r="K189" s="15">
        <f t="shared" si="10"/>
        <v>2877</v>
      </c>
      <c r="L189" s="15">
        <f t="shared" si="11"/>
        <v>2913</v>
      </c>
      <c r="M189" s="15">
        <f t="shared" si="12"/>
        <v>5790</v>
      </c>
      <c r="O189" s="13"/>
      <c r="P189" s="13"/>
    </row>
    <row r="190" spans="1:16" s="94" customFormat="1" ht="12.75" customHeight="1" x14ac:dyDescent="0.2">
      <c r="A190" s="11" t="str">
        <f t="shared" si="13"/>
        <v>ARMIDALE1992</v>
      </c>
      <c r="B190" s="94" t="s">
        <v>24</v>
      </c>
      <c r="C190" s="89">
        <v>1992</v>
      </c>
      <c r="D190" s="90" t="s">
        <v>101</v>
      </c>
      <c r="E190" s="15">
        <v>2452</v>
      </c>
      <c r="F190" s="15">
        <v>2480</v>
      </c>
      <c r="G190" s="15">
        <v>4932</v>
      </c>
      <c r="H190" s="15">
        <v>0</v>
      </c>
      <c r="I190" s="15">
        <v>0</v>
      </c>
      <c r="J190" s="15">
        <v>0</v>
      </c>
      <c r="K190" s="15">
        <f t="shared" si="10"/>
        <v>2452</v>
      </c>
      <c r="L190" s="15">
        <f t="shared" si="11"/>
        <v>2480</v>
      </c>
      <c r="M190" s="15">
        <f t="shared" si="12"/>
        <v>4932</v>
      </c>
      <c r="O190" s="13"/>
      <c r="P190" s="13"/>
    </row>
    <row r="191" spans="1:16" s="94" customFormat="1" ht="12.75" customHeight="1" x14ac:dyDescent="0.2">
      <c r="A191" s="11" t="str">
        <f t="shared" si="13"/>
        <v>ARMIDALE1993</v>
      </c>
      <c r="B191" s="94" t="s">
        <v>24</v>
      </c>
      <c r="C191" s="89">
        <v>1993</v>
      </c>
      <c r="D191" s="90">
        <v>25</v>
      </c>
      <c r="E191" s="15">
        <v>4057</v>
      </c>
      <c r="F191" s="15">
        <v>4057</v>
      </c>
      <c r="G191" s="15">
        <v>8114</v>
      </c>
      <c r="H191" s="15">
        <v>0</v>
      </c>
      <c r="I191" s="15">
        <v>0</v>
      </c>
      <c r="J191" s="15">
        <v>0</v>
      </c>
      <c r="K191" s="15">
        <f t="shared" si="10"/>
        <v>4057</v>
      </c>
      <c r="L191" s="15">
        <f t="shared" si="11"/>
        <v>4057</v>
      </c>
      <c r="M191" s="15">
        <f t="shared" si="12"/>
        <v>8114</v>
      </c>
      <c r="O191" s="13"/>
      <c r="P191" s="13"/>
    </row>
    <row r="192" spans="1:16" s="94" customFormat="1" ht="12.75" customHeight="1" x14ac:dyDescent="0.2">
      <c r="A192" s="11" t="str">
        <f t="shared" si="13"/>
        <v>ARMIDALE1994</v>
      </c>
      <c r="B192" s="96" t="s">
        <v>24</v>
      </c>
      <c r="C192" s="89">
        <v>1994</v>
      </c>
      <c r="D192" s="90">
        <v>31</v>
      </c>
      <c r="E192" s="15">
        <v>3296</v>
      </c>
      <c r="F192" s="15">
        <v>3301</v>
      </c>
      <c r="G192" s="15">
        <v>6597</v>
      </c>
      <c r="H192" s="91">
        <v>0</v>
      </c>
      <c r="I192" s="91">
        <v>0</v>
      </c>
      <c r="J192" s="15">
        <v>0</v>
      </c>
      <c r="K192" s="15">
        <f t="shared" si="10"/>
        <v>3296</v>
      </c>
      <c r="L192" s="15">
        <f t="shared" si="11"/>
        <v>3301</v>
      </c>
      <c r="M192" s="15">
        <f t="shared" si="12"/>
        <v>6597</v>
      </c>
      <c r="O192" s="13"/>
      <c r="P192" s="13"/>
    </row>
    <row r="193" spans="1:16" s="94" customFormat="1" ht="12.75" customHeight="1" x14ac:dyDescent="0.2">
      <c r="A193" s="11" t="str">
        <f t="shared" si="13"/>
        <v>ARMIDALE1995</v>
      </c>
      <c r="B193" s="3" t="s">
        <v>24</v>
      </c>
      <c r="C193" s="12">
        <v>1995</v>
      </c>
      <c r="D193" s="12">
        <v>31</v>
      </c>
      <c r="E193" s="13">
        <v>3314</v>
      </c>
      <c r="F193" s="13">
        <v>3321</v>
      </c>
      <c r="G193" s="13">
        <v>6635</v>
      </c>
      <c r="H193" s="13">
        <v>0</v>
      </c>
      <c r="I193" s="13">
        <v>0</v>
      </c>
      <c r="J193" s="13">
        <v>0</v>
      </c>
      <c r="K193" s="15">
        <f t="shared" si="10"/>
        <v>3314</v>
      </c>
      <c r="L193" s="15">
        <f t="shared" si="11"/>
        <v>3321</v>
      </c>
      <c r="M193" s="15">
        <f t="shared" si="12"/>
        <v>6635</v>
      </c>
      <c r="O193" s="13"/>
      <c r="P193" s="13"/>
    </row>
    <row r="194" spans="1:16" s="94" customFormat="1" ht="12.75" customHeight="1" x14ac:dyDescent="0.2">
      <c r="A194" s="11" t="str">
        <f t="shared" si="13"/>
        <v>ARMIDALE1996</v>
      </c>
      <c r="B194" s="94" t="s">
        <v>24</v>
      </c>
      <c r="C194" s="89">
        <v>1996</v>
      </c>
      <c r="D194" s="90">
        <v>32</v>
      </c>
      <c r="E194" s="15">
        <v>3366</v>
      </c>
      <c r="F194" s="15">
        <v>3372</v>
      </c>
      <c r="G194" s="15">
        <v>6738</v>
      </c>
      <c r="H194" s="15">
        <v>0</v>
      </c>
      <c r="I194" s="15">
        <v>0</v>
      </c>
      <c r="J194" s="15">
        <v>0</v>
      </c>
      <c r="K194" s="15">
        <f t="shared" si="10"/>
        <v>3366</v>
      </c>
      <c r="L194" s="15">
        <f t="shared" si="11"/>
        <v>3372</v>
      </c>
      <c r="M194" s="15">
        <f t="shared" si="12"/>
        <v>6738</v>
      </c>
      <c r="O194" s="13"/>
      <c r="P194" s="13"/>
    </row>
    <row r="195" spans="1:16" s="94" customFormat="1" ht="12.75" customHeight="1" x14ac:dyDescent="0.2">
      <c r="A195" s="11" t="str">
        <f t="shared" si="13"/>
        <v>ARMIDALE1997</v>
      </c>
      <c r="B195" s="3" t="s">
        <v>24</v>
      </c>
      <c r="C195" s="12">
        <v>1997</v>
      </c>
      <c r="D195" s="12">
        <v>32</v>
      </c>
      <c r="E195" s="13">
        <v>3100</v>
      </c>
      <c r="F195" s="13">
        <v>3089</v>
      </c>
      <c r="G195" s="13">
        <v>6189</v>
      </c>
      <c r="H195" s="13">
        <v>0</v>
      </c>
      <c r="I195" s="13">
        <v>0</v>
      </c>
      <c r="J195" s="13">
        <v>0</v>
      </c>
      <c r="K195" s="15">
        <f t="shared" si="10"/>
        <v>3100</v>
      </c>
      <c r="L195" s="15">
        <f t="shared" si="11"/>
        <v>3089</v>
      </c>
      <c r="M195" s="15">
        <f t="shared" si="12"/>
        <v>6189</v>
      </c>
      <c r="O195" s="13"/>
      <c r="P195" s="13"/>
    </row>
    <row r="196" spans="1:16" s="94" customFormat="1" ht="12.75" customHeight="1" x14ac:dyDescent="0.2">
      <c r="A196" s="11" t="str">
        <f t="shared" si="13"/>
        <v>ARMIDALE1998</v>
      </c>
      <c r="B196" s="96" t="s">
        <v>24</v>
      </c>
      <c r="C196" s="89">
        <v>1998</v>
      </c>
      <c r="D196" s="90">
        <v>35</v>
      </c>
      <c r="E196" s="15">
        <v>3210</v>
      </c>
      <c r="F196" s="15">
        <v>3224</v>
      </c>
      <c r="G196" s="15">
        <v>6434</v>
      </c>
      <c r="H196" s="91">
        <v>0</v>
      </c>
      <c r="I196" s="91">
        <v>0</v>
      </c>
      <c r="J196" s="15">
        <v>0</v>
      </c>
      <c r="K196" s="15">
        <f t="shared" si="10"/>
        <v>3210</v>
      </c>
      <c r="L196" s="15">
        <f t="shared" si="11"/>
        <v>3224</v>
      </c>
      <c r="M196" s="15">
        <f t="shared" si="12"/>
        <v>6434</v>
      </c>
      <c r="O196" s="13"/>
      <c r="P196" s="13"/>
    </row>
    <row r="197" spans="1:16" s="94" customFormat="1" ht="12.75" customHeight="1" x14ac:dyDescent="0.2">
      <c r="A197" s="11" t="str">
        <f t="shared" si="13"/>
        <v>ARMIDALE1999</v>
      </c>
      <c r="B197" s="96" t="s">
        <v>24</v>
      </c>
      <c r="C197" s="89">
        <v>1999</v>
      </c>
      <c r="D197" s="90">
        <v>31</v>
      </c>
      <c r="E197" s="15">
        <v>3402</v>
      </c>
      <c r="F197" s="15">
        <v>3417</v>
      </c>
      <c r="G197" s="15">
        <v>6819</v>
      </c>
      <c r="H197" s="91">
        <v>0</v>
      </c>
      <c r="I197" s="91">
        <v>0</v>
      </c>
      <c r="J197" s="15">
        <v>0</v>
      </c>
      <c r="K197" s="15">
        <f t="shared" si="10"/>
        <v>3402</v>
      </c>
      <c r="L197" s="15">
        <f t="shared" si="11"/>
        <v>3417</v>
      </c>
      <c r="M197" s="15">
        <f t="shared" si="12"/>
        <v>6819</v>
      </c>
      <c r="O197" s="13"/>
      <c r="P197" s="13"/>
    </row>
    <row r="198" spans="1:16" s="94" customFormat="1" ht="12.75" customHeight="1" x14ac:dyDescent="0.2">
      <c r="A198" s="11" t="str">
        <f t="shared" si="13"/>
        <v>ARMIDALE2000</v>
      </c>
      <c r="B198" s="92" t="s">
        <v>24</v>
      </c>
      <c r="C198" s="16">
        <v>2000</v>
      </c>
      <c r="D198" s="90">
        <v>29</v>
      </c>
      <c r="E198" s="93">
        <v>3561</v>
      </c>
      <c r="F198" s="93">
        <v>3576</v>
      </c>
      <c r="G198" s="93">
        <v>7137</v>
      </c>
      <c r="H198" s="93">
        <v>0</v>
      </c>
      <c r="I198" s="93">
        <v>0</v>
      </c>
      <c r="J198" s="93">
        <v>0</v>
      </c>
      <c r="K198" s="15">
        <f t="shared" si="10"/>
        <v>3561</v>
      </c>
      <c r="L198" s="15">
        <f t="shared" si="11"/>
        <v>3576</v>
      </c>
      <c r="M198" s="15">
        <f t="shared" si="12"/>
        <v>7137</v>
      </c>
      <c r="O198" s="13"/>
      <c r="P198" s="13"/>
    </row>
    <row r="199" spans="1:16" s="94" customFormat="1" ht="12.75" customHeight="1" x14ac:dyDescent="0.2">
      <c r="A199" s="11" t="str">
        <f t="shared" si="13"/>
        <v>ARMIDALE2001</v>
      </c>
      <c r="B199" s="94" t="s">
        <v>24</v>
      </c>
      <c r="C199" s="89">
        <v>2001</v>
      </c>
      <c r="D199" s="90">
        <v>25</v>
      </c>
      <c r="E199" s="15">
        <v>3554</v>
      </c>
      <c r="F199" s="15">
        <v>3592</v>
      </c>
      <c r="G199" s="15">
        <v>7146</v>
      </c>
      <c r="H199" s="15">
        <v>0</v>
      </c>
      <c r="I199" s="15">
        <v>0</v>
      </c>
      <c r="J199" s="15">
        <v>0</v>
      </c>
      <c r="K199" s="15">
        <f t="shared" si="10"/>
        <v>3554</v>
      </c>
      <c r="L199" s="15">
        <f t="shared" si="11"/>
        <v>3592</v>
      </c>
      <c r="M199" s="15">
        <f t="shared" si="12"/>
        <v>7146</v>
      </c>
      <c r="O199" s="13"/>
      <c r="P199" s="13"/>
    </row>
    <row r="200" spans="1:16" s="94" customFormat="1" ht="12.75" customHeight="1" x14ac:dyDescent="0.2">
      <c r="A200" s="11" t="str">
        <f t="shared" si="13"/>
        <v>ARMIDALE2002</v>
      </c>
      <c r="B200" s="3" t="s">
        <v>24</v>
      </c>
      <c r="C200" s="12">
        <v>2002</v>
      </c>
      <c r="D200" s="12">
        <v>31</v>
      </c>
      <c r="E200" s="13">
        <v>2578</v>
      </c>
      <c r="F200" s="13">
        <v>2622</v>
      </c>
      <c r="G200" s="13">
        <v>5200</v>
      </c>
      <c r="H200" s="13">
        <v>0</v>
      </c>
      <c r="I200" s="13">
        <v>0</v>
      </c>
      <c r="J200" s="13">
        <v>0</v>
      </c>
      <c r="K200" s="15">
        <f t="shared" si="10"/>
        <v>2578</v>
      </c>
      <c r="L200" s="15">
        <f t="shared" si="11"/>
        <v>2622</v>
      </c>
      <c r="M200" s="15">
        <f t="shared" si="12"/>
        <v>5200</v>
      </c>
      <c r="O200" s="13"/>
      <c r="P200" s="13"/>
    </row>
    <row r="201" spans="1:16" s="94" customFormat="1" ht="12.75" customHeight="1" x14ac:dyDescent="0.2">
      <c r="A201" s="11" t="str">
        <f t="shared" si="13"/>
        <v>ARMIDALE2003</v>
      </c>
      <c r="B201" s="96" t="s">
        <v>24</v>
      </c>
      <c r="C201" s="89">
        <v>2003</v>
      </c>
      <c r="D201" s="90" t="s">
        <v>101</v>
      </c>
      <c r="E201" s="15">
        <v>1727</v>
      </c>
      <c r="F201" s="15">
        <v>1750</v>
      </c>
      <c r="G201" s="15">
        <v>3477</v>
      </c>
      <c r="H201" s="91">
        <v>0</v>
      </c>
      <c r="I201" s="91">
        <v>0</v>
      </c>
      <c r="J201" s="15">
        <v>0</v>
      </c>
      <c r="K201" s="15">
        <f t="shared" si="10"/>
        <v>1727</v>
      </c>
      <c r="L201" s="15">
        <f t="shared" si="11"/>
        <v>1750</v>
      </c>
      <c r="M201" s="15">
        <f t="shared" si="12"/>
        <v>3477</v>
      </c>
      <c r="O201" s="13"/>
      <c r="P201" s="13"/>
    </row>
    <row r="202" spans="1:16" s="94" customFormat="1" ht="12.75" customHeight="1" x14ac:dyDescent="0.2">
      <c r="A202" s="11" t="str">
        <f t="shared" si="13"/>
        <v>ARMIDALE2004</v>
      </c>
      <c r="B202" s="3" t="s">
        <v>24</v>
      </c>
      <c r="C202" s="12">
        <v>2004</v>
      </c>
      <c r="D202" s="12" t="s">
        <v>101</v>
      </c>
      <c r="E202" s="13">
        <v>2174</v>
      </c>
      <c r="F202" s="13">
        <v>2170</v>
      </c>
      <c r="G202" s="13">
        <v>4344</v>
      </c>
      <c r="H202" s="13">
        <v>0</v>
      </c>
      <c r="I202" s="13">
        <v>0</v>
      </c>
      <c r="J202" s="13">
        <v>0</v>
      </c>
      <c r="K202" s="15">
        <f t="shared" si="10"/>
        <v>2174</v>
      </c>
      <c r="L202" s="15">
        <f t="shared" si="11"/>
        <v>2170</v>
      </c>
      <c r="M202" s="15">
        <f t="shared" si="12"/>
        <v>4344</v>
      </c>
      <c r="O202" s="13"/>
      <c r="P202" s="13"/>
    </row>
    <row r="203" spans="1:16" s="94" customFormat="1" ht="12.75" customHeight="1" x14ac:dyDescent="0.2">
      <c r="A203" s="11" t="str">
        <f t="shared" si="13"/>
        <v>ARMIDALE2005</v>
      </c>
      <c r="B203" s="3" t="s">
        <v>24</v>
      </c>
      <c r="C203" s="12">
        <v>2005</v>
      </c>
      <c r="D203" s="12">
        <v>27</v>
      </c>
      <c r="E203" s="13">
        <v>2918</v>
      </c>
      <c r="F203" s="13">
        <v>2916</v>
      </c>
      <c r="G203" s="13">
        <v>5834</v>
      </c>
      <c r="H203" s="13">
        <v>0</v>
      </c>
      <c r="I203" s="13">
        <v>0</v>
      </c>
      <c r="J203" s="13">
        <v>0</v>
      </c>
      <c r="K203" s="15">
        <f t="shared" si="10"/>
        <v>2918</v>
      </c>
      <c r="L203" s="15">
        <f t="shared" si="11"/>
        <v>2916</v>
      </c>
      <c r="M203" s="15">
        <f t="shared" si="12"/>
        <v>5834</v>
      </c>
      <c r="O203" s="13"/>
      <c r="P203" s="13"/>
    </row>
    <row r="204" spans="1:16" s="94" customFormat="1" ht="12.75" customHeight="1" x14ac:dyDescent="0.2">
      <c r="A204" s="11" t="str">
        <f t="shared" si="13"/>
        <v>ARMIDALE2006</v>
      </c>
      <c r="B204" s="96" t="s">
        <v>24</v>
      </c>
      <c r="C204" s="89">
        <v>2006</v>
      </c>
      <c r="D204" s="90" t="s">
        <v>101</v>
      </c>
      <c r="E204" s="15">
        <v>2146</v>
      </c>
      <c r="F204" s="15">
        <v>2146</v>
      </c>
      <c r="G204" s="15">
        <v>4292</v>
      </c>
      <c r="H204" s="91">
        <v>0</v>
      </c>
      <c r="I204" s="91">
        <v>0</v>
      </c>
      <c r="J204" s="15">
        <v>0</v>
      </c>
      <c r="K204" s="15">
        <f t="shared" si="10"/>
        <v>2146</v>
      </c>
      <c r="L204" s="15">
        <f t="shared" si="11"/>
        <v>2146</v>
      </c>
      <c r="M204" s="15">
        <f t="shared" si="12"/>
        <v>4292</v>
      </c>
      <c r="O204" s="13"/>
      <c r="P204" s="13"/>
    </row>
    <row r="205" spans="1:16" s="94" customFormat="1" ht="12.75" customHeight="1" x14ac:dyDescent="0.2">
      <c r="A205" s="11" t="str">
        <f t="shared" si="13"/>
        <v>ARMIDALE2007</v>
      </c>
      <c r="B205" s="94" t="s">
        <v>24</v>
      </c>
      <c r="C205" s="89">
        <v>2007</v>
      </c>
      <c r="D205" s="90" t="s">
        <v>101</v>
      </c>
      <c r="E205" s="15">
        <v>1493</v>
      </c>
      <c r="F205" s="15">
        <v>1486</v>
      </c>
      <c r="G205" s="15">
        <v>2979</v>
      </c>
      <c r="H205" s="15">
        <v>0</v>
      </c>
      <c r="I205" s="15">
        <v>0</v>
      </c>
      <c r="J205" s="15">
        <v>0</v>
      </c>
      <c r="K205" s="15">
        <f t="shared" si="10"/>
        <v>1493</v>
      </c>
      <c r="L205" s="15">
        <f t="shared" si="11"/>
        <v>1486</v>
      </c>
      <c r="M205" s="15">
        <f t="shared" si="12"/>
        <v>2979</v>
      </c>
      <c r="O205" s="13"/>
      <c r="P205" s="13"/>
    </row>
    <row r="206" spans="1:16" s="94" customFormat="1" ht="12.75" customHeight="1" x14ac:dyDescent="0.2">
      <c r="A206" s="11" t="str">
        <f t="shared" si="13"/>
        <v>ARMIDALE2008</v>
      </c>
      <c r="B206" s="96" t="s">
        <v>24</v>
      </c>
      <c r="C206" s="89">
        <v>2008</v>
      </c>
      <c r="D206" s="90" t="s">
        <v>101</v>
      </c>
      <c r="E206" s="15">
        <v>1425</v>
      </c>
      <c r="F206" s="15">
        <v>1424</v>
      </c>
      <c r="G206" s="15">
        <v>2849</v>
      </c>
      <c r="H206" s="91">
        <v>0</v>
      </c>
      <c r="I206" s="91">
        <v>0</v>
      </c>
      <c r="J206" s="15">
        <v>0</v>
      </c>
      <c r="K206" s="15">
        <f t="shared" si="10"/>
        <v>1425</v>
      </c>
      <c r="L206" s="15">
        <f t="shared" si="11"/>
        <v>1424</v>
      </c>
      <c r="M206" s="15">
        <f t="shared" si="12"/>
        <v>2849</v>
      </c>
      <c r="O206" s="13"/>
      <c r="P206" s="13"/>
    </row>
    <row r="207" spans="1:16" s="94" customFormat="1" ht="12.75" customHeight="1" x14ac:dyDescent="0.2">
      <c r="A207" s="11" t="str">
        <f t="shared" si="13"/>
        <v>ARMIDALE2009</v>
      </c>
      <c r="B207" s="96" t="s">
        <v>24</v>
      </c>
      <c r="C207" s="89">
        <v>2009</v>
      </c>
      <c r="D207" s="12" t="s">
        <v>101</v>
      </c>
      <c r="E207" s="15">
        <v>1250</v>
      </c>
      <c r="F207" s="15">
        <v>1250</v>
      </c>
      <c r="G207" s="15">
        <v>2500</v>
      </c>
      <c r="H207" s="91">
        <v>0</v>
      </c>
      <c r="I207" s="91">
        <v>0</v>
      </c>
      <c r="J207" s="15">
        <v>0</v>
      </c>
      <c r="K207" s="15">
        <f t="shared" si="10"/>
        <v>1250</v>
      </c>
      <c r="L207" s="15">
        <f t="shared" si="11"/>
        <v>1250</v>
      </c>
      <c r="M207" s="15">
        <f t="shared" si="12"/>
        <v>2500</v>
      </c>
      <c r="O207" s="13"/>
      <c r="P207" s="13"/>
    </row>
    <row r="208" spans="1:16" s="94" customFormat="1" ht="12.75" customHeight="1" x14ac:dyDescent="0.2">
      <c r="A208" s="11" t="str">
        <f t="shared" si="13"/>
        <v>ARMIDALE2010</v>
      </c>
      <c r="B208" s="96" t="s">
        <v>24</v>
      </c>
      <c r="C208" s="89">
        <v>2010</v>
      </c>
      <c r="D208" s="90" t="s">
        <v>101</v>
      </c>
      <c r="E208" s="15">
        <v>1506</v>
      </c>
      <c r="F208" s="15">
        <v>1499</v>
      </c>
      <c r="G208" s="15">
        <v>3005</v>
      </c>
      <c r="H208" s="91">
        <v>0</v>
      </c>
      <c r="I208" s="91">
        <v>0</v>
      </c>
      <c r="J208" s="15">
        <v>0</v>
      </c>
      <c r="K208" s="15">
        <f t="shared" si="10"/>
        <v>1506</v>
      </c>
      <c r="L208" s="15">
        <f t="shared" si="11"/>
        <v>1499</v>
      </c>
      <c r="M208" s="15">
        <f t="shared" si="12"/>
        <v>3005</v>
      </c>
      <c r="O208" s="13"/>
      <c r="P208" s="13"/>
    </row>
    <row r="209" spans="1:16" s="94" customFormat="1" ht="12.75" customHeight="1" x14ac:dyDescent="0.2">
      <c r="A209" s="11" t="str">
        <f t="shared" si="13"/>
        <v>ARMIDALE2011</v>
      </c>
      <c r="B209" s="96" t="s">
        <v>24</v>
      </c>
      <c r="C209" s="89">
        <v>2011</v>
      </c>
      <c r="D209" s="90" t="s">
        <v>101</v>
      </c>
      <c r="E209" s="15">
        <v>1644</v>
      </c>
      <c r="F209" s="15">
        <v>1638</v>
      </c>
      <c r="G209" s="15">
        <v>3282</v>
      </c>
      <c r="H209" s="91">
        <v>0</v>
      </c>
      <c r="I209" s="91">
        <v>0</v>
      </c>
      <c r="J209" s="15">
        <v>0</v>
      </c>
      <c r="K209" s="15">
        <f t="shared" si="10"/>
        <v>1644</v>
      </c>
      <c r="L209" s="15">
        <f t="shared" si="11"/>
        <v>1638</v>
      </c>
      <c r="M209" s="15">
        <f t="shared" si="12"/>
        <v>3282</v>
      </c>
      <c r="O209" s="13"/>
      <c r="P209" s="13"/>
    </row>
    <row r="210" spans="1:16" s="94" customFormat="1" ht="12.75" customHeight="1" x14ac:dyDescent="0.2">
      <c r="A210" s="11" t="str">
        <f t="shared" si="13"/>
        <v>ARMIDALE2012</v>
      </c>
      <c r="B210" s="3" t="s">
        <v>24</v>
      </c>
      <c r="C210" s="12">
        <v>2012</v>
      </c>
      <c r="D210" s="12" t="s">
        <v>101</v>
      </c>
      <c r="E210" s="13">
        <v>1678</v>
      </c>
      <c r="F210" s="13">
        <v>1671</v>
      </c>
      <c r="G210" s="13">
        <v>3349</v>
      </c>
      <c r="H210" s="13">
        <v>0</v>
      </c>
      <c r="I210" s="13">
        <v>0</v>
      </c>
      <c r="J210" s="13">
        <v>0</v>
      </c>
      <c r="K210" s="15">
        <f t="shared" si="10"/>
        <v>1678</v>
      </c>
      <c r="L210" s="15">
        <f t="shared" si="11"/>
        <v>1671</v>
      </c>
      <c r="M210" s="15">
        <f t="shared" si="12"/>
        <v>3349</v>
      </c>
      <c r="O210" s="13"/>
      <c r="P210" s="13"/>
    </row>
    <row r="211" spans="1:16" s="94" customFormat="1" ht="12.75" customHeight="1" x14ac:dyDescent="0.2">
      <c r="A211" s="11" t="str">
        <f t="shared" si="13"/>
        <v>ARMIDALE2013</v>
      </c>
      <c r="B211" s="94" t="s">
        <v>24</v>
      </c>
      <c r="C211" s="89">
        <v>2013</v>
      </c>
      <c r="D211" s="90" t="s">
        <v>101</v>
      </c>
      <c r="E211" s="15">
        <v>1571</v>
      </c>
      <c r="F211" s="15">
        <v>1569</v>
      </c>
      <c r="G211" s="15">
        <v>3140</v>
      </c>
      <c r="H211" s="15">
        <v>0</v>
      </c>
      <c r="I211" s="15">
        <v>0</v>
      </c>
      <c r="J211" s="15">
        <v>0</v>
      </c>
      <c r="K211" s="15">
        <f t="shared" si="10"/>
        <v>1571</v>
      </c>
      <c r="L211" s="15">
        <f t="shared" si="11"/>
        <v>1569</v>
      </c>
      <c r="M211" s="15">
        <f t="shared" si="12"/>
        <v>3140</v>
      </c>
      <c r="O211" s="13"/>
      <c r="P211" s="13"/>
    </row>
    <row r="212" spans="1:16" s="94" customFormat="1" ht="12.75" customHeight="1" x14ac:dyDescent="0.2">
      <c r="A212" s="11" t="str">
        <f t="shared" si="13"/>
        <v>ARMIDALE2014</v>
      </c>
      <c r="B212" s="3" t="s">
        <v>24</v>
      </c>
      <c r="C212" s="12">
        <v>2014</v>
      </c>
      <c r="D212" s="12" t="s">
        <v>101</v>
      </c>
      <c r="E212" s="13">
        <v>2270</v>
      </c>
      <c r="F212" s="13">
        <v>2272</v>
      </c>
      <c r="G212" s="13">
        <v>4542</v>
      </c>
      <c r="H212" s="13">
        <v>0</v>
      </c>
      <c r="I212" s="13">
        <v>0</v>
      </c>
      <c r="J212" s="13">
        <v>0</v>
      </c>
      <c r="K212" s="15">
        <f t="shared" si="10"/>
        <v>2270</v>
      </c>
      <c r="L212" s="15">
        <f t="shared" si="11"/>
        <v>2272</v>
      </c>
      <c r="M212" s="15">
        <f t="shared" si="12"/>
        <v>4542</v>
      </c>
      <c r="O212" s="13"/>
      <c r="P212" s="13"/>
    </row>
    <row r="213" spans="1:16" s="94" customFormat="1" ht="12.75" customHeight="1" x14ac:dyDescent="0.2">
      <c r="A213" s="11" t="str">
        <f t="shared" si="13"/>
        <v>ARMIDALE2015</v>
      </c>
      <c r="B213" s="3" t="s">
        <v>24</v>
      </c>
      <c r="C213" s="12">
        <v>2015</v>
      </c>
      <c r="D213" s="12" t="s">
        <v>101</v>
      </c>
      <c r="E213" s="13">
        <v>2452</v>
      </c>
      <c r="F213" s="13">
        <v>2430</v>
      </c>
      <c r="G213" s="13">
        <v>4882</v>
      </c>
      <c r="H213" s="13">
        <v>0</v>
      </c>
      <c r="I213" s="13">
        <v>0</v>
      </c>
      <c r="J213" s="13">
        <v>0</v>
      </c>
      <c r="K213" s="15">
        <f t="shared" si="10"/>
        <v>2452</v>
      </c>
      <c r="L213" s="15">
        <f t="shared" si="11"/>
        <v>2430</v>
      </c>
      <c r="M213" s="15">
        <f t="shared" si="12"/>
        <v>4882</v>
      </c>
      <c r="O213" s="13"/>
      <c r="P213" s="13"/>
    </row>
    <row r="214" spans="1:16" s="94" customFormat="1" ht="12.75" customHeight="1" x14ac:dyDescent="0.2">
      <c r="A214" s="11" t="str">
        <f t="shared" si="13"/>
        <v>ARMIDALE2016</v>
      </c>
      <c r="B214" s="96" t="s">
        <v>24</v>
      </c>
      <c r="C214" s="89">
        <v>2016</v>
      </c>
      <c r="D214" s="90" t="s">
        <v>101</v>
      </c>
      <c r="E214" s="15">
        <v>2332</v>
      </c>
      <c r="F214" s="15">
        <v>2321</v>
      </c>
      <c r="G214" s="15">
        <v>4653</v>
      </c>
      <c r="H214" s="91">
        <v>0</v>
      </c>
      <c r="I214" s="91">
        <v>0</v>
      </c>
      <c r="J214" s="15">
        <v>0</v>
      </c>
      <c r="K214" s="15">
        <f t="shared" si="10"/>
        <v>2332</v>
      </c>
      <c r="L214" s="15">
        <f t="shared" si="11"/>
        <v>2321</v>
      </c>
      <c r="M214" s="15">
        <f t="shared" si="12"/>
        <v>4653</v>
      </c>
      <c r="O214" s="13"/>
      <c r="P214" s="13"/>
    </row>
    <row r="215" spans="1:16" s="94" customFormat="1" ht="12.75" customHeight="1" x14ac:dyDescent="0.2">
      <c r="A215" s="11" t="str">
        <f t="shared" si="13"/>
        <v>ARMIDALE2017</v>
      </c>
      <c r="B215" s="94" t="s">
        <v>24</v>
      </c>
      <c r="C215" s="89">
        <v>2017</v>
      </c>
      <c r="D215" s="90" t="s">
        <v>101</v>
      </c>
      <c r="E215" s="15">
        <v>2472</v>
      </c>
      <c r="F215" s="15">
        <v>2455</v>
      </c>
      <c r="G215" s="15">
        <v>4927</v>
      </c>
      <c r="H215" s="15">
        <v>0</v>
      </c>
      <c r="I215" s="15">
        <v>0</v>
      </c>
      <c r="J215" s="15">
        <v>0</v>
      </c>
      <c r="K215" s="15">
        <f t="shared" si="10"/>
        <v>2472</v>
      </c>
      <c r="L215" s="15">
        <f t="shared" si="11"/>
        <v>2455</v>
      </c>
      <c r="M215" s="15">
        <f t="shared" si="12"/>
        <v>4927</v>
      </c>
      <c r="O215" s="13"/>
      <c r="P215" s="13"/>
    </row>
    <row r="216" spans="1:16" s="94" customFormat="1" ht="12.75" customHeight="1" x14ac:dyDescent="0.2">
      <c r="A216" s="11" t="str">
        <f t="shared" si="13"/>
        <v>ARMIDALE2018</v>
      </c>
      <c r="B216" s="3" t="s">
        <v>24</v>
      </c>
      <c r="C216" s="12">
        <v>2018</v>
      </c>
      <c r="D216" s="12" t="s">
        <v>101</v>
      </c>
      <c r="E216" s="13">
        <v>2475</v>
      </c>
      <c r="F216" s="13">
        <v>2462</v>
      </c>
      <c r="G216" s="13">
        <v>4937</v>
      </c>
      <c r="H216" s="13">
        <v>0</v>
      </c>
      <c r="I216" s="13">
        <v>0</v>
      </c>
      <c r="J216" s="13">
        <v>0</v>
      </c>
      <c r="K216" s="15">
        <f t="shared" si="10"/>
        <v>2475</v>
      </c>
      <c r="L216" s="15">
        <f t="shared" si="11"/>
        <v>2462</v>
      </c>
      <c r="M216" s="15">
        <f t="shared" si="12"/>
        <v>4937</v>
      </c>
      <c r="O216" s="13"/>
      <c r="P216" s="13"/>
    </row>
    <row r="217" spans="1:16" s="94" customFormat="1" ht="12.75" customHeight="1" x14ac:dyDescent="0.2">
      <c r="A217" s="11" t="str">
        <f t="shared" si="13"/>
        <v>ARMIDALE2019</v>
      </c>
      <c r="B217" s="3" t="s">
        <v>24</v>
      </c>
      <c r="C217" s="12">
        <v>2019</v>
      </c>
      <c r="D217" s="12">
        <v>29</v>
      </c>
      <c r="E217" s="13">
        <v>2515</v>
      </c>
      <c r="F217" s="13">
        <v>2509</v>
      </c>
      <c r="G217" s="13">
        <v>5024</v>
      </c>
      <c r="H217" s="13">
        <v>0</v>
      </c>
      <c r="I217" s="13">
        <v>0</v>
      </c>
      <c r="J217" s="13">
        <v>0</v>
      </c>
      <c r="K217" s="15">
        <f t="shared" si="10"/>
        <v>2515</v>
      </c>
      <c r="L217" s="15">
        <f t="shared" si="11"/>
        <v>2509</v>
      </c>
      <c r="M217" s="15">
        <f t="shared" si="12"/>
        <v>5024</v>
      </c>
      <c r="O217" s="13"/>
      <c r="P217" s="13"/>
    </row>
    <row r="218" spans="1:16" s="94" customFormat="1" ht="12.75" customHeight="1" x14ac:dyDescent="0.2">
      <c r="A218" s="11" t="str">
        <f t="shared" si="13"/>
        <v>AURUKUN1985</v>
      </c>
      <c r="B218" s="3" t="s">
        <v>156</v>
      </c>
      <c r="C218" s="12">
        <v>1985</v>
      </c>
      <c r="D218" s="12" t="s">
        <v>101</v>
      </c>
      <c r="E218" s="13">
        <v>314</v>
      </c>
      <c r="F218" s="13">
        <v>312</v>
      </c>
      <c r="G218" s="13">
        <v>626</v>
      </c>
      <c r="H218" s="13">
        <v>0</v>
      </c>
      <c r="I218" s="13">
        <v>0</v>
      </c>
      <c r="J218" s="13">
        <v>0</v>
      </c>
      <c r="K218" s="15">
        <f t="shared" si="10"/>
        <v>314</v>
      </c>
      <c r="L218" s="15">
        <f t="shared" si="11"/>
        <v>312</v>
      </c>
      <c r="M218" s="15">
        <f t="shared" si="12"/>
        <v>626</v>
      </c>
      <c r="O218" s="13"/>
      <c r="P218" s="13"/>
    </row>
    <row r="219" spans="1:16" s="94" customFormat="1" ht="12.75" customHeight="1" x14ac:dyDescent="0.2">
      <c r="A219" s="11" t="str">
        <f t="shared" si="13"/>
        <v>AURUKUN1986</v>
      </c>
      <c r="B219" s="96" t="s">
        <v>156</v>
      </c>
      <c r="C219" s="89">
        <v>1986</v>
      </c>
      <c r="D219" s="90" t="s">
        <v>101</v>
      </c>
      <c r="E219" s="15">
        <v>361</v>
      </c>
      <c r="F219" s="15">
        <v>361</v>
      </c>
      <c r="G219" s="15">
        <v>722</v>
      </c>
      <c r="H219" s="91">
        <v>0</v>
      </c>
      <c r="I219" s="91">
        <v>0</v>
      </c>
      <c r="J219" s="15">
        <v>0</v>
      </c>
      <c r="K219" s="15">
        <f t="shared" si="10"/>
        <v>361</v>
      </c>
      <c r="L219" s="15">
        <f t="shared" si="11"/>
        <v>361</v>
      </c>
      <c r="M219" s="15">
        <f t="shared" si="12"/>
        <v>722</v>
      </c>
      <c r="O219" s="13"/>
      <c r="P219" s="13"/>
    </row>
    <row r="220" spans="1:16" s="94" customFormat="1" ht="12.75" customHeight="1" x14ac:dyDescent="0.2">
      <c r="A220" s="11" t="str">
        <f t="shared" si="13"/>
        <v>AURUKUN1987</v>
      </c>
      <c r="B220" s="94" t="s">
        <v>156</v>
      </c>
      <c r="C220" s="89">
        <v>1987</v>
      </c>
      <c r="D220" s="90" t="s">
        <v>101</v>
      </c>
      <c r="E220" s="15">
        <v>245</v>
      </c>
      <c r="F220" s="15">
        <v>243</v>
      </c>
      <c r="G220" s="15">
        <v>488</v>
      </c>
      <c r="H220" s="15">
        <v>0</v>
      </c>
      <c r="I220" s="15">
        <v>0</v>
      </c>
      <c r="J220" s="15">
        <v>0</v>
      </c>
      <c r="K220" s="15">
        <f t="shared" si="10"/>
        <v>245</v>
      </c>
      <c r="L220" s="15">
        <f t="shared" si="11"/>
        <v>243</v>
      </c>
      <c r="M220" s="15">
        <f t="shared" si="12"/>
        <v>488</v>
      </c>
      <c r="O220" s="13"/>
      <c r="P220" s="13"/>
    </row>
    <row r="221" spans="1:16" s="94" customFormat="1" ht="12.75" customHeight="1" x14ac:dyDescent="0.2">
      <c r="A221" s="11" t="str">
        <f t="shared" si="13"/>
        <v>AURUKUN1988</v>
      </c>
      <c r="B221" s="3" t="s">
        <v>156</v>
      </c>
      <c r="C221" s="12">
        <v>1988</v>
      </c>
      <c r="D221" s="12" t="s">
        <v>101</v>
      </c>
      <c r="E221" s="13">
        <v>0</v>
      </c>
      <c r="F221" s="13">
        <v>0</v>
      </c>
      <c r="G221" s="13">
        <v>0</v>
      </c>
      <c r="H221" s="13">
        <v>0</v>
      </c>
      <c r="I221" s="13">
        <v>0</v>
      </c>
      <c r="J221" s="13">
        <v>0</v>
      </c>
      <c r="K221" s="15">
        <f t="shared" si="10"/>
        <v>0</v>
      </c>
      <c r="L221" s="15">
        <f t="shared" si="11"/>
        <v>0</v>
      </c>
      <c r="M221" s="15">
        <f t="shared" si="12"/>
        <v>0</v>
      </c>
      <c r="O221" s="13"/>
      <c r="P221" s="13"/>
    </row>
    <row r="222" spans="1:16" s="94" customFormat="1" ht="12.75" customHeight="1" x14ac:dyDescent="0.2">
      <c r="A222" s="11" t="str">
        <f t="shared" si="13"/>
        <v>AURUKUN1989</v>
      </c>
      <c r="B222" s="3" t="s">
        <v>156</v>
      </c>
      <c r="C222" s="12">
        <v>1989</v>
      </c>
      <c r="D222" s="12" t="s">
        <v>101</v>
      </c>
      <c r="E222" s="13">
        <v>0</v>
      </c>
      <c r="F222" s="13">
        <v>0</v>
      </c>
      <c r="G222" s="13">
        <v>0</v>
      </c>
      <c r="H222" s="13">
        <v>0</v>
      </c>
      <c r="I222" s="13">
        <v>0</v>
      </c>
      <c r="J222" s="13">
        <v>0</v>
      </c>
      <c r="K222" s="15">
        <f t="shared" si="10"/>
        <v>0</v>
      </c>
      <c r="L222" s="15">
        <f t="shared" si="11"/>
        <v>0</v>
      </c>
      <c r="M222" s="15">
        <f t="shared" si="12"/>
        <v>0</v>
      </c>
      <c r="O222" s="13"/>
      <c r="P222" s="13"/>
    </row>
    <row r="223" spans="1:16" s="94" customFormat="1" ht="12.75" customHeight="1" x14ac:dyDescent="0.2">
      <c r="A223" s="11" t="str">
        <f t="shared" si="13"/>
        <v>AURUKUN1990</v>
      </c>
      <c r="B223" s="94" t="s">
        <v>156</v>
      </c>
      <c r="C223" s="89">
        <v>1990</v>
      </c>
      <c r="D223" s="90" t="s">
        <v>101</v>
      </c>
      <c r="E223" s="15">
        <v>115</v>
      </c>
      <c r="F223" s="15">
        <v>116</v>
      </c>
      <c r="G223" s="15">
        <v>231</v>
      </c>
      <c r="H223" s="15">
        <v>0</v>
      </c>
      <c r="I223" s="15">
        <v>0</v>
      </c>
      <c r="J223" s="15">
        <v>0</v>
      </c>
      <c r="K223" s="15">
        <f t="shared" si="10"/>
        <v>115</v>
      </c>
      <c r="L223" s="15">
        <f t="shared" si="11"/>
        <v>116</v>
      </c>
      <c r="M223" s="15">
        <f t="shared" si="12"/>
        <v>231</v>
      </c>
      <c r="O223" s="13"/>
      <c r="P223" s="13"/>
    </row>
    <row r="224" spans="1:16" s="94" customFormat="1" ht="12.75" customHeight="1" x14ac:dyDescent="0.2">
      <c r="A224" s="11" t="str">
        <f t="shared" si="13"/>
        <v>AURUKUN1991</v>
      </c>
      <c r="B224" s="96" t="s">
        <v>156</v>
      </c>
      <c r="C224" s="89">
        <v>1991</v>
      </c>
      <c r="D224" s="90" t="s">
        <v>101</v>
      </c>
      <c r="E224" s="15">
        <v>218</v>
      </c>
      <c r="F224" s="15">
        <v>218</v>
      </c>
      <c r="G224" s="15">
        <v>436</v>
      </c>
      <c r="H224" s="91">
        <v>0</v>
      </c>
      <c r="I224" s="91">
        <v>0</v>
      </c>
      <c r="J224" s="15">
        <v>0</v>
      </c>
      <c r="K224" s="15">
        <f t="shared" si="10"/>
        <v>218</v>
      </c>
      <c r="L224" s="15">
        <f t="shared" si="11"/>
        <v>218</v>
      </c>
      <c r="M224" s="15">
        <f t="shared" si="12"/>
        <v>436</v>
      </c>
      <c r="O224" s="13"/>
      <c r="P224" s="13"/>
    </row>
    <row r="225" spans="1:16" s="94" customFormat="1" ht="12.75" customHeight="1" x14ac:dyDescent="0.2">
      <c r="A225" s="11" t="str">
        <f t="shared" si="13"/>
        <v>AURUKUN1992</v>
      </c>
      <c r="B225" s="96" t="s">
        <v>156</v>
      </c>
      <c r="C225" s="89">
        <v>1992</v>
      </c>
      <c r="D225" s="90" t="s">
        <v>101</v>
      </c>
      <c r="E225" s="15">
        <v>173</v>
      </c>
      <c r="F225" s="15">
        <v>174</v>
      </c>
      <c r="G225" s="15">
        <v>347</v>
      </c>
      <c r="H225" s="91">
        <v>0</v>
      </c>
      <c r="I225" s="91">
        <v>0</v>
      </c>
      <c r="J225" s="15">
        <v>0</v>
      </c>
      <c r="K225" s="15">
        <f t="shared" si="10"/>
        <v>173</v>
      </c>
      <c r="L225" s="15">
        <f t="shared" si="11"/>
        <v>174</v>
      </c>
      <c r="M225" s="15">
        <f t="shared" si="12"/>
        <v>347</v>
      </c>
      <c r="O225" s="13"/>
      <c r="P225" s="13"/>
    </row>
    <row r="226" spans="1:16" s="94" customFormat="1" ht="12.75" customHeight="1" x14ac:dyDescent="0.2">
      <c r="A226" s="11" t="str">
        <f t="shared" si="13"/>
        <v>AURUKUN1993</v>
      </c>
      <c r="B226" s="3" t="s">
        <v>156</v>
      </c>
      <c r="C226" s="12">
        <v>1993</v>
      </c>
      <c r="D226" s="12" t="s">
        <v>101</v>
      </c>
      <c r="E226" s="13">
        <v>122</v>
      </c>
      <c r="F226" s="13">
        <v>122</v>
      </c>
      <c r="G226" s="13">
        <v>244</v>
      </c>
      <c r="H226" s="13">
        <v>0</v>
      </c>
      <c r="I226" s="13">
        <v>0</v>
      </c>
      <c r="J226" s="13">
        <v>0</v>
      </c>
      <c r="K226" s="15">
        <f t="shared" si="10"/>
        <v>122</v>
      </c>
      <c r="L226" s="15">
        <f t="shared" si="11"/>
        <v>122</v>
      </c>
      <c r="M226" s="15">
        <f t="shared" si="12"/>
        <v>244</v>
      </c>
      <c r="O226" s="13"/>
      <c r="P226" s="13"/>
    </row>
    <row r="227" spans="1:16" s="94" customFormat="1" ht="12.75" customHeight="1" x14ac:dyDescent="0.2">
      <c r="A227" s="11" t="str">
        <f t="shared" si="13"/>
        <v>AURUKUN1994</v>
      </c>
      <c r="B227" s="94" t="s">
        <v>156</v>
      </c>
      <c r="C227" s="89">
        <v>1994</v>
      </c>
      <c r="D227" s="90" t="s">
        <v>101</v>
      </c>
      <c r="E227" s="15">
        <v>0</v>
      </c>
      <c r="F227" s="15">
        <v>0</v>
      </c>
      <c r="G227" s="15">
        <v>0</v>
      </c>
      <c r="H227" s="15">
        <v>0</v>
      </c>
      <c r="I227" s="15">
        <v>0</v>
      </c>
      <c r="J227" s="15">
        <v>0</v>
      </c>
      <c r="K227" s="15">
        <f t="shared" si="10"/>
        <v>0</v>
      </c>
      <c r="L227" s="15">
        <f t="shared" si="11"/>
        <v>0</v>
      </c>
      <c r="M227" s="15">
        <f t="shared" si="12"/>
        <v>0</v>
      </c>
      <c r="O227" s="13"/>
      <c r="P227" s="13"/>
    </row>
    <row r="228" spans="1:16" s="94" customFormat="1" ht="12.75" customHeight="1" x14ac:dyDescent="0.2">
      <c r="A228" s="11" t="str">
        <f t="shared" si="13"/>
        <v>AURUKUN1995</v>
      </c>
      <c r="B228" s="3" t="s">
        <v>156</v>
      </c>
      <c r="C228" s="12">
        <v>1995</v>
      </c>
      <c r="D228" s="12" t="s">
        <v>101</v>
      </c>
      <c r="E228" s="13">
        <v>0</v>
      </c>
      <c r="F228" s="13">
        <v>0</v>
      </c>
      <c r="G228" s="13">
        <v>0</v>
      </c>
      <c r="H228" s="13">
        <v>0</v>
      </c>
      <c r="I228" s="13">
        <v>0</v>
      </c>
      <c r="J228" s="13">
        <v>0</v>
      </c>
      <c r="K228" s="15">
        <f t="shared" si="10"/>
        <v>0</v>
      </c>
      <c r="L228" s="15">
        <f t="shared" si="11"/>
        <v>0</v>
      </c>
      <c r="M228" s="15">
        <f t="shared" si="12"/>
        <v>0</v>
      </c>
      <c r="O228" s="13"/>
      <c r="P228" s="13"/>
    </row>
    <row r="229" spans="1:16" s="94" customFormat="1" ht="12.75" customHeight="1" x14ac:dyDescent="0.2">
      <c r="A229" s="11" t="str">
        <f t="shared" si="13"/>
        <v>AURUKUN1996</v>
      </c>
      <c r="B229" s="3" t="s">
        <v>156</v>
      </c>
      <c r="C229" s="12">
        <v>1996</v>
      </c>
      <c r="D229" s="12" t="s">
        <v>101</v>
      </c>
      <c r="E229" s="13">
        <v>104</v>
      </c>
      <c r="F229" s="13">
        <v>104</v>
      </c>
      <c r="G229" s="13">
        <v>208</v>
      </c>
      <c r="H229" s="13">
        <v>0</v>
      </c>
      <c r="I229" s="13">
        <v>0</v>
      </c>
      <c r="J229" s="13">
        <v>0</v>
      </c>
      <c r="K229" s="15">
        <f t="shared" si="10"/>
        <v>104</v>
      </c>
      <c r="L229" s="15">
        <f t="shared" si="11"/>
        <v>104</v>
      </c>
      <c r="M229" s="15">
        <f t="shared" si="12"/>
        <v>208</v>
      </c>
      <c r="O229" s="13"/>
      <c r="P229" s="13"/>
    </row>
    <row r="230" spans="1:16" s="94" customFormat="1" ht="12.75" customHeight="1" x14ac:dyDescent="0.2">
      <c r="A230" s="11" t="str">
        <f t="shared" si="13"/>
        <v>AURUKUN1997</v>
      </c>
      <c r="B230" s="94" t="s">
        <v>156</v>
      </c>
      <c r="C230" s="89">
        <v>1997</v>
      </c>
      <c r="D230" s="90" t="s">
        <v>101</v>
      </c>
      <c r="E230" s="15">
        <v>217</v>
      </c>
      <c r="F230" s="15">
        <v>216</v>
      </c>
      <c r="G230" s="15">
        <v>433</v>
      </c>
      <c r="H230" s="15">
        <v>0</v>
      </c>
      <c r="I230" s="15">
        <v>0</v>
      </c>
      <c r="J230" s="15">
        <v>0</v>
      </c>
      <c r="K230" s="15">
        <f t="shared" si="10"/>
        <v>217</v>
      </c>
      <c r="L230" s="15">
        <f t="shared" si="11"/>
        <v>216</v>
      </c>
      <c r="M230" s="15">
        <f t="shared" si="12"/>
        <v>433</v>
      </c>
      <c r="O230" s="13"/>
      <c r="P230" s="13"/>
    </row>
    <row r="231" spans="1:16" s="94" customFormat="1" ht="12.75" customHeight="1" x14ac:dyDescent="0.2">
      <c r="A231" s="11" t="str">
        <f t="shared" si="13"/>
        <v>AURUKUN1998</v>
      </c>
      <c r="B231" s="3" t="s">
        <v>156</v>
      </c>
      <c r="C231" s="12">
        <v>1998</v>
      </c>
      <c r="D231" s="12" t="s">
        <v>101</v>
      </c>
      <c r="E231" s="13">
        <v>215</v>
      </c>
      <c r="F231" s="13">
        <v>215</v>
      </c>
      <c r="G231" s="13">
        <v>430</v>
      </c>
      <c r="H231" s="13">
        <v>0</v>
      </c>
      <c r="I231" s="13">
        <v>0</v>
      </c>
      <c r="J231" s="13">
        <v>0</v>
      </c>
      <c r="K231" s="15">
        <f t="shared" si="10"/>
        <v>215</v>
      </c>
      <c r="L231" s="15">
        <f t="shared" si="11"/>
        <v>215</v>
      </c>
      <c r="M231" s="15">
        <f t="shared" si="12"/>
        <v>430</v>
      </c>
      <c r="O231" s="13"/>
      <c r="P231" s="13"/>
    </row>
    <row r="232" spans="1:16" s="94" customFormat="1" ht="12.75" customHeight="1" x14ac:dyDescent="0.2">
      <c r="A232" s="11" t="str">
        <f t="shared" ref="A232:A295" si="14">CONCATENATE(B232,C232)</f>
        <v>AURUKUN1999</v>
      </c>
      <c r="B232" s="92" t="s">
        <v>156</v>
      </c>
      <c r="C232" s="16">
        <v>1999</v>
      </c>
      <c r="D232" s="90" t="s">
        <v>101</v>
      </c>
      <c r="E232" s="93">
        <v>195</v>
      </c>
      <c r="F232" s="93">
        <v>195</v>
      </c>
      <c r="G232" s="93">
        <v>390</v>
      </c>
      <c r="H232" s="93">
        <v>0</v>
      </c>
      <c r="I232" s="93">
        <v>0</v>
      </c>
      <c r="J232" s="93">
        <v>0</v>
      </c>
      <c r="K232" s="15">
        <f t="shared" si="10"/>
        <v>195</v>
      </c>
      <c r="L232" s="15">
        <f t="shared" si="11"/>
        <v>195</v>
      </c>
      <c r="M232" s="15">
        <f t="shared" si="12"/>
        <v>390</v>
      </c>
      <c r="O232" s="13"/>
      <c r="P232" s="13"/>
    </row>
    <row r="233" spans="1:16" s="94" customFormat="1" ht="12.75" customHeight="1" x14ac:dyDescent="0.2">
      <c r="A233" s="11" t="str">
        <f t="shared" si="14"/>
        <v>AURUKUN2000</v>
      </c>
      <c r="B233" s="3" t="s">
        <v>156</v>
      </c>
      <c r="C233" s="12">
        <v>2000</v>
      </c>
      <c r="D233" s="12" t="s">
        <v>101</v>
      </c>
      <c r="E233" s="13">
        <v>190</v>
      </c>
      <c r="F233" s="13">
        <v>190</v>
      </c>
      <c r="G233" s="13">
        <v>380</v>
      </c>
      <c r="H233" s="13">
        <v>0</v>
      </c>
      <c r="I233" s="13">
        <v>0</v>
      </c>
      <c r="J233" s="13">
        <v>0</v>
      </c>
      <c r="K233" s="15">
        <f t="shared" si="10"/>
        <v>190</v>
      </c>
      <c r="L233" s="15">
        <f t="shared" si="11"/>
        <v>190</v>
      </c>
      <c r="M233" s="15">
        <f t="shared" si="12"/>
        <v>380</v>
      </c>
      <c r="O233" s="13"/>
      <c r="P233" s="13"/>
    </row>
    <row r="234" spans="1:16" s="94" customFormat="1" ht="12.75" customHeight="1" x14ac:dyDescent="0.2">
      <c r="A234" s="11" t="str">
        <f t="shared" si="14"/>
        <v>AURUKUN2001</v>
      </c>
      <c r="B234" s="3" t="s">
        <v>156</v>
      </c>
      <c r="C234" s="12">
        <v>2001</v>
      </c>
      <c r="D234" s="12" t="s">
        <v>101</v>
      </c>
      <c r="E234" s="13">
        <v>197</v>
      </c>
      <c r="F234" s="13">
        <v>197</v>
      </c>
      <c r="G234" s="13">
        <v>394</v>
      </c>
      <c r="H234" s="13">
        <v>0</v>
      </c>
      <c r="I234" s="13">
        <v>0</v>
      </c>
      <c r="J234" s="13">
        <v>0</v>
      </c>
      <c r="K234" s="15">
        <f t="shared" ref="K234:K297" si="15">E234+H234</f>
        <v>197</v>
      </c>
      <c r="L234" s="15">
        <f t="shared" ref="L234:L297" si="16">F234+I234</f>
        <v>197</v>
      </c>
      <c r="M234" s="15">
        <f t="shared" ref="M234:M297" si="17">G234+J234</f>
        <v>394</v>
      </c>
      <c r="O234" s="13"/>
      <c r="P234" s="13"/>
    </row>
    <row r="235" spans="1:16" s="94" customFormat="1" ht="12.75" customHeight="1" x14ac:dyDescent="0.2">
      <c r="A235" s="11" t="str">
        <f t="shared" si="14"/>
        <v>AURUKUN2002</v>
      </c>
      <c r="B235" s="96" t="s">
        <v>156</v>
      </c>
      <c r="C235" s="89">
        <v>2002</v>
      </c>
      <c r="D235" s="90" t="s">
        <v>101</v>
      </c>
      <c r="E235" s="15">
        <v>216</v>
      </c>
      <c r="F235" s="15">
        <v>216</v>
      </c>
      <c r="G235" s="15">
        <v>432</v>
      </c>
      <c r="H235" s="91">
        <v>0</v>
      </c>
      <c r="I235" s="91">
        <v>0</v>
      </c>
      <c r="J235" s="15">
        <v>0</v>
      </c>
      <c r="K235" s="15">
        <f t="shared" si="15"/>
        <v>216</v>
      </c>
      <c r="L235" s="15">
        <f t="shared" si="16"/>
        <v>216</v>
      </c>
      <c r="M235" s="15">
        <f t="shared" si="17"/>
        <v>432</v>
      </c>
      <c r="O235" s="13"/>
      <c r="P235" s="13"/>
    </row>
    <row r="236" spans="1:16" s="94" customFormat="1" ht="12.75" customHeight="1" x14ac:dyDescent="0.2">
      <c r="A236" s="11" t="str">
        <f t="shared" si="14"/>
        <v>AURUKUN2003</v>
      </c>
      <c r="B236" s="96" t="s">
        <v>156</v>
      </c>
      <c r="C236" s="89">
        <v>2003</v>
      </c>
      <c r="D236" s="90" t="s">
        <v>101</v>
      </c>
      <c r="E236" s="15">
        <v>228</v>
      </c>
      <c r="F236" s="15">
        <v>228</v>
      </c>
      <c r="G236" s="15">
        <v>456</v>
      </c>
      <c r="H236" s="91">
        <v>0</v>
      </c>
      <c r="I236" s="91">
        <v>0</v>
      </c>
      <c r="J236" s="15">
        <v>0</v>
      </c>
      <c r="K236" s="15">
        <f t="shared" si="15"/>
        <v>228</v>
      </c>
      <c r="L236" s="15">
        <f t="shared" si="16"/>
        <v>228</v>
      </c>
      <c r="M236" s="15">
        <f t="shared" si="17"/>
        <v>456</v>
      </c>
      <c r="O236" s="13"/>
      <c r="P236" s="13"/>
    </row>
    <row r="237" spans="1:16" s="94" customFormat="1" ht="12.75" customHeight="1" x14ac:dyDescent="0.2">
      <c r="A237" s="11" t="str">
        <f t="shared" si="14"/>
        <v>AURUKUN2004</v>
      </c>
      <c r="B237" s="96" t="s">
        <v>156</v>
      </c>
      <c r="C237" s="89">
        <v>2004</v>
      </c>
      <c r="D237" s="90" t="s">
        <v>101</v>
      </c>
      <c r="E237" s="15">
        <v>222</v>
      </c>
      <c r="F237" s="15">
        <v>222</v>
      </c>
      <c r="G237" s="15">
        <v>444</v>
      </c>
      <c r="H237" s="91">
        <v>0</v>
      </c>
      <c r="I237" s="91">
        <v>0</v>
      </c>
      <c r="J237" s="15">
        <v>0</v>
      </c>
      <c r="K237" s="15">
        <f t="shared" si="15"/>
        <v>222</v>
      </c>
      <c r="L237" s="15">
        <f t="shared" si="16"/>
        <v>222</v>
      </c>
      <c r="M237" s="15">
        <f t="shared" si="17"/>
        <v>444</v>
      </c>
      <c r="O237" s="13"/>
      <c r="P237" s="13"/>
    </row>
    <row r="238" spans="1:16" s="94" customFormat="1" ht="12.75" customHeight="1" x14ac:dyDescent="0.2">
      <c r="A238" s="11" t="str">
        <f t="shared" si="14"/>
        <v>AURUKUN2005</v>
      </c>
      <c r="B238" s="96" t="s">
        <v>156</v>
      </c>
      <c r="C238" s="89">
        <v>2005</v>
      </c>
      <c r="D238" s="90" t="s">
        <v>101</v>
      </c>
      <c r="E238" s="15">
        <v>278</v>
      </c>
      <c r="F238" s="15">
        <v>278</v>
      </c>
      <c r="G238" s="15">
        <v>556</v>
      </c>
      <c r="H238" s="91">
        <v>0</v>
      </c>
      <c r="I238" s="91">
        <v>0</v>
      </c>
      <c r="J238" s="15">
        <v>0</v>
      </c>
      <c r="K238" s="15">
        <f t="shared" si="15"/>
        <v>278</v>
      </c>
      <c r="L238" s="15">
        <f t="shared" si="16"/>
        <v>278</v>
      </c>
      <c r="M238" s="15">
        <f t="shared" si="17"/>
        <v>556</v>
      </c>
      <c r="O238" s="13"/>
      <c r="P238" s="13"/>
    </row>
    <row r="239" spans="1:16" s="94" customFormat="1" ht="12.75" customHeight="1" x14ac:dyDescent="0.2">
      <c r="A239" s="11" t="str">
        <f t="shared" si="14"/>
        <v>AURUKUN2006</v>
      </c>
      <c r="B239" s="3" t="s">
        <v>156</v>
      </c>
      <c r="C239" s="12">
        <v>2006</v>
      </c>
      <c r="D239" s="12" t="s">
        <v>101</v>
      </c>
      <c r="E239" s="13">
        <v>301</v>
      </c>
      <c r="F239" s="13">
        <v>301</v>
      </c>
      <c r="G239" s="13">
        <v>602</v>
      </c>
      <c r="H239" s="13">
        <v>0</v>
      </c>
      <c r="I239" s="13">
        <v>0</v>
      </c>
      <c r="J239" s="13">
        <v>0</v>
      </c>
      <c r="K239" s="15">
        <f t="shared" si="15"/>
        <v>301</v>
      </c>
      <c r="L239" s="15">
        <f t="shared" si="16"/>
        <v>301</v>
      </c>
      <c r="M239" s="15">
        <f t="shared" si="17"/>
        <v>602</v>
      </c>
      <c r="O239" s="13"/>
      <c r="P239" s="13"/>
    </row>
    <row r="240" spans="1:16" s="94" customFormat="1" ht="12.75" customHeight="1" x14ac:dyDescent="0.2">
      <c r="A240" s="11" t="str">
        <f t="shared" si="14"/>
        <v>AURUKUN2007</v>
      </c>
      <c r="B240" s="3" t="s">
        <v>156</v>
      </c>
      <c r="C240" s="12">
        <v>2007</v>
      </c>
      <c r="D240" s="12" t="s">
        <v>101</v>
      </c>
      <c r="E240" s="13">
        <v>257</v>
      </c>
      <c r="F240" s="13">
        <v>257</v>
      </c>
      <c r="G240" s="13">
        <v>514</v>
      </c>
      <c r="H240" s="13">
        <v>0</v>
      </c>
      <c r="I240" s="13">
        <v>0</v>
      </c>
      <c r="J240" s="13">
        <v>0</v>
      </c>
      <c r="K240" s="15">
        <f t="shared" si="15"/>
        <v>257</v>
      </c>
      <c r="L240" s="15">
        <f t="shared" si="16"/>
        <v>257</v>
      </c>
      <c r="M240" s="15">
        <f t="shared" si="17"/>
        <v>514</v>
      </c>
      <c r="O240" s="13"/>
      <c r="P240" s="13"/>
    </row>
    <row r="241" spans="1:16" s="94" customFormat="1" ht="12.75" customHeight="1" x14ac:dyDescent="0.2">
      <c r="A241" s="11" t="str">
        <f t="shared" si="14"/>
        <v>AURUKUN2008</v>
      </c>
      <c r="B241" s="3" t="s">
        <v>156</v>
      </c>
      <c r="C241" s="12">
        <v>2008</v>
      </c>
      <c r="D241" s="12" t="s">
        <v>101</v>
      </c>
      <c r="E241" s="13">
        <v>208</v>
      </c>
      <c r="F241" s="13">
        <v>208</v>
      </c>
      <c r="G241" s="13">
        <v>416</v>
      </c>
      <c r="H241" s="13">
        <v>0</v>
      </c>
      <c r="I241" s="13">
        <v>0</v>
      </c>
      <c r="J241" s="13">
        <v>0</v>
      </c>
      <c r="K241" s="15">
        <f t="shared" si="15"/>
        <v>208</v>
      </c>
      <c r="L241" s="15">
        <f t="shared" si="16"/>
        <v>208</v>
      </c>
      <c r="M241" s="15">
        <f t="shared" si="17"/>
        <v>416</v>
      </c>
      <c r="O241" s="13"/>
      <c r="P241" s="13"/>
    </row>
    <row r="242" spans="1:16" s="94" customFormat="1" ht="12.75" customHeight="1" x14ac:dyDescent="0.2">
      <c r="A242" s="11" t="str">
        <f t="shared" si="14"/>
        <v>AURUKUN2009</v>
      </c>
      <c r="B242" s="3" t="s">
        <v>156</v>
      </c>
      <c r="C242" s="12">
        <v>2009</v>
      </c>
      <c r="D242" s="12" t="s">
        <v>101</v>
      </c>
      <c r="E242" s="13">
        <v>236</v>
      </c>
      <c r="F242" s="13">
        <v>232</v>
      </c>
      <c r="G242" s="13">
        <v>468</v>
      </c>
      <c r="H242" s="13">
        <v>0</v>
      </c>
      <c r="I242" s="13">
        <v>0</v>
      </c>
      <c r="J242" s="13">
        <v>0</v>
      </c>
      <c r="K242" s="15">
        <f t="shared" si="15"/>
        <v>236</v>
      </c>
      <c r="L242" s="15">
        <f t="shared" si="16"/>
        <v>232</v>
      </c>
      <c r="M242" s="15">
        <f t="shared" si="17"/>
        <v>468</v>
      </c>
      <c r="O242" s="13"/>
      <c r="P242" s="13"/>
    </row>
    <row r="243" spans="1:16" s="94" customFormat="1" ht="12.75" customHeight="1" x14ac:dyDescent="0.2">
      <c r="A243" s="11" t="str">
        <f t="shared" si="14"/>
        <v>AURUKUN2010</v>
      </c>
      <c r="B243" s="3" t="s">
        <v>156</v>
      </c>
      <c r="C243" s="12">
        <v>2010</v>
      </c>
      <c r="D243" s="12" t="s">
        <v>101</v>
      </c>
      <c r="E243" s="13">
        <v>262</v>
      </c>
      <c r="F243" s="13">
        <v>262</v>
      </c>
      <c r="G243" s="13">
        <v>524</v>
      </c>
      <c r="H243" s="13">
        <v>0</v>
      </c>
      <c r="I243" s="13">
        <v>0</v>
      </c>
      <c r="J243" s="13">
        <v>0</v>
      </c>
      <c r="K243" s="15">
        <f t="shared" si="15"/>
        <v>262</v>
      </c>
      <c r="L243" s="15">
        <f t="shared" si="16"/>
        <v>262</v>
      </c>
      <c r="M243" s="15">
        <f t="shared" si="17"/>
        <v>524</v>
      </c>
      <c r="O243" s="13"/>
      <c r="P243" s="13"/>
    </row>
    <row r="244" spans="1:16" s="94" customFormat="1" ht="12.75" customHeight="1" x14ac:dyDescent="0.2">
      <c r="A244" s="11" t="str">
        <f t="shared" si="14"/>
        <v>AURUKUN2011</v>
      </c>
      <c r="B244" s="96" t="s">
        <v>156</v>
      </c>
      <c r="C244" s="89">
        <v>2011</v>
      </c>
      <c r="D244" s="90" t="s">
        <v>101</v>
      </c>
      <c r="E244" s="15">
        <v>258</v>
      </c>
      <c r="F244" s="15">
        <v>256</v>
      </c>
      <c r="G244" s="15">
        <v>514</v>
      </c>
      <c r="H244" s="91">
        <v>0</v>
      </c>
      <c r="I244" s="91">
        <v>0</v>
      </c>
      <c r="J244" s="15">
        <v>0</v>
      </c>
      <c r="K244" s="15">
        <f t="shared" si="15"/>
        <v>258</v>
      </c>
      <c r="L244" s="15">
        <f t="shared" si="16"/>
        <v>256</v>
      </c>
      <c r="M244" s="15">
        <f t="shared" si="17"/>
        <v>514</v>
      </c>
      <c r="O244" s="13"/>
      <c r="P244" s="13"/>
    </row>
    <row r="245" spans="1:16" s="94" customFormat="1" ht="12.75" customHeight="1" x14ac:dyDescent="0.2">
      <c r="A245" s="11" t="str">
        <f t="shared" si="14"/>
        <v>AURUKUN2012</v>
      </c>
      <c r="B245" s="94" t="s">
        <v>156</v>
      </c>
      <c r="C245" s="89">
        <v>2012</v>
      </c>
      <c r="D245" s="90" t="s">
        <v>101</v>
      </c>
      <c r="E245" s="15">
        <v>259</v>
      </c>
      <c r="F245" s="15">
        <v>259</v>
      </c>
      <c r="G245" s="15">
        <v>518</v>
      </c>
      <c r="H245" s="15">
        <v>0</v>
      </c>
      <c r="I245" s="15">
        <v>0</v>
      </c>
      <c r="J245" s="15">
        <v>0</v>
      </c>
      <c r="K245" s="15">
        <f t="shared" si="15"/>
        <v>259</v>
      </c>
      <c r="L245" s="15">
        <f t="shared" si="16"/>
        <v>259</v>
      </c>
      <c r="M245" s="15">
        <f t="shared" si="17"/>
        <v>518</v>
      </c>
      <c r="O245" s="13"/>
      <c r="P245" s="13"/>
    </row>
    <row r="246" spans="1:16" s="94" customFormat="1" ht="12.75" customHeight="1" x14ac:dyDescent="0.2">
      <c r="A246" s="11" t="str">
        <f t="shared" si="14"/>
        <v>AURUKUN2013</v>
      </c>
      <c r="B246" s="3" t="s">
        <v>156</v>
      </c>
      <c r="C246" s="12">
        <v>2013</v>
      </c>
      <c r="D246" s="12" t="s">
        <v>101</v>
      </c>
      <c r="E246" s="13">
        <v>254</v>
      </c>
      <c r="F246" s="13">
        <v>255</v>
      </c>
      <c r="G246" s="13">
        <v>509</v>
      </c>
      <c r="H246" s="13">
        <v>0</v>
      </c>
      <c r="I246" s="13">
        <v>0</v>
      </c>
      <c r="J246" s="13">
        <v>0</v>
      </c>
      <c r="K246" s="15">
        <f t="shared" si="15"/>
        <v>254</v>
      </c>
      <c r="L246" s="15">
        <f t="shared" si="16"/>
        <v>255</v>
      </c>
      <c r="M246" s="15">
        <f t="shared" si="17"/>
        <v>509</v>
      </c>
      <c r="O246" s="13"/>
      <c r="P246" s="13"/>
    </row>
    <row r="247" spans="1:16" s="94" customFormat="1" ht="12.75" customHeight="1" x14ac:dyDescent="0.2">
      <c r="A247" s="11" t="str">
        <f t="shared" si="14"/>
        <v>AURUKUN2014</v>
      </c>
      <c r="B247" s="96" t="s">
        <v>156</v>
      </c>
      <c r="C247" s="89">
        <v>2014</v>
      </c>
      <c r="D247" s="90" t="s">
        <v>101</v>
      </c>
      <c r="E247" s="15">
        <v>262</v>
      </c>
      <c r="F247" s="15">
        <v>262</v>
      </c>
      <c r="G247" s="15">
        <v>524</v>
      </c>
      <c r="H247" s="91">
        <v>0</v>
      </c>
      <c r="I247" s="91">
        <v>0</v>
      </c>
      <c r="J247" s="15">
        <v>0</v>
      </c>
      <c r="K247" s="15">
        <f t="shared" si="15"/>
        <v>262</v>
      </c>
      <c r="L247" s="15">
        <f t="shared" si="16"/>
        <v>262</v>
      </c>
      <c r="M247" s="15">
        <f t="shared" si="17"/>
        <v>524</v>
      </c>
      <c r="O247" s="13"/>
      <c r="P247" s="13"/>
    </row>
    <row r="248" spans="1:16" s="94" customFormat="1" ht="12.75" customHeight="1" x14ac:dyDescent="0.2">
      <c r="A248" s="11" t="str">
        <f t="shared" si="14"/>
        <v>AURUKUN2015</v>
      </c>
      <c r="B248" s="96" t="s">
        <v>156</v>
      </c>
      <c r="C248" s="89">
        <v>2015</v>
      </c>
      <c r="D248" s="12" t="s">
        <v>101</v>
      </c>
      <c r="E248" s="15">
        <v>279</v>
      </c>
      <c r="F248" s="15">
        <v>279</v>
      </c>
      <c r="G248" s="15">
        <v>558</v>
      </c>
      <c r="H248" s="91">
        <v>0</v>
      </c>
      <c r="I248" s="91">
        <v>0</v>
      </c>
      <c r="J248" s="15">
        <v>0</v>
      </c>
      <c r="K248" s="15">
        <f t="shared" si="15"/>
        <v>279</v>
      </c>
      <c r="L248" s="15">
        <f t="shared" si="16"/>
        <v>279</v>
      </c>
      <c r="M248" s="15">
        <f t="shared" si="17"/>
        <v>558</v>
      </c>
      <c r="O248" s="13"/>
      <c r="P248" s="13"/>
    </row>
    <row r="249" spans="1:16" s="94" customFormat="1" ht="12.75" customHeight="1" x14ac:dyDescent="0.2">
      <c r="A249" s="11" t="str">
        <f t="shared" si="14"/>
        <v>AURUKUN2016</v>
      </c>
      <c r="B249" s="3" t="s">
        <v>156</v>
      </c>
      <c r="C249" s="12">
        <v>2016</v>
      </c>
      <c r="D249" s="12" t="s">
        <v>101</v>
      </c>
      <c r="E249" s="13">
        <v>371</v>
      </c>
      <c r="F249" s="13">
        <v>371</v>
      </c>
      <c r="G249" s="13">
        <v>742</v>
      </c>
      <c r="H249" s="13">
        <v>0</v>
      </c>
      <c r="I249" s="13">
        <v>0</v>
      </c>
      <c r="J249" s="13">
        <v>0</v>
      </c>
      <c r="K249" s="15">
        <f t="shared" si="15"/>
        <v>371</v>
      </c>
      <c r="L249" s="15">
        <f t="shared" si="16"/>
        <v>371</v>
      </c>
      <c r="M249" s="15">
        <f t="shared" si="17"/>
        <v>742</v>
      </c>
      <c r="O249" s="13"/>
      <c r="P249" s="13"/>
    </row>
    <row r="250" spans="1:16" s="94" customFormat="1" ht="12.75" customHeight="1" x14ac:dyDescent="0.2">
      <c r="A250" s="11" t="str">
        <f t="shared" si="14"/>
        <v>AURUKUN2017</v>
      </c>
      <c r="B250" s="96" t="s">
        <v>156</v>
      </c>
      <c r="C250" s="89">
        <v>2017</v>
      </c>
      <c r="D250" s="90" t="s">
        <v>101</v>
      </c>
      <c r="E250" s="15">
        <v>422</v>
      </c>
      <c r="F250" s="15">
        <v>421</v>
      </c>
      <c r="G250" s="15">
        <v>843</v>
      </c>
      <c r="H250" s="91">
        <v>0</v>
      </c>
      <c r="I250" s="91">
        <v>0</v>
      </c>
      <c r="J250" s="15">
        <v>0</v>
      </c>
      <c r="K250" s="15">
        <f t="shared" si="15"/>
        <v>422</v>
      </c>
      <c r="L250" s="15">
        <f t="shared" si="16"/>
        <v>421</v>
      </c>
      <c r="M250" s="15">
        <f t="shared" si="17"/>
        <v>843</v>
      </c>
      <c r="O250" s="13"/>
      <c r="P250" s="13"/>
    </row>
    <row r="251" spans="1:16" s="94" customFormat="1" ht="12.75" customHeight="1" x14ac:dyDescent="0.2">
      <c r="A251" s="11" t="str">
        <f t="shared" si="14"/>
        <v>AURUKUN2018</v>
      </c>
      <c r="B251" s="3" t="s">
        <v>156</v>
      </c>
      <c r="C251" s="12">
        <v>2018</v>
      </c>
      <c r="D251" s="12" t="s">
        <v>101</v>
      </c>
      <c r="E251" s="13">
        <v>374</v>
      </c>
      <c r="F251" s="13">
        <v>374</v>
      </c>
      <c r="G251" s="13">
        <v>748</v>
      </c>
      <c r="H251" s="13">
        <v>0</v>
      </c>
      <c r="I251" s="13">
        <v>0</v>
      </c>
      <c r="J251" s="13">
        <v>0</v>
      </c>
      <c r="K251" s="15">
        <f t="shared" si="15"/>
        <v>374</v>
      </c>
      <c r="L251" s="15">
        <f t="shared" si="16"/>
        <v>374</v>
      </c>
      <c r="M251" s="15">
        <f t="shared" si="17"/>
        <v>748</v>
      </c>
      <c r="O251" s="13"/>
      <c r="P251" s="13"/>
    </row>
    <row r="252" spans="1:16" s="94" customFormat="1" ht="12.75" customHeight="1" x14ac:dyDescent="0.2">
      <c r="A252" s="11" t="str">
        <f t="shared" si="14"/>
        <v>AURUKUN2019</v>
      </c>
      <c r="B252" s="3" t="s">
        <v>156</v>
      </c>
      <c r="C252" s="12">
        <v>2019</v>
      </c>
      <c r="D252" s="12" t="s">
        <v>101</v>
      </c>
      <c r="E252" s="13">
        <v>354</v>
      </c>
      <c r="F252" s="13">
        <v>354</v>
      </c>
      <c r="G252" s="13">
        <v>708</v>
      </c>
      <c r="H252" s="13">
        <v>0</v>
      </c>
      <c r="I252" s="13">
        <v>0</v>
      </c>
      <c r="J252" s="13">
        <v>0</v>
      </c>
      <c r="K252" s="15">
        <f t="shared" si="15"/>
        <v>354</v>
      </c>
      <c r="L252" s="15">
        <f t="shared" si="16"/>
        <v>354</v>
      </c>
      <c r="M252" s="15">
        <f t="shared" si="17"/>
        <v>708</v>
      </c>
      <c r="O252" s="13"/>
      <c r="P252" s="13"/>
    </row>
    <row r="253" spans="1:16" s="94" customFormat="1" ht="12.75" customHeight="1" x14ac:dyDescent="0.2">
      <c r="A253" s="11" t="str">
        <f t="shared" si="14"/>
        <v>AYERS ROCK1985</v>
      </c>
      <c r="B253" s="94" t="s">
        <v>97</v>
      </c>
      <c r="C253" s="12">
        <v>1985</v>
      </c>
      <c r="D253" s="90" t="s">
        <v>101</v>
      </c>
      <c r="E253" s="95">
        <v>1095</v>
      </c>
      <c r="F253" s="95">
        <v>1091</v>
      </c>
      <c r="G253" s="95">
        <v>2186</v>
      </c>
      <c r="H253" s="95">
        <v>0</v>
      </c>
      <c r="I253" s="95">
        <v>0</v>
      </c>
      <c r="J253" s="95">
        <v>0</v>
      </c>
      <c r="K253" s="15">
        <f t="shared" si="15"/>
        <v>1095</v>
      </c>
      <c r="L253" s="15">
        <f t="shared" si="16"/>
        <v>1091</v>
      </c>
      <c r="M253" s="15">
        <f t="shared" si="17"/>
        <v>2186</v>
      </c>
      <c r="O253" s="13"/>
      <c r="P253" s="13"/>
    </row>
    <row r="254" spans="1:16" s="94" customFormat="1" ht="12.75" customHeight="1" x14ac:dyDescent="0.2">
      <c r="A254" s="11" t="str">
        <f t="shared" si="14"/>
        <v>AYERS ROCK1986</v>
      </c>
      <c r="B254" s="94" t="s">
        <v>97</v>
      </c>
      <c r="C254" s="89">
        <v>1986</v>
      </c>
      <c r="D254" s="90" t="s">
        <v>101</v>
      </c>
      <c r="E254" s="15">
        <v>1300</v>
      </c>
      <c r="F254" s="15">
        <v>1301</v>
      </c>
      <c r="G254" s="15">
        <v>2601</v>
      </c>
      <c r="H254" s="15">
        <v>0</v>
      </c>
      <c r="I254" s="15">
        <v>0</v>
      </c>
      <c r="J254" s="15">
        <v>0</v>
      </c>
      <c r="K254" s="15">
        <f t="shared" si="15"/>
        <v>1300</v>
      </c>
      <c r="L254" s="15">
        <f t="shared" si="16"/>
        <v>1301</v>
      </c>
      <c r="M254" s="15">
        <f t="shared" si="17"/>
        <v>2601</v>
      </c>
      <c r="O254" s="13"/>
      <c r="P254" s="13"/>
    </row>
    <row r="255" spans="1:16" s="94" customFormat="1" ht="12.75" customHeight="1" x14ac:dyDescent="0.2">
      <c r="A255" s="11" t="str">
        <f t="shared" si="14"/>
        <v>AYERS ROCK1987</v>
      </c>
      <c r="B255" s="96" t="s">
        <v>97</v>
      </c>
      <c r="C255" s="89">
        <v>1987</v>
      </c>
      <c r="D255" s="90" t="s">
        <v>101</v>
      </c>
      <c r="E255" s="15">
        <v>1620</v>
      </c>
      <c r="F255" s="15">
        <v>1618</v>
      </c>
      <c r="G255" s="15">
        <v>3238</v>
      </c>
      <c r="H255" s="91">
        <v>0</v>
      </c>
      <c r="I255" s="91">
        <v>0</v>
      </c>
      <c r="J255" s="15">
        <v>0</v>
      </c>
      <c r="K255" s="15">
        <f t="shared" si="15"/>
        <v>1620</v>
      </c>
      <c r="L255" s="15">
        <f t="shared" si="16"/>
        <v>1618</v>
      </c>
      <c r="M255" s="15">
        <f t="shared" si="17"/>
        <v>3238</v>
      </c>
      <c r="O255" s="13"/>
      <c r="P255" s="13"/>
    </row>
    <row r="256" spans="1:16" s="94" customFormat="1" ht="12.75" customHeight="1" x14ac:dyDescent="0.2">
      <c r="A256" s="11" t="str">
        <f t="shared" si="14"/>
        <v>AYERS ROCK1988</v>
      </c>
      <c r="B256" s="94" t="s">
        <v>97</v>
      </c>
      <c r="C256" s="12">
        <v>1988</v>
      </c>
      <c r="D256" s="90" t="s">
        <v>101</v>
      </c>
      <c r="E256" s="95">
        <v>1540</v>
      </c>
      <c r="F256" s="95">
        <v>1557</v>
      </c>
      <c r="G256" s="95">
        <v>3097</v>
      </c>
      <c r="H256" s="102">
        <v>0</v>
      </c>
      <c r="I256" s="102">
        <v>0</v>
      </c>
      <c r="J256" s="95">
        <v>0</v>
      </c>
      <c r="K256" s="15">
        <f t="shared" si="15"/>
        <v>1540</v>
      </c>
      <c r="L256" s="15">
        <f t="shared" si="16"/>
        <v>1557</v>
      </c>
      <c r="M256" s="15">
        <f t="shared" si="17"/>
        <v>3097</v>
      </c>
      <c r="O256" s="13"/>
      <c r="P256" s="13"/>
    </row>
    <row r="257" spans="1:16" s="94" customFormat="1" ht="12.75" customHeight="1" x14ac:dyDescent="0.2">
      <c r="A257" s="11" t="str">
        <f t="shared" si="14"/>
        <v>AYERS ROCK1989</v>
      </c>
      <c r="B257" s="94" t="s">
        <v>97</v>
      </c>
      <c r="C257" s="89">
        <v>1989</v>
      </c>
      <c r="D257" s="90" t="s">
        <v>101</v>
      </c>
      <c r="E257" s="15">
        <v>828</v>
      </c>
      <c r="F257" s="15">
        <v>834</v>
      </c>
      <c r="G257" s="15">
        <v>1662</v>
      </c>
      <c r="H257" s="15">
        <v>0</v>
      </c>
      <c r="I257" s="15">
        <v>0</v>
      </c>
      <c r="J257" s="15">
        <v>0</v>
      </c>
      <c r="K257" s="15">
        <f t="shared" si="15"/>
        <v>828</v>
      </c>
      <c r="L257" s="15">
        <f t="shared" si="16"/>
        <v>834</v>
      </c>
      <c r="M257" s="15">
        <f t="shared" si="17"/>
        <v>1662</v>
      </c>
      <c r="O257" s="13"/>
      <c r="P257" s="13"/>
    </row>
    <row r="258" spans="1:16" s="94" customFormat="1" ht="12.75" customHeight="1" x14ac:dyDescent="0.2">
      <c r="A258" s="11" t="str">
        <f t="shared" si="14"/>
        <v>AYERS ROCK1990</v>
      </c>
      <c r="B258" s="96" t="s">
        <v>97</v>
      </c>
      <c r="C258" s="89">
        <v>1990</v>
      </c>
      <c r="D258" s="90" t="s">
        <v>101</v>
      </c>
      <c r="E258" s="15">
        <v>1289</v>
      </c>
      <c r="F258" s="15">
        <v>1293</v>
      </c>
      <c r="G258" s="15">
        <v>2582</v>
      </c>
      <c r="H258" s="91">
        <v>0</v>
      </c>
      <c r="I258" s="91">
        <v>0</v>
      </c>
      <c r="J258" s="15">
        <v>0</v>
      </c>
      <c r="K258" s="15">
        <f t="shared" si="15"/>
        <v>1289</v>
      </c>
      <c r="L258" s="15">
        <f t="shared" si="16"/>
        <v>1293</v>
      </c>
      <c r="M258" s="15">
        <f t="shared" si="17"/>
        <v>2582</v>
      </c>
      <c r="O258" s="13"/>
      <c r="P258" s="13"/>
    </row>
    <row r="259" spans="1:16" s="94" customFormat="1" ht="12.75" customHeight="1" x14ac:dyDescent="0.2">
      <c r="A259" s="11" t="str">
        <f t="shared" si="14"/>
        <v>AYERS ROCK1991</v>
      </c>
      <c r="B259" s="3" t="s">
        <v>97</v>
      </c>
      <c r="C259" s="12">
        <v>1991</v>
      </c>
      <c r="D259" s="12" t="s">
        <v>101</v>
      </c>
      <c r="E259" s="13">
        <v>1236</v>
      </c>
      <c r="F259" s="13">
        <v>1244</v>
      </c>
      <c r="G259" s="13">
        <v>2480</v>
      </c>
      <c r="H259" s="13">
        <v>0</v>
      </c>
      <c r="I259" s="13">
        <v>0</v>
      </c>
      <c r="J259" s="13">
        <v>0</v>
      </c>
      <c r="K259" s="15">
        <f t="shared" si="15"/>
        <v>1236</v>
      </c>
      <c r="L259" s="15">
        <f t="shared" si="16"/>
        <v>1244</v>
      </c>
      <c r="M259" s="15">
        <f t="shared" si="17"/>
        <v>2480</v>
      </c>
      <c r="O259" s="13"/>
      <c r="P259" s="13"/>
    </row>
    <row r="260" spans="1:16" s="94" customFormat="1" ht="12.75" customHeight="1" x14ac:dyDescent="0.2">
      <c r="A260" s="11" t="str">
        <f t="shared" si="14"/>
        <v>AYERS ROCK1992</v>
      </c>
      <c r="B260" s="94" t="s">
        <v>97</v>
      </c>
      <c r="C260" s="12">
        <v>1992</v>
      </c>
      <c r="D260" s="12" t="s">
        <v>101</v>
      </c>
      <c r="E260" s="95">
        <v>1361</v>
      </c>
      <c r="F260" s="95">
        <v>1358</v>
      </c>
      <c r="G260" s="95">
        <v>2719</v>
      </c>
      <c r="H260" s="95">
        <v>0</v>
      </c>
      <c r="I260" s="95">
        <v>0</v>
      </c>
      <c r="J260" s="95">
        <v>0</v>
      </c>
      <c r="K260" s="15">
        <f t="shared" si="15"/>
        <v>1361</v>
      </c>
      <c r="L260" s="15">
        <f t="shared" si="16"/>
        <v>1358</v>
      </c>
      <c r="M260" s="15">
        <f t="shared" si="17"/>
        <v>2719</v>
      </c>
      <c r="O260" s="13"/>
      <c r="P260" s="13"/>
    </row>
    <row r="261" spans="1:16" s="94" customFormat="1" ht="12.75" customHeight="1" x14ac:dyDescent="0.2">
      <c r="A261" s="11" t="str">
        <f t="shared" si="14"/>
        <v>AYERS ROCK1993</v>
      </c>
      <c r="B261" s="94" t="s">
        <v>97</v>
      </c>
      <c r="C261" s="89">
        <v>1993</v>
      </c>
      <c r="D261" s="90" t="s">
        <v>101</v>
      </c>
      <c r="E261" s="15">
        <v>2096</v>
      </c>
      <c r="F261" s="15">
        <v>2118</v>
      </c>
      <c r="G261" s="15">
        <v>4214</v>
      </c>
      <c r="H261" s="15">
        <v>0</v>
      </c>
      <c r="I261" s="15">
        <v>0</v>
      </c>
      <c r="J261" s="15">
        <v>0</v>
      </c>
      <c r="K261" s="15">
        <f t="shared" si="15"/>
        <v>2096</v>
      </c>
      <c r="L261" s="15">
        <f t="shared" si="16"/>
        <v>2118</v>
      </c>
      <c r="M261" s="15">
        <f t="shared" si="17"/>
        <v>4214</v>
      </c>
      <c r="O261" s="13"/>
      <c r="P261" s="13"/>
    </row>
    <row r="262" spans="1:16" s="94" customFormat="1" ht="12.75" customHeight="1" x14ac:dyDescent="0.2">
      <c r="A262" s="11" t="str">
        <f t="shared" si="14"/>
        <v>AYERS ROCK1994</v>
      </c>
      <c r="B262" s="3" t="s">
        <v>97</v>
      </c>
      <c r="C262" s="12">
        <v>1994</v>
      </c>
      <c r="D262" s="12">
        <v>36</v>
      </c>
      <c r="E262" s="13">
        <v>2714</v>
      </c>
      <c r="F262" s="13">
        <v>2714</v>
      </c>
      <c r="G262" s="13">
        <v>5428</v>
      </c>
      <c r="H262" s="13">
        <v>0</v>
      </c>
      <c r="I262" s="13">
        <v>0</v>
      </c>
      <c r="J262" s="13">
        <v>0</v>
      </c>
      <c r="K262" s="15">
        <f t="shared" si="15"/>
        <v>2714</v>
      </c>
      <c r="L262" s="15">
        <f t="shared" si="16"/>
        <v>2714</v>
      </c>
      <c r="M262" s="15">
        <f t="shared" si="17"/>
        <v>5428</v>
      </c>
      <c r="O262" s="13"/>
      <c r="P262" s="13"/>
    </row>
    <row r="263" spans="1:16" s="94" customFormat="1" ht="12.75" customHeight="1" x14ac:dyDescent="0.2">
      <c r="A263" s="11" t="str">
        <f t="shared" si="14"/>
        <v>AYERS ROCK1995</v>
      </c>
      <c r="B263" s="94" t="s">
        <v>97</v>
      </c>
      <c r="C263" s="12">
        <v>1995</v>
      </c>
      <c r="D263" s="90">
        <v>32</v>
      </c>
      <c r="E263" s="95">
        <v>3131</v>
      </c>
      <c r="F263" s="95">
        <v>3127</v>
      </c>
      <c r="G263" s="95">
        <v>6258</v>
      </c>
      <c r="H263" s="95">
        <v>0</v>
      </c>
      <c r="I263" s="95">
        <v>0</v>
      </c>
      <c r="J263" s="95">
        <v>0</v>
      </c>
      <c r="K263" s="15">
        <f t="shared" si="15"/>
        <v>3131</v>
      </c>
      <c r="L263" s="15">
        <f t="shared" si="16"/>
        <v>3127</v>
      </c>
      <c r="M263" s="15">
        <f t="shared" si="17"/>
        <v>6258</v>
      </c>
      <c r="O263" s="13"/>
      <c r="P263" s="13"/>
    </row>
    <row r="264" spans="1:16" s="94" customFormat="1" ht="12.75" customHeight="1" x14ac:dyDescent="0.2">
      <c r="A264" s="11" t="str">
        <f t="shared" si="14"/>
        <v>AYERS ROCK1996</v>
      </c>
      <c r="B264" s="3" t="s">
        <v>97</v>
      </c>
      <c r="C264" s="12">
        <v>1996</v>
      </c>
      <c r="D264" s="12">
        <v>27</v>
      </c>
      <c r="E264" s="13">
        <v>3835</v>
      </c>
      <c r="F264" s="13">
        <v>3835</v>
      </c>
      <c r="G264" s="13">
        <v>7670</v>
      </c>
      <c r="H264" s="13">
        <v>0</v>
      </c>
      <c r="I264" s="13">
        <v>0</v>
      </c>
      <c r="J264" s="13">
        <v>0</v>
      </c>
      <c r="K264" s="15">
        <f t="shared" si="15"/>
        <v>3835</v>
      </c>
      <c r="L264" s="15">
        <f t="shared" si="16"/>
        <v>3835</v>
      </c>
      <c r="M264" s="15">
        <f t="shared" si="17"/>
        <v>7670</v>
      </c>
      <c r="O264" s="13"/>
      <c r="P264" s="13"/>
    </row>
    <row r="265" spans="1:16" s="94" customFormat="1" ht="12.75" customHeight="1" x14ac:dyDescent="0.2">
      <c r="A265" s="11" t="str">
        <f t="shared" si="14"/>
        <v>AYERS ROCK1997</v>
      </c>
      <c r="B265" s="3" t="s">
        <v>97</v>
      </c>
      <c r="C265" s="12">
        <v>1997</v>
      </c>
      <c r="D265" s="12">
        <v>22</v>
      </c>
      <c r="E265" s="13">
        <v>4148</v>
      </c>
      <c r="F265" s="13">
        <v>4143</v>
      </c>
      <c r="G265" s="13">
        <v>8291</v>
      </c>
      <c r="H265" s="13">
        <v>0</v>
      </c>
      <c r="I265" s="13">
        <v>0</v>
      </c>
      <c r="J265" s="13">
        <v>0</v>
      </c>
      <c r="K265" s="15">
        <f t="shared" si="15"/>
        <v>4148</v>
      </c>
      <c r="L265" s="15">
        <f t="shared" si="16"/>
        <v>4143</v>
      </c>
      <c r="M265" s="15">
        <f t="shared" si="17"/>
        <v>8291</v>
      </c>
      <c r="O265" s="13"/>
      <c r="P265" s="13"/>
    </row>
    <row r="266" spans="1:16" s="94" customFormat="1" ht="12.75" customHeight="1" x14ac:dyDescent="0.2">
      <c r="A266" s="11" t="str">
        <f t="shared" si="14"/>
        <v>AYERS ROCK1998</v>
      </c>
      <c r="B266" s="96" t="s">
        <v>97</v>
      </c>
      <c r="C266" s="89">
        <v>1998</v>
      </c>
      <c r="D266" s="90">
        <v>25</v>
      </c>
      <c r="E266" s="15">
        <v>3718</v>
      </c>
      <c r="F266" s="15">
        <v>3716</v>
      </c>
      <c r="G266" s="15">
        <v>7434</v>
      </c>
      <c r="H266" s="91">
        <v>0</v>
      </c>
      <c r="I266" s="91">
        <v>0</v>
      </c>
      <c r="J266" s="15">
        <v>0</v>
      </c>
      <c r="K266" s="15">
        <f t="shared" si="15"/>
        <v>3718</v>
      </c>
      <c r="L266" s="15">
        <f t="shared" si="16"/>
        <v>3716</v>
      </c>
      <c r="M266" s="15">
        <f t="shared" si="17"/>
        <v>7434</v>
      </c>
      <c r="O266" s="13"/>
      <c r="P266" s="13"/>
    </row>
    <row r="267" spans="1:16" s="94" customFormat="1" ht="12.75" customHeight="1" x14ac:dyDescent="0.2">
      <c r="A267" s="11" t="str">
        <f t="shared" si="14"/>
        <v>AYERS ROCK1999</v>
      </c>
      <c r="B267" s="96" t="s">
        <v>97</v>
      </c>
      <c r="C267" s="89">
        <v>1999</v>
      </c>
      <c r="D267" s="90">
        <v>27</v>
      </c>
      <c r="E267" s="15">
        <v>3910</v>
      </c>
      <c r="F267" s="15">
        <v>3909</v>
      </c>
      <c r="G267" s="15">
        <v>7819</v>
      </c>
      <c r="H267" s="91">
        <v>0</v>
      </c>
      <c r="I267" s="91">
        <v>0</v>
      </c>
      <c r="J267" s="15">
        <v>0</v>
      </c>
      <c r="K267" s="15">
        <f t="shared" si="15"/>
        <v>3910</v>
      </c>
      <c r="L267" s="15">
        <f t="shared" si="16"/>
        <v>3909</v>
      </c>
      <c r="M267" s="15">
        <f t="shared" si="17"/>
        <v>7819</v>
      </c>
      <c r="O267" s="13"/>
      <c r="P267" s="13"/>
    </row>
    <row r="268" spans="1:16" s="94" customFormat="1" ht="12.75" customHeight="1" x14ac:dyDescent="0.2">
      <c r="A268" s="11" t="str">
        <f t="shared" si="14"/>
        <v>AYERS ROCK2000</v>
      </c>
      <c r="B268" s="3" t="s">
        <v>97</v>
      </c>
      <c r="C268" s="12">
        <v>2000</v>
      </c>
      <c r="D268" s="12">
        <v>26</v>
      </c>
      <c r="E268" s="13">
        <v>3790</v>
      </c>
      <c r="F268" s="13">
        <v>3794</v>
      </c>
      <c r="G268" s="13">
        <v>7584</v>
      </c>
      <c r="H268" s="13">
        <v>0</v>
      </c>
      <c r="I268" s="13">
        <v>0</v>
      </c>
      <c r="J268" s="13">
        <v>0</v>
      </c>
      <c r="K268" s="15">
        <f t="shared" si="15"/>
        <v>3790</v>
      </c>
      <c r="L268" s="15">
        <f t="shared" si="16"/>
        <v>3794</v>
      </c>
      <c r="M268" s="15">
        <f t="shared" si="17"/>
        <v>7584</v>
      </c>
      <c r="O268" s="13"/>
      <c r="P268" s="13"/>
    </row>
    <row r="269" spans="1:16" s="94" customFormat="1" ht="12.75" customHeight="1" x14ac:dyDescent="0.2">
      <c r="A269" s="11" t="str">
        <f t="shared" si="14"/>
        <v>AYERS ROCK2001</v>
      </c>
      <c r="B269" s="94" t="s">
        <v>97</v>
      </c>
      <c r="C269" s="89">
        <v>2001</v>
      </c>
      <c r="D269" s="90">
        <v>27</v>
      </c>
      <c r="E269" s="15">
        <v>3194</v>
      </c>
      <c r="F269" s="15">
        <v>3178</v>
      </c>
      <c r="G269" s="15">
        <v>6372</v>
      </c>
      <c r="H269" s="15">
        <v>0</v>
      </c>
      <c r="I269" s="15">
        <v>0</v>
      </c>
      <c r="J269" s="15">
        <v>0</v>
      </c>
      <c r="K269" s="15">
        <f t="shared" si="15"/>
        <v>3194</v>
      </c>
      <c r="L269" s="15">
        <f t="shared" si="16"/>
        <v>3178</v>
      </c>
      <c r="M269" s="15">
        <f t="shared" si="17"/>
        <v>6372</v>
      </c>
      <c r="O269" s="13"/>
      <c r="P269" s="13"/>
    </row>
    <row r="270" spans="1:16" s="94" customFormat="1" ht="12.75" customHeight="1" x14ac:dyDescent="0.2">
      <c r="A270" s="11" t="str">
        <f t="shared" si="14"/>
        <v>AYERS ROCK2002</v>
      </c>
      <c r="B270" s="92" t="s">
        <v>97</v>
      </c>
      <c r="C270" s="16">
        <v>2002</v>
      </c>
      <c r="D270" s="90" t="s">
        <v>101</v>
      </c>
      <c r="E270" s="93">
        <v>2158</v>
      </c>
      <c r="F270" s="93">
        <v>2157</v>
      </c>
      <c r="G270" s="93">
        <v>4315</v>
      </c>
      <c r="H270" s="93">
        <v>0</v>
      </c>
      <c r="I270" s="93">
        <v>0</v>
      </c>
      <c r="J270" s="93">
        <v>0</v>
      </c>
      <c r="K270" s="15">
        <f t="shared" si="15"/>
        <v>2158</v>
      </c>
      <c r="L270" s="15">
        <f t="shared" si="16"/>
        <v>2157</v>
      </c>
      <c r="M270" s="15">
        <f t="shared" si="17"/>
        <v>4315</v>
      </c>
      <c r="O270" s="13"/>
      <c r="P270" s="13"/>
    </row>
    <row r="271" spans="1:16" s="94" customFormat="1" ht="12.75" customHeight="1" x14ac:dyDescent="0.2">
      <c r="A271" s="11" t="str">
        <f t="shared" si="14"/>
        <v>AYERS ROCK2003</v>
      </c>
      <c r="B271" s="3" t="s">
        <v>97</v>
      </c>
      <c r="C271" s="12">
        <v>2003</v>
      </c>
      <c r="D271" s="12" t="s">
        <v>101</v>
      </c>
      <c r="E271" s="13">
        <v>2024</v>
      </c>
      <c r="F271" s="13">
        <v>2020</v>
      </c>
      <c r="G271" s="13">
        <v>4044</v>
      </c>
      <c r="H271" s="13">
        <v>0</v>
      </c>
      <c r="I271" s="13">
        <v>0</v>
      </c>
      <c r="J271" s="13">
        <v>0</v>
      </c>
      <c r="K271" s="15">
        <f t="shared" si="15"/>
        <v>2024</v>
      </c>
      <c r="L271" s="15">
        <f t="shared" si="16"/>
        <v>2020</v>
      </c>
      <c r="M271" s="15">
        <f t="shared" si="17"/>
        <v>4044</v>
      </c>
      <c r="O271" s="13"/>
      <c r="P271" s="13"/>
    </row>
    <row r="272" spans="1:16" s="94" customFormat="1" ht="12.75" customHeight="1" x14ac:dyDescent="0.2">
      <c r="A272" s="11" t="str">
        <f t="shared" si="14"/>
        <v>AYERS ROCK2004</v>
      </c>
      <c r="B272" s="3" t="s">
        <v>97</v>
      </c>
      <c r="C272" s="12">
        <v>2004</v>
      </c>
      <c r="D272" s="12" t="s">
        <v>101</v>
      </c>
      <c r="E272" s="13">
        <v>2151</v>
      </c>
      <c r="F272" s="13">
        <v>2146</v>
      </c>
      <c r="G272" s="13">
        <v>4297</v>
      </c>
      <c r="H272" s="13">
        <v>0</v>
      </c>
      <c r="I272" s="13">
        <v>0</v>
      </c>
      <c r="J272" s="13">
        <v>0</v>
      </c>
      <c r="K272" s="15">
        <f t="shared" si="15"/>
        <v>2151</v>
      </c>
      <c r="L272" s="15">
        <f t="shared" si="16"/>
        <v>2146</v>
      </c>
      <c r="M272" s="15">
        <f t="shared" si="17"/>
        <v>4297</v>
      </c>
      <c r="O272" s="13"/>
      <c r="P272" s="13"/>
    </row>
    <row r="273" spans="1:16" s="94" customFormat="1" ht="12.75" customHeight="1" x14ac:dyDescent="0.2">
      <c r="A273" s="11" t="str">
        <f t="shared" si="14"/>
        <v>AYERS ROCK2005</v>
      </c>
      <c r="B273" s="3" t="s">
        <v>97</v>
      </c>
      <c r="C273" s="12">
        <v>2005</v>
      </c>
      <c r="D273" s="12" t="s">
        <v>101</v>
      </c>
      <c r="E273" s="13">
        <v>2173</v>
      </c>
      <c r="F273" s="13">
        <v>2172</v>
      </c>
      <c r="G273" s="13">
        <v>4345</v>
      </c>
      <c r="H273" s="13">
        <v>0</v>
      </c>
      <c r="I273" s="13">
        <v>0</v>
      </c>
      <c r="J273" s="13">
        <v>0</v>
      </c>
      <c r="K273" s="15">
        <f t="shared" si="15"/>
        <v>2173</v>
      </c>
      <c r="L273" s="15">
        <f t="shared" si="16"/>
        <v>2172</v>
      </c>
      <c r="M273" s="15">
        <f t="shared" si="17"/>
        <v>4345</v>
      </c>
      <c r="O273" s="13"/>
      <c r="P273" s="13"/>
    </row>
    <row r="274" spans="1:16" s="94" customFormat="1" ht="12.75" customHeight="1" x14ac:dyDescent="0.2">
      <c r="A274" s="11" t="str">
        <f t="shared" si="14"/>
        <v>AYERS ROCK2006</v>
      </c>
      <c r="B274" s="3" t="s">
        <v>97</v>
      </c>
      <c r="C274" s="12">
        <v>2006</v>
      </c>
      <c r="D274" s="12" t="s">
        <v>101</v>
      </c>
      <c r="E274" s="13">
        <v>2282</v>
      </c>
      <c r="F274" s="13">
        <v>2285</v>
      </c>
      <c r="G274" s="13">
        <v>4567</v>
      </c>
      <c r="H274" s="13">
        <v>0</v>
      </c>
      <c r="I274" s="13">
        <v>0</v>
      </c>
      <c r="J274" s="13">
        <v>0</v>
      </c>
      <c r="K274" s="15">
        <f t="shared" si="15"/>
        <v>2282</v>
      </c>
      <c r="L274" s="15">
        <f t="shared" si="16"/>
        <v>2285</v>
      </c>
      <c r="M274" s="15">
        <f t="shared" si="17"/>
        <v>4567</v>
      </c>
      <c r="O274" s="13"/>
      <c r="P274" s="13"/>
    </row>
    <row r="275" spans="1:16" s="94" customFormat="1" ht="12.75" customHeight="1" x14ac:dyDescent="0.2">
      <c r="A275" s="11" t="str">
        <f t="shared" si="14"/>
        <v>AYERS ROCK2007</v>
      </c>
      <c r="B275" s="96" t="s">
        <v>97</v>
      </c>
      <c r="C275" s="89">
        <v>2007</v>
      </c>
      <c r="D275" s="90" t="s">
        <v>101</v>
      </c>
      <c r="E275" s="15">
        <v>2152</v>
      </c>
      <c r="F275" s="15">
        <v>2153</v>
      </c>
      <c r="G275" s="15">
        <v>4305</v>
      </c>
      <c r="H275" s="91">
        <v>0</v>
      </c>
      <c r="I275" s="91">
        <v>0</v>
      </c>
      <c r="J275" s="15">
        <v>0</v>
      </c>
      <c r="K275" s="15">
        <f t="shared" si="15"/>
        <v>2152</v>
      </c>
      <c r="L275" s="15">
        <f t="shared" si="16"/>
        <v>2153</v>
      </c>
      <c r="M275" s="15">
        <f t="shared" si="17"/>
        <v>4305</v>
      </c>
      <c r="O275" s="13"/>
      <c r="P275" s="13"/>
    </row>
    <row r="276" spans="1:16" s="94" customFormat="1" ht="12.75" customHeight="1" x14ac:dyDescent="0.2">
      <c r="A276" s="11" t="str">
        <f t="shared" si="14"/>
        <v>AYERS ROCK2008</v>
      </c>
      <c r="B276" s="96" t="s">
        <v>97</v>
      </c>
      <c r="C276" s="89">
        <v>2008</v>
      </c>
      <c r="D276" s="90" t="s">
        <v>101</v>
      </c>
      <c r="E276" s="15">
        <v>2097</v>
      </c>
      <c r="F276" s="15">
        <v>2097</v>
      </c>
      <c r="G276" s="15">
        <v>4194</v>
      </c>
      <c r="H276" s="91">
        <v>0</v>
      </c>
      <c r="I276" s="91">
        <v>0</v>
      </c>
      <c r="J276" s="15">
        <v>0</v>
      </c>
      <c r="K276" s="15">
        <f t="shared" si="15"/>
        <v>2097</v>
      </c>
      <c r="L276" s="15">
        <f t="shared" si="16"/>
        <v>2097</v>
      </c>
      <c r="M276" s="15">
        <f t="shared" si="17"/>
        <v>4194</v>
      </c>
      <c r="O276" s="13"/>
      <c r="P276" s="13"/>
    </row>
    <row r="277" spans="1:16" s="94" customFormat="1" ht="12.75" customHeight="1" x14ac:dyDescent="0.2">
      <c r="A277" s="11" t="str">
        <f t="shared" si="14"/>
        <v>AYERS ROCK2009</v>
      </c>
      <c r="B277" s="3" t="s">
        <v>97</v>
      </c>
      <c r="C277" s="12">
        <v>2009</v>
      </c>
      <c r="D277" s="12" t="s">
        <v>101</v>
      </c>
      <c r="E277" s="13">
        <v>1803</v>
      </c>
      <c r="F277" s="13">
        <v>1807</v>
      </c>
      <c r="G277" s="13">
        <v>3610</v>
      </c>
      <c r="H277" s="13">
        <v>0</v>
      </c>
      <c r="I277" s="13">
        <v>0</v>
      </c>
      <c r="J277" s="13">
        <v>0</v>
      </c>
      <c r="K277" s="15">
        <f t="shared" si="15"/>
        <v>1803</v>
      </c>
      <c r="L277" s="15">
        <f t="shared" si="16"/>
        <v>1807</v>
      </c>
      <c r="M277" s="15">
        <f t="shared" si="17"/>
        <v>3610</v>
      </c>
      <c r="O277" s="13"/>
      <c r="P277" s="13"/>
    </row>
    <row r="278" spans="1:16" s="94" customFormat="1" ht="12.75" customHeight="1" x14ac:dyDescent="0.2">
      <c r="A278" s="11" t="str">
        <f t="shared" si="14"/>
        <v>AYERS ROCK2010</v>
      </c>
      <c r="B278" s="3" t="s">
        <v>97</v>
      </c>
      <c r="C278" s="12">
        <v>2010</v>
      </c>
      <c r="D278" s="12" t="s">
        <v>101</v>
      </c>
      <c r="E278" s="13">
        <v>1853</v>
      </c>
      <c r="F278" s="13">
        <v>1855</v>
      </c>
      <c r="G278" s="13">
        <v>3708</v>
      </c>
      <c r="H278" s="13">
        <v>0</v>
      </c>
      <c r="I278" s="13">
        <v>0</v>
      </c>
      <c r="J278" s="13">
        <v>0</v>
      </c>
      <c r="K278" s="15">
        <f t="shared" si="15"/>
        <v>1853</v>
      </c>
      <c r="L278" s="15">
        <f t="shared" si="16"/>
        <v>1855</v>
      </c>
      <c r="M278" s="15">
        <f t="shared" si="17"/>
        <v>3708</v>
      </c>
      <c r="O278" s="13"/>
      <c r="P278" s="13"/>
    </row>
    <row r="279" spans="1:16" s="94" customFormat="1" ht="12.75" customHeight="1" x14ac:dyDescent="0.2">
      <c r="A279" s="11" t="str">
        <f t="shared" si="14"/>
        <v>AYERS ROCK2011</v>
      </c>
      <c r="B279" s="3" t="s">
        <v>97</v>
      </c>
      <c r="C279" s="12">
        <v>2011</v>
      </c>
      <c r="D279" s="12" t="s">
        <v>101</v>
      </c>
      <c r="E279" s="13">
        <v>2018</v>
      </c>
      <c r="F279" s="13">
        <v>2018</v>
      </c>
      <c r="G279" s="13">
        <v>4036</v>
      </c>
      <c r="H279" s="13">
        <v>0</v>
      </c>
      <c r="I279" s="13">
        <v>0</v>
      </c>
      <c r="J279" s="13">
        <v>0</v>
      </c>
      <c r="K279" s="15">
        <f t="shared" si="15"/>
        <v>2018</v>
      </c>
      <c r="L279" s="15">
        <f t="shared" si="16"/>
        <v>2018</v>
      </c>
      <c r="M279" s="15">
        <f t="shared" si="17"/>
        <v>4036</v>
      </c>
      <c r="O279" s="13"/>
      <c r="P279" s="13"/>
    </row>
    <row r="280" spans="1:16" s="94" customFormat="1" ht="12.75" customHeight="1" x14ac:dyDescent="0.2">
      <c r="A280" s="11" t="str">
        <f t="shared" si="14"/>
        <v>AYERS ROCK2012</v>
      </c>
      <c r="B280" s="3" t="s">
        <v>97</v>
      </c>
      <c r="C280" s="12">
        <v>2012</v>
      </c>
      <c r="D280" s="12" t="s">
        <v>101</v>
      </c>
      <c r="E280" s="13">
        <v>1845</v>
      </c>
      <c r="F280" s="13">
        <v>1842</v>
      </c>
      <c r="G280" s="13">
        <v>3687</v>
      </c>
      <c r="H280" s="13">
        <v>0</v>
      </c>
      <c r="I280" s="13">
        <v>0</v>
      </c>
      <c r="J280" s="13">
        <v>0</v>
      </c>
      <c r="K280" s="15">
        <f t="shared" si="15"/>
        <v>1845</v>
      </c>
      <c r="L280" s="15">
        <f t="shared" si="16"/>
        <v>1842</v>
      </c>
      <c r="M280" s="15">
        <f t="shared" si="17"/>
        <v>3687</v>
      </c>
      <c r="O280" s="13"/>
      <c r="P280" s="13"/>
    </row>
    <row r="281" spans="1:16" s="94" customFormat="1" ht="12.75" customHeight="1" x14ac:dyDescent="0.2">
      <c r="A281" s="11" t="str">
        <f t="shared" si="14"/>
        <v>AYERS ROCK2013</v>
      </c>
      <c r="B281" s="96" t="s">
        <v>97</v>
      </c>
      <c r="C281" s="89">
        <v>2013</v>
      </c>
      <c r="D281" s="90" t="s">
        <v>101</v>
      </c>
      <c r="E281" s="15">
        <v>1369</v>
      </c>
      <c r="F281" s="15">
        <v>1368</v>
      </c>
      <c r="G281" s="15">
        <v>2737</v>
      </c>
      <c r="H281" s="91">
        <v>0</v>
      </c>
      <c r="I281" s="91">
        <v>0</v>
      </c>
      <c r="J281" s="15">
        <v>0</v>
      </c>
      <c r="K281" s="15">
        <f t="shared" si="15"/>
        <v>1369</v>
      </c>
      <c r="L281" s="15">
        <f t="shared" si="16"/>
        <v>1368</v>
      </c>
      <c r="M281" s="15">
        <f t="shared" si="17"/>
        <v>2737</v>
      </c>
      <c r="O281" s="13"/>
      <c r="P281" s="13"/>
    </row>
    <row r="282" spans="1:16" s="94" customFormat="1" ht="12.75" customHeight="1" x14ac:dyDescent="0.2">
      <c r="A282" s="11" t="str">
        <f t="shared" si="14"/>
        <v>AYERS ROCK2014</v>
      </c>
      <c r="B282" s="3" t="s">
        <v>97</v>
      </c>
      <c r="C282" s="12">
        <v>2014</v>
      </c>
      <c r="D282" s="12" t="s">
        <v>101</v>
      </c>
      <c r="E282" s="13">
        <v>1483</v>
      </c>
      <c r="F282" s="13">
        <v>1483</v>
      </c>
      <c r="G282" s="13">
        <v>2966</v>
      </c>
      <c r="H282" s="13">
        <v>0</v>
      </c>
      <c r="I282" s="13">
        <v>0</v>
      </c>
      <c r="J282" s="13">
        <v>0</v>
      </c>
      <c r="K282" s="15">
        <f t="shared" si="15"/>
        <v>1483</v>
      </c>
      <c r="L282" s="15">
        <f t="shared" si="16"/>
        <v>1483</v>
      </c>
      <c r="M282" s="15">
        <f t="shared" si="17"/>
        <v>2966</v>
      </c>
      <c r="O282" s="13"/>
      <c r="P282" s="13"/>
    </row>
    <row r="283" spans="1:16" s="94" customFormat="1" ht="12.75" customHeight="1" x14ac:dyDescent="0.2">
      <c r="A283" s="11" t="str">
        <f t="shared" si="14"/>
        <v>AYERS ROCK2015</v>
      </c>
      <c r="B283" s="94" t="s">
        <v>97</v>
      </c>
      <c r="C283" s="89">
        <v>2015</v>
      </c>
      <c r="D283" s="90" t="s">
        <v>101</v>
      </c>
      <c r="E283" s="15">
        <v>1633</v>
      </c>
      <c r="F283" s="15">
        <v>1630</v>
      </c>
      <c r="G283" s="15">
        <v>3263</v>
      </c>
      <c r="H283" s="15">
        <v>0</v>
      </c>
      <c r="I283" s="15">
        <v>0</v>
      </c>
      <c r="J283" s="15">
        <v>0</v>
      </c>
      <c r="K283" s="15">
        <f t="shared" si="15"/>
        <v>1633</v>
      </c>
      <c r="L283" s="15">
        <f t="shared" si="16"/>
        <v>1630</v>
      </c>
      <c r="M283" s="15">
        <f t="shared" si="17"/>
        <v>3263</v>
      </c>
      <c r="O283" s="13"/>
      <c r="P283" s="13"/>
    </row>
    <row r="284" spans="1:16" s="94" customFormat="1" ht="12.75" customHeight="1" x14ac:dyDescent="0.2">
      <c r="A284" s="11" t="str">
        <f t="shared" si="14"/>
        <v>AYERS ROCK2016</v>
      </c>
      <c r="B284" s="94" t="s">
        <v>97</v>
      </c>
      <c r="C284" s="12">
        <v>2016</v>
      </c>
      <c r="D284" s="90" t="s">
        <v>101</v>
      </c>
      <c r="E284" s="95">
        <v>1653</v>
      </c>
      <c r="F284" s="95">
        <v>1651</v>
      </c>
      <c r="G284" s="95">
        <v>3304</v>
      </c>
      <c r="H284" s="95">
        <v>0</v>
      </c>
      <c r="I284" s="95">
        <v>0</v>
      </c>
      <c r="J284" s="95">
        <v>0</v>
      </c>
      <c r="K284" s="15">
        <f t="shared" si="15"/>
        <v>1653</v>
      </c>
      <c r="L284" s="15">
        <f t="shared" si="16"/>
        <v>1651</v>
      </c>
      <c r="M284" s="15">
        <f t="shared" si="17"/>
        <v>3304</v>
      </c>
      <c r="O284" s="13"/>
      <c r="P284" s="13"/>
    </row>
    <row r="285" spans="1:16" s="94" customFormat="1" ht="12.75" customHeight="1" x14ac:dyDescent="0.2">
      <c r="A285" s="11" t="str">
        <f t="shared" si="14"/>
        <v>AYERS ROCK2017</v>
      </c>
      <c r="B285" s="94" t="s">
        <v>97</v>
      </c>
      <c r="C285" s="89">
        <v>2017</v>
      </c>
      <c r="D285" s="90" t="s">
        <v>101</v>
      </c>
      <c r="E285" s="15">
        <v>1662</v>
      </c>
      <c r="F285" s="15">
        <v>1659</v>
      </c>
      <c r="G285" s="15">
        <v>3321</v>
      </c>
      <c r="H285" s="15">
        <v>0</v>
      </c>
      <c r="I285" s="15">
        <v>0</v>
      </c>
      <c r="J285" s="15">
        <v>0</v>
      </c>
      <c r="K285" s="15">
        <f t="shared" si="15"/>
        <v>1662</v>
      </c>
      <c r="L285" s="15">
        <f t="shared" si="16"/>
        <v>1659</v>
      </c>
      <c r="M285" s="15">
        <f t="shared" si="17"/>
        <v>3321</v>
      </c>
      <c r="O285" s="13"/>
      <c r="P285" s="13"/>
    </row>
    <row r="286" spans="1:16" s="94" customFormat="1" ht="12.75" customHeight="1" x14ac:dyDescent="0.2">
      <c r="A286" s="11" t="str">
        <f t="shared" si="14"/>
        <v>AYERS ROCK2018</v>
      </c>
      <c r="B286" s="3" t="s">
        <v>97</v>
      </c>
      <c r="C286" s="12">
        <v>2018</v>
      </c>
      <c r="D286" s="12" t="s">
        <v>101</v>
      </c>
      <c r="E286" s="13">
        <v>1793</v>
      </c>
      <c r="F286" s="13">
        <v>1788</v>
      </c>
      <c r="G286" s="13">
        <v>3581</v>
      </c>
      <c r="H286" s="13">
        <v>0</v>
      </c>
      <c r="I286" s="13">
        <v>0</v>
      </c>
      <c r="J286" s="13">
        <v>0</v>
      </c>
      <c r="K286" s="15">
        <f t="shared" si="15"/>
        <v>1793</v>
      </c>
      <c r="L286" s="15">
        <f t="shared" si="16"/>
        <v>1788</v>
      </c>
      <c r="M286" s="15">
        <f t="shared" si="17"/>
        <v>3581</v>
      </c>
      <c r="O286" s="13"/>
      <c r="P286" s="13"/>
    </row>
    <row r="287" spans="1:16" s="94" customFormat="1" ht="12.75" customHeight="1" x14ac:dyDescent="0.2">
      <c r="A287" s="11" t="str">
        <f t="shared" si="14"/>
        <v>AYERS ROCK2019</v>
      </c>
      <c r="B287" s="3" t="s">
        <v>97</v>
      </c>
      <c r="C287" s="12">
        <v>2019</v>
      </c>
      <c r="D287" s="12" t="s">
        <v>101</v>
      </c>
      <c r="E287" s="13">
        <v>2053</v>
      </c>
      <c r="F287" s="13">
        <v>2047</v>
      </c>
      <c r="G287" s="13">
        <v>4100</v>
      </c>
      <c r="H287" s="13">
        <v>0</v>
      </c>
      <c r="I287" s="13">
        <v>0</v>
      </c>
      <c r="J287" s="13">
        <v>0</v>
      </c>
      <c r="K287" s="15">
        <f t="shared" si="15"/>
        <v>2053</v>
      </c>
      <c r="L287" s="15">
        <f t="shared" si="16"/>
        <v>2047</v>
      </c>
      <c r="M287" s="15">
        <f t="shared" si="17"/>
        <v>4100</v>
      </c>
      <c r="O287" s="13"/>
      <c r="P287" s="13"/>
    </row>
    <row r="288" spans="1:16" s="94" customFormat="1" ht="12.75" customHeight="1" x14ac:dyDescent="0.2">
      <c r="A288" s="11" t="str">
        <f t="shared" si="14"/>
        <v>BALLINA1985</v>
      </c>
      <c r="B288" s="96" t="s">
        <v>23</v>
      </c>
      <c r="C288" s="89">
        <v>1985</v>
      </c>
      <c r="D288" s="90" t="s">
        <v>101</v>
      </c>
      <c r="E288" s="15">
        <v>0</v>
      </c>
      <c r="F288" s="15">
        <v>0</v>
      </c>
      <c r="G288" s="15">
        <v>0</v>
      </c>
      <c r="H288" s="91">
        <v>0</v>
      </c>
      <c r="I288" s="91">
        <v>0</v>
      </c>
      <c r="J288" s="15">
        <v>0</v>
      </c>
      <c r="K288" s="15">
        <f t="shared" si="15"/>
        <v>0</v>
      </c>
      <c r="L288" s="15">
        <f t="shared" si="16"/>
        <v>0</v>
      </c>
      <c r="M288" s="15">
        <f t="shared" si="17"/>
        <v>0</v>
      </c>
      <c r="O288" s="13"/>
      <c r="P288" s="13"/>
    </row>
    <row r="289" spans="1:16" s="94" customFormat="1" ht="12.75" customHeight="1" x14ac:dyDescent="0.2">
      <c r="A289" s="11" t="str">
        <f t="shared" si="14"/>
        <v>BALLINA1986</v>
      </c>
      <c r="B289" s="3" t="s">
        <v>23</v>
      </c>
      <c r="C289" s="12">
        <v>1986</v>
      </c>
      <c r="D289" s="12" t="s">
        <v>101</v>
      </c>
      <c r="E289" s="13">
        <v>12</v>
      </c>
      <c r="F289" s="13">
        <v>12</v>
      </c>
      <c r="G289" s="13">
        <v>24</v>
      </c>
      <c r="H289" s="13">
        <v>0</v>
      </c>
      <c r="I289" s="13">
        <v>0</v>
      </c>
      <c r="J289" s="13">
        <v>0</v>
      </c>
      <c r="K289" s="15">
        <f t="shared" si="15"/>
        <v>12</v>
      </c>
      <c r="L289" s="15">
        <f t="shared" si="16"/>
        <v>12</v>
      </c>
      <c r="M289" s="15">
        <f t="shared" si="17"/>
        <v>24</v>
      </c>
      <c r="O289" s="13"/>
      <c r="P289" s="13"/>
    </row>
    <row r="290" spans="1:16" s="94" customFormat="1" ht="12.75" customHeight="1" x14ac:dyDescent="0.2">
      <c r="A290" s="11" t="str">
        <f t="shared" si="14"/>
        <v>BALLINA1987</v>
      </c>
      <c r="B290" s="94" t="s">
        <v>23</v>
      </c>
      <c r="C290" s="89">
        <v>1987</v>
      </c>
      <c r="D290" s="90" t="s">
        <v>101</v>
      </c>
      <c r="E290" s="15">
        <v>1032</v>
      </c>
      <c r="F290" s="15">
        <v>1032</v>
      </c>
      <c r="G290" s="15">
        <v>2064</v>
      </c>
      <c r="H290" s="15">
        <v>0</v>
      </c>
      <c r="I290" s="15">
        <v>0</v>
      </c>
      <c r="J290" s="15">
        <v>0</v>
      </c>
      <c r="K290" s="15">
        <f t="shared" si="15"/>
        <v>1032</v>
      </c>
      <c r="L290" s="15">
        <f t="shared" si="16"/>
        <v>1032</v>
      </c>
      <c r="M290" s="15">
        <f t="shared" si="17"/>
        <v>2064</v>
      </c>
      <c r="O290" s="13"/>
      <c r="P290" s="13"/>
    </row>
    <row r="291" spans="1:16" s="94" customFormat="1" ht="12.75" customHeight="1" x14ac:dyDescent="0.2">
      <c r="A291" s="11" t="str">
        <f t="shared" si="14"/>
        <v>BALLINA1988</v>
      </c>
      <c r="B291" s="3" t="s">
        <v>23</v>
      </c>
      <c r="C291" s="12">
        <v>1988</v>
      </c>
      <c r="D291" s="12" t="s">
        <v>101</v>
      </c>
      <c r="E291" s="13">
        <v>2020</v>
      </c>
      <c r="F291" s="13">
        <v>2020</v>
      </c>
      <c r="G291" s="13">
        <v>4040</v>
      </c>
      <c r="H291" s="13">
        <v>0</v>
      </c>
      <c r="I291" s="13">
        <v>0</v>
      </c>
      <c r="J291" s="13">
        <v>0</v>
      </c>
      <c r="K291" s="15">
        <f t="shared" si="15"/>
        <v>2020</v>
      </c>
      <c r="L291" s="15">
        <f t="shared" si="16"/>
        <v>2020</v>
      </c>
      <c r="M291" s="15">
        <f t="shared" si="17"/>
        <v>4040</v>
      </c>
      <c r="O291" s="13"/>
      <c r="P291" s="13"/>
    </row>
    <row r="292" spans="1:16" s="94" customFormat="1" ht="12.75" customHeight="1" x14ac:dyDescent="0.2">
      <c r="A292" s="11" t="str">
        <f t="shared" si="14"/>
        <v>BALLINA1989</v>
      </c>
      <c r="B292" s="3" t="s">
        <v>23</v>
      </c>
      <c r="C292" s="12">
        <v>1989</v>
      </c>
      <c r="D292" s="90">
        <v>29</v>
      </c>
      <c r="E292" s="13">
        <v>2666</v>
      </c>
      <c r="F292" s="13">
        <v>2665</v>
      </c>
      <c r="G292" s="13">
        <v>5331</v>
      </c>
      <c r="H292" s="13">
        <v>0</v>
      </c>
      <c r="I292" s="13">
        <v>0</v>
      </c>
      <c r="J292" s="13">
        <v>0</v>
      </c>
      <c r="K292" s="15">
        <f t="shared" si="15"/>
        <v>2666</v>
      </c>
      <c r="L292" s="15">
        <f t="shared" si="16"/>
        <v>2665</v>
      </c>
      <c r="M292" s="15">
        <f t="shared" si="17"/>
        <v>5331</v>
      </c>
      <c r="O292" s="13"/>
      <c r="P292" s="13"/>
    </row>
    <row r="293" spans="1:16" s="94" customFormat="1" ht="12.75" customHeight="1" x14ac:dyDescent="0.2">
      <c r="A293" s="11" t="str">
        <f t="shared" si="14"/>
        <v>BALLINA1990</v>
      </c>
      <c r="B293" s="96" t="s">
        <v>23</v>
      </c>
      <c r="C293" s="89">
        <v>1990</v>
      </c>
      <c r="D293" s="90">
        <v>34</v>
      </c>
      <c r="E293" s="15">
        <v>2538</v>
      </c>
      <c r="F293" s="15">
        <v>2538</v>
      </c>
      <c r="G293" s="15">
        <v>5076</v>
      </c>
      <c r="H293" s="91">
        <v>0</v>
      </c>
      <c r="I293" s="91">
        <v>0</v>
      </c>
      <c r="J293" s="15">
        <v>0</v>
      </c>
      <c r="K293" s="15">
        <f t="shared" si="15"/>
        <v>2538</v>
      </c>
      <c r="L293" s="15">
        <f t="shared" si="16"/>
        <v>2538</v>
      </c>
      <c r="M293" s="15">
        <f t="shared" si="17"/>
        <v>5076</v>
      </c>
      <c r="O293" s="13"/>
      <c r="P293" s="13"/>
    </row>
    <row r="294" spans="1:16" s="94" customFormat="1" ht="12.75" customHeight="1" x14ac:dyDescent="0.2">
      <c r="A294" s="11" t="str">
        <f t="shared" si="14"/>
        <v>BALLINA1991</v>
      </c>
      <c r="B294" s="94" t="s">
        <v>23</v>
      </c>
      <c r="C294" s="89">
        <v>1991</v>
      </c>
      <c r="D294" s="90">
        <v>26</v>
      </c>
      <c r="E294" s="15">
        <v>3667</v>
      </c>
      <c r="F294" s="15">
        <v>3627</v>
      </c>
      <c r="G294" s="15">
        <v>7294</v>
      </c>
      <c r="H294" s="15">
        <v>0</v>
      </c>
      <c r="I294" s="15">
        <v>0</v>
      </c>
      <c r="J294" s="15">
        <v>0</v>
      </c>
      <c r="K294" s="15">
        <f t="shared" si="15"/>
        <v>3667</v>
      </c>
      <c r="L294" s="15">
        <f t="shared" si="16"/>
        <v>3627</v>
      </c>
      <c r="M294" s="15">
        <f t="shared" si="17"/>
        <v>7294</v>
      </c>
      <c r="O294" s="13"/>
      <c r="P294" s="13"/>
    </row>
    <row r="295" spans="1:16" s="94" customFormat="1" ht="12.75" customHeight="1" x14ac:dyDescent="0.2">
      <c r="A295" s="11" t="str">
        <f t="shared" si="14"/>
        <v>BALLINA1992</v>
      </c>
      <c r="B295" s="3" t="s">
        <v>23</v>
      </c>
      <c r="C295" s="12">
        <v>1992</v>
      </c>
      <c r="D295" s="12" t="s">
        <v>101</v>
      </c>
      <c r="E295" s="13">
        <v>1854</v>
      </c>
      <c r="F295" s="13">
        <v>1835</v>
      </c>
      <c r="G295" s="13">
        <v>3689</v>
      </c>
      <c r="H295" s="13">
        <v>0</v>
      </c>
      <c r="I295" s="13">
        <v>0</v>
      </c>
      <c r="J295" s="13">
        <v>0</v>
      </c>
      <c r="K295" s="15">
        <f t="shared" si="15"/>
        <v>1854</v>
      </c>
      <c r="L295" s="15">
        <f t="shared" si="16"/>
        <v>1835</v>
      </c>
      <c r="M295" s="15">
        <f t="shared" si="17"/>
        <v>3689</v>
      </c>
      <c r="O295" s="13"/>
      <c r="P295" s="13"/>
    </row>
    <row r="296" spans="1:16" s="94" customFormat="1" ht="12.75" customHeight="1" x14ac:dyDescent="0.2">
      <c r="A296" s="11" t="str">
        <f t="shared" ref="A296:A332" si="18">CONCATENATE(B296,C296)</f>
        <v>BALLINA1993</v>
      </c>
      <c r="B296" s="3" t="s">
        <v>23</v>
      </c>
      <c r="C296" s="12">
        <v>1993</v>
      </c>
      <c r="D296" s="12" t="s">
        <v>101</v>
      </c>
      <c r="E296" s="13">
        <v>850</v>
      </c>
      <c r="F296" s="13">
        <v>846</v>
      </c>
      <c r="G296" s="13">
        <v>1696</v>
      </c>
      <c r="H296" s="13">
        <v>0</v>
      </c>
      <c r="I296" s="13">
        <v>0</v>
      </c>
      <c r="J296" s="13">
        <v>0</v>
      </c>
      <c r="K296" s="15">
        <f t="shared" si="15"/>
        <v>850</v>
      </c>
      <c r="L296" s="15">
        <f t="shared" si="16"/>
        <v>846</v>
      </c>
      <c r="M296" s="15">
        <f t="shared" si="17"/>
        <v>1696</v>
      </c>
      <c r="O296" s="13"/>
      <c r="P296" s="13"/>
    </row>
    <row r="297" spans="1:16" s="94" customFormat="1" ht="12.75" customHeight="1" x14ac:dyDescent="0.2">
      <c r="A297" s="11" t="str">
        <f t="shared" si="18"/>
        <v>BALLINA1994</v>
      </c>
      <c r="B297" s="3" t="s">
        <v>23</v>
      </c>
      <c r="C297" s="12">
        <v>1994</v>
      </c>
      <c r="D297" s="12" t="s">
        <v>101</v>
      </c>
      <c r="E297" s="13">
        <v>900</v>
      </c>
      <c r="F297" s="13">
        <v>901</v>
      </c>
      <c r="G297" s="13">
        <v>1801</v>
      </c>
      <c r="H297" s="13">
        <v>0</v>
      </c>
      <c r="I297" s="13">
        <v>0</v>
      </c>
      <c r="J297" s="13">
        <v>0</v>
      </c>
      <c r="K297" s="15">
        <f t="shared" si="15"/>
        <v>900</v>
      </c>
      <c r="L297" s="15">
        <f t="shared" si="16"/>
        <v>901</v>
      </c>
      <c r="M297" s="15">
        <f t="shared" si="17"/>
        <v>1801</v>
      </c>
      <c r="O297" s="13"/>
      <c r="P297" s="13"/>
    </row>
    <row r="298" spans="1:16" s="94" customFormat="1" ht="12.75" customHeight="1" x14ac:dyDescent="0.2">
      <c r="A298" s="11" t="str">
        <f t="shared" si="18"/>
        <v>BALLINA1995</v>
      </c>
      <c r="B298" s="96" t="s">
        <v>23</v>
      </c>
      <c r="C298" s="89">
        <v>1995</v>
      </c>
      <c r="D298" s="90" t="s">
        <v>101</v>
      </c>
      <c r="E298" s="15">
        <v>1199</v>
      </c>
      <c r="F298" s="15">
        <v>1197</v>
      </c>
      <c r="G298" s="15">
        <v>2396</v>
      </c>
      <c r="H298" s="91">
        <v>0</v>
      </c>
      <c r="I298" s="91">
        <v>0</v>
      </c>
      <c r="J298" s="15">
        <v>0</v>
      </c>
      <c r="K298" s="15">
        <f t="shared" ref="K298:K361" si="19">E298+H298</f>
        <v>1199</v>
      </c>
      <c r="L298" s="15">
        <f t="shared" ref="L298:L361" si="20">F298+I298</f>
        <v>1197</v>
      </c>
      <c r="M298" s="15">
        <f t="shared" ref="M298:M361" si="21">G298+J298</f>
        <v>2396</v>
      </c>
      <c r="O298" s="13"/>
      <c r="P298" s="13"/>
    </row>
    <row r="299" spans="1:16" s="94" customFormat="1" ht="12.75" customHeight="1" x14ac:dyDescent="0.2">
      <c r="A299" s="11" t="str">
        <f t="shared" si="18"/>
        <v>BALLINA1996</v>
      </c>
      <c r="B299" s="3" t="s">
        <v>23</v>
      </c>
      <c r="C299" s="12">
        <v>1996</v>
      </c>
      <c r="D299" s="12" t="s">
        <v>101</v>
      </c>
      <c r="E299" s="13">
        <v>1175</v>
      </c>
      <c r="F299" s="13">
        <v>1174</v>
      </c>
      <c r="G299" s="13">
        <v>2349</v>
      </c>
      <c r="H299" s="13">
        <v>0</v>
      </c>
      <c r="I299" s="13">
        <v>0</v>
      </c>
      <c r="J299" s="13">
        <v>0</v>
      </c>
      <c r="K299" s="15">
        <f t="shared" si="19"/>
        <v>1175</v>
      </c>
      <c r="L299" s="15">
        <f t="shared" si="20"/>
        <v>1174</v>
      </c>
      <c r="M299" s="15">
        <f t="shared" si="21"/>
        <v>2349</v>
      </c>
      <c r="O299" s="13"/>
      <c r="P299" s="13"/>
    </row>
    <row r="300" spans="1:16" s="94" customFormat="1" ht="12.75" customHeight="1" x14ac:dyDescent="0.2">
      <c r="A300" s="11" t="str">
        <f t="shared" si="18"/>
        <v>BALLINA1997</v>
      </c>
      <c r="B300" s="3" t="s">
        <v>23</v>
      </c>
      <c r="C300" s="12">
        <v>1997</v>
      </c>
      <c r="D300" s="12" t="s">
        <v>101</v>
      </c>
      <c r="E300" s="13">
        <v>1302</v>
      </c>
      <c r="F300" s="13">
        <v>1300</v>
      </c>
      <c r="G300" s="13">
        <v>2602</v>
      </c>
      <c r="H300" s="13">
        <v>0</v>
      </c>
      <c r="I300" s="13">
        <v>0</v>
      </c>
      <c r="J300" s="13">
        <v>0</v>
      </c>
      <c r="K300" s="15">
        <f t="shared" si="19"/>
        <v>1302</v>
      </c>
      <c r="L300" s="15">
        <f t="shared" si="20"/>
        <v>1300</v>
      </c>
      <c r="M300" s="15">
        <f t="shared" si="21"/>
        <v>2602</v>
      </c>
      <c r="O300" s="13"/>
      <c r="P300" s="13"/>
    </row>
    <row r="301" spans="1:16" s="94" customFormat="1" ht="12.75" customHeight="1" x14ac:dyDescent="0.2">
      <c r="A301" s="11" t="str">
        <f t="shared" si="18"/>
        <v>BALLINA1998</v>
      </c>
      <c r="B301" s="96" t="s">
        <v>23</v>
      </c>
      <c r="C301" s="89">
        <v>1998</v>
      </c>
      <c r="D301" s="90" t="s">
        <v>101</v>
      </c>
      <c r="E301" s="15">
        <v>1331</v>
      </c>
      <c r="F301" s="15">
        <v>1328</v>
      </c>
      <c r="G301" s="15">
        <v>2659</v>
      </c>
      <c r="H301" s="91">
        <v>0</v>
      </c>
      <c r="I301" s="91">
        <v>0</v>
      </c>
      <c r="J301" s="15">
        <v>0</v>
      </c>
      <c r="K301" s="15">
        <f t="shared" si="19"/>
        <v>1331</v>
      </c>
      <c r="L301" s="15">
        <f t="shared" si="20"/>
        <v>1328</v>
      </c>
      <c r="M301" s="15">
        <f t="shared" si="21"/>
        <v>2659</v>
      </c>
      <c r="O301" s="13"/>
      <c r="P301" s="13"/>
    </row>
    <row r="302" spans="1:16" s="94" customFormat="1" ht="12.75" customHeight="1" x14ac:dyDescent="0.2">
      <c r="A302" s="11" t="str">
        <f t="shared" si="18"/>
        <v>BALLINA1999</v>
      </c>
      <c r="B302" s="94" t="s">
        <v>23</v>
      </c>
      <c r="C302" s="89">
        <v>1999</v>
      </c>
      <c r="D302" s="90" t="s">
        <v>101</v>
      </c>
      <c r="E302" s="15">
        <v>1643</v>
      </c>
      <c r="F302" s="15">
        <v>1643</v>
      </c>
      <c r="G302" s="15">
        <v>3286</v>
      </c>
      <c r="H302" s="15">
        <v>0</v>
      </c>
      <c r="I302" s="15">
        <v>0</v>
      </c>
      <c r="J302" s="15">
        <v>0</v>
      </c>
      <c r="K302" s="15">
        <f t="shared" si="19"/>
        <v>1643</v>
      </c>
      <c r="L302" s="15">
        <f t="shared" si="20"/>
        <v>1643</v>
      </c>
      <c r="M302" s="15">
        <f t="shared" si="21"/>
        <v>3286</v>
      </c>
      <c r="O302" s="13"/>
      <c r="P302" s="13"/>
    </row>
    <row r="303" spans="1:16" s="94" customFormat="1" ht="12.75" customHeight="1" x14ac:dyDescent="0.2">
      <c r="A303" s="11" t="str">
        <f t="shared" si="18"/>
        <v>BALLINA2000</v>
      </c>
      <c r="B303" s="3" t="s">
        <v>23</v>
      </c>
      <c r="C303" s="12">
        <v>2000</v>
      </c>
      <c r="D303" s="12">
        <v>37</v>
      </c>
      <c r="E303" s="13">
        <v>2636</v>
      </c>
      <c r="F303" s="13">
        <v>2633</v>
      </c>
      <c r="G303" s="13">
        <v>5269</v>
      </c>
      <c r="H303" s="13">
        <v>0</v>
      </c>
      <c r="I303" s="13">
        <v>0</v>
      </c>
      <c r="J303" s="13">
        <v>0</v>
      </c>
      <c r="K303" s="15">
        <f t="shared" si="19"/>
        <v>2636</v>
      </c>
      <c r="L303" s="15">
        <f t="shared" si="20"/>
        <v>2633</v>
      </c>
      <c r="M303" s="15">
        <f t="shared" si="21"/>
        <v>5269</v>
      </c>
      <c r="O303" s="13"/>
      <c r="P303" s="13"/>
    </row>
    <row r="304" spans="1:16" s="94" customFormat="1" ht="12.75" customHeight="1" x14ac:dyDescent="0.2">
      <c r="A304" s="11" t="str">
        <f t="shared" si="18"/>
        <v>BALLINA2001</v>
      </c>
      <c r="B304" s="3" t="s">
        <v>23</v>
      </c>
      <c r="C304" s="12">
        <v>2001</v>
      </c>
      <c r="D304" s="12">
        <v>33</v>
      </c>
      <c r="E304" s="13">
        <v>2577</v>
      </c>
      <c r="F304" s="13">
        <v>2581</v>
      </c>
      <c r="G304" s="13">
        <v>5158</v>
      </c>
      <c r="H304" s="13">
        <v>0</v>
      </c>
      <c r="I304" s="13">
        <v>0</v>
      </c>
      <c r="J304" s="13">
        <v>0</v>
      </c>
      <c r="K304" s="15">
        <f t="shared" si="19"/>
        <v>2577</v>
      </c>
      <c r="L304" s="15">
        <f t="shared" si="20"/>
        <v>2581</v>
      </c>
      <c r="M304" s="15">
        <f t="shared" si="21"/>
        <v>5158</v>
      </c>
      <c r="O304" s="13"/>
      <c r="P304" s="13"/>
    </row>
    <row r="305" spans="1:16" s="94" customFormat="1" ht="12.75" customHeight="1" x14ac:dyDescent="0.2">
      <c r="A305" s="11" t="str">
        <f t="shared" si="18"/>
        <v>BALLINA2002</v>
      </c>
      <c r="B305" s="3" t="s">
        <v>23</v>
      </c>
      <c r="C305" s="12">
        <v>2002</v>
      </c>
      <c r="D305" s="12">
        <v>25</v>
      </c>
      <c r="E305" s="13">
        <v>3028</v>
      </c>
      <c r="F305" s="13">
        <v>3016</v>
      </c>
      <c r="G305" s="13">
        <v>6044</v>
      </c>
      <c r="H305" s="13">
        <v>0</v>
      </c>
      <c r="I305" s="13">
        <v>0</v>
      </c>
      <c r="J305" s="13">
        <v>0</v>
      </c>
      <c r="K305" s="15">
        <f t="shared" si="19"/>
        <v>3028</v>
      </c>
      <c r="L305" s="15">
        <f t="shared" si="20"/>
        <v>3016</v>
      </c>
      <c r="M305" s="15">
        <f t="shared" si="21"/>
        <v>6044</v>
      </c>
      <c r="O305" s="13"/>
      <c r="P305" s="13"/>
    </row>
    <row r="306" spans="1:16" s="94" customFormat="1" ht="12.75" customHeight="1" x14ac:dyDescent="0.2">
      <c r="A306" s="11" t="str">
        <f t="shared" si="18"/>
        <v>BALLINA2003</v>
      </c>
      <c r="B306" s="3" t="s">
        <v>23</v>
      </c>
      <c r="C306" s="12">
        <v>2003</v>
      </c>
      <c r="D306" s="12">
        <v>26</v>
      </c>
      <c r="E306" s="13">
        <v>2769</v>
      </c>
      <c r="F306" s="13">
        <v>2814</v>
      </c>
      <c r="G306" s="13">
        <v>5583</v>
      </c>
      <c r="H306" s="13">
        <v>0</v>
      </c>
      <c r="I306" s="13">
        <v>0</v>
      </c>
      <c r="J306" s="13">
        <v>0</v>
      </c>
      <c r="K306" s="15">
        <f t="shared" si="19"/>
        <v>2769</v>
      </c>
      <c r="L306" s="15">
        <f t="shared" si="20"/>
        <v>2814</v>
      </c>
      <c r="M306" s="15">
        <f t="shared" si="21"/>
        <v>5583</v>
      </c>
      <c r="O306" s="13"/>
      <c r="P306" s="13"/>
    </row>
    <row r="307" spans="1:16" s="94" customFormat="1" ht="12.75" customHeight="1" x14ac:dyDescent="0.2">
      <c r="A307" s="11" t="str">
        <f t="shared" si="18"/>
        <v>BALLINA2004</v>
      </c>
      <c r="B307" s="3" t="s">
        <v>23</v>
      </c>
      <c r="C307" s="12">
        <v>2004</v>
      </c>
      <c r="D307" s="12" t="s">
        <v>101</v>
      </c>
      <c r="E307" s="13">
        <v>2222</v>
      </c>
      <c r="F307" s="13">
        <v>2273</v>
      </c>
      <c r="G307" s="13">
        <v>4495</v>
      </c>
      <c r="H307" s="13">
        <v>0</v>
      </c>
      <c r="I307" s="13">
        <v>0</v>
      </c>
      <c r="J307" s="13">
        <v>0</v>
      </c>
      <c r="K307" s="15">
        <f t="shared" si="19"/>
        <v>2222</v>
      </c>
      <c r="L307" s="15">
        <f t="shared" si="20"/>
        <v>2273</v>
      </c>
      <c r="M307" s="15">
        <f t="shared" si="21"/>
        <v>4495</v>
      </c>
      <c r="O307" s="13"/>
      <c r="P307" s="13"/>
    </row>
    <row r="308" spans="1:16" s="94" customFormat="1" ht="12.75" customHeight="1" x14ac:dyDescent="0.2">
      <c r="A308" s="11" t="str">
        <f t="shared" si="18"/>
        <v>BALLINA2005</v>
      </c>
      <c r="B308" s="92" t="s">
        <v>23</v>
      </c>
      <c r="C308" s="16">
        <v>2005</v>
      </c>
      <c r="D308" s="90" t="s">
        <v>101</v>
      </c>
      <c r="E308" s="93">
        <v>2285</v>
      </c>
      <c r="F308" s="93">
        <v>2289</v>
      </c>
      <c r="G308" s="93">
        <v>4574</v>
      </c>
      <c r="H308" s="93">
        <v>0</v>
      </c>
      <c r="I308" s="93">
        <v>0</v>
      </c>
      <c r="J308" s="93">
        <v>0</v>
      </c>
      <c r="K308" s="15">
        <f t="shared" si="19"/>
        <v>2285</v>
      </c>
      <c r="L308" s="15">
        <f t="shared" si="20"/>
        <v>2289</v>
      </c>
      <c r="M308" s="15">
        <f t="shared" si="21"/>
        <v>4574</v>
      </c>
      <c r="O308" s="13"/>
      <c r="P308" s="13"/>
    </row>
    <row r="309" spans="1:16" s="94" customFormat="1" ht="12.75" customHeight="1" x14ac:dyDescent="0.2">
      <c r="A309" s="11" t="str">
        <f t="shared" si="18"/>
        <v>BALLINA2006</v>
      </c>
      <c r="B309" s="3" t="s">
        <v>23</v>
      </c>
      <c r="C309" s="12">
        <v>2006</v>
      </c>
      <c r="D309" s="12" t="s">
        <v>101</v>
      </c>
      <c r="E309" s="13">
        <v>2196</v>
      </c>
      <c r="F309" s="13">
        <v>2204</v>
      </c>
      <c r="G309" s="13">
        <v>4400</v>
      </c>
      <c r="H309" s="13">
        <v>0</v>
      </c>
      <c r="I309" s="13">
        <v>0</v>
      </c>
      <c r="J309" s="13">
        <v>0</v>
      </c>
      <c r="K309" s="15">
        <f t="shared" si="19"/>
        <v>2196</v>
      </c>
      <c r="L309" s="15">
        <f t="shared" si="20"/>
        <v>2204</v>
      </c>
      <c r="M309" s="15">
        <f t="shared" si="21"/>
        <v>4400</v>
      </c>
      <c r="O309" s="13"/>
      <c r="P309" s="13"/>
    </row>
    <row r="310" spans="1:16" s="94" customFormat="1" ht="12.75" customHeight="1" x14ac:dyDescent="0.2">
      <c r="A310" s="11" t="str">
        <f t="shared" si="18"/>
        <v>BALLINA2007</v>
      </c>
      <c r="B310" s="3" t="s">
        <v>23</v>
      </c>
      <c r="C310" s="12">
        <v>2007</v>
      </c>
      <c r="D310" s="12" t="s">
        <v>101</v>
      </c>
      <c r="E310" s="13">
        <v>2160</v>
      </c>
      <c r="F310" s="13">
        <v>2164</v>
      </c>
      <c r="G310" s="13">
        <v>4324</v>
      </c>
      <c r="H310" s="13">
        <v>0</v>
      </c>
      <c r="I310" s="13">
        <v>0</v>
      </c>
      <c r="J310" s="13">
        <v>0</v>
      </c>
      <c r="K310" s="15">
        <f t="shared" si="19"/>
        <v>2160</v>
      </c>
      <c r="L310" s="15">
        <f t="shared" si="20"/>
        <v>2164</v>
      </c>
      <c r="M310" s="15">
        <f t="shared" si="21"/>
        <v>4324</v>
      </c>
      <c r="O310" s="13"/>
      <c r="P310" s="13"/>
    </row>
    <row r="311" spans="1:16" s="94" customFormat="1" ht="12.75" customHeight="1" x14ac:dyDescent="0.2">
      <c r="A311" s="11" t="str">
        <f t="shared" si="18"/>
        <v>BALLINA2008</v>
      </c>
      <c r="B311" s="96" t="s">
        <v>23</v>
      </c>
      <c r="C311" s="89">
        <v>2008</v>
      </c>
      <c r="D311" s="90" t="s">
        <v>101</v>
      </c>
      <c r="E311" s="15">
        <v>2048</v>
      </c>
      <c r="F311" s="15">
        <v>2045</v>
      </c>
      <c r="G311" s="15">
        <v>4093</v>
      </c>
      <c r="H311" s="91">
        <v>0</v>
      </c>
      <c r="I311" s="91">
        <v>0</v>
      </c>
      <c r="J311" s="15">
        <v>0</v>
      </c>
      <c r="K311" s="15">
        <f t="shared" si="19"/>
        <v>2048</v>
      </c>
      <c r="L311" s="15">
        <f t="shared" si="20"/>
        <v>2045</v>
      </c>
      <c r="M311" s="15">
        <f t="shared" si="21"/>
        <v>4093</v>
      </c>
      <c r="O311" s="13"/>
      <c r="P311" s="13"/>
    </row>
    <row r="312" spans="1:16" s="94" customFormat="1" ht="12.75" customHeight="1" x14ac:dyDescent="0.2">
      <c r="A312" s="11" t="str">
        <f t="shared" si="18"/>
        <v>BALLINA2009</v>
      </c>
      <c r="B312" s="3" t="s">
        <v>23</v>
      </c>
      <c r="C312" s="12">
        <v>2009</v>
      </c>
      <c r="D312" s="12" t="s">
        <v>101</v>
      </c>
      <c r="E312" s="13">
        <v>1953</v>
      </c>
      <c r="F312" s="13">
        <v>1959</v>
      </c>
      <c r="G312" s="13">
        <v>3912</v>
      </c>
      <c r="H312" s="13">
        <v>0</v>
      </c>
      <c r="I312" s="13">
        <v>0</v>
      </c>
      <c r="J312" s="13">
        <v>0</v>
      </c>
      <c r="K312" s="15">
        <f t="shared" si="19"/>
        <v>1953</v>
      </c>
      <c r="L312" s="15">
        <f t="shared" si="20"/>
        <v>1959</v>
      </c>
      <c r="M312" s="15">
        <f t="shared" si="21"/>
        <v>3912</v>
      </c>
      <c r="O312" s="13"/>
      <c r="P312" s="13"/>
    </row>
    <row r="313" spans="1:16" s="94" customFormat="1" ht="12.75" customHeight="1" x14ac:dyDescent="0.2">
      <c r="A313" s="11" t="str">
        <f t="shared" si="18"/>
        <v>BALLINA2010</v>
      </c>
      <c r="B313" s="3" t="s">
        <v>23</v>
      </c>
      <c r="C313" s="12">
        <v>2010</v>
      </c>
      <c r="D313" s="12" t="s">
        <v>101</v>
      </c>
      <c r="E313" s="13">
        <v>1861</v>
      </c>
      <c r="F313" s="13">
        <v>1859</v>
      </c>
      <c r="G313" s="13">
        <v>3720</v>
      </c>
      <c r="H313" s="13">
        <v>0</v>
      </c>
      <c r="I313" s="13">
        <v>0</v>
      </c>
      <c r="J313" s="13">
        <v>0</v>
      </c>
      <c r="K313" s="15">
        <f t="shared" si="19"/>
        <v>1861</v>
      </c>
      <c r="L313" s="15">
        <f t="shared" si="20"/>
        <v>1859</v>
      </c>
      <c r="M313" s="15">
        <f t="shared" si="21"/>
        <v>3720</v>
      </c>
      <c r="O313" s="13"/>
      <c r="P313" s="13"/>
    </row>
    <row r="314" spans="1:16" s="94" customFormat="1" ht="12.75" customHeight="1" x14ac:dyDescent="0.2">
      <c r="A314" s="11" t="str">
        <f t="shared" si="18"/>
        <v>BALLINA2011</v>
      </c>
      <c r="B314" s="96" t="s">
        <v>23</v>
      </c>
      <c r="C314" s="89">
        <v>2011</v>
      </c>
      <c r="D314" s="90" t="s">
        <v>101</v>
      </c>
      <c r="E314" s="15">
        <v>1886</v>
      </c>
      <c r="F314" s="15">
        <v>1874</v>
      </c>
      <c r="G314" s="15">
        <v>3760</v>
      </c>
      <c r="H314" s="91">
        <v>0</v>
      </c>
      <c r="I314" s="91">
        <v>0</v>
      </c>
      <c r="J314" s="15">
        <v>0</v>
      </c>
      <c r="K314" s="15">
        <f t="shared" si="19"/>
        <v>1886</v>
      </c>
      <c r="L314" s="15">
        <f t="shared" si="20"/>
        <v>1874</v>
      </c>
      <c r="M314" s="15">
        <f t="shared" si="21"/>
        <v>3760</v>
      </c>
      <c r="O314" s="13"/>
      <c r="P314" s="13"/>
    </row>
    <row r="315" spans="1:16" s="94" customFormat="1" ht="12.75" customHeight="1" x14ac:dyDescent="0.2">
      <c r="A315" s="11" t="str">
        <f t="shared" si="18"/>
        <v>BALLINA2012</v>
      </c>
      <c r="B315" s="96" t="s">
        <v>23</v>
      </c>
      <c r="C315" s="89">
        <v>2012</v>
      </c>
      <c r="D315" s="90" t="s">
        <v>101</v>
      </c>
      <c r="E315" s="15">
        <v>2141</v>
      </c>
      <c r="F315" s="15">
        <v>2097</v>
      </c>
      <c r="G315" s="15">
        <v>4238</v>
      </c>
      <c r="H315" s="91">
        <v>0</v>
      </c>
      <c r="I315" s="91">
        <v>0</v>
      </c>
      <c r="J315" s="15">
        <v>0</v>
      </c>
      <c r="K315" s="15">
        <f t="shared" si="19"/>
        <v>2141</v>
      </c>
      <c r="L315" s="15">
        <f t="shared" si="20"/>
        <v>2097</v>
      </c>
      <c r="M315" s="15">
        <f t="shared" si="21"/>
        <v>4238</v>
      </c>
      <c r="O315" s="13"/>
      <c r="P315" s="13"/>
    </row>
    <row r="316" spans="1:16" s="94" customFormat="1" ht="12.75" customHeight="1" x14ac:dyDescent="0.2">
      <c r="A316" s="11" t="str">
        <f t="shared" si="18"/>
        <v>BALLINA2013</v>
      </c>
      <c r="B316" s="3" t="s">
        <v>23</v>
      </c>
      <c r="C316" s="12">
        <v>2013</v>
      </c>
      <c r="D316" s="12" t="s">
        <v>101</v>
      </c>
      <c r="E316" s="13">
        <v>2290</v>
      </c>
      <c r="F316" s="13">
        <v>2245</v>
      </c>
      <c r="G316" s="13">
        <v>4535</v>
      </c>
      <c r="H316" s="13">
        <v>0</v>
      </c>
      <c r="I316" s="13">
        <v>0</v>
      </c>
      <c r="J316" s="13">
        <v>0</v>
      </c>
      <c r="K316" s="15">
        <f t="shared" si="19"/>
        <v>2290</v>
      </c>
      <c r="L316" s="15">
        <f t="shared" si="20"/>
        <v>2245</v>
      </c>
      <c r="M316" s="15">
        <f t="shared" si="21"/>
        <v>4535</v>
      </c>
      <c r="O316" s="13"/>
      <c r="P316" s="13"/>
    </row>
    <row r="317" spans="1:16" s="94" customFormat="1" ht="12.75" customHeight="1" x14ac:dyDescent="0.2">
      <c r="A317" s="11" t="str">
        <f t="shared" si="18"/>
        <v>BALLINA2014</v>
      </c>
      <c r="B317" s="94" t="s">
        <v>23</v>
      </c>
      <c r="C317" s="89">
        <v>2014</v>
      </c>
      <c r="D317" s="90" t="s">
        <v>101</v>
      </c>
      <c r="E317" s="15">
        <v>2193</v>
      </c>
      <c r="F317" s="15">
        <v>2185</v>
      </c>
      <c r="G317" s="15">
        <v>4378</v>
      </c>
      <c r="H317" s="15">
        <v>0</v>
      </c>
      <c r="I317" s="15">
        <v>0</v>
      </c>
      <c r="J317" s="15">
        <v>0</v>
      </c>
      <c r="K317" s="15">
        <f t="shared" si="19"/>
        <v>2193</v>
      </c>
      <c r="L317" s="15">
        <f t="shared" si="20"/>
        <v>2185</v>
      </c>
      <c r="M317" s="15">
        <f t="shared" si="21"/>
        <v>4378</v>
      </c>
      <c r="O317" s="13"/>
      <c r="P317" s="13"/>
    </row>
    <row r="318" spans="1:16" s="94" customFormat="1" ht="12.75" customHeight="1" x14ac:dyDescent="0.2">
      <c r="A318" s="11" t="str">
        <f t="shared" si="18"/>
        <v>BALLINA2015</v>
      </c>
      <c r="B318" s="3" t="s">
        <v>23</v>
      </c>
      <c r="C318" s="12">
        <v>2015</v>
      </c>
      <c r="D318" s="12" t="s">
        <v>101</v>
      </c>
      <c r="E318" s="13">
        <v>2124</v>
      </c>
      <c r="F318" s="13">
        <v>2119</v>
      </c>
      <c r="G318" s="13">
        <v>4243</v>
      </c>
      <c r="H318" s="13">
        <v>0</v>
      </c>
      <c r="I318" s="13">
        <v>0</v>
      </c>
      <c r="J318" s="13">
        <v>0</v>
      </c>
      <c r="K318" s="15">
        <f t="shared" si="19"/>
        <v>2124</v>
      </c>
      <c r="L318" s="15">
        <f t="shared" si="20"/>
        <v>2119</v>
      </c>
      <c r="M318" s="15">
        <f t="shared" si="21"/>
        <v>4243</v>
      </c>
      <c r="O318" s="13"/>
      <c r="P318" s="13"/>
    </row>
    <row r="319" spans="1:16" s="94" customFormat="1" ht="12.75" customHeight="1" x14ac:dyDescent="0.2">
      <c r="A319" s="11" t="str">
        <f t="shared" si="18"/>
        <v>BALLINA2016</v>
      </c>
      <c r="B319" s="96" t="s">
        <v>23</v>
      </c>
      <c r="C319" s="89">
        <v>2016</v>
      </c>
      <c r="D319" s="90" t="s">
        <v>101</v>
      </c>
      <c r="E319" s="15">
        <v>2249</v>
      </c>
      <c r="F319" s="15">
        <v>2246</v>
      </c>
      <c r="G319" s="15">
        <v>4495</v>
      </c>
      <c r="H319" s="91">
        <v>0</v>
      </c>
      <c r="I319" s="91">
        <v>0</v>
      </c>
      <c r="J319" s="15">
        <v>0</v>
      </c>
      <c r="K319" s="15">
        <f t="shared" si="19"/>
        <v>2249</v>
      </c>
      <c r="L319" s="15">
        <f t="shared" si="20"/>
        <v>2246</v>
      </c>
      <c r="M319" s="15">
        <f t="shared" si="21"/>
        <v>4495</v>
      </c>
      <c r="O319" s="13"/>
      <c r="P319" s="13"/>
    </row>
    <row r="320" spans="1:16" s="94" customFormat="1" ht="12.75" customHeight="1" x14ac:dyDescent="0.2">
      <c r="A320" s="11" t="str">
        <f t="shared" si="18"/>
        <v>BALLINA2017</v>
      </c>
      <c r="B320" s="96" t="s">
        <v>23</v>
      </c>
      <c r="C320" s="89">
        <v>2017</v>
      </c>
      <c r="D320" s="12" t="s">
        <v>101</v>
      </c>
      <c r="E320" s="15">
        <v>2306</v>
      </c>
      <c r="F320" s="15">
        <v>2299</v>
      </c>
      <c r="G320" s="15">
        <v>4605</v>
      </c>
      <c r="H320" s="91">
        <v>0</v>
      </c>
      <c r="I320" s="91">
        <v>0</v>
      </c>
      <c r="J320" s="15">
        <v>0</v>
      </c>
      <c r="K320" s="15">
        <f t="shared" si="19"/>
        <v>2306</v>
      </c>
      <c r="L320" s="15">
        <f t="shared" si="20"/>
        <v>2299</v>
      </c>
      <c r="M320" s="15">
        <f t="shared" si="21"/>
        <v>4605</v>
      </c>
      <c r="O320" s="13"/>
      <c r="P320" s="13"/>
    </row>
    <row r="321" spans="1:16" s="94" customFormat="1" ht="12.75" customHeight="1" x14ac:dyDescent="0.2">
      <c r="A321" s="11" t="str">
        <f t="shared" si="18"/>
        <v>BALLINA2018</v>
      </c>
      <c r="B321" s="96" t="s">
        <v>23</v>
      </c>
      <c r="C321" s="89">
        <v>2018</v>
      </c>
      <c r="D321" s="90" t="s">
        <v>101</v>
      </c>
      <c r="E321" s="15">
        <v>2298</v>
      </c>
      <c r="F321" s="15">
        <v>2288</v>
      </c>
      <c r="G321" s="15">
        <v>4586</v>
      </c>
      <c r="H321" s="91">
        <v>0</v>
      </c>
      <c r="I321" s="91">
        <v>0</v>
      </c>
      <c r="J321" s="15">
        <v>0</v>
      </c>
      <c r="K321" s="15">
        <f t="shared" si="19"/>
        <v>2298</v>
      </c>
      <c r="L321" s="15">
        <f t="shared" si="20"/>
        <v>2288</v>
      </c>
      <c r="M321" s="15">
        <f t="shared" si="21"/>
        <v>4586</v>
      </c>
      <c r="O321" s="13"/>
      <c r="P321" s="13"/>
    </row>
    <row r="322" spans="1:16" s="94" customFormat="1" ht="12.75" customHeight="1" x14ac:dyDescent="0.2">
      <c r="A322" s="11" t="str">
        <f t="shared" si="18"/>
        <v>BALLINA2019</v>
      </c>
      <c r="B322" s="3" t="s">
        <v>23</v>
      </c>
      <c r="C322" s="12">
        <v>2019</v>
      </c>
      <c r="D322" s="12" t="s">
        <v>101</v>
      </c>
      <c r="E322" s="13">
        <v>2250</v>
      </c>
      <c r="F322" s="13">
        <v>2237</v>
      </c>
      <c r="G322" s="13">
        <v>4487</v>
      </c>
      <c r="H322" s="13">
        <v>0</v>
      </c>
      <c r="I322" s="13">
        <v>0</v>
      </c>
      <c r="J322" s="13">
        <v>0</v>
      </c>
      <c r="K322" s="15">
        <f t="shared" si="19"/>
        <v>2250</v>
      </c>
      <c r="L322" s="15">
        <f t="shared" si="20"/>
        <v>2237</v>
      </c>
      <c r="M322" s="15">
        <f t="shared" si="21"/>
        <v>4487</v>
      </c>
      <c r="O322" s="13"/>
      <c r="P322" s="13"/>
    </row>
    <row r="323" spans="1:16" s="94" customFormat="1" ht="12.75" customHeight="1" x14ac:dyDescent="0.2">
      <c r="A323" s="11" t="str">
        <f t="shared" si="18"/>
        <v>BAMAGA1985</v>
      </c>
      <c r="B323" s="96" t="s">
        <v>103</v>
      </c>
      <c r="C323" s="89">
        <v>1985</v>
      </c>
      <c r="D323" s="90" t="s">
        <v>101</v>
      </c>
      <c r="E323" s="15">
        <v>206</v>
      </c>
      <c r="F323" s="15">
        <v>204</v>
      </c>
      <c r="G323" s="15">
        <v>410</v>
      </c>
      <c r="H323" s="91">
        <v>0</v>
      </c>
      <c r="I323" s="91">
        <v>0</v>
      </c>
      <c r="J323" s="15">
        <v>0</v>
      </c>
      <c r="K323" s="15">
        <f t="shared" si="19"/>
        <v>206</v>
      </c>
      <c r="L323" s="15">
        <f t="shared" si="20"/>
        <v>204</v>
      </c>
      <c r="M323" s="15">
        <f t="shared" si="21"/>
        <v>410</v>
      </c>
      <c r="O323" s="13"/>
      <c r="P323" s="13"/>
    </row>
    <row r="324" spans="1:16" s="94" customFormat="1" ht="12.75" customHeight="1" x14ac:dyDescent="0.2">
      <c r="A324" s="11" t="str">
        <f t="shared" si="18"/>
        <v>BAMAGA1986</v>
      </c>
      <c r="B324" s="3" t="s">
        <v>103</v>
      </c>
      <c r="C324" s="12">
        <v>1986</v>
      </c>
      <c r="D324" s="12" t="s">
        <v>101</v>
      </c>
      <c r="E324" s="13">
        <v>254</v>
      </c>
      <c r="F324" s="13">
        <v>259</v>
      </c>
      <c r="G324" s="13">
        <v>513</v>
      </c>
      <c r="H324" s="13">
        <v>0</v>
      </c>
      <c r="I324" s="13">
        <v>0</v>
      </c>
      <c r="J324" s="13">
        <v>0</v>
      </c>
      <c r="K324" s="15">
        <f t="shared" si="19"/>
        <v>254</v>
      </c>
      <c r="L324" s="15">
        <f t="shared" si="20"/>
        <v>259</v>
      </c>
      <c r="M324" s="15">
        <f t="shared" si="21"/>
        <v>513</v>
      </c>
      <c r="O324" s="13"/>
      <c r="P324" s="13"/>
    </row>
    <row r="325" spans="1:16" s="94" customFormat="1" ht="12.75" customHeight="1" x14ac:dyDescent="0.2">
      <c r="A325" s="11" t="str">
        <f t="shared" si="18"/>
        <v>BAMAGA1987</v>
      </c>
      <c r="B325" s="3" t="s">
        <v>103</v>
      </c>
      <c r="C325" s="12">
        <v>1987</v>
      </c>
      <c r="D325" s="12" t="s">
        <v>101</v>
      </c>
      <c r="E325" s="13">
        <v>319</v>
      </c>
      <c r="F325" s="13">
        <v>346</v>
      </c>
      <c r="G325" s="13">
        <v>665</v>
      </c>
      <c r="H325" s="13">
        <v>0</v>
      </c>
      <c r="I325" s="13">
        <v>0</v>
      </c>
      <c r="J325" s="13">
        <v>0</v>
      </c>
      <c r="K325" s="15">
        <f t="shared" si="19"/>
        <v>319</v>
      </c>
      <c r="L325" s="15">
        <f t="shared" si="20"/>
        <v>346</v>
      </c>
      <c r="M325" s="15">
        <f t="shared" si="21"/>
        <v>665</v>
      </c>
      <c r="O325" s="13"/>
      <c r="P325" s="13"/>
    </row>
    <row r="326" spans="1:16" s="94" customFormat="1" ht="12.75" customHeight="1" x14ac:dyDescent="0.2">
      <c r="A326" s="11" t="str">
        <f t="shared" si="18"/>
        <v>BAMAGA1988</v>
      </c>
      <c r="B326" s="3" t="s">
        <v>103</v>
      </c>
      <c r="C326" s="12">
        <v>1988</v>
      </c>
      <c r="D326" s="12" t="s">
        <v>101</v>
      </c>
      <c r="E326" s="13">
        <v>648</v>
      </c>
      <c r="F326" s="13">
        <v>797</v>
      </c>
      <c r="G326" s="13">
        <v>1445</v>
      </c>
      <c r="H326" s="13">
        <v>0</v>
      </c>
      <c r="I326" s="13">
        <v>0</v>
      </c>
      <c r="J326" s="13">
        <v>0</v>
      </c>
      <c r="K326" s="15">
        <f t="shared" si="19"/>
        <v>648</v>
      </c>
      <c r="L326" s="15">
        <f t="shared" si="20"/>
        <v>797</v>
      </c>
      <c r="M326" s="15">
        <f t="shared" si="21"/>
        <v>1445</v>
      </c>
      <c r="O326" s="13"/>
      <c r="P326" s="13"/>
    </row>
    <row r="327" spans="1:16" s="94" customFormat="1" ht="12.75" customHeight="1" x14ac:dyDescent="0.2">
      <c r="A327" s="11" t="str">
        <f t="shared" si="18"/>
        <v>BAMAGA1989</v>
      </c>
      <c r="B327" s="3" t="s">
        <v>103</v>
      </c>
      <c r="C327" s="12">
        <v>1989</v>
      </c>
      <c r="D327" s="12" t="s">
        <v>101</v>
      </c>
      <c r="E327" s="13">
        <v>699</v>
      </c>
      <c r="F327" s="13">
        <v>866</v>
      </c>
      <c r="G327" s="13">
        <v>1565</v>
      </c>
      <c r="H327" s="13">
        <v>0</v>
      </c>
      <c r="I327" s="13">
        <v>0</v>
      </c>
      <c r="J327" s="13">
        <v>0</v>
      </c>
      <c r="K327" s="15">
        <f t="shared" si="19"/>
        <v>699</v>
      </c>
      <c r="L327" s="15">
        <f t="shared" si="20"/>
        <v>866</v>
      </c>
      <c r="M327" s="15">
        <f t="shared" si="21"/>
        <v>1565</v>
      </c>
      <c r="O327" s="13"/>
      <c r="P327" s="13"/>
    </row>
    <row r="328" spans="1:16" s="94" customFormat="1" ht="12.75" customHeight="1" x14ac:dyDescent="0.2">
      <c r="A328" s="11" t="str">
        <f t="shared" si="18"/>
        <v>BAMAGA1990</v>
      </c>
      <c r="B328" s="3" t="s">
        <v>103</v>
      </c>
      <c r="C328" s="12">
        <v>1990</v>
      </c>
      <c r="D328" s="12" t="s">
        <v>101</v>
      </c>
      <c r="E328" s="13">
        <v>362</v>
      </c>
      <c r="F328" s="13">
        <v>374</v>
      </c>
      <c r="G328" s="13">
        <v>736</v>
      </c>
      <c r="H328" s="13">
        <v>0</v>
      </c>
      <c r="I328" s="13">
        <v>0</v>
      </c>
      <c r="J328" s="13">
        <v>0</v>
      </c>
      <c r="K328" s="15">
        <f t="shared" si="19"/>
        <v>362</v>
      </c>
      <c r="L328" s="15">
        <f t="shared" si="20"/>
        <v>374</v>
      </c>
      <c r="M328" s="15">
        <f t="shared" si="21"/>
        <v>736</v>
      </c>
      <c r="O328" s="13"/>
      <c r="P328" s="13"/>
    </row>
    <row r="329" spans="1:16" s="94" customFormat="1" ht="12.75" customHeight="1" x14ac:dyDescent="0.2">
      <c r="A329" s="11" t="str">
        <f t="shared" si="18"/>
        <v>BAMAGA1991</v>
      </c>
      <c r="B329" s="96" t="s">
        <v>103</v>
      </c>
      <c r="C329" s="89">
        <v>1991</v>
      </c>
      <c r="D329" s="90" t="s">
        <v>101</v>
      </c>
      <c r="E329" s="15">
        <v>1103</v>
      </c>
      <c r="F329" s="15">
        <v>1109</v>
      </c>
      <c r="G329" s="15">
        <v>2212</v>
      </c>
      <c r="H329" s="91">
        <v>0</v>
      </c>
      <c r="I329" s="91">
        <v>0</v>
      </c>
      <c r="J329" s="15">
        <v>0</v>
      </c>
      <c r="K329" s="15">
        <f t="shared" si="19"/>
        <v>1103</v>
      </c>
      <c r="L329" s="15">
        <f t="shared" si="20"/>
        <v>1109</v>
      </c>
      <c r="M329" s="15">
        <f t="shared" si="21"/>
        <v>2212</v>
      </c>
      <c r="O329" s="13"/>
      <c r="P329" s="13"/>
    </row>
    <row r="330" spans="1:16" s="94" customFormat="1" ht="12.75" customHeight="1" x14ac:dyDescent="0.2">
      <c r="A330" s="11" t="str">
        <f t="shared" si="18"/>
        <v>BAMAGA1992</v>
      </c>
      <c r="B330" s="3" t="s">
        <v>103</v>
      </c>
      <c r="C330" s="12">
        <v>1992</v>
      </c>
      <c r="D330" s="12" t="s">
        <v>101</v>
      </c>
      <c r="E330" s="13">
        <v>1549</v>
      </c>
      <c r="F330" s="13">
        <v>1369</v>
      </c>
      <c r="G330" s="13">
        <v>2918</v>
      </c>
      <c r="H330" s="13">
        <v>0</v>
      </c>
      <c r="I330" s="13">
        <v>0</v>
      </c>
      <c r="J330" s="13">
        <v>0</v>
      </c>
      <c r="K330" s="15">
        <f t="shared" si="19"/>
        <v>1549</v>
      </c>
      <c r="L330" s="15">
        <f t="shared" si="20"/>
        <v>1369</v>
      </c>
      <c r="M330" s="15">
        <f t="shared" si="21"/>
        <v>2918</v>
      </c>
      <c r="O330" s="13"/>
      <c r="P330" s="13"/>
    </row>
    <row r="331" spans="1:16" s="94" customFormat="1" ht="12.75" customHeight="1" x14ac:dyDescent="0.2">
      <c r="A331" s="11" t="str">
        <f t="shared" si="18"/>
        <v>BAMAGA1993</v>
      </c>
      <c r="B331" s="3" t="s">
        <v>103</v>
      </c>
      <c r="C331" s="12">
        <v>1993</v>
      </c>
      <c r="D331" s="12" t="s">
        <v>101</v>
      </c>
      <c r="E331" s="13">
        <v>952</v>
      </c>
      <c r="F331" s="13">
        <v>984</v>
      </c>
      <c r="G331" s="13">
        <v>1936</v>
      </c>
      <c r="H331" s="13">
        <v>0</v>
      </c>
      <c r="I331" s="13">
        <v>0</v>
      </c>
      <c r="J331" s="13">
        <v>0</v>
      </c>
      <c r="K331" s="15">
        <f t="shared" si="19"/>
        <v>952</v>
      </c>
      <c r="L331" s="15">
        <f t="shared" si="20"/>
        <v>984</v>
      </c>
      <c r="M331" s="15">
        <f t="shared" si="21"/>
        <v>1936</v>
      </c>
      <c r="O331" s="13"/>
      <c r="P331" s="13"/>
    </row>
    <row r="332" spans="1:16" s="94" customFormat="1" ht="12.75" customHeight="1" x14ac:dyDescent="0.2">
      <c r="A332" s="11" t="str">
        <f t="shared" si="18"/>
        <v>BAMAGA1994</v>
      </c>
      <c r="B332" s="94" t="s">
        <v>103</v>
      </c>
      <c r="C332" s="89">
        <v>1994</v>
      </c>
      <c r="D332" s="90" t="s">
        <v>101</v>
      </c>
      <c r="E332" s="15">
        <v>784</v>
      </c>
      <c r="F332" s="15">
        <v>780</v>
      </c>
      <c r="G332" s="15">
        <v>1564</v>
      </c>
      <c r="H332" s="15">
        <v>0</v>
      </c>
      <c r="I332" s="15">
        <v>0</v>
      </c>
      <c r="J332" s="15">
        <v>0</v>
      </c>
      <c r="K332" s="15">
        <f t="shared" si="19"/>
        <v>784</v>
      </c>
      <c r="L332" s="15">
        <f t="shared" si="20"/>
        <v>780</v>
      </c>
      <c r="M332" s="15">
        <f t="shared" si="21"/>
        <v>1564</v>
      </c>
      <c r="O332" s="13"/>
      <c r="P332" s="13"/>
    </row>
    <row r="333" spans="1:16" s="94" customFormat="1" ht="12.75" customHeight="1" x14ac:dyDescent="0.2">
      <c r="A333" s="11" t="str">
        <f t="shared" ref="A333:A396" si="22">CONCATENATE(B333,C333)</f>
        <v>BAMAGA1995</v>
      </c>
      <c r="B333" s="3" t="s">
        <v>103</v>
      </c>
      <c r="C333" s="12">
        <v>1995</v>
      </c>
      <c r="D333" s="12" t="s">
        <v>101</v>
      </c>
      <c r="E333" s="13">
        <v>752</v>
      </c>
      <c r="F333" s="13">
        <v>742</v>
      </c>
      <c r="G333" s="13">
        <v>1494</v>
      </c>
      <c r="H333" s="13">
        <v>0</v>
      </c>
      <c r="I333" s="13">
        <v>0</v>
      </c>
      <c r="J333" s="13">
        <v>0</v>
      </c>
      <c r="K333" s="15">
        <f t="shared" si="19"/>
        <v>752</v>
      </c>
      <c r="L333" s="15">
        <f t="shared" si="20"/>
        <v>742</v>
      </c>
      <c r="M333" s="15">
        <f t="shared" si="21"/>
        <v>1494</v>
      </c>
      <c r="O333" s="13"/>
      <c r="P333" s="13"/>
    </row>
    <row r="334" spans="1:16" s="94" customFormat="1" ht="12.75" customHeight="1" x14ac:dyDescent="0.2">
      <c r="A334" s="11" t="str">
        <f t="shared" si="22"/>
        <v>BAMAGA1996</v>
      </c>
      <c r="B334" s="96" t="s">
        <v>103</v>
      </c>
      <c r="C334" s="89">
        <v>1996</v>
      </c>
      <c r="D334" s="90" t="s">
        <v>101</v>
      </c>
      <c r="E334" s="15">
        <v>602</v>
      </c>
      <c r="F334" s="15">
        <v>602</v>
      </c>
      <c r="G334" s="15">
        <v>1204</v>
      </c>
      <c r="H334" s="91">
        <v>0</v>
      </c>
      <c r="I334" s="91">
        <v>0</v>
      </c>
      <c r="J334" s="15">
        <v>0</v>
      </c>
      <c r="K334" s="15">
        <f t="shared" si="19"/>
        <v>602</v>
      </c>
      <c r="L334" s="15">
        <f t="shared" si="20"/>
        <v>602</v>
      </c>
      <c r="M334" s="15">
        <f t="shared" si="21"/>
        <v>1204</v>
      </c>
      <c r="O334" s="13"/>
      <c r="P334" s="13"/>
    </row>
    <row r="335" spans="1:16" s="94" customFormat="1" ht="12.75" customHeight="1" x14ac:dyDescent="0.2">
      <c r="A335" s="11" t="str">
        <f t="shared" si="22"/>
        <v>BAMAGA1997</v>
      </c>
      <c r="B335" s="92" t="s">
        <v>103</v>
      </c>
      <c r="C335" s="16">
        <v>1997</v>
      </c>
      <c r="D335" s="90" t="s">
        <v>101</v>
      </c>
      <c r="E335" s="93">
        <v>481</v>
      </c>
      <c r="F335" s="93">
        <v>481</v>
      </c>
      <c r="G335" s="93">
        <v>962</v>
      </c>
      <c r="H335" s="93">
        <v>0</v>
      </c>
      <c r="I335" s="93">
        <v>0</v>
      </c>
      <c r="J335" s="93">
        <v>0</v>
      </c>
      <c r="K335" s="15">
        <f t="shared" si="19"/>
        <v>481</v>
      </c>
      <c r="L335" s="15">
        <f t="shared" si="20"/>
        <v>481</v>
      </c>
      <c r="M335" s="15">
        <f t="shared" si="21"/>
        <v>962</v>
      </c>
      <c r="O335" s="13"/>
      <c r="P335" s="13"/>
    </row>
    <row r="336" spans="1:16" s="94" customFormat="1" ht="12.75" customHeight="1" x14ac:dyDescent="0.2">
      <c r="A336" s="11" t="str">
        <f t="shared" si="22"/>
        <v>BAMAGA1998</v>
      </c>
      <c r="B336" s="3" t="s">
        <v>103</v>
      </c>
      <c r="C336" s="12">
        <v>1998</v>
      </c>
      <c r="D336" s="12" t="s">
        <v>101</v>
      </c>
      <c r="E336" s="13">
        <v>509</v>
      </c>
      <c r="F336" s="13">
        <v>512</v>
      </c>
      <c r="G336" s="13">
        <v>1021</v>
      </c>
      <c r="H336" s="13">
        <v>0</v>
      </c>
      <c r="I336" s="13">
        <v>0</v>
      </c>
      <c r="J336" s="13">
        <v>0</v>
      </c>
      <c r="K336" s="15">
        <f t="shared" si="19"/>
        <v>509</v>
      </c>
      <c r="L336" s="15">
        <f t="shared" si="20"/>
        <v>512</v>
      </c>
      <c r="M336" s="15">
        <f t="shared" si="21"/>
        <v>1021</v>
      </c>
      <c r="O336" s="13"/>
      <c r="P336" s="13"/>
    </row>
    <row r="337" spans="1:16" s="94" customFormat="1" ht="12.75" customHeight="1" x14ac:dyDescent="0.2">
      <c r="A337" s="11" t="str">
        <f t="shared" si="22"/>
        <v>BAMAGA1999</v>
      </c>
      <c r="B337" s="3" t="s">
        <v>103</v>
      </c>
      <c r="C337" s="12">
        <v>1999</v>
      </c>
      <c r="D337" s="12" t="s">
        <v>101</v>
      </c>
      <c r="E337" s="13">
        <v>776</v>
      </c>
      <c r="F337" s="13">
        <v>776</v>
      </c>
      <c r="G337" s="13">
        <v>1552</v>
      </c>
      <c r="H337" s="13">
        <v>0</v>
      </c>
      <c r="I337" s="13">
        <v>0</v>
      </c>
      <c r="J337" s="13">
        <v>0</v>
      </c>
      <c r="K337" s="15">
        <f t="shared" si="19"/>
        <v>776</v>
      </c>
      <c r="L337" s="15">
        <f t="shared" si="20"/>
        <v>776</v>
      </c>
      <c r="M337" s="15">
        <f t="shared" si="21"/>
        <v>1552</v>
      </c>
      <c r="O337" s="13"/>
      <c r="P337" s="13"/>
    </row>
    <row r="338" spans="1:16" s="94" customFormat="1" ht="12.75" customHeight="1" x14ac:dyDescent="0.2">
      <c r="A338" s="11" t="str">
        <f t="shared" si="22"/>
        <v>BAMAGA2000</v>
      </c>
      <c r="B338" s="96" t="s">
        <v>103</v>
      </c>
      <c r="C338" s="89">
        <v>2000</v>
      </c>
      <c r="D338" s="90" t="s">
        <v>101</v>
      </c>
      <c r="E338" s="15">
        <v>426</v>
      </c>
      <c r="F338" s="15">
        <v>429</v>
      </c>
      <c r="G338" s="15">
        <v>855</v>
      </c>
      <c r="H338" s="91">
        <v>0</v>
      </c>
      <c r="I338" s="91">
        <v>0</v>
      </c>
      <c r="J338" s="15">
        <v>0</v>
      </c>
      <c r="K338" s="15">
        <f t="shared" si="19"/>
        <v>426</v>
      </c>
      <c r="L338" s="15">
        <f t="shared" si="20"/>
        <v>429</v>
      </c>
      <c r="M338" s="15">
        <f t="shared" si="21"/>
        <v>855</v>
      </c>
      <c r="O338" s="13"/>
      <c r="P338" s="13"/>
    </row>
    <row r="339" spans="1:16" s="94" customFormat="1" ht="12.75" customHeight="1" x14ac:dyDescent="0.2">
      <c r="A339" s="11" t="str">
        <f t="shared" si="22"/>
        <v>BAMAGA2001</v>
      </c>
      <c r="B339" s="3" t="s">
        <v>103</v>
      </c>
      <c r="C339" s="12">
        <v>2001</v>
      </c>
      <c r="D339" s="12" t="s">
        <v>101</v>
      </c>
      <c r="E339" s="13">
        <v>156</v>
      </c>
      <c r="F339" s="13">
        <v>155</v>
      </c>
      <c r="G339" s="13">
        <v>311</v>
      </c>
      <c r="H339" s="13">
        <v>0</v>
      </c>
      <c r="I339" s="13">
        <v>0</v>
      </c>
      <c r="J339" s="13">
        <v>0</v>
      </c>
      <c r="K339" s="15">
        <f t="shared" si="19"/>
        <v>156</v>
      </c>
      <c r="L339" s="15">
        <f t="shared" si="20"/>
        <v>155</v>
      </c>
      <c r="M339" s="15">
        <f t="shared" si="21"/>
        <v>311</v>
      </c>
      <c r="O339" s="13"/>
      <c r="P339" s="13"/>
    </row>
    <row r="340" spans="1:16" s="94" customFormat="1" ht="12.75" customHeight="1" x14ac:dyDescent="0.2">
      <c r="A340" s="11" t="str">
        <f t="shared" si="22"/>
        <v>BAMAGA2002</v>
      </c>
      <c r="B340" s="94" t="s">
        <v>103</v>
      </c>
      <c r="C340" s="12">
        <v>2002</v>
      </c>
      <c r="D340" s="90" t="s">
        <v>101</v>
      </c>
      <c r="E340" s="95">
        <v>0</v>
      </c>
      <c r="F340" s="95">
        <v>0</v>
      </c>
      <c r="G340" s="95">
        <v>0</v>
      </c>
      <c r="H340" s="95">
        <v>0</v>
      </c>
      <c r="I340" s="95">
        <v>0</v>
      </c>
      <c r="J340" s="95">
        <v>0</v>
      </c>
      <c r="K340" s="15">
        <f t="shared" si="19"/>
        <v>0</v>
      </c>
      <c r="L340" s="15">
        <f t="shared" si="20"/>
        <v>0</v>
      </c>
      <c r="M340" s="15">
        <f t="shared" si="21"/>
        <v>0</v>
      </c>
      <c r="O340" s="13"/>
      <c r="P340" s="13"/>
    </row>
    <row r="341" spans="1:16" s="94" customFormat="1" ht="12.75" customHeight="1" x14ac:dyDescent="0.2">
      <c r="A341" s="11" t="str">
        <f t="shared" si="22"/>
        <v>BAMAGA2003</v>
      </c>
      <c r="B341" s="3" t="s">
        <v>103</v>
      </c>
      <c r="C341" s="12">
        <v>2003</v>
      </c>
      <c r="D341" s="12" t="s">
        <v>101</v>
      </c>
      <c r="E341" s="13">
        <v>0</v>
      </c>
      <c r="F341" s="13">
        <v>0</v>
      </c>
      <c r="G341" s="13">
        <v>0</v>
      </c>
      <c r="H341" s="13">
        <v>0</v>
      </c>
      <c r="I341" s="13">
        <v>0</v>
      </c>
      <c r="J341" s="13">
        <v>0</v>
      </c>
      <c r="K341" s="15">
        <f t="shared" si="19"/>
        <v>0</v>
      </c>
      <c r="L341" s="15">
        <f t="shared" si="20"/>
        <v>0</v>
      </c>
      <c r="M341" s="15">
        <f t="shared" si="21"/>
        <v>0</v>
      </c>
      <c r="O341" s="13"/>
      <c r="P341" s="13"/>
    </row>
    <row r="342" spans="1:16" s="94" customFormat="1" ht="12.75" customHeight="1" x14ac:dyDescent="0.2">
      <c r="A342" s="11" t="str">
        <f t="shared" si="22"/>
        <v>BAMAGA2004</v>
      </c>
      <c r="B342" s="3" t="s">
        <v>103</v>
      </c>
      <c r="C342" s="12">
        <v>2004</v>
      </c>
      <c r="D342" s="12" t="s">
        <v>101</v>
      </c>
      <c r="E342" s="13">
        <v>0</v>
      </c>
      <c r="F342" s="13">
        <v>0</v>
      </c>
      <c r="G342" s="13">
        <v>0</v>
      </c>
      <c r="H342" s="13">
        <v>0</v>
      </c>
      <c r="I342" s="13">
        <v>0</v>
      </c>
      <c r="J342" s="13">
        <v>0</v>
      </c>
      <c r="K342" s="15">
        <f t="shared" si="19"/>
        <v>0</v>
      </c>
      <c r="L342" s="15">
        <f t="shared" si="20"/>
        <v>0</v>
      </c>
      <c r="M342" s="15">
        <f t="shared" si="21"/>
        <v>0</v>
      </c>
      <c r="O342" s="13"/>
      <c r="P342" s="13"/>
    </row>
    <row r="343" spans="1:16" s="94" customFormat="1" ht="12.75" customHeight="1" x14ac:dyDescent="0.2">
      <c r="A343" s="11" t="str">
        <f t="shared" si="22"/>
        <v>BAMAGA2005</v>
      </c>
      <c r="B343" s="3" t="s">
        <v>103</v>
      </c>
      <c r="C343" s="12">
        <v>2005</v>
      </c>
      <c r="D343" s="12" t="s">
        <v>101</v>
      </c>
      <c r="E343" s="13">
        <v>0</v>
      </c>
      <c r="F343" s="13">
        <v>0</v>
      </c>
      <c r="G343" s="13">
        <v>0</v>
      </c>
      <c r="H343" s="13">
        <v>0</v>
      </c>
      <c r="I343" s="13">
        <v>0</v>
      </c>
      <c r="J343" s="13">
        <v>0</v>
      </c>
      <c r="K343" s="15">
        <f t="shared" si="19"/>
        <v>0</v>
      </c>
      <c r="L343" s="15">
        <f t="shared" si="20"/>
        <v>0</v>
      </c>
      <c r="M343" s="15">
        <f t="shared" si="21"/>
        <v>0</v>
      </c>
      <c r="O343" s="13"/>
      <c r="P343" s="13"/>
    </row>
    <row r="344" spans="1:16" s="94" customFormat="1" ht="12.75" customHeight="1" x14ac:dyDescent="0.2">
      <c r="A344" s="11" t="str">
        <f t="shared" si="22"/>
        <v>BAMAGA2006</v>
      </c>
      <c r="B344" s="94" t="s">
        <v>103</v>
      </c>
      <c r="C344" s="89">
        <v>2006</v>
      </c>
      <c r="D344" s="90" t="s">
        <v>101</v>
      </c>
      <c r="E344" s="15">
        <v>0</v>
      </c>
      <c r="F344" s="15">
        <v>0</v>
      </c>
      <c r="G344" s="15">
        <v>0</v>
      </c>
      <c r="H344" s="15">
        <v>0</v>
      </c>
      <c r="I344" s="15">
        <v>0</v>
      </c>
      <c r="J344" s="15">
        <v>0</v>
      </c>
      <c r="K344" s="15">
        <f t="shared" si="19"/>
        <v>0</v>
      </c>
      <c r="L344" s="15">
        <f t="shared" si="20"/>
        <v>0</v>
      </c>
      <c r="M344" s="15">
        <f t="shared" si="21"/>
        <v>0</v>
      </c>
      <c r="O344" s="13"/>
      <c r="P344" s="13"/>
    </row>
    <row r="345" spans="1:16" s="94" customFormat="1" ht="12.75" customHeight="1" x14ac:dyDescent="0.2">
      <c r="A345" s="11" t="str">
        <f t="shared" si="22"/>
        <v>BAMAGA2007</v>
      </c>
      <c r="B345" s="94" t="s">
        <v>103</v>
      </c>
      <c r="C345" s="89">
        <v>2007</v>
      </c>
      <c r="D345" s="90" t="s">
        <v>101</v>
      </c>
      <c r="E345" s="15">
        <v>0</v>
      </c>
      <c r="F345" s="15">
        <v>0</v>
      </c>
      <c r="G345" s="15">
        <v>0</v>
      </c>
      <c r="H345" s="15">
        <v>0</v>
      </c>
      <c r="I345" s="15">
        <v>0</v>
      </c>
      <c r="J345" s="15">
        <v>0</v>
      </c>
      <c r="K345" s="15">
        <f t="shared" si="19"/>
        <v>0</v>
      </c>
      <c r="L345" s="15">
        <f t="shared" si="20"/>
        <v>0</v>
      </c>
      <c r="M345" s="15">
        <f t="shared" si="21"/>
        <v>0</v>
      </c>
      <c r="O345" s="13"/>
      <c r="P345" s="13"/>
    </row>
    <row r="346" spans="1:16" s="94" customFormat="1" ht="12.75" customHeight="1" x14ac:dyDescent="0.2">
      <c r="A346" s="11" t="str">
        <f t="shared" si="22"/>
        <v>BAMAGA2008</v>
      </c>
      <c r="B346" s="3" t="s">
        <v>103</v>
      </c>
      <c r="C346" s="12">
        <v>2008</v>
      </c>
      <c r="D346" s="12" t="s">
        <v>101</v>
      </c>
      <c r="E346" s="13">
        <v>297</v>
      </c>
      <c r="F346" s="13">
        <v>299</v>
      </c>
      <c r="G346" s="13">
        <v>596</v>
      </c>
      <c r="H346" s="13">
        <v>0</v>
      </c>
      <c r="I346" s="13">
        <v>0</v>
      </c>
      <c r="J346" s="13">
        <v>0</v>
      </c>
      <c r="K346" s="15">
        <f t="shared" si="19"/>
        <v>297</v>
      </c>
      <c r="L346" s="15">
        <f t="shared" si="20"/>
        <v>299</v>
      </c>
      <c r="M346" s="15">
        <f t="shared" si="21"/>
        <v>596</v>
      </c>
      <c r="O346" s="13"/>
      <c r="P346" s="13"/>
    </row>
    <row r="347" spans="1:16" s="94" customFormat="1" ht="12.75" customHeight="1" x14ac:dyDescent="0.2">
      <c r="A347" s="11" t="str">
        <f t="shared" si="22"/>
        <v>BAMAGA2009</v>
      </c>
      <c r="B347" s="96" t="s">
        <v>103</v>
      </c>
      <c r="C347" s="89">
        <v>2009</v>
      </c>
      <c r="D347" s="90" t="s">
        <v>101</v>
      </c>
      <c r="E347" s="15">
        <v>362</v>
      </c>
      <c r="F347" s="15">
        <v>361</v>
      </c>
      <c r="G347" s="15">
        <v>723</v>
      </c>
      <c r="H347" s="91">
        <v>0</v>
      </c>
      <c r="I347" s="91">
        <v>0</v>
      </c>
      <c r="J347" s="15">
        <v>0</v>
      </c>
      <c r="K347" s="15">
        <f t="shared" si="19"/>
        <v>362</v>
      </c>
      <c r="L347" s="15">
        <f t="shared" si="20"/>
        <v>361</v>
      </c>
      <c r="M347" s="15">
        <f t="shared" si="21"/>
        <v>723</v>
      </c>
      <c r="O347" s="13"/>
      <c r="P347" s="13"/>
    </row>
    <row r="348" spans="1:16" s="94" customFormat="1" ht="12.75" customHeight="1" x14ac:dyDescent="0.2">
      <c r="A348" s="11" t="str">
        <f t="shared" si="22"/>
        <v>BAMAGA2010</v>
      </c>
      <c r="B348" s="96" t="s">
        <v>103</v>
      </c>
      <c r="C348" s="89">
        <v>2010</v>
      </c>
      <c r="D348" s="90" t="s">
        <v>101</v>
      </c>
      <c r="E348" s="15">
        <v>406</v>
      </c>
      <c r="F348" s="15">
        <v>404</v>
      </c>
      <c r="G348" s="15">
        <v>810</v>
      </c>
      <c r="H348" s="91">
        <v>0</v>
      </c>
      <c r="I348" s="91">
        <v>0</v>
      </c>
      <c r="J348" s="15">
        <v>0</v>
      </c>
      <c r="K348" s="15">
        <f t="shared" si="19"/>
        <v>406</v>
      </c>
      <c r="L348" s="15">
        <f t="shared" si="20"/>
        <v>404</v>
      </c>
      <c r="M348" s="15">
        <f t="shared" si="21"/>
        <v>810</v>
      </c>
      <c r="O348" s="13"/>
      <c r="P348" s="13"/>
    </row>
    <row r="349" spans="1:16" s="94" customFormat="1" ht="12.75" customHeight="1" x14ac:dyDescent="0.2">
      <c r="A349" s="11" t="str">
        <f t="shared" si="22"/>
        <v>BAMAGA2011</v>
      </c>
      <c r="B349" s="3" t="s">
        <v>103</v>
      </c>
      <c r="C349" s="12">
        <v>2011</v>
      </c>
      <c r="D349" s="12" t="s">
        <v>101</v>
      </c>
      <c r="E349" s="13">
        <v>313</v>
      </c>
      <c r="F349" s="13">
        <v>309</v>
      </c>
      <c r="G349" s="13">
        <v>622</v>
      </c>
      <c r="H349" s="13">
        <v>0</v>
      </c>
      <c r="I349" s="13">
        <v>0</v>
      </c>
      <c r="J349" s="13">
        <v>0</v>
      </c>
      <c r="K349" s="15">
        <f t="shared" si="19"/>
        <v>313</v>
      </c>
      <c r="L349" s="15">
        <f t="shared" si="20"/>
        <v>309</v>
      </c>
      <c r="M349" s="15">
        <f t="shared" si="21"/>
        <v>622</v>
      </c>
      <c r="O349" s="13"/>
      <c r="P349" s="13"/>
    </row>
    <row r="350" spans="1:16" s="94" customFormat="1" ht="12.75" customHeight="1" x14ac:dyDescent="0.2">
      <c r="A350" s="11" t="str">
        <f t="shared" si="22"/>
        <v>BAMAGA2012</v>
      </c>
      <c r="B350" s="3" t="s">
        <v>103</v>
      </c>
      <c r="C350" s="12">
        <v>2012</v>
      </c>
      <c r="D350" s="12" t="s">
        <v>101</v>
      </c>
      <c r="E350" s="13">
        <v>308</v>
      </c>
      <c r="F350" s="13">
        <v>306</v>
      </c>
      <c r="G350" s="13">
        <v>614</v>
      </c>
      <c r="H350" s="13">
        <v>0</v>
      </c>
      <c r="I350" s="13">
        <v>0</v>
      </c>
      <c r="J350" s="13">
        <v>0</v>
      </c>
      <c r="K350" s="15">
        <f t="shared" si="19"/>
        <v>308</v>
      </c>
      <c r="L350" s="15">
        <f t="shared" si="20"/>
        <v>306</v>
      </c>
      <c r="M350" s="15">
        <f t="shared" si="21"/>
        <v>614</v>
      </c>
      <c r="O350" s="13"/>
      <c r="P350" s="13"/>
    </row>
    <row r="351" spans="1:16" s="94" customFormat="1" ht="12.75" customHeight="1" x14ac:dyDescent="0.2">
      <c r="A351" s="11" t="str">
        <f t="shared" si="22"/>
        <v>BAMAGA2013</v>
      </c>
      <c r="B351" s="3" t="s">
        <v>103</v>
      </c>
      <c r="C351" s="12">
        <v>2013</v>
      </c>
      <c r="D351" s="12" t="s">
        <v>101</v>
      </c>
      <c r="E351" s="13">
        <v>258</v>
      </c>
      <c r="F351" s="13">
        <v>257</v>
      </c>
      <c r="G351" s="13">
        <v>515</v>
      </c>
      <c r="H351" s="13">
        <v>0</v>
      </c>
      <c r="I351" s="13">
        <v>0</v>
      </c>
      <c r="J351" s="13">
        <v>0</v>
      </c>
      <c r="K351" s="15">
        <f t="shared" si="19"/>
        <v>258</v>
      </c>
      <c r="L351" s="15">
        <f t="shared" si="20"/>
        <v>257</v>
      </c>
      <c r="M351" s="15">
        <f t="shared" si="21"/>
        <v>515</v>
      </c>
      <c r="O351" s="13"/>
      <c r="P351" s="13"/>
    </row>
    <row r="352" spans="1:16" s="94" customFormat="1" ht="12.75" customHeight="1" x14ac:dyDescent="0.2">
      <c r="A352" s="11" t="str">
        <f t="shared" si="22"/>
        <v>BAMAGA2014</v>
      </c>
      <c r="B352" s="3" t="s">
        <v>103</v>
      </c>
      <c r="C352" s="12">
        <v>2014</v>
      </c>
      <c r="D352" s="12" t="s">
        <v>101</v>
      </c>
      <c r="E352" s="13">
        <v>257</v>
      </c>
      <c r="F352" s="13">
        <v>259</v>
      </c>
      <c r="G352" s="13">
        <v>516</v>
      </c>
      <c r="H352" s="13">
        <v>0</v>
      </c>
      <c r="I352" s="13">
        <v>0</v>
      </c>
      <c r="J352" s="13">
        <v>0</v>
      </c>
      <c r="K352" s="15">
        <f t="shared" si="19"/>
        <v>257</v>
      </c>
      <c r="L352" s="15">
        <f t="shared" si="20"/>
        <v>259</v>
      </c>
      <c r="M352" s="15">
        <f t="shared" si="21"/>
        <v>516</v>
      </c>
      <c r="O352" s="13"/>
      <c r="P352" s="13"/>
    </row>
    <row r="353" spans="1:16" s="94" customFormat="1" ht="12.75" customHeight="1" x14ac:dyDescent="0.2">
      <c r="A353" s="11" t="str">
        <f t="shared" si="22"/>
        <v>BAMAGA2015</v>
      </c>
      <c r="B353" s="3" t="s">
        <v>103</v>
      </c>
      <c r="C353" s="12">
        <v>2015</v>
      </c>
      <c r="D353" s="12" t="s">
        <v>101</v>
      </c>
      <c r="E353" s="13">
        <v>442</v>
      </c>
      <c r="F353" s="13">
        <v>442</v>
      </c>
      <c r="G353" s="13">
        <v>884</v>
      </c>
      <c r="H353" s="13">
        <v>0</v>
      </c>
      <c r="I353" s="13">
        <v>0</v>
      </c>
      <c r="J353" s="13">
        <v>0</v>
      </c>
      <c r="K353" s="15">
        <f t="shared" si="19"/>
        <v>442</v>
      </c>
      <c r="L353" s="15">
        <f t="shared" si="20"/>
        <v>442</v>
      </c>
      <c r="M353" s="15">
        <f t="shared" si="21"/>
        <v>884</v>
      </c>
      <c r="O353" s="13"/>
      <c r="P353" s="13"/>
    </row>
    <row r="354" spans="1:16" s="94" customFormat="1" ht="12.75" customHeight="1" x14ac:dyDescent="0.2">
      <c r="A354" s="11" t="str">
        <f t="shared" si="22"/>
        <v>BAMAGA2016</v>
      </c>
      <c r="B354" s="96" t="s">
        <v>103</v>
      </c>
      <c r="C354" s="89">
        <v>2016</v>
      </c>
      <c r="D354" s="90" t="s">
        <v>101</v>
      </c>
      <c r="E354" s="15">
        <v>513</v>
      </c>
      <c r="F354" s="15">
        <v>513</v>
      </c>
      <c r="G354" s="15">
        <v>1026</v>
      </c>
      <c r="H354" s="91">
        <v>0</v>
      </c>
      <c r="I354" s="91">
        <v>0</v>
      </c>
      <c r="J354" s="15">
        <v>0</v>
      </c>
      <c r="K354" s="15">
        <f t="shared" si="19"/>
        <v>513</v>
      </c>
      <c r="L354" s="15">
        <f t="shared" si="20"/>
        <v>513</v>
      </c>
      <c r="M354" s="15">
        <f t="shared" si="21"/>
        <v>1026</v>
      </c>
      <c r="O354" s="13"/>
      <c r="P354" s="13"/>
    </row>
    <row r="355" spans="1:16" s="94" customFormat="1" ht="12.75" customHeight="1" x14ac:dyDescent="0.2">
      <c r="A355" s="11" t="str">
        <f t="shared" si="22"/>
        <v>BAMAGA2017</v>
      </c>
      <c r="B355" s="96" t="s">
        <v>103</v>
      </c>
      <c r="C355" s="89">
        <v>2017</v>
      </c>
      <c r="D355" s="90" t="s">
        <v>101</v>
      </c>
      <c r="E355" s="15">
        <v>517</v>
      </c>
      <c r="F355" s="15">
        <v>515</v>
      </c>
      <c r="G355" s="15">
        <v>1032</v>
      </c>
      <c r="H355" s="91">
        <v>0</v>
      </c>
      <c r="I355" s="91">
        <v>0</v>
      </c>
      <c r="J355" s="15">
        <v>0</v>
      </c>
      <c r="K355" s="15">
        <f t="shared" si="19"/>
        <v>517</v>
      </c>
      <c r="L355" s="15">
        <f t="shared" si="20"/>
        <v>515</v>
      </c>
      <c r="M355" s="15">
        <f t="shared" si="21"/>
        <v>1032</v>
      </c>
      <c r="O355" s="13"/>
      <c r="P355" s="13"/>
    </row>
    <row r="356" spans="1:16" s="94" customFormat="1" ht="12.75" customHeight="1" x14ac:dyDescent="0.2">
      <c r="A356" s="11" t="str">
        <f t="shared" si="22"/>
        <v>BAMAGA2018</v>
      </c>
      <c r="B356" s="96" t="s">
        <v>103</v>
      </c>
      <c r="C356" s="89">
        <v>2018</v>
      </c>
      <c r="D356" s="90" t="s">
        <v>101</v>
      </c>
      <c r="E356" s="15">
        <v>522</v>
      </c>
      <c r="F356" s="15">
        <v>523</v>
      </c>
      <c r="G356" s="15">
        <v>1045</v>
      </c>
      <c r="H356" s="91">
        <v>0</v>
      </c>
      <c r="I356" s="91">
        <v>0</v>
      </c>
      <c r="J356" s="15">
        <v>0</v>
      </c>
      <c r="K356" s="15">
        <f t="shared" si="19"/>
        <v>522</v>
      </c>
      <c r="L356" s="15">
        <f t="shared" si="20"/>
        <v>523</v>
      </c>
      <c r="M356" s="15">
        <f t="shared" si="21"/>
        <v>1045</v>
      </c>
      <c r="O356" s="13"/>
      <c r="P356" s="13"/>
    </row>
    <row r="357" spans="1:16" s="94" customFormat="1" ht="12.75" customHeight="1" x14ac:dyDescent="0.2">
      <c r="A357" s="11" t="str">
        <f t="shared" si="22"/>
        <v>BAMAGA2019</v>
      </c>
      <c r="B357" s="3" t="s">
        <v>103</v>
      </c>
      <c r="C357" s="12">
        <v>2019</v>
      </c>
      <c r="D357" s="12" t="s">
        <v>101</v>
      </c>
      <c r="E357" s="13">
        <v>519</v>
      </c>
      <c r="F357" s="13">
        <v>519</v>
      </c>
      <c r="G357" s="13">
        <v>1038</v>
      </c>
      <c r="H357" s="13">
        <v>0</v>
      </c>
      <c r="I357" s="13">
        <v>0</v>
      </c>
      <c r="J357" s="13">
        <v>0</v>
      </c>
      <c r="K357" s="15">
        <f t="shared" si="19"/>
        <v>519</v>
      </c>
      <c r="L357" s="15">
        <f t="shared" si="20"/>
        <v>519</v>
      </c>
      <c r="M357" s="15">
        <f t="shared" si="21"/>
        <v>1038</v>
      </c>
      <c r="O357" s="13"/>
      <c r="P357" s="13"/>
    </row>
    <row r="358" spans="1:16" s="94" customFormat="1" ht="12.75" customHeight="1" x14ac:dyDescent="0.2">
      <c r="A358" s="11" t="str">
        <f t="shared" si="22"/>
        <v>BATHURST1985</v>
      </c>
      <c r="B358" s="3" t="s">
        <v>22</v>
      </c>
      <c r="C358" s="12">
        <v>1985</v>
      </c>
      <c r="D358" s="12" t="s">
        <v>101</v>
      </c>
      <c r="E358" s="13">
        <v>794</v>
      </c>
      <c r="F358" s="13">
        <v>794</v>
      </c>
      <c r="G358" s="13">
        <v>1588</v>
      </c>
      <c r="H358" s="13">
        <v>0</v>
      </c>
      <c r="I358" s="13">
        <v>0</v>
      </c>
      <c r="J358" s="13">
        <v>0</v>
      </c>
      <c r="K358" s="15">
        <f t="shared" si="19"/>
        <v>794</v>
      </c>
      <c r="L358" s="15">
        <f t="shared" si="20"/>
        <v>794</v>
      </c>
      <c r="M358" s="15">
        <f t="shared" si="21"/>
        <v>1588</v>
      </c>
      <c r="O358" s="13"/>
      <c r="P358" s="13"/>
    </row>
    <row r="359" spans="1:16" s="94" customFormat="1" ht="12.75" customHeight="1" x14ac:dyDescent="0.2">
      <c r="A359" s="11" t="str">
        <f t="shared" si="22"/>
        <v>BATHURST1986</v>
      </c>
      <c r="B359" s="3" t="s">
        <v>22</v>
      </c>
      <c r="C359" s="12">
        <v>1986</v>
      </c>
      <c r="D359" s="12" t="s">
        <v>101</v>
      </c>
      <c r="E359" s="13">
        <v>842</v>
      </c>
      <c r="F359" s="13">
        <v>842</v>
      </c>
      <c r="G359" s="13">
        <v>1684</v>
      </c>
      <c r="H359" s="13">
        <v>0</v>
      </c>
      <c r="I359" s="13">
        <v>0</v>
      </c>
      <c r="J359" s="13">
        <v>0</v>
      </c>
      <c r="K359" s="15">
        <f t="shared" si="19"/>
        <v>842</v>
      </c>
      <c r="L359" s="15">
        <f t="shared" si="20"/>
        <v>842</v>
      </c>
      <c r="M359" s="15">
        <f t="shared" si="21"/>
        <v>1684</v>
      </c>
      <c r="O359" s="13"/>
      <c r="P359" s="13"/>
    </row>
    <row r="360" spans="1:16" s="94" customFormat="1" ht="12.75" customHeight="1" x14ac:dyDescent="0.2">
      <c r="A360" s="11" t="str">
        <f t="shared" si="22"/>
        <v>BATHURST1987</v>
      </c>
      <c r="B360" s="3" t="s">
        <v>22</v>
      </c>
      <c r="C360" s="12">
        <v>1987</v>
      </c>
      <c r="D360" s="12" t="s">
        <v>101</v>
      </c>
      <c r="E360" s="13">
        <v>850</v>
      </c>
      <c r="F360" s="13">
        <v>850</v>
      </c>
      <c r="G360" s="13">
        <v>1700</v>
      </c>
      <c r="H360" s="13">
        <v>0</v>
      </c>
      <c r="I360" s="13">
        <v>0</v>
      </c>
      <c r="J360" s="13">
        <v>0</v>
      </c>
      <c r="K360" s="15">
        <f t="shared" si="19"/>
        <v>850</v>
      </c>
      <c r="L360" s="15">
        <f t="shared" si="20"/>
        <v>850</v>
      </c>
      <c r="M360" s="15">
        <f t="shared" si="21"/>
        <v>1700</v>
      </c>
      <c r="O360" s="13"/>
      <c r="P360" s="13"/>
    </row>
    <row r="361" spans="1:16" s="94" customFormat="1" ht="12.75" customHeight="1" x14ac:dyDescent="0.2">
      <c r="A361" s="11" t="str">
        <f t="shared" si="22"/>
        <v>BATHURST1988</v>
      </c>
      <c r="B361" s="3" t="s">
        <v>22</v>
      </c>
      <c r="C361" s="12">
        <v>1988</v>
      </c>
      <c r="D361" s="12" t="s">
        <v>101</v>
      </c>
      <c r="E361" s="13">
        <v>905</v>
      </c>
      <c r="F361" s="13">
        <v>905</v>
      </c>
      <c r="G361" s="13">
        <v>1810</v>
      </c>
      <c r="H361" s="13">
        <v>0</v>
      </c>
      <c r="I361" s="13">
        <v>0</v>
      </c>
      <c r="J361" s="13">
        <v>0</v>
      </c>
      <c r="K361" s="15">
        <f t="shared" si="19"/>
        <v>905</v>
      </c>
      <c r="L361" s="15">
        <f t="shared" si="20"/>
        <v>905</v>
      </c>
      <c r="M361" s="15">
        <f t="shared" si="21"/>
        <v>1810</v>
      </c>
      <c r="O361" s="13"/>
      <c r="P361" s="13"/>
    </row>
    <row r="362" spans="1:16" s="94" customFormat="1" ht="12.75" customHeight="1" x14ac:dyDescent="0.2">
      <c r="A362" s="11" t="str">
        <f t="shared" si="22"/>
        <v>BATHURST1989</v>
      </c>
      <c r="B362" s="94" t="s">
        <v>22</v>
      </c>
      <c r="C362" s="12">
        <v>1989</v>
      </c>
      <c r="D362" s="90" t="s">
        <v>101</v>
      </c>
      <c r="E362" s="95">
        <v>617</v>
      </c>
      <c r="F362" s="95">
        <v>636</v>
      </c>
      <c r="G362" s="95">
        <v>1253</v>
      </c>
      <c r="H362" s="95">
        <v>0</v>
      </c>
      <c r="I362" s="95">
        <v>0</v>
      </c>
      <c r="J362" s="95">
        <v>0</v>
      </c>
      <c r="K362" s="15">
        <f t="shared" ref="K362:K425" si="23">E362+H362</f>
        <v>617</v>
      </c>
      <c r="L362" s="15">
        <f t="shared" ref="L362:L425" si="24">F362+I362</f>
        <v>636</v>
      </c>
      <c r="M362" s="15">
        <f t="shared" ref="M362:M425" si="25">G362+J362</f>
        <v>1253</v>
      </c>
      <c r="O362" s="13"/>
      <c r="P362" s="13"/>
    </row>
    <row r="363" spans="1:16" s="94" customFormat="1" ht="12.75" customHeight="1" x14ac:dyDescent="0.2">
      <c r="A363" s="11" t="str">
        <f t="shared" si="22"/>
        <v>BATHURST1990</v>
      </c>
      <c r="B363" s="3" t="s">
        <v>22</v>
      </c>
      <c r="C363" s="12">
        <v>1990</v>
      </c>
      <c r="D363" s="12" t="s">
        <v>101</v>
      </c>
      <c r="E363" s="13">
        <v>689</v>
      </c>
      <c r="F363" s="13">
        <v>711</v>
      </c>
      <c r="G363" s="13">
        <v>1400</v>
      </c>
      <c r="H363" s="13">
        <v>0</v>
      </c>
      <c r="I363" s="13">
        <v>0</v>
      </c>
      <c r="J363" s="13">
        <v>0</v>
      </c>
      <c r="K363" s="15">
        <f t="shared" si="23"/>
        <v>689</v>
      </c>
      <c r="L363" s="15">
        <f t="shared" si="24"/>
        <v>711</v>
      </c>
      <c r="M363" s="15">
        <f t="shared" si="25"/>
        <v>1400</v>
      </c>
      <c r="O363" s="13"/>
      <c r="P363" s="13"/>
    </row>
    <row r="364" spans="1:16" s="94" customFormat="1" ht="12.75" customHeight="1" x14ac:dyDescent="0.2">
      <c r="A364" s="11" t="str">
        <f t="shared" si="22"/>
        <v>BATHURST1991</v>
      </c>
      <c r="B364" s="3" t="s">
        <v>22</v>
      </c>
      <c r="C364" s="12">
        <v>1991</v>
      </c>
      <c r="D364" s="12" t="s">
        <v>101</v>
      </c>
      <c r="E364" s="13">
        <v>788</v>
      </c>
      <c r="F364" s="13">
        <v>794</v>
      </c>
      <c r="G364" s="13">
        <v>1582</v>
      </c>
      <c r="H364" s="13">
        <v>0</v>
      </c>
      <c r="I364" s="13">
        <v>0</v>
      </c>
      <c r="J364" s="13">
        <v>0</v>
      </c>
      <c r="K364" s="15">
        <f t="shared" si="23"/>
        <v>788</v>
      </c>
      <c r="L364" s="15">
        <f t="shared" si="24"/>
        <v>794</v>
      </c>
      <c r="M364" s="15">
        <f t="shared" si="25"/>
        <v>1582</v>
      </c>
      <c r="O364" s="13"/>
      <c r="P364" s="13"/>
    </row>
    <row r="365" spans="1:16" s="94" customFormat="1" ht="12.75" customHeight="1" x14ac:dyDescent="0.2">
      <c r="A365" s="11" t="str">
        <f t="shared" si="22"/>
        <v>BATHURST1992</v>
      </c>
      <c r="B365" s="96" t="s">
        <v>22</v>
      </c>
      <c r="C365" s="89">
        <v>1992</v>
      </c>
      <c r="D365" s="90" t="s">
        <v>101</v>
      </c>
      <c r="E365" s="15">
        <v>1697</v>
      </c>
      <c r="F365" s="15">
        <v>1690</v>
      </c>
      <c r="G365" s="15">
        <v>3387</v>
      </c>
      <c r="H365" s="91">
        <v>0</v>
      </c>
      <c r="I365" s="91">
        <v>0</v>
      </c>
      <c r="J365" s="15">
        <v>0</v>
      </c>
      <c r="K365" s="15">
        <f t="shared" si="23"/>
        <v>1697</v>
      </c>
      <c r="L365" s="15">
        <f t="shared" si="24"/>
        <v>1690</v>
      </c>
      <c r="M365" s="15">
        <f t="shared" si="25"/>
        <v>3387</v>
      </c>
      <c r="O365" s="13"/>
      <c r="P365" s="13"/>
    </row>
    <row r="366" spans="1:16" s="94" customFormat="1" ht="12.75" customHeight="1" x14ac:dyDescent="0.2">
      <c r="A366" s="11" t="str">
        <f t="shared" si="22"/>
        <v>BATHURST1993</v>
      </c>
      <c r="B366" s="3" t="s">
        <v>22</v>
      </c>
      <c r="C366" s="12">
        <v>1993</v>
      </c>
      <c r="D366" s="12" t="s">
        <v>101</v>
      </c>
      <c r="E366" s="13">
        <v>1823</v>
      </c>
      <c r="F366" s="13">
        <v>1879</v>
      </c>
      <c r="G366" s="13">
        <v>3702</v>
      </c>
      <c r="H366" s="13">
        <v>0</v>
      </c>
      <c r="I366" s="13">
        <v>0</v>
      </c>
      <c r="J366" s="13">
        <v>0</v>
      </c>
      <c r="K366" s="15">
        <f t="shared" si="23"/>
        <v>1823</v>
      </c>
      <c r="L366" s="15">
        <f t="shared" si="24"/>
        <v>1879</v>
      </c>
      <c r="M366" s="15">
        <f t="shared" si="25"/>
        <v>3702</v>
      </c>
      <c r="O366" s="13"/>
      <c r="P366" s="13"/>
    </row>
    <row r="367" spans="1:16" s="94" customFormat="1" ht="12.75" customHeight="1" x14ac:dyDescent="0.2">
      <c r="A367" s="11" t="str">
        <f t="shared" si="22"/>
        <v>BATHURST1994</v>
      </c>
      <c r="B367" s="96" t="s">
        <v>22</v>
      </c>
      <c r="C367" s="89">
        <v>1994</v>
      </c>
      <c r="D367" s="90" t="s">
        <v>101</v>
      </c>
      <c r="E367" s="15">
        <v>1784</v>
      </c>
      <c r="F367" s="15">
        <v>1785</v>
      </c>
      <c r="G367" s="15">
        <v>3569</v>
      </c>
      <c r="H367" s="91">
        <v>0</v>
      </c>
      <c r="I367" s="91">
        <v>0</v>
      </c>
      <c r="J367" s="15">
        <v>0</v>
      </c>
      <c r="K367" s="15">
        <f t="shared" si="23"/>
        <v>1784</v>
      </c>
      <c r="L367" s="15">
        <f t="shared" si="24"/>
        <v>1785</v>
      </c>
      <c r="M367" s="15">
        <f t="shared" si="25"/>
        <v>3569</v>
      </c>
      <c r="O367" s="13"/>
      <c r="P367" s="13"/>
    </row>
    <row r="368" spans="1:16" s="94" customFormat="1" ht="12.75" customHeight="1" x14ac:dyDescent="0.2">
      <c r="A368" s="11" t="str">
        <f t="shared" si="22"/>
        <v>BATHURST1995</v>
      </c>
      <c r="B368" s="3" t="s">
        <v>22</v>
      </c>
      <c r="C368" s="12">
        <v>1995</v>
      </c>
      <c r="D368" s="12" t="s">
        <v>101</v>
      </c>
      <c r="E368" s="13">
        <v>1514</v>
      </c>
      <c r="F368" s="13">
        <v>1508</v>
      </c>
      <c r="G368" s="13">
        <v>3022</v>
      </c>
      <c r="H368" s="13">
        <v>0</v>
      </c>
      <c r="I368" s="13">
        <v>0</v>
      </c>
      <c r="J368" s="13">
        <v>0</v>
      </c>
      <c r="K368" s="15">
        <f t="shared" si="23"/>
        <v>1514</v>
      </c>
      <c r="L368" s="15">
        <f t="shared" si="24"/>
        <v>1508</v>
      </c>
      <c r="M368" s="15">
        <f t="shared" si="25"/>
        <v>3022</v>
      </c>
      <c r="O368" s="13"/>
      <c r="P368" s="13"/>
    </row>
    <row r="369" spans="1:16" s="94" customFormat="1" ht="12.75" customHeight="1" x14ac:dyDescent="0.2">
      <c r="A369" s="11" t="str">
        <f t="shared" si="22"/>
        <v>BATHURST1996</v>
      </c>
      <c r="B369" s="92" t="s">
        <v>22</v>
      </c>
      <c r="C369" s="89">
        <v>1996</v>
      </c>
      <c r="D369" s="90" t="s">
        <v>101</v>
      </c>
      <c r="E369" s="15">
        <v>1647</v>
      </c>
      <c r="F369" s="15">
        <v>1644</v>
      </c>
      <c r="G369" s="15">
        <v>3291</v>
      </c>
      <c r="H369" s="91">
        <v>0</v>
      </c>
      <c r="I369" s="91">
        <v>0</v>
      </c>
      <c r="J369" s="15">
        <v>0</v>
      </c>
      <c r="K369" s="15">
        <f t="shared" si="23"/>
        <v>1647</v>
      </c>
      <c r="L369" s="15">
        <f t="shared" si="24"/>
        <v>1644</v>
      </c>
      <c r="M369" s="15">
        <f t="shared" si="25"/>
        <v>3291</v>
      </c>
      <c r="O369" s="13"/>
      <c r="P369" s="13"/>
    </row>
    <row r="370" spans="1:16" s="94" customFormat="1" ht="12.75" customHeight="1" x14ac:dyDescent="0.2">
      <c r="A370" s="11" t="str">
        <f t="shared" si="22"/>
        <v>BATHURST1997</v>
      </c>
      <c r="B370" s="3" t="s">
        <v>22</v>
      </c>
      <c r="C370" s="12">
        <v>1997</v>
      </c>
      <c r="D370" s="12" t="s">
        <v>101</v>
      </c>
      <c r="E370" s="13">
        <v>1599</v>
      </c>
      <c r="F370" s="13">
        <v>1613</v>
      </c>
      <c r="G370" s="13">
        <v>3212</v>
      </c>
      <c r="H370" s="13">
        <v>0</v>
      </c>
      <c r="I370" s="13">
        <v>0</v>
      </c>
      <c r="J370" s="13">
        <v>0</v>
      </c>
      <c r="K370" s="15">
        <f t="shared" si="23"/>
        <v>1599</v>
      </c>
      <c r="L370" s="15">
        <f t="shared" si="24"/>
        <v>1613</v>
      </c>
      <c r="M370" s="15">
        <f t="shared" si="25"/>
        <v>3212</v>
      </c>
      <c r="O370" s="13"/>
      <c r="P370" s="13"/>
    </row>
    <row r="371" spans="1:16" s="94" customFormat="1" ht="12.75" customHeight="1" x14ac:dyDescent="0.2">
      <c r="A371" s="11" t="str">
        <f t="shared" si="22"/>
        <v>BATHURST1998</v>
      </c>
      <c r="B371" s="3" t="s">
        <v>22</v>
      </c>
      <c r="C371" s="12">
        <v>1998</v>
      </c>
      <c r="D371" s="12" t="s">
        <v>101</v>
      </c>
      <c r="E371" s="13">
        <v>1563</v>
      </c>
      <c r="F371" s="13">
        <v>1600</v>
      </c>
      <c r="G371" s="13">
        <v>3163</v>
      </c>
      <c r="H371" s="13">
        <v>0</v>
      </c>
      <c r="I371" s="13">
        <v>0</v>
      </c>
      <c r="J371" s="13">
        <v>0</v>
      </c>
      <c r="K371" s="15">
        <f t="shared" si="23"/>
        <v>1563</v>
      </c>
      <c r="L371" s="15">
        <f t="shared" si="24"/>
        <v>1600</v>
      </c>
      <c r="M371" s="15">
        <f t="shared" si="25"/>
        <v>3163</v>
      </c>
      <c r="O371" s="13"/>
      <c r="P371" s="13"/>
    </row>
    <row r="372" spans="1:16" s="94" customFormat="1" ht="12.75" customHeight="1" x14ac:dyDescent="0.2">
      <c r="A372" s="11" t="str">
        <f t="shared" si="22"/>
        <v>BATHURST1999</v>
      </c>
      <c r="B372" s="96" t="s">
        <v>22</v>
      </c>
      <c r="C372" s="89">
        <v>1999</v>
      </c>
      <c r="D372" s="90" t="s">
        <v>101</v>
      </c>
      <c r="E372" s="15">
        <v>1626</v>
      </c>
      <c r="F372" s="15">
        <v>1630</v>
      </c>
      <c r="G372" s="15">
        <v>3256</v>
      </c>
      <c r="H372" s="91">
        <v>0</v>
      </c>
      <c r="I372" s="91">
        <v>0</v>
      </c>
      <c r="J372" s="15">
        <v>0</v>
      </c>
      <c r="K372" s="15">
        <f t="shared" si="23"/>
        <v>1626</v>
      </c>
      <c r="L372" s="15">
        <f t="shared" si="24"/>
        <v>1630</v>
      </c>
      <c r="M372" s="15">
        <f t="shared" si="25"/>
        <v>3256</v>
      </c>
      <c r="O372" s="13"/>
      <c r="P372" s="13"/>
    </row>
    <row r="373" spans="1:16" s="94" customFormat="1" ht="12.75" customHeight="1" x14ac:dyDescent="0.2">
      <c r="A373" s="11" t="str">
        <f t="shared" si="22"/>
        <v>BATHURST2000</v>
      </c>
      <c r="B373" s="3" t="s">
        <v>22</v>
      </c>
      <c r="C373" s="12">
        <v>2000</v>
      </c>
      <c r="D373" s="12" t="s">
        <v>101</v>
      </c>
      <c r="E373" s="13">
        <v>1491</v>
      </c>
      <c r="F373" s="13">
        <v>1493</v>
      </c>
      <c r="G373" s="13">
        <v>2984</v>
      </c>
      <c r="H373" s="13">
        <v>0</v>
      </c>
      <c r="I373" s="13">
        <v>0</v>
      </c>
      <c r="J373" s="13">
        <v>0</v>
      </c>
      <c r="K373" s="15">
        <f t="shared" si="23"/>
        <v>1491</v>
      </c>
      <c r="L373" s="15">
        <f t="shared" si="24"/>
        <v>1493</v>
      </c>
      <c r="M373" s="15">
        <f t="shared" si="25"/>
        <v>2984</v>
      </c>
      <c r="O373" s="13"/>
      <c r="P373" s="13"/>
    </row>
    <row r="374" spans="1:16" s="94" customFormat="1" ht="12.75" customHeight="1" x14ac:dyDescent="0.2">
      <c r="A374" s="11" t="str">
        <f t="shared" si="22"/>
        <v>BATHURST2001</v>
      </c>
      <c r="B374" s="3" t="s">
        <v>22</v>
      </c>
      <c r="C374" s="12">
        <v>2001</v>
      </c>
      <c r="D374" s="12" t="s">
        <v>101</v>
      </c>
      <c r="E374" s="13">
        <v>1404</v>
      </c>
      <c r="F374" s="13">
        <v>1401</v>
      </c>
      <c r="G374" s="13">
        <v>2805</v>
      </c>
      <c r="H374" s="13">
        <v>0</v>
      </c>
      <c r="I374" s="13">
        <v>0</v>
      </c>
      <c r="J374" s="13">
        <v>0</v>
      </c>
      <c r="K374" s="15">
        <f t="shared" si="23"/>
        <v>1404</v>
      </c>
      <c r="L374" s="15">
        <f t="shared" si="24"/>
        <v>1401</v>
      </c>
      <c r="M374" s="15">
        <f t="shared" si="25"/>
        <v>2805</v>
      </c>
      <c r="O374" s="13"/>
      <c r="P374" s="13"/>
    </row>
    <row r="375" spans="1:16" s="94" customFormat="1" ht="12.75" customHeight="1" x14ac:dyDescent="0.2">
      <c r="A375" s="11" t="str">
        <f t="shared" si="22"/>
        <v>BATHURST2002</v>
      </c>
      <c r="B375" s="3" t="s">
        <v>22</v>
      </c>
      <c r="C375" s="12">
        <v>2002</v>
      </c>
      <c r="D375" s="12" t="s">
        <v>101</v>
      </c>
      <c r="E375" s="13">
        <v>1802</v>
      </c>
      <c r="F375" s="13">
        <v>1794</v>
      </c>
      <c r="G375" s="13">
        <v>3596</v>
      </c>
      <c r="H375" s="13">
        <v>0</v>
      </c>
      <c r="I375" s="13">
        <v>0</v>
      </c>
      <c r="J375" s="13">
        <v>0</v>
      </c>
      <c r="K375" s="15">
        <f t="shared" si="23"/>
        <v>1802</v>
      </c>
      <c r="L375" s="15">
        <f t="shared" si="24"/>
        <v>1794</v>
      </c>
      <c r="M375" s="15">
        <f t="shared" si="25"/>
        <v>3596</v>
      </c>
      <c r="O375" s="13"/>
      <c r="P375" s="13"/>
    </row>
    <row r="376" spans="1:16" s="94" customFormat="1" ht="12.75" customHeight="1" x14ac:dyDescent="0.2">
      <c r="A376" s="11" t="str">
        <f t="shared" si="22"/>
        <v>BATHURST2003</v>
      </c>
      <c r="B376" s="3" t="s">
        <v>22</v>
      </c>
      <c r="C376" s="12">
        <v>2003</v>
      </c>
      <c r="D376" s="12" t="s">
        <v>101</v>
      </c>
      <c r="E376" s="13">
        <v>1688</v>
      </c>
      <c r="F376" s="13">
        <v>1686</v>
      </c>
      <c r="G376" s="13">
        <v>3374</v>
      </c>
      <c r="H376" s="13">
        <v>0</v>
      </c>
      <c r="I376" s="13">
        <v>0</v>
      </c>
      <c r="J376" s="13">
        <v>0</v>
      </c>
      <c r="K376" s="15">
        <f t="shared" si="23"/>
        <v>1688</v>
      </c>
      <c r="L376" s="15">
        <f t="shared" si="24"/>
        <v>1686</v>
      </c>
      <c r="M376" s="15">
        <f t="shared" si="25"/>
        <v>3374</v>
      </c>
      <c r="O376" s="13"/>
      <c r="P376" s="13"/>
    </row>
    <row r="377" spans="1:16" s="94" customFormat="1" ht="12.75" customHeight="1" x14ac:dyDescent="0.2">
      <c r="A377" s="11" t="str">
        <f t="shared" si="22"/>
        <v>BATHURST2004</v>
      </c>
      <c r="B377" s="3" t="s">
        <v>22</v>
      </c>
      <c r="C377" s="12">
        <v>2004</v>
      </c>
      <c r="D377" s="12" t="s">
        <v>101</v>
      </c>
      <c r="E377" s="13">
        <v>1152</v>
      </c>
      <c r="F377" s="13">
        <v>1154</v>
      </c>
      <c r="G377" s="13">
        <v>2306</v>
      </c>
      <c r="H377" s="13">
        <v>0</v>
      </c>
      <c r="I377" s="13">
        <v>0</v>
      </c>
      <c r="J377" s="13">
        <v>0</v>
      </c>
      <c r="K377" s="15">
        <f t="shared" si="23"/>
        <v>1152</v>
      </c>
      <c r="L377" s="15">
        <f t="shared" si="24"/>
        <v>1154</v>
      </c>
      <c r="M377" s="15">
        <f t="shared" si="25"/>
        <v>2306</v>
      </c>
      <c r="O377" s="13"/>
      <c r="P377" s="13"/>
    </row>
    <row r="378" spans="1:16" s="94" customFormat="1" ht="12.75" customHeight="1" x14ac:dyDescent="0.2">
      <c r="A378" s="11" t="str">
        <f t="shared" si="22"/>
        <v>BATHURST2005</v>
      </c>
      <c r="B378" s="96" t="s">
        <v>22</v>
      </c>
      <c r="C378" s="89">
        <v>2005</v>
      </c>
      <c r="D378" s="90" t="s">
        <v>101</v>
      </c>
      <c r="E378" s="15">
        <v>1071</v>
      </c>
      <c r="F378" s="15">
        <v>1071</v>
      </c>
      <c r="G378" s="15">
        <v>2142</v>
      </c>
      <c r="H378" s="91">
        <v>0</v>
      </c>
      <c r="I378" s="91">
        <v>0</v>
      </c>
      <c r="J378" s="15">
        <v>0</v>
      </c>
      <c r="K378" s="15">
        <f t="shared" si="23"/>
        <v>1071</v>
      </c>
      <c r="L378" s="15">
        <f t="shared" si="24"/>
        <v>1071</v>
      </c>
      <c r="M378" s="15">
        <f t="shared" si="25"/>
        <v>2142</v>
      </c>
      <c r="O378" s="13"/>
      <c r="P378" s="13"/>
    </row>
    <row r="379" spans="1:16" s="94" customFormat="1" ht="12.75" customHeight="1" x14ac:dyDescent="0.2">
      <c r="A379" s="11" t="str">
        <f t="shared" si="22"/>
        <v>BATHURST2006</v>
      </c>
      <c r="B379" s="96" t="s">
        <v>22</v>
      </c>
      <c r="C379" s="89">
        <v>2006</v>
      </c>
      <c r="D379" s="90" t="s">
        <v>101</v>
      </c>
      <c r="E379" s="15">
        <v>1049</v>
      </c>
      <c r="F379" s="15">
        <v>1050</v>
      </c>
      <c r="G379" s="15">
        <v>2099</v>
      </c>
      <c r="H379" s="91">
        <v>0</v>
      </c>
      <c r="I379" s="91">
        <v>0</v>
      </c>
      <c r="J379" s="15">
        <v>0</v>
      </c>
      <c r="K379" s="15">
        <f t="shared" si="23"/>
        <v>1049</v>
      </c>
      <c r="L379" s="15">
        <f t="shared" si="24"/>
        <v>1050</v>
      </c>
      <c r="M379" s="15">
        <f t="shared" si="25"/>
        <v>2099</v>
      </c>
      <c r="O379" s="13"/>
      <c r="P379" s="13"/>
    </row>
    <row r="380" spans="1:16" s="94" customFormat="1" ht="12.75" customHeight="1" x14ac:dyDescent="0.2">
      <c r="A380" s="11" t="str">
        <f t="shared" si="22"/>
        <v>BATHURST2007</v>
      </c>
      <c r="B380" s="3" t="s">
        <v>22</v>
      </c>
      <c r="C380" s="12">
        <v>2007</v>
      </c>
      <c r="D380" s="12" t="s">
        <v>101</v>
      </c>
      <c r="E380" s="13">
        <v>934</v>
      </c>
      <c r="F380" s="13">
        <v>939</v>
      </c>
      <c r="G380" s="13">
        <v>1873</v>
      </c>
      <c r="H380" s="13">
        <v>0</v>
      </c>
      <c r="I380" s="13">
        <v>0</v>
      </c>
      <c r="J380" s="13">
        <v>0</v>
      </c>
      <c r="K380" s="15">
        <f t="shared" si="23"/>
        <v>934</v>
      </c>
      <c r="L380" s="15">
        <f t="shared" si="24"/>
        <v>939</v>
      </c>
      <c r="M380" s="15">
        <f t="shared" si="25"/>
        <v>1873</v>
      </c>
      <c r="O380" s="13"/>
      <c r="P380" s="13"/>
    </row>
    <row r="381" spans="1:16" s="94" customFormat="1" ht="12.75" customHeight="1" x14ac:dyDescent="0.2">
      <c r="A381" s="11" t="str">
        <f t="shared" si="22"/>
        <v>BATHURST2008</v>
      </c>
      <c r="B381" s="96" t="s">
        <v>22</v>
      </c>
      <c r="C381" s="89">
        <v>2008</v>
      </c>
      <c r="D381" s="90" t="s">
        <v>101</v>
      </c>
      <c r="E381" s="15">
        <v>922</v>
      </c>
      <c r="F381" s="15">
        <v>922</v>
      </c>
      <c r="G381" s="15">
        <v>1844</v>
      </c>
      <c r="H381" s="91">
        <v>0</v>
      </c>
      <c r="I381" s="91">
        <v>0</v>
      </c>
      <c r="J381" s="15">
        <v>0</v>
      </c>
      <c r="K381" s="15">
        <f t="shared" si="23"/>
        <v>922</v>
      </c>
      <c r="L381" s="15">
        <f t="shared" si="24"/>
        <v>922</v>
      </c>
      <c r="M381" s="15">
        <f t="shared" si="25"/>
        <v>1844</v>
      </c>
      <c r="O381" s="13"/>
      <c r="P381" s="13"/>
    </row>
    <row r="382" spans="1:16" s="94" customFormat="1" ht="12.75" customHeight="1" x14ac:dyDescent="0.2">
      <c r="A382" s="11" t="str">
        <f t="shared" si="22"/>
        <v>BATHURST2009</v>
      </c>
      <c r="B382" s="3" t="s">
        <v>22</v>
      </c>
      <c r="C382" s="12">
        <v>2009</v>
      </c>
      <c r="D382" s="90" t="s">
        <v>101</v>
      </c>
      <c r="E382" s="13">
        <v>956</v>
      </c>
      <c r="F382" s="13">
        <v>957</v>
      </c>
      <c r="G382" s="13">
        <v>1913</v>
      </c>
      <c r="H382" s="13">
        <v>0</v>
      </c>
      <c r="I382" s="13">
        <v>0</v>
      </c>
      <c r="J382" s="13">
        <v>0</v>
      </c>
      <c r="K382" s="15">
        <f t="shared" si="23"/>
        <v>956</v>
      </c>
      <c r="L382" s="15">
        <f t="shared" si="24"/>
        <v>957</v>
      </c>
      <c r="M382" s="15">
        <f t="shared" si="25"/>
        <v>1913</v>
      </c>
      <c r="O382" s="13"/>
      <c r="P382" s="13"/>
    </row>
    <row r="383" spans="1:16" s="94" customFormat="1" ht="12.75" customHeight="1" x14ac:dyDescent="0.2">
      <c r="A383" s="11" t="str">
        <f t="shared" si="22"/>
        <v>BATHURST2010</v>
      </c>
      <c r="B383" s="3" t="s">
        <v>22</v>
      </c>
      <c r="C383" s="12">
        <v>2010</v>
      </c>
      <c r="D383" s="12" t="s">
        <v>101</v>
      </c>
      <c r="E383" s="13">
        <v>1030</v>
      </c>
      <c r="F383" s="13">
        <v>1037</v>
      </c>
      <c r="G383" s="13">
        <v>2067</v>
      </c>
      <c r="H383" s="13">
        <v>0</v>
      </c>
      <c r="I383" s="13">
        <v>0</v>
      </c>
      <c r="J383" s="13">
        <v>0</v>
      </c>
      <c r="K383" s="15">
        <f t="shared" si="23"/>
        <v>1030</v>
      </c>
      <c r="L383" s="15">
        <f t="shared" si="24"/>
        <v>1037</v>
      </c>
      <c r="M383" s="15">
        <f t="shared" si="25"/>
        <v>2067</v>
      </c>
      <c r="O383" s="13"/>
      <c r="P383" s="13"/>
    </row>
    <row r="384" spans="1:16" s="94" customFormat="1" ht="12.75" customHeight="1" x14ac:dyDescent="0.2">
      <c r="A384" s="11" t="str">
        <f t="shared" si="22"/>
        <v>BATHURST2011</v>
      </c>
      <c r="B384" s="3" t="s">
        <v>22</v>
      </c>
      <c r="C384" s="12">
        <v>2011</v>
      </c>
      <c r="D384" s="90" t="s">
        <v>101</v>
      </c>
      <c r="E384" s="13">
        <v>932</v>
      </c>
      <c r="F384" s="13">
        <v>944</v>
      </c>
      <c r="G384" s="13">
        <v>1876</v>
      </c>
      <c r="H384" s="13">
        <v>0</v>
      </c>
      <c r="I384" s="13">
        <v>0</v>
      </c>
      <c r="J384" s="13">
        <v>0</v>
      </c>
      <c r="K384" s="15">
        <f t="shared" si="23"/>
        <v>932</v>
      </c>
      <c r="L384" s="15">
        <f t="shared" si="24"/>
        <v>944</v>
      </c>
      <c r="M384" s="15">
        <f t="shared" si="25"/>
        <v>1876</v>
      </c>
      <c r="O384" s="13"/>
      <c r="P384" s="13"/>
    </row>
    <row r="385" spans="1:16" s="94" customFormat="1" ht="12.75" customHeight="1" x14ac:dyDescent="0.2">
      <c r="A385" s="11" t="str">
        <f t="shared" si="22"/>
        <v>BATHURST2012</v>
      </c>
      <c r="B385" s="3" t="s">
        <v>22</v>
      </c>
      <c r="C385" s="12">
        <v>2012</v>
      </c>
      <c r="D385" s="12" t="s">
        <v>101</v>
      </c>
      <c r="E385" s="13">
        <v>894</v>
      </c>
      <c r="F385" s="13">
        <v>971</v>
      </c>
      <c r="G385" s="13">
        <v>1865</v>
      </c>
      <c r="H385" s="13">
        <v>0</v>
      </c>
      <c r="I385" s="13">
        <v>0</v>
      </c>
      <c r="J385" s="13">
        <v>0</v>
      </c>
      <c r="K385" s="15">
        <f t="shared" si="23"/>
        <v>894</v>
      </c>
      <c r="L385" s="15">
        <f t="shared" si="24"/>
        <v>971</v>
      </c>
      <c r="M385" s="15">
        <f t="shared" si="25"/>
        <v>1865</v>
      </c>
      <c r="O385" s="13"/>
      <c r="P385" s="13"/>
    </row>
    <row r="386" spans="1:16" s="94" customFormat="1" ht="12.75" customHeight="1" x14ac:dyDescent="0.2">
      <c r="A386" s="11" t="str">
        <f t="shared" si="22"/>
        <v>BATHURST2013</v>
      </c>
      <c r="B386" s="96" t="s">
        <v>22</v>
      </c>
      <c r="C386" s="89">
        <v>2013</v>
      </c>
      <c r="D386" s="90" t="s">
        <v>101</v>
      </c>
      <c r="E386" s="15">
        <v>874</v>
      </c>
      <c r="F386" s="15">
        <v>902</v>
      </c>
      <c r="G386" s="15">
        <v>1776</v>
      </c>
      <c r="H386" s="91">
        <v>0</v>
      </c>
      <c r="I386" s="91">
        <v>0</v>
      </c>
      <c r="J386" s="15">
        <v>0</v>
      </c>
      <c r="K386" s="15">
        <f t="shared" si="23"/>
        <v>874</v>
      </c>
      <c r="L386" s="15">
        <f t="shared" si="24"/>
        <v>902</v>
      </c>
      <c r="M386" s="15">
        <f t="shared" si="25"/>
        <v>1776</v>
      </c>
      <c r="O386" s="13"/>
      <c r="P386" s="13"/>
    </row>
    <row r="387" spans="1:16" s="94" customFormat="1" ht="12.75" customHeight="1" x14ac:dyDescent="0.2">
      <c r="A387" s="11" t="str">
        <f t="shared" si="22"/>
        <v>BATHURST2014</v>
      </c>
      <c r="B387" s="96" t="s">
        <v>22</v>
      </c>
      <c r="C387" s="89">
        <v>2014</v>
      </c>
      <c r="D387" s="90" t="s">
        <v>101</v>
      </c>
      <c r="E387" s="15">
        <v>966</v>
      </c>
      <c r="F387" s="15">
        <v>967</v>
      </c>
      <c r="G387" s="15">
        <v>1933</v>
      </c>
      <c r="H387" s="91">
        <v>0</v>
      </c>
      <c r="I387" s="91">
        <v>0</v>
      </c>
      <c r="J387" s="15">
        <v>0</v>
      </c>
      <c r="K387" s="15">
        <f t="shared" si="23"/>
        <v>966</v>
      </c>
      <c r="L387" s="15">
        <f t="shared" si="24"/>
        <v>967</v>
      </c>
      <c r="M387" s="15">
        <f t="shared" si="25"/>
        <v>1933</v>
      </c>
      <c r="O387" s="13"/>
      <c r="P387" s="13"/>
    </row>
    <row r="388" spans="1:16" s="94" customFormat="1" ht="12.75" customHeight="1" x14ac:dyDescent="0.2">
      <c r="A388" s="11" t="str">
        <f t="shared" si="22"/>
        <v>BATHURST2015</v>
      </c>
      <c r="B388" s="94" t="s">
        <v>22</v>
      </c>
      <c r="C388" s="89">
        <v>2015</v>
      </c>
      <c r="D388" s="90" t="s">
        <v>101</v>
      </c>
      <c r="E388" s="15">
        <v>876</v>
      </c>
      <c r="F388" s="15">
        <v>878</v>
      </c>
      <c r="G388" s="15">
        <v>1754</v>
      </c>
      <c r="H388" s="15">
        <v>0</v>
      </c>
      <c r="I388" s="15">
        <v>0</v>
      </c>
      <c r="J388" s="15">
        <v>0</v>
      </c>
      <c r="K388" s="15">
        <f t="shared" si="23"/>
        <v>876</v>
      </c>
      <c r="L388" s="15">
        <f t="shared" si="24"/>
        <v>878</v>
      </c>
      <c r="M388" s="15">
        <f t="shared" si="25"/>
        <v>1754</v>
      </c>
      <c r="O388" s="13"/>
      <c r="P388" s="13"/>
    </row>
    <row r="389" spans="1:16" s="94" customFormat="1" ht="12.75" customHeight="1" x14ac:dyDescent="0.2">
      <c r="A389" s="11" t="str">
        <f t="shared" si="22"/>
        <v>BATHURST2016</v>
      </c>
      <c r="B389" s="3" t="s">
        <v>22</v>
      </c>
      <c r="C389" s="12">
        <v>2016</v>
      </c>
      <c r="D389" s="12" t="s">
        <v>101</v>
      </c>
      <c r="E389" s="13">
        <v>949</v>
      </c>
      <c r="F389" s="13">
        <v>948</v>
      </c>
      <c r="G389" s="13">
        <v>1897</v>
      </c>
      <c r="H389" s="13">
        <v>0</v>
      </c>
      <c r="I389" s="13">
        <v>0</v>
      </c>
      <c r="J389" s="13">
        <v>0</v>
      </c>
      <c r="K389" s="15">
        <f t="shared" si="23"/>
        <v>949</v>
      </c>
      <c r="L389" s="15">
        <f t="shared" si="24"/>
        <v>948</v>
      </c>
      <c r="M389" s="15">
        <f t="shared" si="25"/>
        <v>1897</v>
      </c>
      <c r="O389" s="13"/>
      <c r="P389" s="13"/>
    </row>
    <row r="390" spans="1:16" s="94" customFormat="1" ht="12.75" customHeight="1" x14ac:dyDescent="0.2">
      <c r="A390" s="11" t="str">
        <f t="shared" si="22"/>
        <v>BATHURST2017</v>
      </c>
      <c r="B390" s="3" t="s">
        <v>22</v>
      </c>
      <c r="C390" s="12">
        <v>2017</v>
      </c>
      <c r="D390" s="12" t="s">
        <v>101</v>
      </c>
      <c r="E390" s="13">
        <v>999</v>
      </c>
      <c r="F390" s="13">
        <v>1013</v>
      </c>
      <c r="G390" s="13">
        <v>2012</v>
      </c>
      <c r="H390" s="13">
        <v>0</v>
      </c>
      <c r="I390" s="13">
        <v>0</v>
      </c>
      <c r="J390" s="13">
        <v>0</v>
      </c>
      <c r="K390" s="15">
        <f t="shared" si="23"/>
        <v>999</v>
      </c>
      <c r="L390" s="15">
        <f t="shared" si="24"/>
        <v>1013</v>
      </c>
      <c r="M390" s="15">
        <f t="shared" si="25"/>
        <v>2012</v>
      </c>
      <c r="O390" s="13"/>
      <c r="P390" s="13"/>
    </row>
    <row r="391" spans="1:16" s="94" customFormat="1" ht="12.75" customHeight="1" x14ac:dyDescent="0.2">
      <c r="A391" s="11" t="str">
        <f t="shared" si="22"/>
        <v>BATHURST2018</v>
      </c>
      <c r="B391" s="3" t="s">
        <v>22</v>
      </c>
      <c r="C391" s="12">
        <v>2018</v>
      </c>
      <c r="D391" s="12" t="s">
        <v>101</v>
      </c>
      <c r="E391" s="13">
        <v>984</v>
      </c>
      <c r="F391" s="13">
        <v>981</v>
      </c>
      <c r="G391" s="13">
        <v>1965</v>
      </c>
      <c r="H391" s="13">
        <v>0</v>
      </c>
      <c r="I391" s="13">
        <v>0</v>
      </c>
      <c r="J391" s="13">
        <v>0</v>
      </c>
      <c r="K391" s="15">
        <f t="shared" si="23"/>
        <v>984</v>
      </c>
      <c r="L391" s="15">
        <f t="shared" si="24"/>
        <v>981</v>
      </c>
      <c r="M391" s="15">
        <f t="shared" si="25"/>
        <v>1965</v>
      </c>
      <c r="O391" s="13"/>
      <c r="P391" s="13"/>
    </row>
    <row r="392" spans="1:16" s="94" customFormat="1" ht="12.75" customHeight="1" x14ac:dyDescent="0.2">
      <c r="A392" s="11" t="str">
        <f t="shared" si="22"/>
        <v>BATHURST2019</v>
      </c>
      <c r="B392" s="3" t="s">
        <v>22</v>
      </c>
      <c r="C392" s="12">
        <v>2019</v>
      </c>
      <c r="D392" s="12" t="s">
        <v>101</v>
      </c>
      <c r="E392" s="13">
        <v>1004</v>
      </c>
      <c r="F392" s="13">
        <v>1002</v>
      </c>
      <c r="G392" s="13">
        <v>2006</v>
      </c>
      <c r="H392" s="13">
        <v>0</v>
      </c>
      <c r="I392" s="13">
        <v>0</v>
      </c>
      <c r="J392" s="13">
        <v>0</v>
      </c>
      <c r="K392" s="15">
        <f t="shared" si="23"/>
        <v>1004</v>
      </c>
      <c r="L392" s="15">
        <f t="shared" si="24"/>
        <v>1002</v>
      </c>
      <c r="M392" s="15">
        <f t="shared" si="25"/>
        <v>2006</v>
      </c>
      <c r="O392" s="13"/>
      <c r="P392" s="13"/>
    </row>
    <row r="393" spans="1:16" s="94" customFormat="1" ht="12.75" customHeight="1" x14ac:dyDescent="0.2">
      <c r="A393" s="11" t="str">
        <f t="shared" si="22"/>
        <v>BATHURST ISLAND1985</v>
      </c>
      <c r="B393" s="3" t="s">
        <v>104</v>
      </c>
      <c r="C393" s="12">
        <v>1985</v>
      </c>
      <c r="D393" s="12" t="s">
        <v>101</v>
      </c>
      <c r="E393" s="13">
        <v>1303</v>
      </c>
      <c r="F393" s="13">
        <v>1295</v>
      </c>
      <c r="G393" s="13">
        <v>2598</v>
      </c>
      <c r="H393" s="13">
        <v>0</v>
      </c>
      <c r="I393" s="13">
        <v>0</v>
      </c>
      <c r="J393" s="13">
        <v>0</v>
      </c>
      <c r="K393" s="15">
        <f t="shared" si="23"/>
        <v>1303</v>
      </c>
      <c r="L393" s="15">
        <f t="shared" si="24"/>
        <v>1295</v>
      </c>
      <c r="M393" s="15">
        <f t="shared" si="25"/>
        <v>2598</v>
      </c>
      <c r="O393" s="13"/>
      <c r="P393" s="13"/>
    </row>
    <row r="394" spans="1:16" s="94" customFormat="1" ht="12.75" customHeight="1" x14ac:dyDescent="0.2">
      <c r="A394" s="11" t="str">
        <f t="shared" si="22"/>
        <v>BATHURST ISLAND1986</v>
      </c>
      <c r="B394" s="3" t="s">
        <v>104</v>
      </c>
      <c r="C394" s="12">
        <v>1986</v>
      </c>
      <c r="D394" s="12" t="s">
        <v>101</v>
      </c>
      <c r="E394" s="13">
        <v>1413</v>
      </c>
      <c r="F394" s="13">
        <v>1360</v>
      </c>
      <c r="G394" s="13">
        <v>2773</v>
      </c>
      <c r="H394" s="13">
        <v>0</v>
      </c>
      <c r="I394" s="13">
        <v>0</v>
      </c>
      <c r="J394" s="13">
        <v>0</v>
      </c>
      <c r="K394" s="15">
        <f t="shared" si="23"/>
        <v>1413</v>
      </c>
      <c r="L394" s="15">
        <f t="shared" si="24"/>
        <v>1360</v>
      </c>
      <c r="M394" s="15">
        <f t="shared" si="25"/>
        <v>2773</v>
      </c>
      <c r="O394" s="13"/>
      <c r="P394" s="13"/>
    </row>
    <row r="395" spans="1:16" s="94" customFormat="1" ht="12.75" customHeight="1" x14ac:dyDescent="0.2">
      <c r="A395" s="11" t="str">
        <f t="shared" si="22"/>
        <v>BATHURST ISLAND1987</v>
      </c>
      <c r="B395" s="94" t="s">
        <v>104</v>
      </c>
      <c r="C395" s="89">
        <v>1987</v>
      </c>
      <c r="D395" s="90" t="s">
        <v>101</v>
      </c>
      <c r="E395" s="15">
        <v>1453</v>
      </c>
      <c r="F395" s="15">
        <v>1444</v>
      </c>
      <c r="G395" s="15">
        <v>2897</v>
      </c>
      <c r="H395" s="15">
        <v>0</v>
      </c>
      <c r="I395" s="15">
        <v>0</v>
      </c>
      <c r="J395" s="15">
        <v>0</v>
      </c>
      <c r="K395" s="15">
        <f t="shared" si="23"/>
        <v>1453</v>
      </c>
      <c r="L395" s="15">
        <f t="shared" si="24"/>
        <v>1444</v>
      </c>
      <c r="M395" s="15">
        <f t="shared" si="25"/>
        <v>2897</v>
      </c>
      <c r="O395" s="13"/>
      <c r="P395" s="13"/>
    </row>
    <row r="396" spans="1:16" s="94" customFormat="1" ht="12.75" customHeight="1" x14ac:dyDescent="0.2">
      <c r="A396" s="11" t="str">
        <f t="shared" si="22"/>
        <v>BATHURST ISLAND1988</v>
      </c>
      <c r="B396" s="3" t="s">
        <v>104</v>
      </c>
      <c r="C396" s="12">
        <v>1988</v>
      </c>
      <c r="D396" s="12" t="s">
        <v>101</v>
      </c>
      <c r="E396" s="13">
        <v>1485</v>
      </c>
      <c r="F396" s="13">
        <v>1469</v>
      </c>
      <c r="G396" s="13">
        <v>2954</v>
      </c>
      <c r="H396" s="13">
        <v>0</v>
      </c>
      <c r="I396" s="13">
        <v>0</v>
      </c>
      <c r="J396" s="13">
        <v>0</v>
      </c>
      <c r="K396" s="15">
        <f t="shared" si="23"/>
        <v>1485</v>
      </c>
      <c r="L396" s="15">
        <f t="shared" si="24"/>
        <v>1469</v>
      </c>
      <c r="M396" s="15">
        <f t="shared" si="25"/>
        <v>2954</v>
      </c>
      <c r="O396" s="13"/>
      <c r="P396" s="13"/>
    </row>
    <row r="397" spans="1:16" s="94" customFormat="1" ht="12.75" customHeight="1" x14ac:dyDescent="0.2">
      <c r="A397" s="11" t="str">
        <f t="shared" ref="A397:A448" si="26">CONCATENATE(B397,C397)</f>
        <v>BATHURST ISLAND1989</v>
      </c>
      <c r="B397" s="3" t="s">
        <v>104</v>
      </c>
      <c r="C397" s="12">
        <v>1989</v>
      </c>
      <c r="D397" s="12" t="s">
        <v>101</v>
      </c>
      <c r="E397" s="13">
        <v>368</v>
      </c>
      <c r="F397" s="13">
        <v>369</v>
      </c>
      <c r="G397" s="13">
        <v>737</v>
      </c>
      <c r="H397" s="13">
        <v>0</v>
      </c>
      <c r="I397" s="13">
        <v>0</v>
      </c>
      <c r="J397" s="13">
        <v>0</v>
      </c>
      <c r="K397" s="15">
        <f t="shared" si="23"/>
        <v>368</v>
      </c>
      <c r="L397" s="15">
        <f t="shared" si="24"/>
        <v>369</v>
      </c>
      <c r="M397" s="15">
        <f t="shared" si="25"/>
        <v>737</v>
      </c>
      <c r="O397" s="13"/>
      <c r="P397" s="13"/>
    </row>
    <row r="398" spans="1:16" s="94" customFormat="1" ht="12.75" customHeight="1" x14ac:dyDescent="0.2">
      <c r="A398" s="11" t="str">
        <f t="shared" si="26"/>
        <v>BATHURST ISLAND1990</v>
      </c>
      <c r="B398" s="3" t="s">
        <v>104</v>
      </c>
      <c r="C398" s="12">
        <v>1990</v>
      </c>
      <c r="D398" s="12" t="s">
        <v>101</v>
      </c>
      <c r="E398" s="13">
        <v>0</v>
      </c>
      <c r="F398" s="13">
        <v>0</v>
      </c>
      <c r="G398" s="13">
        <v>0</v>
      </c>
      <c r="H398" s="13">
        <v>0</v>
      </c>
      <c r="I398" s="13">
        <v>0</v>
      </c>
      <c r="J398" s="13">
        <v>0</v>
      </c>
      <c r="K398" s="15">
        <f t="shared" si="23"/>
        <v>0</v>
      </c>
      <c r="L398" s="15">
        <f t="shared" si="24"/>
        <v>0</v>
      </c>
      <c r="M398" s="15">
        <f t="shared" si="25"/>
        <v>0</v>
      </c>
      <c r="O398" s="13"/>
      <c r="P398" s="13"/>
    </row>
    <row r="399" spans="1:16" s="94" customFormat="1" ht="12.75" customHeight="1" x14ac:dyDescent="0.2">
      <c r="A399" s="11" t="str">
        <f t="shared" si="26"/>
        <v>BATHURST ISLAND1991</v>
      </c>
      <c r="B399" s="96" t="s">
        <v>104</v>
      </c>
      <c r="C399" s="89">
        <v>1991</v>
      </c>
      <c r="D399" s="90" t="s">
        <v>101</v>
      </c>
      <c r="E399" s="15">
        <v>198</v>
      </c>
      <c r="F399" s="15">
        <v>198</v>
      </c>
      <c r="G399" s="15">
        <v>396</v>
      </c>
      <c r="H399" s="91">
        <v>0</v>
      </c>
      <c r="I399" s="91">
        <v>0</v>
      </c>
      <c r="J399" s="15">
        <v>0</v>
      </c>
      <c r="K399" s="15">
        <f t="shared" si="23"/>
        <v>198</v>
      </c>
      <c r="L399" s="15">
        <f t="shared" si="24"/>
        <v>198</v>
      </c>
      <c r="M399" s="15">
        <f t="shared" si="25"/>
        <v>396</v>
      </c>
      <c r="O399" s="13"/>
      <c r="P399" s="13"/>
    </row>
    <row r="400" spans="1:16" s="94" customFormat="1" ht="12.75" customHeight="1" x14ac:dyDescent="0.2">
      <c r="A400" s="11" t="str">
        <f t="shared" si="26"/>
        <v>BATHURST ISLAND1992</v>
      </c>
      <c r="B400" s="3" t="s">
        <v>104</v>
      </c>
      <c r="C400" s="12">
        <v>1992</v>
      </c>
      <c r="D400" s="12" t="s">
        <v>101</v>
      </c>
      <c r="E400" s="13">
        <v>1709</v>
      </c>
      <c r="F400" s="13">
        <v>1711</v>
      </c>
      <c r="G400" s="13">
        <v>3420</v>
      </c>
      <c r="H400" s="13">
        <v>0</v>
      </c>
      <c r="I400" s="13">
        <v>0</v>
      </c>
      <c r="J400" s="13">
        <v>0</v>
      </c>
      <c r="K400" s="15">
        <f t="shared" si="23"/>
        <v>1709</v>
      </c>
      <c r="L400" s="15">
        <f t="shared" si="24"/>
        <v>1711</v>
      </c>
      <c r="M400" s="15">
        <f t="shared" si="25"/>
        <v>3420</v>
      </c>
      <c r="O400" s="13"/>
      <c r="P400" s="13"/>
    </row>
    <row r="401" spans="1:16" s="94" customFormat="1" ht="12.75" customHeight="1" x14ac:dyDescent="0.2">
      <c r="A401" s="11" t="str">
        <f t="shared" si="26"/>
        <v>BATHURST ISLAND1993</v>
      </c>
      <c r="B401" s="94" t="s">
        <v>104</v>
      </c>
      <c r="C401" s="89">
        <v>1993</v>
      </c>
      <c r="D401" s="90" t="s">
        <v>101</v>
      </c>
      <c r="E401" s="15">
        <v>1669</v>
      </c>
      <c r="F401" s="15">
        <v>1669</v>
      </c>
      <c r="G401" s="15">
        <v>3338</v>
      </c>
      <c r="H401" s="15">
        <v>0</v>
      </c>
      <c r="I401" s="15">
        <v>0</v>
      </c>
      <c r="J401" s="15">
        <v>0</v>
      </c>
      <c r="K401" s="15">
        <f t="shared" si="23"/>
        <v>1669</v>
      </c>
      <c r="L401" s="15">
        <f t="shared" si="24"/>
        <v>1669</v>
      </c>
      <c r="M401" s="15">
        <f t="shared" si="25"/>
        <v>3338</v>
      </c>
      <c r="O401" s="13"/>
      <c r="P401" s="13"/>
    </row>
    <row r="402" spans="1:16" s="94" customFormat="1" ht="12.75" customHeight="1" x14ac:dyDescent="0.2">
      <c r="A402" s="11" t="str">
        <f t="shared" si="26"/>
        <v>BATHURST ISLAND1994</v>
      </c>
      <c r="B402" s="3" t="s">
        <v>104</v>
      </c>
      <c r="C402" s="12">
        <v>1994</v>
      </c>
      <c r="D402" s="12" t="s">
        <v>101</v>
      </c>
      <c r="E402" s="13">
        <v>1498</v>
      </c>
      <c r="F402" s="13">
        <v>1495</v>
      </c>
      <c r="G402" s="13">
        <v>2993</v>
      </c>
      <c r="H402" s="13">
        <v>0</v>
      </c>
      <c r="I402" s="13">
        <v>0</v>
      </c>
      <c r="J402" s="13">
        <v>0</v>
      </c>
      <c r="K402" s="15">
        <f t="shared" si="23"/>
        <v>1498</v>
      </c>
      <c r="L402" s="15">
        <f t="shared" si="24"/>
        <v>1495</v>
      </c>
      <c r="M402" s="15">
        <f t="shared" si="25"/>
        <v>2993</v>
      </c>
      <c r="O402" s="13"/>
      <c r="P402" s="13"/>
    </row>
    <row r="403" spans="1:16" s="94" customFormat="1" ht="12.75" customHeight="1" x14ac:dyDescent="0.2">
      <c r="A403" s="11" t="str">
        <f t="shared" si="26"/>
        <v>BATHURST ISLAND1995</v>
      </c>
      <c r="B403" s="3" t="s">
        <v>104</v>
      </c>
      <c r="C403" s="12">
        <v>1995</v>
      </c>
      <c r="D403" s="12" t="s">
        <v>101</v>
      </c>
      <c r="E403" s="13">
        <v>1522</v>
      </c>
      <c r="F403" s="13">
        <v>1522</v>
      </c>
      <c r="G403" s="13">
        <v>3044</v>
      </c>
      <c r="H403" s="13">
        <v>0</v>
      </c>
      <c r="I403" s="13">
        <v>0</v>
      </c>
      <c r="J403" s="13">
        <v>0</v>
      </c>
      <c r="K403" s="15">
        <f t="shared" si="23"/>
        <v>1522</v>
      </c>
      <c r="L403" s="15">
        <f t="shared" si="24"/>
        <v>1522</v>
      </c>
      <c r="M403" s="15">
        <f t="shared" si="25"/>
        <v>3044</v>
      </c>
      <c r="O403" s="13"/>
      <c r="P403" s="13"/>
    </row>
    <row r="404" spans="1:16" s="94" customFormat="1" ht="12.75" customHeight="1" x14ac:dyDescent="0.2">
      <c r="A404" s="11" t="str">
        <f t="shared" si="26"/>
        <v>BATHURST ISLAND1996</v>
      </c>
      <c r="B404" s="3" t="s">
        <v>104</v>
      </c>
      <c r="C404" s="12">
        <v>1996</v>
      </c>
      <c r="D404" s="12" t="s">
        <v>101</v>
      </c>
      <c r="E404" s="13">
        <v>1570</v>
      </c>
      <c r="F404" s="13">
        <v>1570</v>
      </c>
      <c r="G404" s="13">
        <v>3140</v>
      </c>
      <c r="H404" s="13">
        <v>0</v>
      </c>
      <c r="I404" s="13">
        <v>0</v>
      </c>
      <c r="J404" s="13">
        <v>0</v>
      </c>
      <c r="K404" s="15">
        <f t="shared" si="23"/>
        <v>1570</v>
      </c>
      <c r="L404" s="15">
        <f t="shared" si="24"/>
        <v>1570</v>
      </c>
      <c r="M404" s="15">
        <f t="shared" si="25"/>
        <v>3140</v>
      </c>
      <c r="O404" s="13"/>
      <c r="P404" s="13"/>
    </row>
    <row r="405" spans="1:16" s="94" customFormat="1" ht="12.75" customHeight="1" x14ac:dyDescent="0.2">
      <c r="A405" s="11" t="str">
        <f t="shared" si="26"/>
        <v>BATHURST ISLAND1997</v>
      </c>
      <c r="B405" s="3" t="s">
        <v>104</v>
      </c>
      <c r="C405" s="12">
        <v>1997</v>
      </c>
      <c r="D405" s="12" t="s">
        <v>101</v>
      </c>
      <c r="E405" s="13">
        <v>1565</v>
      </c>
      <c r="F405" s="13">
        <v>1565</v>
      </c>
      <c r="G405" s="13">
        <v>3130</v>
      </c>
      <c r="H405" s="13">
        <v>0</v>
      </c>
      <c r="I405" s="13">
        <v>0</v>
      </c>
      <c r="J405" s="13">
        <v>0</v>
      </c>
      <c r="K405" s="15">
        <f t="shared" si="23"/>
        <v>1565</v>
      </c>
      <c r="L405" s="15">
        <f t="shared" si="24"/>
        <v>1565</v>
      </c>
      <c r="M405" s="15">
        <f t="shared" si="25"/>
        <v>3130</v>
      </c>
      <c r="O405" s="13"/>
      <c r="P405" s="13"/>
    </row>
    <row r="406" spans="1:16" s="94" customFormat="1" ht="12.75" customHeight="1" x14ac:dyDescent="0.2">
      <c r="A406" s="11" t="str">
        <f t="shared" si="26"/>
        <v>BATHURST ISLAND1998</v>
      </c>
      <c r="B406" s="3" t="s">
        <v>104</v>
      </c>
      <c r="C406" s="12">
        <v>1998</v>
      </c>
      <c r="D406" s="12" t="s">
        <v>101</v>
      </c>
      <c r="E406" s="13">
        <v>1200</v>
      </c>
      <c r="F406" s="13">
        <v>1200</v>
      </c>
      <c r="G406" s="13">
        <v>2400</v>
      </c>
      <c r="H406" s="13">
        <v>0</v>
      </c>
      <c r="I406" s="13">
        <v>0</v>
      </c>
      <c r="J406" s="13">
        <v>0</v>
      </c>
      <c r="K406" s="15">
        <f t="shared" si="23"/>
        <v>1200</v>
      </c>
      <c r="L406" s="15">
        <f t="shared" si="24"/>
        <v>1200</v>
      </c>
      <c r="M406" s="15">
        <f t="shared" si="25"/>
        <v>2400</v>
      </c>
      <c r="O406" s="13"/>
      <c r="P406" s="13"/>
    </row>
    <row r="407" spans="1:16" s="94" customFormat="1" ht="12.75" customHeight="1" x14ac:dyDescent="0.2">
      <c r="A407" s="11" t="str">
        <f t="shared" si="26"/>
        <v>BATHURST ISLAND1999</v>
      </c>
      <c r="B407" s="96" t="s">
        <v>104</v>
      </c>
      <c r="C407" s="89">
        <v>1999</v>
      </c>
      <c r="D407" s="90" t="s">
        <v>101</v>
      </c>
      <c r="E407" s="15">
        <v>1154</v>
      </c>
      <c r="F407" s="15">
        <v>1154</v>
      </c>
      <c r="G407" s="15">
        <v>2308</v>
      </c>
      <c r="H407" s="91">
        <v>0</v>
      </c>
      <c r="I407" s="91">
        <v>0</v>
      </c>
      <c r="J407" s="15">
        <v>0</v>
      </c>
      <c r="K407" s="15">
        <f t="shared" si="23"/>
        <v>1154</v>
      </c>
      <c r="L407" s="15">
        <f t="shared" si="24"/>
        <v>1154</v>
      </c>
      <c r="M407" s="15">
        <f t="shared" si="25"/>
        <v>2308</v>
      </c>
      <c r="O407" s="13"/>
      <c r="P407" s="13"/>
    </row>
    <row r="408" spans="1:16" s="94" customFormat="1" ht="12.75" customHeight="1" x14ac:dyDescent="0.2">
      <c r="A408" s="11" t="str">
        <f t="shared" si="26"/>
        <v>BATHURST ISLAND2000</v>
      </c>
      <c r="B408" s="3" t="s">
        <v>104</v>
      </c>
      <c r="C408" s="12">
        <v>2000</v>
      </c>
      <c r="D408" s="12" t="s">
        <v>101</v>
      </c>
      <c r="E408" s="13">
        <v>675</v>
      </c>
      <c r="F408" s="13">
        <v>676</v>
      </c>
      <c r="G408" s="13">
        <v>1351</v>
      </c>
      <c r="H408" s="13">
        <v>0</v>
      </c>
      <c r="I408" s="13">
        <v>0</v>
      </c>
      <c r="J408" s="13">
        <v>0</v>
      </c>
      <c r="K408" s="15">
        <f t="shared" si="23"/>
        <v>675</v>
      </c>
      <c r="L408" s="15">
        <f t="shared" si="24"/>
        <v>676</v>
      </c>
      <c r="M408" s="15">
        <f t="shared" si="25"/>
        <v>1351</v>
      </c>
      <c r="O408" s="13"/>
      <c r="P408" s="13"/>
    </row>
    <row r="409" spans="1:16" s="94" customFormat="1" ht="12.75" customHeight="1" x14ac:dyDescent="0.2">
      <c r="A409" s="11" t="str">
        <f t="shared" si="26"/>
        <v>BATHURST ISLAND2001</v>
      </c>
      <c r="B409" s="3" t="s">
        <v>104</v>
      </c>
      <c r="C409" s="12">
        <v>2001</v>
      </c>
      <c r="D409" s="12" t="s">
        <v>101</v>
      </c>
      <c r="E409" s="13">
        <v>314</v>
      </c>
      <c r="F409" s="13">
        <v>312</v>
      </c>
      <c r="G409" s="13">
        <v>626</v>
      </c>
      <c r="H409" s="13">
        <v>0</v>
      </c>
      <c r="I409" s="13">
        <v>0</v>
      </c>
      <c r="J409" s="13">
        <v>0</v>
      </c>
      <c r="K409" s="15">
        <f t="shared" si="23"/>
        <v>314</v>
      </c>
      <c r="L409" s="15">
        <f t="shared" si="24"/>
        <v>312</v>
      </c>
      <c r="M409" s="15">
        <f t="shared" si="25"/>
        <v>626</v>
      </c>
      <c r="O409" s="13"/>
      <c r="P409" s="13"/>
    </row>
    <row r="410" spans="1:16" s="94" customFormat="1" ht="12.75" customHeight="1" x14ac:dyDescent="0.2">
      <c r="A410" s="11" t="str">
        <f t="shared" si="26"/>
        <v>BATHURST ISLAND2002</v>
      </c>
      <c r="B410" s="3" t="s">
        <v>104</v>
      </c>
      <c r="C410" s="12">
        <v>2002</v>
      </c>
      <c r="D410" s="12" t="s">
        <v>101</v>
      </c>
      <c r="E410" s="13">
        <v>1089</v>
      </c>
      <c r="F410" s="13">
        <v>1090</v>
      </c>
      <c r="G410" s="13">
        <v>2179</v>
      </c>
      <c r="H410" s="13">
        <v>0</v>
      </c>
      <c r="I410" s="13">
        <v>0</v>
      </c>
      <c r="J410" s="13">
        <v>0</v>
      </c>
      <c r="K410" s="15">
        <f t="shared" si="23"/>
        <v>1089</v>
      </c>
      <c r="L410" s="15">
        <f t="shared" si="24"/>
        <v>1090</v>
      </c>
      <c r="M410" s="15">
        <f t="shared" si="25"/>
        <v>2179</v>
      </c>
      <c r="O410" s="13"/>
      <c r="P410" s="13"/>
    </row>
    <row r="411" spans="1:16" s="94" customFormat="1" ht="12.75" customHeight="1" x14ac:dyDescent="0.2">
      <c r="A411" s="11" t="str">
        <f t="shared" si="26"/>
        <v>BATHURST ISLAND2003</v>
      </c>
      <c r="B411" s="3" t="s">
        <v>104</v>
      </c>
      <c r="C411" s="12">
        <v>2003</v>
      </c>
      <c r="D411" s="12" t="s">
        <v>101</v>
      </c>
      <c r="E411" s="13">
        <v>1056</v>
      </c>
      <c r="F411" s="13">
        <v>1056</v>
      </c>
      <c r="G411" s="13">
        <v>2112</v>
      </c>
      <c r="H411" s="13">
        <v>0</v>
      </c>
      <c r="I411" s="13">
        <v>0</v>
      </c>
      <c r="J411" s="13">
        <v>0</v>
      </c>
      <c r="K411" s="15">
        <f t="shared" si="23"/>
        <v>1056</v>
      </c>
      <c r="L411" s="15">
        <f t="shared" si="24"/>
        <v>1056</v>
      </c>
      <c r="M411" s="15">
        <f t="shared" si="25"/>
        <v>2112</v>
      </c>
      <c r="O411" s="13"/>
      <c r="P411" s="13"/>
    </row>
    <row r="412" spans="1:16" s="94" customFormat="1" ht="12.75" customHeight="1" x14ac:dyDescent="0.2">
      <c r="A412" s="11" t="str">
        <f t="shared" si="26"/>
        <v>BATHURST ISLAND2004</v>
      </c>
      <c r="B412" s="96" t="s">
        <v>104</v>
      </c>
      <c r="C412" s="89">
        <v>2004</v>
      </c>
      <c r="D412" s="90" t="s">
        <v>101</v>
      </c>
      <c r="E412" s="15">
        <v>8</v>
      </c>
      <c r="F412" s="15">
        <v>8</v>
      </c>
      <c r="G412" s="15">
        <v>16</v>
      </c>
      <c r="H412" s="91">
        <v>0</v>
      </c>
      <c r="I412" s="91">
        <v>0</v>
      </c>
      <c r="J412" s="15">
        <v>0</v>
      </c>
      <c r="K412" s="15">
        <f t="shared" si="23"/>
        <v>8</v>
      </c>
      <c r="L412" s="15">
        <f t="shared" si="24"/>
        <v>8</v>
      </c>
      <c r="M412" s="15">
        <f t="shared" si="25"/>
        <v>16</v>
      </c>
      <c r="O412" s="13"/>
      <c r="P412" s="13"/>
    </row>
    <row r="413" spans="1:16" s="94" customFormat="1" ht="12.75" customHeight="1" x14ac:dyDescent="0.2">
      <c r="A413" s="11" t="str">
        <f t="shared" si="26"/>
        <v>BATHURST ISLAND2005</v>
      </c>
      <c r="B413" s="96" t="s">
        <v>104</v>
      </c>
      <c r="C413" s="89">
        <v>2005</v>
      </c>
      <c r="D413" s="90" t="s">
        <v>101</v>
      </c>
      <c r="E413" s="15">
        <v>0</v>
      </c>
      <c r="F413" s="15">
        <v>0</v>
      </c>
      <c r="G413" s="15">
        <v>0</v>
      </c>
      <c r="H413" s="91">
        <v>0</v>
      </c>
      <c r="I413" s="91">
        <v>0</v>
      </c>
      <c r="J413" s="15">
        <v>0</v>
      </c>
      <c r="K413" s="15">
        <f t="shared" si="23"/>
        <v>0</v>
      </c>
      <c r="L413" s="15">
        <f t="shared" si="24"/>
        <v>0</v>
      </c>
      <c r="M413" s="15">
        <f t="shared" si="25"/>
        <v>0</v>
      </c>
      <c r="O413" s="13"/>
      <c r="P413" s="13"/>
    </row>
    <row r="414" spans="1:16" s="94" customFormat="1" ht="12.75" customHeight="1" x14ac:dyDescent="0.2">
      <c r="A414" s="11" t="str">
        <f t="shared" si="26"/>
        <v>BATHURST ISLAND2006</v>
      </c>
      <c r="B414" s="3" t="s">
        <v>104</v>
      </c>
      <c r="C414" s="12">
        <v>2006</v>
      </c>
      <c r="D414" s="12" t="s">
        <v>101</v>
      </c>
      <c r="E414" s="13">
        <v>0</v>
      </c>
      <c r="F414" s="13">
        <v>0</v>
      </c>
      <c r="G414" s="13">
        <v>0</v>
      </c>
      <c r="H414" s="13">
        <v>0</v>
      </c>
      <c r="I414" s="13">
        <v>0</v>
      </c>
      <c r="J414" s="13">
        <v>0</v>
      </c>
      <c r="K414" s="15">
        <f t="shared" si="23"/>
        <v>0</v>
      </c>
      <c r="L414" s="15">
        <f t="shared" si="24"/>
        <v>0</v>
      </c>
      <c r="M414" s="15">
        <f t="shared" si="25"/>
        <v>0</v>
      </c>
      <c r="O414" s="13"/>
      <c r="P414" s="13"/>
    </row>
    <row r="415" spans="1:16" s="94" customFormat="1" ht="12.75" customHeight="1" x14ac:dyDescent="0.2">
      <c r="A415" s="11" t="str">
        <f t="shared" si="26"/>
        <v>BATHURST ISLAND2007</v>
      </c>
      <c r="B415" s="3" t="s">
        <v>104</v>
      </c>
      <c r="C415" s="12">
        <v>2007</v>
      </c>
      <c r="D415" s="12" t="s">
        <v>101</v>
      </c>
      <c r="E415" s="13">
        <v>0</v>
      </c>
      <c r="F415" s="13">
        <v>0</v>
      </c>
      <c r="G415" s="13">
        <v>0</v>
      </c>
      <c r="H415" s="13">
        <v>0</v>
      </c>
      <c r="I415" s="13">
        <v>0</v>
      </c>
      <c r="J415" s="13">
        <v>0</v>
      </c>
      <c r="K415" s="15">
        <f t="shared" si="23"/>
        <v>0</v>
      </c>
      <c r="L415" s="15">
        <f t="shared" si="24"/>
        <v>0</v>
      </c>
      <c r="M415" s="15">
        <f t="shared" si="25"/>
        <v>0</v>
      </c>
      <c r="O415" s="13"/>
      <c r="P415" s="13"/>
    </row>
    <row r="416" spans="1:16" s="94" customFormat="1" ht="12.75" customHeight="1" x14ac:dyDescent="0.2">
      <c r="A416" s="11" t="str">
        <f t="shared" si="26"/>
        <v>BATHURST ISLAND2008</v>
      </c>
      <c r="B416" s="3" t="s">
        <v>104</v>
      </c>
      <c r="C416" s="12">
        <v>2008</v>
      </c>
      <c r="D416" s="12" t="s">
        <v>101</v>
      </c>
      <c r="E416" s="13">
        <v>199</v>
      </c>
      <c r="F416" s="13">
        <v>199</v>
      </c>
      <c r="G416" s="13">
        <v>398</v>
      </c>
      <c r="H416" s="13">
        <v>0</v>
      </c>
      <c r="I416" s="13">
        <v>0</v>
      </c>
      <c r="J416" s="13">
        <v>0</v>
      </c>
      <c r="K416" s="15">
        <f t="shared" si="23"/>
        <v>199</v>
      </c>
      <c r="L416" s="15">
        <f t="shared" si="24"/>
        <v>199</v>
      </c>
      <c r="M416" s="15">
        <f t="shared" si="25"/>
        <v>398</v>
      </c>
      <c r="O416" s="13"/>
      <c r="P416" s="13"/>
    </row>
    <row r="417" spans="1:16" s="94" customFormat="1" ht="12.75" customHeight="1" x14ac:dyDescent="0.2">
      <c r="A417" s="11" t="str">
        <f t="shared" si="26"/>
        <v>BATHURST ISLAND2009</v>
      </c>
      <c r="B417" s="3" t="s">
        <v>104</v>
      </c>
      <c r="C417" s="12">
        <v>2009</v>
      </c>
      <c r="D417" s="12" t="s">
        <v>101</v>
      </c>
      <c r="E417" s="13">
        <v>1405</v>
      </c>
      <c r="F417" s="13">
        <v>1401</v>
      </c>
      <c r="G417" s="13">
        <v>2806</v>
      </c>
      <c r="H417" s="13">
        <v>0</v>
      </c>
      <c r="I417" s="13">
        <v>0</v>
      </c>
      <c r="J417" s="13">
        <v>0</v>
      </c>
      <c r="K417" s="15">
        <f t="shared" si="23"/>
        <v>1405</v>
      </c>
      <c r="L417" s="15">
        <f t="shared" si="24"/>
        <v>1401</v>
      </c>
      <c r="M417" s="15">
        <f t="shared" si="25"/>
        <v>2806</v>
      </c>
      <c r="O417" s="13"/>
      <c r="P417" s="13"/>
    </row>
    <row r="418" spans="1:16" s="94" customFormat="1" ht="12.75" customHeight="1" x14ac:dyDescent="0.2">
      <c r="A418" s="11" t="str">
        <f t="shared" si="26"/>
        <v>BATHURST ISLAND2010</v>
      </c>
      <c r="B418" s="3" t="s">
        <v>104</v>
      </c>
      <c r="C418" s="12">
        <v>2010</v>
      </c>
      <c r="D418" s="12" t="s">
        <v>101</v>
      </c>
      <c r="E418" s="13">
        <v>1243</v>
      </c>
      <c r="F418" s="13">
        <v>1244</v>
      </c>
      <c r="G418" s="13">
        <v>2487</v>
      </c>
      <c r="H418" s="13">
        <v>0</v>
      </c>
      <c r="I418" s="13">
        <v>0</v>
      </c>
      <c r="J418" s="13">
        <v>0</v>
      </c>
      <c r="K418" s="15">
        <f t="shared" si="23"/>
        <v>1243</v>
      </c>
      <c r="L418" s="15">
        <f t="shared" si="24"/>
        <v>1244</v>
      </c>
      <c r="M418" s="15">
        <f t="shared" si="25"/>
        <v>2487</v>
      </c>
      <c r="O418" s="13"/>
      <c r="P418" s="13"/>
    </row>
    <row r="419" spans="1:16" s="94" customFormat="1" ht="12.75" customHeight="1" x14ac:dyDescent="0.2">
      <c r="A419" s="11" t="str">
        <f t="shared" si="26"/>
        <v>BATHURST ISLAND2011</v>
      </c>
      <c r="B419" s="94" t="s">
        <v>104</v>
      </c>
      <c r="C419" s="89">
        <v>2011</v>
      </c>
      <c r="D419" s="90" t="s">
        <v>101</v>
      </c>
      <c r="E419" s="15">
        <v>1280</v>
      </c>
      <c r="F419" s="15">
        <v>1248</v>
      </c>
      <c r="G419" s="15">
        <v>2528</v>
      </c>
      <c r="H419" s="15">
        <v>0</v>
      </c>
      <c r="I419" s="15">
        <v>0</v>
      </c>
      <c r="J419" s="15">
        <v>0</v>
      </c>
      <c r="K419" s="15">
        <f t="shared" si="23"/>
        <v>1280</v>
      </c>
      <c r="L419" s="15">
        <f t="shared" si="24"/>
        <v>1248</v>
      </c>
      <c r="M419" s="15">
        <f t="shared" si="25"/>
        <v>2528</v>
      </c>
      <c r="O419" s="13"/>
      <c r="P419" s="13"/>
    </row>
    <row r="420" spans="1:16" s="94" customFormat="1" ht="12.75" customHeight="1" x14ac:dyDescent="0.2">
      <c r="A420" s="11" t="str">
        <f t="shared" si="26"/>
        <v>BATHURST ISLAND2012</v>
      </c>
      <c r="B420" s="94" t="s">
        <v>104</v>
      </c>
      <c r="C420" s="89">
        <v>2012</v>
      </c>
      <c r="D420" s="90" t="s">
        <v>101</v>
      </c>
      <c r="E420" s="15">
        <v>1192</v>
      </c>
      <c r="F420" s="15">
        <v>1184</v>
      </c>
      <c r="G420" s="15">
        <v>2376</v>
      </c>
      <c r="H420" s="15">
        <v>0</v>
      </c>
      <c r="I420" s="15">
        <v>0</v>
      </c>
      <c r="J420" s="15">
        <v>0</v>
      </c>
      <c r="K420" s="15">
        <f t="shared" si="23"/>
        <v>1192</v>
      </c>
      <c r="L420" s="15">
        <f t="shared" si="24"/>
        <v>1184</v>
      </c>
      <c r="M420" s="15">
        <f t="shared" si="25"/>
        <v>2376</v>
      </c>
      <c r="O420" s="13"/>
      <c r="P420" s="13"/>
    </row>
    <row r="421" spans="1:16" s="94" customFormat="1" ht="12.75" customHeight="1" x14ac:dyDescent="0.2">
      <c r="A421" s="11" t="str">
        <f t="shared" si="26"/>
        <v>BATHURST ISLAND2013</v>
      </c>
      <c r="B421" s="3" t="s">
        <v>104</v>
      </c>
      <c r="C421" s="12">
        <v>2013</v>
      </c>
      <c r="D421" s="12" t="s">
        <v>101</v>
      </c>
      <c r="E421" s="13">
        <v>1142</v>
      </c>
      <c r="F421" s="13">
        <v>1134</v>
      </c>
      <c r="G421" s="13">
        <v>2276</v>
      </c>
      <c r="H421" s="13">
        <v>0</v>
      </c>
      <c r="I421" s="13">
        <v>0</v>
      </c>
      <c r="J421" s="13">
        <v>0</v>
      </c>
      <c r="K421" s="15">
        <f t="shared" si="23"/>
        <v>1142</v>
      </c>
      <c r="L421" s="15">
        <f t="shared" si="24"/>
        <v>1134</v>
      </c>
      <c r="M421" s="15">
        <f t="shared" si="25"/>
        <v>2276</v>
      </c>
      <c r="O421" s="13"/>
      <c r="P421" s="13"/>
    </row>
    <row r="422" spans="1:16" s="94" customFormat="1" ht="12.75" customHeight="1" x14ac:dyDescent="0.2">
      <c r="A422" s="11" t="str">
        <f t="shared" si="26"/>
        <v>BATHURST ISLAND2014</v>
      </c>
      <c r="B422" s="3" t="s">
        <v>104</v>
      </c>
      <c r="C422" s="12">
        <v>2014</v>
      </c>
      <c r="D422" s="12" t="s">
        <v>101</v>
      </c>
      <c r="E422" s="13">
        <v>1179</v>
      </c>
      <c r="F422" s="13">
        <v>1182</v>
      </c>
      <c r="G422" s="13">
        <v>2361</v>
      </c>
      <c r="H422" s="13">
        <v>0</v>
      </c>
      <c r="I422" s="13">
        <v>0</v>
      </c>
      <c r="J422" s="13">
        <v>0</v>
      </c>
      <c r="K422" s="15">
        <f t="shared" si="23"/>
        <v>1179</v>
      </c>
      <c r="L422" s="15">
        <f t="shared" si="24"/>
        <v>1182</v>
      </c>
      <c r="M422" s="15">
        <f t="shared" si="25"/>
        <v>2361</v>
      </c>
      <c r="O422" s="13"/>
      <c r="P422" s="13"/>
    </row>
    <row r="423" spans="1:16" s="94" customFormat="1" ht="12.75" customHeight="1" x14ac:dyDescent="0.2">
      <c r="A423" s="11" t="str">
        <f t="shared" si="26"/>
        <v>BATHURST ISLAND2015</v>
      </c>
      <c r="B423" s="3" t="s">
        <v>104</v>
      </c>
      <c r="C423" s="12">
        <v>2015</v>
      </c>
      <c r="D423" s="12" t="s">
        <v>101</v>
      </c>
      <c r="E423" s="13">
        <v>1121</v>
      </c>
      <c r="F423" s="13">
        <v>1122</v>
      </c>
      <c r="G423" s="13">
        <v>2243</v>
      </c>
      <c r="H423" s="13">
        <v>0</v>
      </c>
      <c r="I423" s="13">
        <v>0</v>
      </c>
      <c r="J423" s="13">
        <v>0</v>
      </c>
      <c r="K423" s="15">
        <f t="shared" si="23"/>
        <v>1121</v>
      </c>
      <c r="L423" s="15">
        <f t="shared" si="24"/>
        <v>1122</v>
      </c>
      <c r="M423" s="15">
        <f t="shared" si="25"/>
        <v>2243</v>
      </c>
      <c r="O423" s="13"/>
      <c r="P423" s="13"/>
    </row>
    <row r="424" spans="1:16" s="94" customFormat="1" ht="12.75" customHeight="1" x14ac:dyDescent="0.2">
      <c r="A424" s="11" t="str">
        <f t="shared" si="26"/>
        <v>BATHURST ISLAND2016</v>
      </c>
      <c r="B424" s="3" t="s">
        <v>104</v>
      </c>
      <c r="C424" s="12">
        <v>2016</v>
      </c>
      <c r="D424" s="12" t="s">
        <v>101</v>
      </c>
      <c r="E424" s="13">
        <v>1361</v>
      </c>
      <c r="F424" s="13">
        <v>1362</v>
      </c>
      <c r="G424" s="13">
        <v>2723</v>
      </c>
      <c r="H424" s="13">
        <v>0</v>
      </c>
      <c r="I424" s="13">
        <v>0</v>
      </c>
      <c r="J424" s="13">
        <v>0</v>
      </c>
      <c r="K424" s="15">
        <f t="shared" si="23"/>
        <v>1361</v>
      </c>
      <c r="L424" s="15">
        <f t="shared" si="24"/>
        <v>1362</v>
      </c>
      <c r="M424" s="15">
        <f t="shared" si="25"/>
        <v>2723</v>
      </c>
      <c r="O424" s="13"/>
      <c r="P424" s="13"/>
    </row>
    <row r="425" spans="1:16" s="94" customFormat="1" ht="12.75" customHeight="1" x14ac:dyDescent="0.2">
      <c r="A425" s="11" t="str">
        <f t="shared" si="26"/>
        <v>BATHURST ISLAND2017</v>
      </c>
      <c r="B425" s="92" t="s">
        <v>104</v>
      </c>
      <c r="C425" s="16">
        <v>2017</v>
      </c>
      <c r="D425" s="90" t="s">
        <v>101</v>
      </c>
      <c r="E425" s="93">
        <v>1392</v>
      </c>
      <c r="F425" s="93">
        <v>1392</v>
      </c>
      <c r="G425" s="93">
        <v>2784</v>
      </c>
      <c r="H425" s="93">
        <v>0</v>
      </c>
      <c r="I425" s="93">
        <v>0</v>
      </c>
      <c r="J425" s="93">
        <v>0</v>
      </c>
      <c r="K425" s="15">
        <f t="shared" si="23"/>
        <v>1392</v>
      </c>
      <c r="L425" s="15">
        <f t="shared" si="24"/>
        <v>1392</v>
      </c>
      <c r="M425" s="15">
        <f t="shared" si="25"/>
        <v>2784</v>
      </c>
      <c r="O425" s="13"/>
      <c r="P425" s="13"/>
    </row>
    <row r="426" spans="1:16" s="94" customFormat="1" ht="12.75" customHeight="1" x14ac:dyDescent="0.2">
      <c r="A426" s="11" t="str">
        <f t="shared" si="26"/>
        <v>BATHURST ISLAND2018</v>
      </c>
      <c r="B426" s="3" t="s">
        <v>104</v>
      </c>
      <c r="C426" s="12">
        <v>2018</v>
      </c>
      <c r="D426" s="12" t="s">
        <v>101</v>
      </c>
      <c r="E426" s="13">
        <v>1340</v>
      </c>
      <c r="F426" s="13">
        <v>1336</v>
      </c>
      <c r="G426" s="13">
        <v>2676</v>
      </c>
      <c r="H426" s="13">
        <v>0</v>
      </c>
      <c r="I426" s="13">
        <v>0</v>
      </c>
      <c r="J426" s="13">
        <v>0</v>
      </c>
      <c r="K426" s="15">
        <f t="shared" ref="K426:K489" si="27">E426+H426</f>
        <v>1340</v>
      </c>
      <c r="L426" s="15">
        <f t="shared" ref="L426:L489" si="28">F426+I426</f>
        <v>1336</v>
      </c>
      <c r="M426" s="15">
        <f t="shared" ref="M426:M489" si="29">G426+J426</f>
        <v>2676</v>
      </c>
      <c r="O426" s="13"/>
      <c r="P426" s="13"/>
    </row>
    <row r="427" spans="1:16" s="94" customFormat="1" ht="12.75" customHeight="1" x14ac:dyDescent="0.2">
      <c r="A427" s="11" t="str">
        <f t="shared" si="26"/>
        <v>BATHURST ISLAND2019</v>
      </c>
      <c r="B427" s="3" t="s">
        <v>104</v>
      </c>
      <c r="C427" s="12">
        <v>2019</v>
      </c>
      <c r="D427" s="12" t="s">
        <v>101</v>
      </c>
      <c r="E427" s="13">
        <v>1266</v>
      </c>
      <c r="F427" s="13">
        <v>1266</v>
      </c>
      <c r="G427" s="13">
        <v>2532</v>
      </c>
      <c r="H427" s="13">
        <v>0</v>
      </c>
      <c r="I427" s="13">
        <v>0</v>
      </c>
      <c r="J427" s="13">
        <v>0</v>
      </c>
      <c r="K427" s="15">
        <f t="shared" si="27"/>
        <v>1266</v>
      </c>
      <c r="L427" s="15">
        <f t="shared" si="28"/>
        <v>1266</v>
      </c>
      <c r="M427" s="15">
        <f t="shared" si="29"/>
        <v>2532</v>
      </c>
      <c r="O427" s="13"/>
      <c r="P427" s="13"/>
    </row>
    <row r="428" spans="1:16" s="94" customFormat="1" ht="12.75" customHeight="1" x14ac:dyDescent="0.2">
      <c r="A428" s="11" t="str">
        <f t="shared" si="26"/>
        <v>BENDIGO1985</v>
      </c>
      <c r="B428" s="96" t="s">
        <v>171</v>
      </c>
      <c r="C428" s="89">
        <v>1985</v>
      </c>
      <c r="D428" s="90" t="s">
        <v>101</v>
      </c>
      <c r="E428" s="15">
        <v>0</v>
      </c>
      <c r="F428" s="15">
        <v>0</v>
      </c>
      <c r="G428" s="15">
        <v>0</v>
      </c>
      <c r="H428" s="91">
        <v>0</v>
      </c>
      <c r="I428" s="91">
        <v>0</v>
      </c>
      <c r="J428" s="15">
        <v>0</v>
      </c>
      <c r="K428" s="15">
        <f t="shared" si="27"/>
        <v>0</v>
      </c>
      <c r="L428" s="15">
        <f t="shared" si="28"/>
        <v>0</v>
      </c>
      <c r="M428" s="15">
        <f t="shared" si="29"/>
        <v>0</v>
      </c>
      <c r="O428" s="13"/>
      <c r="P428" s="13"/>
    </row>
    <row r="429" spans="1:16" s="94" customFormat="1" ht="12.75" customHeight="1" x14ac:dyDescent="0.2">
      <c r="A429" s="11" t="str">
        <f t="shared" si="26"/>
        <v>BENDIGO1986</v>
      </c>
      <c r="B429" s="3" t="s">
        <v>171</v>
      </c>
      <c r="C429" s="12">
        <v>1986</v>
      </c>
      <c r="D429" s="12" t="s">
        <v>101</v>
      </c>
      <c r="E429" s="13">
        <v>0</v>
      </c>
      <c r="F429" s="13">
        <v>0</v>
      </c>
      <c r="G429" s="13">
        <v>0</v>
      </c>
      <c r="H429" s="13">
        <v>0</v>
      </c>
      <c r="I429" s="13">
        <v>0</v>
      </c>
      <c r="J429" s="13">
        <v>0</v>
      </c>
      <c r="K429" s="15">
        <f t="shared" si="27"/>
        <v>0</v>
      </c>
      <c r="L429" s="15">
        <f t="shared" si="28"/>
        <v>0</v>
      </c>
      <c r="M429" s="15">
        <f t="shared" si="29"/>
        <v>0</v>
      </c>
      <c r="O429" s="13"/>
      <c r="P429" s="13"/>
    </row>
    <row r="430" spans="1:16" s="94" customFormat="1" ht="12.75" customHeight="1" x14ac:dyDescent="0.2">
      <c r="A430" s="11" t="str">
        <f t="shared" si="26"/>
        <v>BENDIGO1987</v>
      </c>
      <c r="B430" s="3" t="s">
        <v>171</v>
      </c>
      <c r="C430" s="12">
        <v>1987</v>
      </c>
      <c r="D430" s="12" t="s">
        <v>101</v>
      </c>
      <c r="E430" s="13">
        <v>0</v>
      </c>
      <c r="F430" s="13">
        <v>0</v>
      </c>
      <c r="G430" s="13">
        <v>0</v>
      </c>
      <c r="H430" s="13">
        <v>0</v>
      </c>
      <c r="I430" s="13">
        <v>0</v>
      </c>
      <c r="J430" s="13">
        <v>0</v>
      </c>
      <c r="K430" s="15">
        <f t="shared" si="27"/>
        <v>0</v>
      </c>
      <c r="L430" s="15">
        <f t="shared" si="28"/>
        <v>0</v>
      </c>
      <c r="M430" s="15">
        <f t="shared" si="29"/>
        <v>0</v>
      </c>
      <c r="O430" s="13"/>
      <c r="P430" s="13"/>
    </row>
    <row r="431" spans="1:16" s="94" customFormat="1" ht="12.75" customHeight="1" x14ac:dyDescent="0.2">
      <c r="A431" s="11" t="str">
        <f t="shared" si="26"/>
        <v>BENDIGO1988</v>
      </c>
      <c r="B431" s="94" t="s">
        <v>171</v>
      </c>
      <c r="C431" s="89">
        <v>1988</v>
      </c>
      <c r="D431" s="90" t="s">
        <v>101</v>
      </c>
      <c r="E431" s="15">
        <v>0</v>
      </c>
      <c r="F431" s="15">
        <v>0</v>
      </c>
      <c r="G431" s="15">
        <v>0</v>
      </c>
      <c r="H431" s="15">
        <v>0</v>
      </c>
      <c r="I431" s="15">
        <v>0</v>
      </c>
      <c r="J431" s="15">
        <v>0</v>
      </c>
      <c r="K431" s="15">
        <f t="shared" si="27"/>
        <v>0</v>
      </c>
      <c r="L431" s="15">
        <f t="shared" si="28"/>
        <v>0</v>
      </c>
      <c r="M431" s="15">
        <f t="shared" si="29"/>
        <v>0</v>
      </c>
      <c r="O431" s="13"/>
      <c r="P431" s="13"/>
    </row>
    <row r="432" spans="1:16" s="94" customFormat="1" ht="12.75" customHeight="1" x14ac:dyDescent="0.2">
      <c r="A432" s="11" t="str">
        <f t="shared" si="26"/>
        <v>BENDIGO1989</v>
      </c>
      <c r="B432" s="3" t="s">
        <v>171</v>
      </c>
      <c r="C432" s="12">
        <v>1989</v>
      </c>
      <c r="D432" s="12" t="s">
        <v>101</v>
      </c>
      <c r="E432" s="13">
        <v>0</v>
      </c>
      <c r="F432" s="13">
        <v>0</v>
      </c>
      <c r="G432" s="13">
        <v>0</v>
      </c>
      <c r="H432" s="13">
        <v>0</v>
      </c>
      <c r="I432" s="13">
        <v>0</v>
      </c>
      <c r="J432" s="13">
        <v>0</v>
      </c>
      <c r="K432" s="15">
        <f t="shared" si="27"/>
        <v>0</v>
      </c>
      <c r="L432" s="15">
        <f t="shared" si="28"/>
        <v>0</v>
      </c>
      <c r="M432" s="15">
        <f t="shared" si="29"/>
        <v>0</v>
      </c>
      <c r="O432" s="13"/>
      <c r="P432" s="13"/>
    </row>
    <row r="433" spans="1:16" s="94" customFormat="1" ht="12.75" customHeight="1" x14ac:dyDescent="0.2">
      <c r="A433" s="11" t="str">
        <f t="shared" si="26"/>
        <v>BENDIGO1990</v>
      </c>
      <c r="B433" s="3" t="s">
        <v>171</v>
      </c>
      <c r="C433" s="12">
        <v>1990</v>
      </c>
      <c r="D433" s="12" t="s">
        <v>101</v>
      </c>
      <c r="E433" s="13">
        <v>0</v>
      </c>
      <c r="F433" s="13">
        <v>0</v>
      </c>
      <c r="G433" s="13">
        <v>0</v>
      </c>
      <c r="H433" s="13">
        <v>0</v>
      </c>
      <c r="I433" s="13">
        <v>0</v>
      </c>
      <c r="J433" s="13">
        <v>0</v>
      </c>
      <c r="K433" s="15">
        <f t="shared" si="27"/>
        <v>0</v>
      </c>
      <c r="L433" s="15">
        <f t="shared" si="28"/>
        <v>0</v>
      </c>
      <c r="M433" s="15">
        <f t="shared" si="29"/>
        <v>0</v>
      </c>
      <c r="O433" s="13"/>
      <c r="P433" s="13"/>
    </row>
    <row r="434" spans="1:16" s="94" customFormat="1" ht="12.75" customHeight="1" x14ac:dyDescent="0.2">
      <c r="A434" s="11" t="str">
        <f t="shared" si="26"/>
        <v>BENDIGO1991</v>
      </c>
      <c r="B434" s="3" t="s">
        <v>171</v>
      </c>
      <c r="C434" s="12">
        <v>1991</v>
      </c>
      <c r="D434" s="12" t="s">
        <v>101</v>
      </c>
      <c r="E434" s="13">
        <v>0</v>
      </c>
      <c r="F434" s="13">
        <v>0</v>
      </c>
      <c r="G434" s="13">
        <v>0</v>
      </c>
      <c r="H434" s="13">
        <v>0</v>
      </c>
      <c r="I434" s="13">
        <v>0</v>
      </c>
      <c r="J434" s="13">
        <v>0</v>
      </c>
      <c r="K434" s="15">
        <f t="shared" si="27"/>
        <v>0</v>
      </c>
      <c r="L434" s="15">
        <f t="shared" si="28"/>
        <v>0</v>
      </c>
      <c r="M434" s="15">
        <f t="shared" si="29"/>
        <v>0</v>
      </c>
      <c r="O434" s="13"/>
      <c r="P434" s="13"/>
    </row>
    <row r="435" spans="1:16" s="94" customFormat="1" ht="12.75" customHeight="1" x14ac:dyDescent="0.2">
      <c r="A435" s="11" t="str">
        <f t="shared" si="26"/>
        <v>BENDIGO1992</v>
      </c>
      <c r="B435" s="94" t="s">
        <v>171</v>
      </c>
      <c r="C435" s="12">
        <v>1992</v>
      </c>
      <c r="D435" s="12" t="s">
        <v>101</v>
      </c>
      <c r="E435" s="95">
        <v>0</v>
      </c>
      <c r="F435" s="95">
        <v>0</v>
      </c>
      <c r="G435" s="95">
        <v>0</v>
      </c>
      <c r="H435" s="95">
        <v>0</v>
      </c>
      <c r="I435" s="95">
        <v>0</v>
      </c>
      <c r="J435" s="95">
        <v>0</v>
      </c>
      <c r="K435" s="15">
        <f t="shared" si="27"/>
        <v>0</v>
      </c>
      <c r="L435" s="15">
        <f t="shared" si="28"/>
        <v>0</v>
      </c>
      <c r="M435" s="15">
        <f t="shared" si="29"/>
        <v>0</v>
      </c>
      <c r="O435" s="13"/>
      <c r="P435" s="13"/>
    </row>
    <row r="436" spans="1:16" s="94" customFormat="1" ht="12.75" customHeight="1" x14ac:dyDescent="0.2">
      <c r="A436" s="11" t="str">
        <f t="shared" si="26"/>
        <v>BENDIGO1993</v>
      </c>
      <c r="B436" s="94" t="s">
        <v>171</v>
      </c>
      <c r="C436" s="12">
        <v>1993</v>
      </c>
      <c r="D436" s="90" t="s">
        <v>101</v>
      </c>
      <c r="E436" s="95">
        <v>0</v>
      </c>
      <c r="F436" s="95">
        <v>0</v>
      </c>
      <c r="G436" s="95">
        <v>0</v>
      </c>
      <c r="H436" s="95">
        <v>0</v>
      </c>
      <c r="I436" s="95">
        <v>0</v>
      </c>
      <c r="J436" s="95">
        <v>0</v>
      </c>
      <c r="K436" s="15">
        <f t="shared" si="27"/>
        <v>0</v>
      </c>
      <c r="L436" s="15">
        <f t="shared" si="28"/>
        <v>0</v>
      </c>
      <c r="M436" s="15">
        <f t="shared" si="29"/>
        <v>0</v>
      </c>
      <c r="O436" s="13"/>
      <c r="P436" s="13"/>
    </row>
    <row r="437" spans="1:16" s="94" customFormat="1" ht="12.75" customHeight="1" x14ac:dyDescent="0.2">
      <c r="A437" s="11" t="str">
        <f t="shared" si="26"/>
        <v>BENDIGO1994</v>
      </c>
      <c r="B437" s="3" t="s">
        <v>171</v>
      </c>
      <c r="C437" s="12">
        <v>1994</v>
      </c>
      <c r="D437" s="12" t="s">
        <v>101</v>
      </c>
      <c r="E437" s="13">
        <v>0</v>
      </c>
      <c r="F437" s="13">
        <v>0</v>
      </c>
      <c r="G437" s="13">
        <v>0</v>
      </c>
      <c r="H437" s="13">
        <v>0</v>
      </c>
      <c r="I437" s="13">
        <v>0</v>
      </c>
      <c r="J437" s="13">
        <v>0</v>
      </c>
      <c r="K437" s="15">
        <f t="shared" si="27"/>
        <v>0</v>
      </c>
      <c r="L437" s="15">
        <f t="shared" si="28"/>
        <v>0</v>
      </c>
      <c r="M437" s="15">
        <f t="shared" si="29"/>
        <v>0</v>
      </c>
      <c r="O437" s="13"/>
      <c r="P437" s="13"/>
    </row>
    <row r="438" spans="1:16" s="94" customFormat="1" ht="12.75" customHeight="1" x14ac:dyDescent="0.2">
      <c r="A438" s="11" t="str">
        <f t="shared" si="26"/>
        <v>BENDIGO1995</v>
      </c>
      <c r="B438" s="94" t="s">
        <v>171</v>
      </c>
      <c r="C438" s="89">
        <v>1995</v>
      </c>
      <c r="D438" s="12" t="s">
        <v>101</v>
      </c>
      <c r="E438" s="15">
        <v>0</v>
      </c>
      <c r="F438" s="15">
        <v>0</v>
      </c>
      <c r="G438" s="15">
        <v>0</v>
      </c>
      <c r="H438" s="15">
        <v>0</v>
      </c>
      <c r="I438" s="15">
        <v>0</v>
      </c>
      <c r="J438" s="15">
        <v>0</v>
      </c>
      <c r="K438" s="15">
        <f t="shared" si="27"/>
        <v>0</v>
      </c>
      <c r="L438" s="15">
        <f t="shared" si="28"/>
        <v>0</v>
      </c>
      <c r="M438" s="15">
        <f t="shared" si="29"/>
        <v>0</v>
      </c>
      <c r="O438" s="13"/>
      <c r="P438" s="13"/>
    </row>
    <row r="439" spans="1:16" s="94" customFormat="1" ht="12.75" customHeight="1" x14ac:dyDescent="0.2">
      <c r="A439" s="11" t="str">
        <f t="shared" si="26"/>
        <v>BENDIGO1996</v>
      </c>
      <c r="B439" s="3" t="s">
        <v>171</v>
      </c>
      <c r="C439" s="12">
        <v>1996</v>
      </c>
      <c r="D439" s="12" t="s">
        <v>101</v>
      </c>
      <c r="E439" s="13">
        <v>0</v>
      </c>
      <c r="F439" s="13">
        <v>0</v>
      </c>
      <c r="G439" s="13">
        <v>0</v>
      </c>
      <c r="H439" s="13">
        <v>0</v>
      </c>
      <c r="I439" s="13">
        <v>0</v>
      </c>
      <c r="J439" s="13">
        <v>0</v>
      </c>
      <c r="K439" s="15">
        <f t="shared" si="27"/>
        <v>0</v>
      </c>
      <c r="L439" s="15">
        <f t="shared" si="28"/>
        <v>0</v>
      </c>
      <c r="M439" s="15">
        <f t="shared" si="29"/>
        <v>0</v>
      </c>
      <c r="O439" s="13"/>
      <c r="P439" s="13"/>
    </row>
    <row r="440" spans="1:16" s="94" customFormat="1" ht="12.75" customHeight="1" x14ac:dyDescent="0.2">
      <c r="A440" s="11" t="str">
        <f t="shared" si="26"/>
        <v>BENDIGO1997</v>
      </c>
      <c r="B440" s="3" t="s">
        <v>171</v>
      </c>
      <c r="C440" s="12">
        <v>1997</v>
      </c>
      <c r="D440" s="12" t="s">
        <v>101</v>
      </c>
      <c r="E440" s="13">
        <v>0</v>
      </c>
      <c r="F440" s="13">
        <v>0</v>
      </c>
      <c r="G440" s="13">
        <v>0</v>
      </c>
      <c r="H440" s="13">
        <v>0</v>
      </c>
      <c r="I440" s="13">
        <v>0</v>
      </c>
      <c r="J440" s="13">
        <v>0</v>
      </c>
      <c r="K440" s="15">
        <f t="shared" si="27"/>
        <v>0</v>
      </c>
      <c r="L440" s="15">
        <f t="shared" si="28"/>
        <v>0</v>
      </c>
      <c r="M440" s="15">
        <f t="shared" si="29"/>
        <v>0</v>
      </c>
      <c r="O440" s="13"/>
      <c r="P440" s="13"/>
    </row>
    <row r="441" spans="1:16" s="94" customFormat="1" ht="12.75" customHeight="1" x14ac:dyDescent="0.2">
      <c r="A441" s="11" t="str">
        <f t="shared" si="26"/>
        <v>BENDIGO1998</v>
      </c>
      <c r="B441" s="96" t="s">
        <v>171</v>
      </c>
      <c r="C441" s="89">
        <v>1998</v>
      </c>
      <c r="D441" s="90" t="s">
        <v>101</v>
      </c>
      <c r="E441" s="15">
        <v>0</v>
      </c>
      <c r="F441" s="15">
        <v>0</v>
      </c>
      <c r="G441" s="15">
        <v>0</v>
      </c>
      <c r="H441" s="91">
        <v>0</v>
      </c>
      <c r="I441" s="91">
        <v>0</v>
      </c>
      <c r="J441" s="15">
        <v>0</v>
      </c>
      <c r="K441" s="15">
        <f t="shared" si="27"/>
        <v>0</v>
      </c>
      <c r="L441" s="15">
        <f t="shared" si="28"/>
        <v>0</v>
      </c>
      <c r="M441" s="15">
        <f t="shared" si="29"/>
        <v>0</v>
      </c>
      <c r="O441" s="13"/>
      <c r="P441" s="13"/>
    </row>
    <row r="442" spans="1:16" s="94" customFormat="1" ht="12.75" customHeight="1" x14ac:dyDescent="0.2">
      <c r="A442" s="11" t="str">
        <f t="shared" si="26"/>
        <v>BENDIGO1999</v>
      </c>
      <c r="B442" s="3" t="s">
        <v>171</v>
      </c>
      <c r="C442" s="12">
        <v>1999</v>
      </c>
      <c r="D442" s="12" t="s">
        <v>101</v>
      </c>
      <c r="E442" s="13">
        <v>0</v>
      </c>
      <c r="F442" s="13">
        <v>0</v>
      </c>
      <c r="G442" s="13">
        <v>0</v>
      </c>
      <c r="H442" s="13">
        <v>0</v>
      </c>
      <c r="I442" s="13">
        <v>0</v>
      </c>
      <c r="J442" s="13">
        <v>0</v>
      </c>
      <c r="K442" s="15">
        <f t="shared" si="27"/>
        <v>0</v>
      </c>
      <c r="L442" s="15">
        <f t="shared" si="28"/>
        <v>0</v>
      </c>
      <c r="M442" s="15">
        <f t="shared" si="29"/>
        <v>0</v>
      </c>
      <c r="O442" s="13"/>
      <c r="P442" s="13"/>
    </row>
    <row r="443" spans="1:16" s="94" customFormat="1" ht="12.75" customHeight="1" x14ac:dyDescent="0.2">
      <c r="A443" s="11" t="str">
        <f t="shared" si="26"/>
        <v>BENDIGO2000</v>
      </c>
      <c r="B443" s="96" t="s">
        <v>171</v>
      </c>
      <c r="C443" s="89">
        <v>2000</v>
      </c>
      <c r="D443" s="12" t="s">
        <v>101</v>
      </c>
      <c r="E443" s="15">
        <v>0</v>
      </c>
      <c r="F443" s="15">
        <v>0</v>
      </c>
      <c r="G443" s="15">
        <v>0</v>
      </c>
      <c r="H443" s="91">
        <v>0</v>
      </c>
      <c r="I443" s="91">
        <v>0</v>
      </c>
      <c r="J443" s="15">
        <v>0</v>
      </c>
      <c r="K443" s="15">
        <f t="shared" si="27"/>
        <v>0</v>
      </c>
      <c r="L443" s="15">
        <f t="shared" si="28"/>
        <v>0</v>
      </c>
      <c r="M443" s="15">
        <f t="shared" si="29"/>
        <v>0</v>
      </c>
      <c r="O443" s="13"/>
      <c r="P443" s="13"/>
    </row>
    <row r="444" spans="1:16" s="94" customFormat="1" ht="12.75" customHeight="1" x14ac:dyDescent="0.2">
      <c r="A444" s="11" t="str">
        <f t="shared" si="26"/>
        <v>BENDIGO2001</v>
      </c>
      <c r="B444" s="3" t="s">
        <v>171</v>
      </c>
      <c r="C444" s="12">
        <v>2001</v>
      </c>
      <c r="D444" s="12" t="s">
        <v>101</v>
      </c>
      <c r="E444" s="13">
        <v>0</v>
      </c>
      <c r="F444" s="13">
        <v>0</v>
      </c>
      <c r="G444" s="13">
        <v>0</v>
      </c>
      <c r="H444" s="13">
        <v>0</v>
      </c>
      <c r="I444" s="13">
        <v>0</v>
      </c>
      <c r="J444" s="13">
        <v>0</v>
      </c>
      <c r="K444" s="15">
        <f t="shared" si="27"/>
        <v>0</v>
      </c>
      <c r="L444" s="15">
        <f t="shared" si="28"/>
        <v>0</v>
      </c>
      <c r="M444" s="15">
        <f t="shared" si="29"/>
        <v>0</v>
      </c>
      <c r="O444" s="13"/>
      <c r="P444" s="13"/>
    </row>
    <row r="445" spans="1:16" s="94" customFormat="1" ht="12.75" customHeight="1" x14ac:dyDescent="0.2">
      <c r="A445" s="11" t="str">
        <f t="shared" si="26"/>
        <v>BENDIGO2002</v>
      </c>
      <c r="B445" s="96" t="s">
        <v>171</v>
      </c>
      <c r="C445" s="89">
        <v>2002</v>
      </c>
      <c r="D445" s="90" t="s">
        <v>101</v>
      </c>
      <c r="E445" s="15">
        <v>0</v>
      </c>
      <c r="F445" s="15">
        <v>0</v>
      </c>
      <c r="G445" s="15">
        <v>0</v>
      </c>
      <c r="H445" s="91">
        <v>0</v>
      </c>
      <c r="I445" s="91">
        <v>0</v>
      </c>
      <c r="J445" s="15">
        <v>0</v>
      </c>
      <c r="K445" s="15">
        <f t="shared" si="27"/>
        <v>0</v>
      </c>
      <c r="L445" s="15">
        <f t="shared" si="28"/>
        <v>0</v>
      </c>
      <c r="M445" s="15">
        <f t="shared" si="29"/>
        <v>0</v>
      </c>
      <c r="O445" s="13"/>
      <c r="P445" s="13"/>
    </row>
    <row r="446" spans="1:16" s="94" customFormat="1" ht="12.75" customHeight="1" x14ac:dyDescent="0.2">
      <c r="A446" s="11" t="str">
        <f t="shared" si="26"/>
        <v>BENDIGO2003</v>
      </c>
      <c r="B446" s="94" t="s">
        <v>171</v>
      </c>
      <c r="C446" s="89">
        <v>2003</v>
      </c>
      <c r="D446" s="90" t="s">
        <v>101</v>
      </c>
      <c r="E446" s="15">
        <v>0</v>
      </c>
      <c r="F446" s="15">
        <v>0</v>
      </c>
      <c r="G446" s="15">
        <v>0</v>
      </c>
      <c r="H446" s="15">
        <v>0</v>
      </c>
      <c r="I446" s="15">
        <v>0</v>
      </c>
      <c r="J446" s="15">
        <v>0</v>
      </c>
      <c r="K446" s="15">
        <f t="shared" si="27"/>
        <v>0</v>
      </c>
      <c r="L446" s="15">
        <f t="shared" si="28"/>
        <v>0</v>
      </c>
      <c r="M446" s="15">
        <f t="shared" si="29"/>
        <v>0</v>
      </c>
      <c r="O446" s="13"/>
      <c r="P446" s="13"/>
    </row>
    <row r="447" spans="1:16" s="94" customFormat="1" ht="12.75" customHeight="1" x14ac:dyDescent="0.2">
      <c r="A447" s="11" t="str">
        <f t="shared" si="26"/>
        <v>BENDIGO2004</v>
      </c>
      <c r="B447" s="96" t="s">
        <v>171</v>
      </c>
      <c r="C447" s="89">
        <v>2004</v>
      </c>
      <c r="D447" s="90" t="s">
        <v>101</v>
      </c>
      <c r="E447" s="15">
        <v>0</v>
      </c>
      <c r="F447" s="15">
        <v>0</v>
      </c>
      <c r="G447" s="15">
        <v>0</v>
      </c>
      <c r="H447" s="91">
        <v>0</v>
      </c>
      <c r="I447" s="91">
        <v>0</v>
      </c>
      <c r="J447" s="15">
        <v>0</v>
      </c>
      <c r="K447" s="15">
        <f t="shared" si="27"/>
        <v>0</v>
      </c>
      <c r="L447" s="15">
        <f t="shared" si="28"/>
        <v>0</v>
      </c>
      <c r="M447" s="15">
        <f t="shared" si="29"/>
        <v>0</v>
      </c>
      <c r="O447" s="13"/>
      <c r="P447" s="13"/>
    </row>
    <row r="448" spans="1:16" s="94" customFormat="1" ht="12.75" customHeight="1" x14ac:dyDescent="0.2">
      <c r="A448" s="11" t="str">
        <f t="shared" si="26"/>
        <v>BENDIGO2005</v>
      </c>
      <c r="B448" s="96" t="s">
        <v>171</v>
      </c>
      <c r="C448" s="89">
        <v>2005</v>
      </c>
      <c r="D448" s="90" t="s">
        <v>101</v>
      </c>
      <c r="E448" s="15">
        <v>0</v>
      </c>
      <c r="F448" s="15">
        <v>0</v>
      </c>
      <c r="G448" s="15">
        <v>0</v>
      </c>
      <c r="H448" s="91">
        <v>0</v>
      </c>
      <c r="I448" s="91">
        <v>0</v>
      </c>
      <c r="J448" s="15">
        <v>0</v>
      </c>
      <c r="K448" s="15">
        <f t="shared" si="27"/>
        <v>0</v>
      </c>
      <c r="L448" s="15">
        <f t="shared" si="28"/>
        <v>0</v>
      </c>
      <c r="M448" s="15">
        <f t="shared" si="29"/>
        <v>0</v>
      </c>
      <c r="O448" s="13"/>
      <c r="P448" s="13"/>
    </row>
    <row r="449" spans="1:16" s="94" customFormat="1" ht="12.75" customHeight="1" x14ac:dyDescent="0.2">
      <c r="A449" s="11" t="str">
        <f t="shared" ref="A449:A501" si="30">CONCATENATE(B449,C449)</f>
        <v>BENDIGO2006</v>
      </c>
      <c r="B449" s="3" t="s">
        <v>171</v>
      </c>
      <c r="C449" s="12">
        <v>2006</v>
      </c>
      <c r="D449" s="12" t="s">
        <v>101</v>
      </c>
      <c r="E449" s="13">
        <v>0</v>
      </c>
      <c r="F449" s="13">
        <v>0</v>
      </c>
      <c r="G449" s="13">
        <v>0</v>
      </c>
      <c r="H449" s="13">
        <v>0</v>
      </c>
      <c r="I449" s="13">
        <v>0</v>
      </c>
      <c r="J449" s="13">
        <v>0</v>
      </c>
      <c r="K449" s="15">
        <f t="shared" si="27"/>
        <v>0</v>
      </c>
      <c r="L449" s="15">
        <f t="shared" si="28"/>
        <v>0</v>
      </c>
      <c r="M449" s="15">
        <f t="shared" si="29"/>
        <v>0</v>
      </c>
      <c r="O449" s="13"/>
      <c r="P449" s="13"/>
    </row>
    <row r="450" spans="1:16" s="94" customFormat="1" ht="12.75" customHeight="1" x14ac:dyDescent="0.2">
      <c r="A450" s="11" t="str">
        <f t="shared" si="30"/>
        <v>BENDIGO2007</v>
      </c>
      <c r="B450" s="94" t="s">
        <v>171</v>
      </c>
      <c r="C450" s="89">
        <v>2007</v>
      </c>
      <c r="D450" s="90" t="s">
        <v>101</v>
      </c>
      <c r="E450" s="15">
        <v>0</v>
      </c>
      <c r="F450" s="15">
        <v>0</v>
      </c>
      <c r="G450" s="15">
        <v>0</v>
      </c>
      <c r="H450" s="15">
        <v>0</v>
      </c>
      <c r="I450" s="15">
        <v>0</v>
      </c>
      <c r="J450" s="15">
        <v>0</v>
      </c>
      <c r="K450" s="15">
        <f t="shared" si="27"/>
        <v>0</v>
      </c>
      <c r="L450" s="15">
        <f t="shared" si="28"/>
        <v>0</v>
      </c>
      <c r="M450" s="15">
        <f t="shared" si="29"/>
        <v>0</v>
      </c>
      <c r="O450" s="13"/>
      <c r="P450" s="13"/>
    </row>
    <row r="451" spans="1:16" s="94" customFormat="1" ht="12.75" customHeight="1" x14ac:dyDescent="0.2">
      <c r="A451" s="11" t="str">
        <f t="shared" si="30"/>
        <v>BENDIGO2008</v>
      </c>
      <c r="B451" s="96" t="s">
        <v>171</v>
      </c>
      <c r="C451" s="89">
        <v>2008</v>
      </c>
      <c r="D451" s="90" t="s">
        <v>101</v>
      </c>
      <c r="E451" s="15">
        <v>0</v>
      </c>
      <c r="F451" s="15">
        <v>0</v>
      </c>
      <c r="G451" s="15">
        <v>0</v>
      </c>
      <c r="H451" s="91">
        <v>0</v>
      </c>
      <c r="I451" s="91">
        <v>0</v>
      </c>
      <c r="J451" s="15">
        <v>0</v>
      </c>
      <c r="K451" s="15">
        <f t="shared" si="27"/>
        <v>0</v>
      </c>
      <c r="L451" s="15">
        <f t="shared" si="28"/>
        <v>0</v>
      </c>
      <c r="M451" s="15">
        <f t="shared" si="29"/>
        <v>0</v>
      </c>
      <c r="O451" s="13"/>
      <c r="P451" s="13"/>
    </row>
    <row r="452" spans="1:16" s="94" customFormat="1" ht="12.75" customHeight="1" x14ac:dyDescent="0.2">
      <c r="A452" s="11" t="str">
        <f t="shared" si="30"/>
        <v>BENDIGO2009</v>
      </c>
      <c r="B452" s="3" t="s">
        <v>171</v>
      </c>
      <c r="C452" s="12">
        <v>2009</v>
      </c>
      <c r="D452" s="12" t="s">
        <v>101</v>
      </c>
      <c r="E452" s="13">
        <v>0</v>
      </c>
      <c r="F452" s="13">
        <v>0</v>
      </c>
      <c r="G452" s="13">
        <v>0</v>
      </c>
      <c r="H452" s="13">
        <v>0</v>
      </c>
      <c r="I452" s="13">
        <v>0</v>
      </c>
      <c r="J452" s="13">
        <v>0</v>
      </c>
      <c r="K452" s="15">
        <f t="shared" si="27"/>
        <v>0</v>
      </c>
      <c r="L452" s="15">
        <f t="shared" si="28"/>
        <v>0</v>
      </c>
      <c r="M452" s="15">
        <f t="shared" si="29"/>
        <v>0</v>
      </c>
      <c r="O452" s="13"/>
      <c r="P452" s="13"/>
    </row>
    <row r="453" spans="1:16" s="94" customFormat="1" ht="12.75" customHeight="1" x14ac:dyDescent="0.2">
      <c r="A453" s="11" t="str">
        <f t="shared" si="30"/>
        <v>BENDIGO2010</v>
      </c>
      <c r="B453" s="96" t="s">
        <v>171</v>
      </c>
      <c r="C453" s="89">
        <v>2010</v>
      </c>
      <c r="D453" s="90" t="s">
        <v>101</v>
      </c>
      <c r="E453" s="15">
        <v>0</v>
      </c>
      <c r="F453" s="15">
        <v>0</v>
      </c>
      <c r="G453" s="15">
        <v>0</v>
      </c>
      <c r="H453" s="91">
        <v>0</v>
      </c>
      <c r="I453" s="91">
        <v>0</v>
      </c>
      <c r="J453" s="15">
        <v>0</v>
      </c>
      <c r="K453" s="15">
        <f t="shared" si="27"/>
        <v>0</v>
      </c>
      <c r="L453" s="15">
        <f t="shared" si="28"/>
        <v>0</v>
      </c>
      <c r="M453" s="15">
        <f t="shared" si="29"/>
        <v>0</v>
      </c>
      <c r="O453" s="13"/>
      <c r="P453" s="13"/>
    </row>
    <row r="454" spans="1:16" s="94" customFormat="1" ht="12.75" customHeight="1" x14ac:dyDescent="0.2">
      <c r="A454" s="11" t="str">
        <f t="shared" si="30"/>
        <v>BENDIGO2011</v>
      </c>
      <c r="B454" s="3" t="s">
        <v>171</v>
      </c>
      <c r="C454" s="12">
        <v>2011</v>
      </c>
      <c r="D454" s="12" t="s">
        <v>101</v>
      </c>
      <c r="E454" s="13">
        <v>0</v>
      </c>
      <c r="F454" s="13">
        <v>0</v>
      </c>
      <c r="G454" s="13">
        <v>0</v>
      </c>
      <c r="H454" s="13">
        <v>0</v>
      </c>
      <c r="I454" s="13">
        <v>0</v>
      </c>
      <c r="J454" s="13">
        <v>0</v>
      </c>
      <c r="K454" s="15">
        <f t="shared" si="27"/>
        <v>0</v>
      </c>
      <c r="L454" s="15">
        <f t="shared" si="28"/>
        <v>0</v>
      </c>
      <c r="M454" s="15">
        <f t="shared" si="29"/>
        <v>0</v>
      </c>
      <c r="O454" s="13"/>
      <c r="P454" s="13"/>
    </row>
    <row r="455" spans="1:16" s="94" customFormat="1" ht="12.75" customHeight="1" x14ac:dyDescent="0.2">
      <c r="A455" s="11" t="str">
        <f t="shared" si="30"/>
        <v>BENDIGO2012</v>
      </c>
      <c r="B455" s="96" t="s">
        <v>171</v>
      </c>
      <c r="C455" s="89">
        <v>2012</v>
      </c>
      <c r="D455" s="90" t="s">
        <v>101</v>
      </c>
      <c r="E455" s="15">
        <v>0</v>
      </c>
      <c r="F455" s="15">
        <v>0</v>
      </c>
      <c r="G455" s="15">
        <v>0</v>
      </c>
      <c r="H455" s="91">
        <v>0</v>
      </c>
      <c r="I455" s="91">
        <v>0</v>
      </c>
      <c r="J455" s="15">
        <v>0</v>
      </c>
      <c r="K455" s="15">
        <f t="shared" si="27"/>
        <v>0</v>
      </c>
      <c r="L455" s="15">
        <f t="shared" si="28"/>
        <v>0</v>
      </c>
      <c r="M455" s="15">
        <f t="shared" si="29"/>
        <v>0</v>
      </c>
      <c r="O455" s="13"/>
      <c r="P455" s="13"/>
    </row>
    <row r="456" spans="1:16" s="94" customFormat="1" ht="12.75" customHeight="1" x14ac:dyDescent="0.2">
      <c r="A456" s="11" t="str">
        <f t="shared" si="30"/>
        <v>BENDIGO2013</v>
      </c>
      <c r="B456" s="3" t="s">
        <v>171</v>
      </c>
      <c r="C456" s="12">
        <v>2013</v>
      </c>
      <c r="D456" s="12" t="s">
        <v>101</v>
      </c>
      <c r="E456" s="13">
        <v>0</v>
      </c>
      <c r="F456" s="13">
        <v>0</v>
      </c>
      <c r="G456" s="13">
        <v>0</v>
      </c>
      <c r="H456" s="13">
        <v>0</v>
      </c>
      <c r="I456" s="13">
        <v>0</v>
      </c>
      <c r="J456" s="13">
        <v>0</v>
      </c>
      <c r="K456" s="15">
        <f t="shared" si="27"/>
        <v>0</v>
      </c>
      <c r="L456" s="15">
        <f t="shared" si="28"/>
        <v>0</v>
      </c>
      <c r="M456" s="15">
        <f t="shared" si="29"/>
        <v>0</v>
      </c>
      <c r="O456" s="13"/>
      <c r="P456" s="13"/>
    </row>
    <row r="457" spans="1:16" s="94" customFormat="1" ht="12.75" customHeight="1" x14ac:dyDescent="0.2">
      <c r="A457" s="11" t="str">
        <f t="shared" si="30"/>
        <v>BENDIGO2014</v>
      </c>
      <c r="B457" s="94" t="s">
        <v>171</v>
      </c>
      <c r="C457" s="89">
        <v>2014</v>
      </c>
      <c r="D457" s="90" t="s">
        <v>101</v>
      </c>
      <c r="E457" s="15">
        <v>0</v>
      </c>
      <c r="F457" s="15">
        <v>0</v>
      </c>
      <c r="G457" s="15">
        <v>0</v>
      </c>
      <c r="H457" s="15">
        <v>0</v>
      </c>
      <c r="I457" s="15">
        <v>0</v>
      </c>
      <c r="J457" s="15">
        <v>0</v>
      </c>
      <c r="K457" s="15">
        <f t="shared" si="27"/>
        <v>0</v>
      </c>
      <c r="L457" s="15">
        <f t="shared" si="28"/>
        <v>0</v>
      </c>
      <c r="M457" s="15">
        <f t="shared" si="29"/>
        <v>0</v>
      </c>
      <c r="O457" s="13"/>
      <c r="P457" s="13"/>
    </row>
    <row r="458" spans="1:16" s="94" customFormat="1" ht="12.75" customHeight="1" x14ac:dyDescent="0.2">
      <c r="A458" s="11" t="str">
        <f t="shared" si="30"/>
        <v>BENDIGO2015</v>
      </c>
      <c r="B458" s="3" t="s">
        <v>171</v>
      </c>
      <c r="C458" s="12">
        <v>2015</v>
      </c>
      <c r="D458" s="12" t="s">
        <v>101</v>
      </c>
      <c r="E458" s="13">
        <v>0</v>
      </c>
      <c r="F458" s="13">
        <v>0</v>
      </c>
      <c r="G458" s="13">
        <v>0</v>
      </c>
      <c r="H458" s="13">
        <v>0</v>
      </c>
      <c r="I458" s="13">
        <v>0</v>
      </c>
      <c r="J458" s="13">
        <v>0</v>
      </c>
      <c r="K458" s="15">
        <f t="shared" si="27"/>
        <v>0</v>
      </c>
      <c r="L458" s="15">
        <f t="shared" si="28"/>
        <v>0</v>
      </c>
      <c r="M458" s="15">
        <f t="shared" si="29"/>
        <v>0</v>
      </c>
      <c r="O458" s="13"/>
      <c r="P458" s="13"/>
    </row>
    <row r="459" spans="1:16" s="94" customFormat="1" ht="12.75" customHeight="1" x14ac:dyDescent="0.2">
      <c r="A459" s="11" t="str">
        <f t="shared" si="30"/>
        <v>BENDIGO2016</v>
      </c>
      <c r="B459" s="3" t="s">
        <v>171</v>
      </c>
      <c r="C459" s="12">
        <v>2016</v>
      </c>
      <c r="D459" s="12" t="s">
        <v>101</v>
      </c>
      <c r="E459" s="13">
        <v>0</v>
      </c>
      <c r="F459" s="13">
        <v>0</v>
      </c>
      <c r="G459" s="13">
        <v>0</v>
      </c>
      <c r="H459" s="13">
        <v>0</v>
      </c>
      <c r="I459" s="13">
        <v>0</v>
      </c>
      <c r="J459" s="13">
        <v>0</v>
      </c>
      <c r="K459" s="15">
        <f t="shared" si="27"/>
        <v>0</v>
      </c>
      <c r="L459" s="15">
        <f t="shared" si="28"/>
        <v>0</v>
      </c>
      <c r="M459" s="15">
        <f t="shared" si="29"/>
        <v>0</v>
      </c>
      <c r="O459" s="13"/>
      <c r="P459" s="13"/>
    </row>
    <row r="460" spans="1:16" s="94" customFormat="1" ht="12.75" customHeight="1" x14ac:dyDescent="0.2">
      <c r="A460" s="11" t="str">
        <f t="shared" si="30"/>
        <v>BENDIGO2017</v>
      </c>
      <c r="B460" s="3" t="s">
        <v>171</v>
      </c>
      <c r="C460" s="12">
        <v>2017</v>
      </c>
      <c r="D460" s="12" t="s">
        <v>101</v>
      </c>
      <c r="E460" s="13">
        <v>0</v>
      </c>
      <c r="F460" s="13">
        <v>0</v>
      </c>
      <c r="G460" s="13">
        <v>0</v>
      </c>
      <c r="H460" s="13">
        <v>0</v>
      </c>
      <c r="I460" s="13">
        <v>0</v>
      </c>
      <c r="J460" s="13">
        <v>0</v>
      </c>
      <c r="K460" s="15">
        <f t="shared" si="27"/>
        <v>0</v>
      </c>
      <c r="L460" s="15">
        <f t="shared" si="28"/>
        <v>0</v>
      </c>
      <c r="M460" s="15">
        <f t="shared" si="29"/>
        <v>0</v>
      </c>
      <c r="O460" s="13"/>
      <c r="P460" s="13"/>
    </row>
    <row r="461" spans="1:16" s="94" customFormat="1" ht="12.75" customHeight="1" x14ac:dyDescent="0.2">
      <c r="A461" s="11" t="str">
        <f t="shared" si="30"/>
        <v>BENDIGO2018</v>
      </c>
      <c r="B461" s="3" t="s">
        <v>171</v>
      </c>
      <c r="C461" s="12">
        <v>2018</v>
      </c>
      <c r="D461" s="12" t="s">
        <v>101</v>
      </c>
      <c r="E461" s="13">
        <v>0</v>
      </c>
      <c r="F461" s="13">
        <v>0</v>
      </c>
      <c r="G461" s="13">
        <v>0</v>
      </c>
      <c r="H461" s="13">
        <v>0</v>
      </c>
      <c r="I461" s="13">
        <v>0</v>
      </c>
      <c r="J461" s="13">
        <v>0</v>
      </c>
      <c r="K461" s="15">
        <f t="shared" si="27"/>
        <v>0</v>
      </c>
      <c r="L461" s="15">
        <f t="shared" si="28"/>
        <v>0</v>
      </c>
      <c r="M461" s="15">
        <f t="shared" si="29"/>
        <v>0</v>
      </c>
      <c r="O461" s="13"/>
      <c r="P461" s="13"/>
    </row>
    <row r="462" spans="1:16" s="94" customFormat="1" ht="12.75" customHeight="1" x14ac:dyDescent="0.2">
      <c r="A462" s="11" t="str">
        <f t="shared" si="30"/>
        <v>BENDIGO2019</v>
      </c>
      <c r="B462" s="3" t="s">
        <v>171</v>
      </c>
      <c r="C462" s="12">
        <v>2019</v>
      </c>
      <c r="D462" s="12" t="s">
        <v>101</v>
      </c>
      <c r="E462" s="13">
        <v>258</v>
      </c>
      <c r="F462" s="13">
        <v>255</v>
      </c>
      <c r="G462" s="13">
        <v>513</v>
      </c>
      <c r="H462" s="13">
        <v>0</v>
      </c>
      <c r="I462" s="13">
        <v>0</v>
      </c>
      <c r="J462" s="13">
        <v>0</v>
      </c>
      <c r="K462" s="15">
        <f t="shared" si="27"/>
        <v>258</v>
      </c>
      <c r="L462" s="15">
        <f t="shared" si="28"/>
        <v>255</v>
      </c>
      <c r="M462" s="15">
        <f t="shared" si="29"/>
        <v>513</v>
      </c>
      <c r="O462" s="13"/>
      <c r="P462" s="13"/>
    </row>
    <row r="463" spans="1:16" s="94" customFormat="1" ht="12.75" customHeight="1" x14ac:dyDescent="0.2">
      <c r="A463" s="11" t="str">
        <f t="shared" si="30"/>
        <v>BRISBANE1985</v>
      </c>
      <c r="B463" s="3" t="s">
        <v>21</v>
      </c>
      <c r="C463" s="12">
        <v>1985</v>
      </c>
      <c r="D463" s="12">
        <v>3</v>
      </c>
      <c r="E463" s="13">
        <v>23887</v>
      </c>
      <c r="F463" s="13">
        <v>23946</v>
      </c>
      <c r="G463" s="13">
        <v>47833</v>
      </c>
      <c r="H463" s="13">
        <v>2190</v>
      </c>
      <c r="I463" s="13">
        <v>2190</v>
      </c>
      <c r="J463" s="13">
        <v>4380</v>
      </c>
      <c r="K463" s="15">
        <f t="shared" si="27"/>
        <v>26077</v>
      </c>
      <c r="L463" s="15">
        <f t="shared" si="28"/>
        <v>26136</v>
      </c>
      <c r="M463" s="15">
        <f t="shared" si="29"/>
        <v>52213</v>
      </c>
      <c r="O463" s="13"/>
      <c r="P463" s="13"/>
    </row>
    <row r="464" spans="1:16" s="94" customFormat="1" ht="12.75" customHeight="1" x14ac:dyDescent="0.2">
      <c r="A464" s="11" t="str">
        <f t="shared" si="30"/>
        <v>BRISBANE1986</v>
      </c>
      <c r="B464" s="96" t="s">
        <v>21</v>
      </c>
      <c r="C464" s="89">
        <v>1986</v>
      </c>
      <c r="D464" s="90">
        <v>4</v>
      </c>
      <c r="E464" s="15">
        <v>23870</v>
      </c>
      <c r="F464" s="15">
        <v>23847</v>
      </c>
      <c r="G464" s="15">
        <v>47717</v>
      </c>
      <c r="H464" s="91">
        <v>2834</v>
      </c>
      <c r="I464" s="91">
        <v>2798</v>
      </c>
      <c r="J464" s="15">
        <v>5632</v>
      </c>
      <c r="K464" s="15">
        <f t="shared" si="27"/>
        <v>26704</v>
      </c>
      <c r="L464" s="15">
        <f t="shared" si="28"/>
        <v>26645</v>
      </c>
      <c r="M464" s="15">
        <f t="shared" si="29"/>
        <v>53349</v>
      </c>
      <c r="O464" s="13"/>
      <c r="P464" s="13"/>
    </row>
    <row r="465" spans="1:16" s="94" customFormat="1" ht="12.75" customHeight="1" x14ac:dyDescent="0.2">
      <c r="A465" s="11" t="str">
        <f t="shared" si="30"/>
        <v>BRISBANE1987</v>
      </c>
      <c r="B465" s="3" t="s">
        <v>21</v>
      </c>
      <c r="C465" s="12">
        <v>1987</v>
      </c>
      <c r="D465" s="12">
        <v>3</v>
      </c>
      <c r="E465" s="13">
        <v>26876</v>
      </c>
      <c r="F465" s="13">
        <v>26871</v>
      </c>
      <c r="G465" s="13">
        <v>53747</v>
      </c>
      <c r="H465" s="13">
        <v>3244</v>
      </c>
      <c r="I465" s="13">
        <v>3261</v>
      </c>
      <c r="J465" s="13">
        <v>6505</v>
      </c>
      <c r="K465" s="15">
        <f t="shared" si="27"/>
        <v>30120</v>
      </c>
      <c r="L465" s="15">
        <f t="shared" si="28"/>
        <v>30132</v>
      </c>
      <c r="M465" s="15">
        <f t="shared" si="29"/>
        <v>60252</v>
      </c>
      <c r="O465" s="13"/>
      <c r="P465" s="13"/>
    </row>
    <row r="466" spans="1:16" s="94" customFormat="1" ht="12.75" customHeight="1" x14ac:dyDescent="0.2">
      <c r="A466" s="11" t="str">
        <f t="shared" si="30"/>
        <v>BRISBANE1988</v>
      </c>
      <c r="B466" s="3" t="s">
        <v>21</v>
      </c>
      <c r="C466" s="12">
        <v>1988</v>
      </c>
      <c r="D466" s="12">
        <v>3</v>
      </c>
      <c r="E466" s="13">
        <v>30682</v>
      </c>
      <c r="F466" s="13">
        <v>30503</v>
      </c>
      <c r="G466" s="13">
        <v>61185</v>
      </c>
      <c r="H466" s="13">
        <v>4257</v>
      </c>
      <c r="I466" s="13">
        <v>4253</v>
      </c>
      <c r="J466" s="13">
        <v>8510</v>
      </c>
      <c r="K466" s="15">
        <f t="shared" si="27"/>
        <v>34939</v>
      </c>
      <c r="L466" s="15">
        <f t="shared" si="28"/>
        <v>34756</v>
      </c>
      <c r="M466" s="15">
        <f t="shared" si="29"/>
        <v>69695</v>
      </c>
      <c r="O466" s="13"/>
      <c r="P466" s="13"/>
    </row>
    <row r="467" spans="1:16" s="94" customFormat="1" ht="12.75" customHeight="1" x14ac:dyDescent="0.2">
      <c r="A467" s="11" t="str">
        <f t="shared" si="30"/>
        <v>BRISBANE1989</v>
      </c>
      <c r="B467" s="3" t="s">
        <v>21</v>
      </c>
      <c r="C467" s="12">
        <v>1989</v>
      </c>
      <c r="D467" s="12">
        <v>3</v>
      </c>
      <c r="E467" s="13">
        <v>25201</v>
      </c>
      <c r="F467" s="13">
        <v>24942</v>
      </c>
      <c r="G467" s="13">
        <v>50143</v>
      </c>
      <c r="H467" s="13">
        <v>4572</v>
      </c>
      <c r="I467" s="13">
        <v>4598</v>
      </c>
      <c r="J467" s="13">
        <v>9170</v>
      </c>
      <c r="K467" s="15">
        <f t="shared" si="27"/>
        <v>29773</v>
      </c>
      <c r="L467" s="15">
        <f t="shared" si="28"/>
        <v>29540</v>
      </c>
      <c r="M467" s="15">
        <f t="shared" si="29"/>
        <v>59313</v>
      </c>
      <c r="O467" s="13"/>
      <c r="P467" s="13"/>
    </row>
    <row r="468" spans="1:16" s="94" customFormat="1" ht="12.75" customHeight="1" x14ac:dyDescent="0.2">
      <c r="A468" s="11" t="str">
        <f t="shared" si="30"/>
        <v>BRISBANE1990</v>
      </c>
      <c r="B468" s="94" t="s">
        <v>21</v>
      </c>
      <c r="C468" s="89">
        <v>1990</v>
      </c>
      <c r="D468" s="90">
        <v>3</v>
      </c>
      <c r="E468" s="15">
        <v>28849</v>
      </c>
      <c r="F468" s="15">
        <v>29397</v>
      </c>
      <c r="G468" s="15">
        <v>58246</v>
      </c>
      <c r="H468" s="15">
        <v>5290</v>
      </c>
      <c r="I468" s="15">
        <v>5281</v>
      </c>
      <c r="J468" s="15">
        <v>10571</v>
      </c>
      <c r="K468" s="15">
        <f t="shared" si="27"/>
        <v>34139</v>
      </c>
      <c r="L468" s="15">
        <f t="shared" si="28"/>
        <v>34678</v>
      </c>
      <c r="M468" s="15">
        <f t="shared" si="29"/>
        <v>68817</v>
      </c>
      <c r="O468" s="13"/>
      <c r="P468" s="13"/>
    </row>
    <row r="469" spans="1:16" s="94" customFormat="1" ht="12.75" customHeight="1" x14ac:dyDescent="0.2">
      <c r="A469" s="11" t="str">
        <f t="shared" si="30"/>
        <v>BRISBANE1991</v>
      </c>
      <c r="B469" s="96" t="s">
        <v>21</v>
      </c>
      <c r="C469" s="89">
        <v>1991</v>
      </c>
      <c r="D469" s="90">
        <v>3</v>
      </c>
      <c r="E469" s="15">
        <v>38458</v>
      </c>
      <c r="F469" s="15">
        <v>38280</v>
      </c>
      <c r="G469" s="15">
        <v>76738</v>
      </c>
      <c r="H469" s="91">
        <v>5811</v>
      </c>
      <c r="I469" s="91">
        <v>5793</v>
      </c>
      <c r="J469" s="15">
        <v>11604</v>
      </c>
      <c r="K469" s="15">
        <f t="shared" si="27"/>
        <v>44269</v>
      </c>
      <c r="L469" s="15">
        <f t="shared" si="28"/>
        <v>44073</v>
      </c>
      <c r="M469" s="15">
        <f t="shared" si="29"/>
        <v>88342</v>
      </c>
      <c r="O469" s="13"/>
      <c r="P469" s="13"/>
    </row>
    <row r="470" spans="1:16" s="94" customFormat="1" ht="12.75" customHeight="1" x14ac:dyDescent="0.2">
      <c r="A470" s="11" t="str">
        <f t="shared" si="30"/>
        <v>BRISBANE1992</v>
      </c>
      <c r="B470" s="3" t="s">
        <v>21</v>
      </c>
      <c r="C470" s="12">
        <v>1992</v>
      </c>
      <c r="D470" s="12">
        <v>3</v>
      </c>
      <c r="E470" s="13">
        <v>42887</v>
      </c>
      <c r="F470" s="13">
        <v>42745</v>
      </c>
      <c r="G470" s="13">
        <v>85632</v>
      </c>
      <c r="H470" s="13">
        <v>6040</v>
      </c>
      <c r="I470" s="13">
        <v>6038</v>
      </c>
      <c r="J470" s="13">
        <v>12078</v>
      </c>
      <c r="K470" s="15">
        <f t="shared" si="27"/>
        <v>48927</v>
      </c>
      <c r="L470" s="15">
        <f t="shared" si="28"/>
        <v>48783</v>
      </c>
      <c r="M470" s="15">
        <f t="shared" si="29"/>
        <v>97710</v>
      </c>
      <c r="O470" s="13"/>
      <c r="P470" s="13"/>
    </row>
    <row r="471" spans="1:16" s="94" customFormat="1" ht="12.75" customHeight="1" x14ac:dyDescent="0.2">
      <c r="A471" s="11" t="str">
        <f t="shared" si="30"/>
        <v>BRISBANE1993</v>
      </c>
      <c r="B471" s="3" t="s">
        <v>21</v>
      </c>
      <c r="C471" s="12">
        <v>1993</v>
      </c>
      <c r="D471" s="12">
        <v>3</v>
      </c>
      <c r="E471" s="13">
        <v>44070</v>
      </c>
      <c r="F471" s="13">
        <v>44168</v>
      </c>
      <c r="G471" s="13">
        <v>88238</v>
      </c>
      <c r="H471" s="13">
        <v>6727</v>
      </c>
      <c r="I471" s="13">
        <v>6716</v>
      </c>
      <c r="J471" s="13">
        <v>13443</v>
      </c>
      <c r="K471" s="15">
        <f t="shared" si="27"/>
        <v>50797</v>
      </c>
      <c r="L471" s="15">
        <f t="shared" si="28"/>
        <v>50884</v>
      </c>
      <c r="M471" s="15">
        <f t="shared" si="29"/>
        <v>101681</v>
      </c>
      <c r="O471" s="13"/>
      <c r="P471" s="13"/>
    </row>
    <row r="472" spans="1:16" s="94" customFormat="1" ht="12.75" customHeight="1" x14ac:dyDescent="0.2">
      <c r="A472" s="11" t="str">
        <f t="shared" si="30"/>
        <v>BRISBANE1994</v>
      </c>
      <c r="B472" s="3" t="s">
        <v>21</v>
      </c>
      <c r="C472" s="12">
        <v>1994</v>
      </c>
      <c r="D472" s="90">
        <v>3</v>
      </c>
      <c r="E472" s="13">
        <v>48200</v>
      </c>
      <c r="F472" s="13">
        <v>48403</v>
      </c>
      <c r="G472" s="13">
        <v>96603</v>
      </c>
      <c r="H472" s="13">
        <v>7344</v>
      </c>
      <c r="I472" s="13">
        <v>7132</v>
      </c>
      <c r="J472" s="13">
        <v>14476</v>
      </c>
      <c r="K472" s="15">
        <f t="shared" si="27"/>
        <v>55544</v>
      </c>
      <c r="L472" s="15">
        <f t="shared" si="28"/>
        <v>55535</v>
      </c>
      <c r="M472" s="15">
        <f t="shared" si="29"/>
        <v>111079</v>
      </c>
      <c r="O472" s="13"/>
      <c r="P472" s="13"/>
    </row>
    <row r="473" spans="1:16" s="94" customFormat="1" ht="12.75" customHeight="1" x14ac:dyDescent="0.2">
      <c r="A473" s="11" t="str">
        <f t="shared" si="30"/>
        <v>BRISBANE1995</v>
      </c>
      <c r="B473" s="96" t="s">
        <v>21</v>
      </c>
      <c r="C473" s="89">
        <v>1995</v>
      </c>
      <c r="D473" s="90">
        <v>3</v>
      </c>
      <c r="E473" s="15">
        <v>52019</v>
      </c>
      <c r="F473" s="15">
        <v>52251</v>
      </c>
      <c r="G473" s="15">
        <v>104270</v>
      </c>
      <c r="H473" s="91">
        <v>8574</v>
      </c>
      <c r="I473" s="91">
        <v>8291</v>
      </c>
      <c r="J473" s="15">
        <v>16865</v>
      </c>
      <c r="K473" s="15">
        <f t="shared" si="27"/>
        <v>60593</v>
      </c>
      <c r="L473" s="15">
        <f t="shared" si="28"/>
        <v>60542</v>
      </c>
      <c r="M473" s="15">
        <f t="shared" si="29"/>
        <v>121135</v>
      </c>
      <c r="O473" s="13"/>
      <c r="P473" s="13"/>
    </row>
    <row r="474" spans="1:16" s="94" customFormat="1" ht="12.75" customHeight="1" x14ac:dyDescent="0.2">
      <c r="A474" s="11" t="str">
        <f t="shared" si="30"/>
        <v>BRISBANE1996</v>
      </c>
      <c r="B474" s="96" t="s">
        <v>21</v>
      </c>
      <c r="C474" s="89">
        <v>1996</v>
      </c>
      <c r="D474" s="90">
        <v>3</v>
      </c>
      <c r="E474" s="15">
        <v>54941</v>
      </c>
      <c r="F474" s="15">
        <v>55210</v>
      </c>
      <c r="G474" s="15">
        <v>110151</v>
      </c>
      <c r="H474" s="91">
        <v>9206</v>
      </c>
      <c r="I474" s="91">
        <v>8871</v>
      </c>
      <c r="J474" s="15">
        <v>18077</v>
      </c>
      <c r="K474" s="15">
        <f t="shared" si="27"/>
        <v>64147</v>
      </c>
      <c r="L474" s="15">
        <f t="shared" si="28"/>
        <v>64081</v>
      </c>
      <c r="M474" s="15">
        <f t="shared" si="29"/>
        <v>128228</v>
      </c>
      <c r="O474" s="13"/>
      <c r="P474" s="13"/>
    </row>
    <row r="475" spans="1:16" s="94" customFormat="1" ht="12.75" customHeight="1" x14ac:dyDescent="0.2">
      <c r="A475" s="11" t="str">
        <f t="shared" si="30"/>
        <v>BRISBANE1997</v>
      </c>
      <c r="B475" s="96" t="s">
        <v>21</v>
      </c>
      <c r="C475" s="89">
        <v>1997</v>
      </c>
      <c r="D475" s="90">
        <v>3</v>
      </c>
      <c r="E475" s="15">
        <v>52986</v>
      </c>
      <c r="F475" s="15">
        <v>53152</v>
      </c>
      <c r="G475" s="15">
        <v>106138</v>
      </c>
      <c r="H475" s="91">
        <v>9577</v>
      </c>
      <c r="I475" s="91">
        <v>9311</v>
      </c>
      <c r="J475" s="15">
        <v>18888</v>
      </c>
      <c r="K475" s="15">
        <f t="shared" si="27"/>
        <v>62563</v>
      </c>
      <c r="L475" s="15">
        <f t="shared" si="28"/>
        <v>62463</v>
      </c>
      <c r="M475" s="15">
        <f t="shared" si="29"/>
        <v>125026</v>
      </c>
      <c r="O475" s="13"/>
      <c r="P475" s="13"/>
    </row>
    <row r="476" spans="1:16" s="94" customFormat="1" ht="12.75" customHeight="1" x14ac:dyDescent="0.2">
      <c r="A476" s="11" t="str">
        <f t="shared" si="30"/>
        <v>BRISBANE1998</v>
      </c>
      <c r="B476" s="92" t="s">
        <v>21</v>
      </c>
      <c r="C476" s="16">
        <v>1998</v>
      </c>
      <c r="D476" s="90">
        <v>3</v>
      </c>
      <c r="E476" s="93">
        <v>53752</v>
      </c>
      <c r="F476" s="93">
        <v>53941</v>
      </c>
      <c r="G476" s="93">
        <v>107693</v>
      </c>
      <c r="H476" s="93">
        <v>9338</v>
      </c>
      <c r="I476" s="93">
        <v>9082</v>
      </c>
      <c r="J476" s="93">
        <v>18420</v>
      </c>
      <c r="K476" s="15">
        <f t="shared" si="27"/>
        <v>63090</v>
      </c>
      <c r="L476" s="15">
        <f t="shared" si="28"/>
        <v>63023</v>
      </c>
      <c r="M476" s="15">
        <f t="shared" si="29"/>
        <v>126113</v>
      </c>
      <c r="O476" s="13"/>
      <c r="P476" s="13"/>
    </row>
    <row r="477" spans="1:16" s="94" customFormat="1" ht="12.75" customHeight="1" x14ac:dyDescent="0.2">
      <c r="A477" s="11" t="str">
        <f t="shared" si="30"/>
        <v>BRISBANE1999</v>
      </c>
      <c r="B477" s="94" t="s">
        <v>21</v>
      </c>
      <c r="C477" s="12">
        <v>1999</v>
      </c>
      <c r="D477" s="90">
        <v>3</v>
      </c>
      <c r="E477" s="95">
        <v>56887</v>
      </c>
      <c r="F477" s="95">
        <v>57120</v>
      </c>
      <c r="G477" s="95">
        <v>114007</v>
      </c>
      <c r="H477" s="95">
        <v>8787</v>
      </c>
      <c r="I477" s="95">
        <v>8523</v>
      </c>
      <c r="J477" s="95">
        <v>17310</v>
      </c>
      <c r="K477" s="15">
        <f t="shared" si="27"/>
        <v>65674</v>
      </c>
      <c r="L477" s="15">
        <f t="shared" si="28"/>
        <v>65643</v>
      </c>
      <c r="M477" s="15">
        <f t="shared" si="29"/>
        <v>131317</v>
      </c>
      <c r="O477" s="13"/>
      <c r="P477" s="13"/>
    </row>
    <row r="478" spans="1:16" s="94" customFormat="1" ht="12.75" customHeight="1" x14ac:dyDescent="0.2">
      <c r="A478" s="11" t="str">
        <f t="shared" si="30"/>
        <v>BRISBANE2000</v>
      </c>
      <c r="B478" s="3" t="s">
        <v>21</v>
      </c>
      <c r="C478" s="12">
        <v>2000</v>
      </c>
      <c r="D478" s="12">
        <v>3</v>
      </c>
      <c r="E478" s="13">
        <v>61200</v>
      </c>
      <c r="F478" s="13">
        <v>61322</v>
      </c>
      <c r="G478" s="13">
        <v>122522</v>
      </c>
      <c r="H478" s="13">
        <v>8912</v>
      </c>
      <c r="I478" s="13">
        <v>8680</v>
      </c>
      <c r="J478" s="13">
        <v>17592</v>
      </c>
      <c r="K478" s="15">
        <f t="shared" si="27"/>
        <v>70112</v>
      </c>
      <c r="L478" s="15">
        <f t="shared" si="28"/>
        <v>70002</v>
      </c>
      <c r="M478" s="15">
        <f t="shared" si="29"/>
        <v>140114</v>
      </c>
      <c r="O478" s="13"/>
      <c r="P478" s="13"/>
    </row>
    <row r="479" spans="1:16" s="94" customFormat="1" ht="12.75" customHeight="1" x14ac:dyDescent="0.2">
      <c r="A479" s="11" t="str">
        <f t="shared" si="30"/>
        <v>BRISBANE2001</v>
      </c>
      <c r="B479" s="94" t="s">
        <v>21</v>
      </c>
      <c r="C479" s="89">
        <v>2001</v>
      </c>
      <c r="D479" s="90">
        <v>3</v>
      </c>
      <c r="E479" s="15">
        <v>63074</v>
      </c>
      <c r="F479" s="15">
        <v>63139</v>
      </c>
      <c r="G479" s="15">
        <v>126213</v>
      </c>
      <c r="H479" s="15">
        <v>8762</v>
      </c>
      <c r="I479" s="15">
        <v>8687</v>
      </c>
      <c r="J479" s="15">
        <v>17449</v>
      </c>
      <c r="K479" s="15">
        <f t="shared" si="27"/>
        <v>71836</v>
      </c>
      <c r="L479" s="15">
        <f t="shared" si="28"/>
        <v>71826</v>
      </c>
      <c r="M479" s="15">
        <f t="shared" si="29"/>
        <v>143662</v>
      </c>
      <c r="O479" s="13"/>
      <c r="P479" s="13"/>
    </row>
    <row r="480" spans="1:16" s="94" customFormat="1" ht="12.75" customHeight="1" x14ac:dyDescent="0.2">
      <c r="A480" s="11" t="str">
        <f t="shared" si="30"/>
        <v>BRISBANE2002</v>
      </c>
      <c r="B480" s="94" t="s">
        <v>21</v>
      </c>
      <c r="C480" s="89">
        <v>2002</v>
      </c>
      <c r="D480" s="90">
        <v>3</v>
      </c>
      <c r="E480" s="15">
        <v>51201</v>
      </c>
      <c r="F480" s="15">
        <v>51233</v>
      </c>
      <c r="G480" s="15">
        <v>102434</v>
      </c>
      <c r="H480" s="15">
        <v>8698</v>
      </c>
      <c r="I480" s="15">
        <v>8702</v>
      </c>
      <c r="J480" s="15">
        <v>17400</v>
      </c>
      <c r="K480" s="15">
        <f t="shared" si="27"/>
        <v>59899</v>
      </c>
      <c r="L480" s="15">
        <f t="shared" si="28"/>
        <v>59935</v>
      </c>
      <c r="M480" s="15">
        <f t="shared" si="29"/>
        <v>119834</v>
      </c>
      <c r="O480" s="13"/>
      <c r="P480" s="13"/>
    </row>
    <row r="481" spans="1:16" s="94" customFormat="1" ht="12.75" customHeight="1" x14ac:dyDescent="0.2">
      <c r="A481" s="11" t="str">
        <f t="shared" si="30"/>
        <v>BRISBANE2003</v>
      </c>
      <c r="B481" s="3" t="s">
        <v>21</v>
      </c>
      <c r="C481" s="12">
        <v>2003</v>
      </c>
      <c r="D481" s="12">
        <v>3</v>
      </c>
      <c r="E481" s="13">
        <v>49600</v>
      </c>
      <c r="F481" s="13">
        <v>49634</v>
      </c>
      <c r="G481" s="13">
        <v>99234</v>
      </c>
      <c r="H481" s="13">
        <v>8350</v>
      </c>
      <c r="I481" s="13">
        <v>8350</v>
      </c>
      <c r="J481" s="13">
        <v>16700</v>
      </c>
      <c r="K481" s="15">
        <f t="shared" si="27"/>
        <v>57950</v>
      </c>
      <c r="L481" s="15">
        <f t="shared" si="28"/>
        <v>57984</v>
      </c>
      <c r="M481" s="15">
        <f t="shared" si="29"/>
        <v>115934</v>
      </c>
      <c r="O481" s="13"/>
      <c r="P481" s="13"/>
    </row>
    <row r="482" spans="1:16" s="94" customFormat="1" ht="12.75" customHeight="1" x14ac:dyDescent="0.2">
      <c r="A482" s="11" t="str">
        <f t="shared" si="30"/>
        <v>BRISBANE2004</v>
      </c>
      <c r="B482" s="3" t="s">
        <v>21</v>
      </c>
      <c r="C482" s="12">
        <v>2004</v>
      </c>
      <c r="D482" s="12">
        <v>3</v>
      </c>
      <c r="E482" s="13">
        <v>56477</v>
      </c>
      <c r="F482" s="13">
        <v>56578</v>
      </c>
      <c r="G482" s="13">
        <v>113055</v>
      </c>
      <c r="H482" s="13">
        <v>10513</v>
      </c>
      <c r="I482" s="13">
        <v>10525</v>
      </c>
      <c r="J482" s="13">
        <v>21038</v>
      </c>
      <c r="K482" s="15">
        <f t="shared" si="27"/>
        <v>66990</v>
      </c>
      <c r="L482" s="15">
        <f t="shared" si="28"/>
        <v>67103</v>
      </c>
      <c r="M482" s="15">
        <f t="shared" si="29"/>
        <v>134093</v>
      </c>
      <c r="O482" s="13"/>
      <c r="P482" s="13"/>
    </row>
    <row r="483" spans="1:16" s="94" customFormat="1" ht="12.75" customHeight="1" x14ac:dyDescent="0.2">
      <c r="A483" s="11" t="str">
        <f t="shared" si="30"/>
        <v>BRISBANE2005</v>
      </c>
      <c r="B483" s="3" t="s">
        <v>21</v>
      </c>
      <c r="C483" s="12">
        <v>2005</v>
      </c>
      <c r="D483" s="12">
        <v>3</v>
      </c>
      <c r="E483" s="13">
        <v>59586</v>
      </c>
      <c r="F483" s="13">
        <v>59653</v>
      </c>
      <c r="G483" s="13">
        <v>119239</v>
      </c>
      <c r="H483" s="13">
        <v>11297</v>
      </c>
      <c r="I483" s="13">
        <v>11300</v>
      </c>
      <c r="J483" s="13">
        <v>22597</v>
      </c>
      <c r="K483" s="15">
        <f t="shared" si="27"/>
        <v>70883</v>
      </c>
      <c r="L483" s="15">
        <f t="shared" si="28"/>
        <v>70953</v>
      </c>
      <c r="M483" s="15">
        <f t="shared" si="29"/>
        <v>141836</v>
      </c>
      <c r="O483" s="13"/>
      <c r="P483" s="13"/>
    </row>
    <row r="484" spans="1:16" s="94" customFormat="1" ht="12.75" customHeight="1" x14ac:dyDescent="0.2">
      <c r="A484" s="11" t="str">
        <f t="shared" si="30"/>
        <v>BRISBANE2006</v>
      </c>
      <c r="B484" s="3" t="s">
        <v>21</v>
      </c>
      <c r="C484" s="12">
        <v>2006</v>
      </c>
      <c r="D484" s="90">
        <v>3</v>
      </c>
      <c r="E484" s="13">
        <v>60027</v>
      </c>
      <c r="F484" s="13">
        <v>59990</v>
      </c>
      <c r="G484" s="13">
        <v>120017</v>
      </c>
      <c r="H484" s="13">
        <v>11488</v>
      </c>
      <c r="I484" s="13">
        <v>11477</v>
      </c>
      <c r="J484" s="13">
        <v>22965</v>
      </c>
      <c r="K484" s="15">
        <f t="shared" si="27"/>
        <v>71515</v>
      </c>
      <c r="L484" s="15">
        <f t="shared" si="28"/>
        <v>71467</v>
      </c>
      <c r="M484" s="15">
        <f t="shared" si="29"/>
        <v>142982</v>
      </c>
      <c r="O484" s="13"/>
      <c r="P484" s="13"/>
    </row>
    <row r="485" spans="1:16" s="94" customFormat="1" ht="12.75" customHeight="1" x14ac:dyDescent="0.2">
      <c r="A485" s="11" t="str">
        <f t="shared" si="30"/>
        <v>BRISBANE2007</v>
      </c>
      <c r="B485" s="94" t="s">
        <v>21</v>
      </c>
      <c r="C485" s="89">
        <v>2007</v>
      </c>
      <c r="D485" s="90">
        <v>3</v>
      </c>
      <c r="E485" s="15">
        <v>61489</v>
      </c>
      <c r="F485" s="15">
        <v>61498</v>
      </c>
      <c r="G485" s="15">
        <v>122987</v>
      </c>
      <c r="H485" s="15">
        <v>11928</v>
      </c>
      <c r="I485" s="15">
        <v>11917</v>
      </c>
      <c r="J485" s="15">
        <v>23845</v>
      </c>
      <c r="K485" s="15">
        <f t="shared" si="27"/>
        <v>73417</v>
      </c>
      <c r="L485" s="15">
        <f t="shared" si="28"/>
        <v>73415</v>
      </c>
      <c r="M485" s="15">
        <f t="shared" si="29"/>
        <v>146832</v>
      </c>
      <c r="O485" s="13"/>
      <c r="P485" s="13"/>
    </row>
    <row r="486" spans="1:16" s="94" customFormat="1" ht="12.75" customHeight="1" x14ac:dyDescent="0.2">
      <c r="A486" s="11" t="str">
        <f t="shared" si="30"/>
        <v>BRISBANE2008</v>
      </c>
      <c r="B486" s="96" t="s">
        <v>21</v>
      </c>
      <c r="C486" s="89">
        <v>2008</v>
      </c>
      <c r="D486" s="90">
        <v>3</v>
      </c>
      <c r="E486" s="15">
        <v>65257</v>
      </c>
      <c r="F486" s="15">
        <v>65234</v>
      </c>
      <c r="G486" s="15">
        <v>130491</v>
      </c>
      <c r="H486" s="91">
        <v>12969</v>
      </c>
      <c r="I486" s="91">
        <v>12965</v>
      </c>
      <c r="J486" s="15">
        <v>25934</v>
      </c>
      <c r="K486" s="15">
        <f t="shared" si="27"/>
        <v>78226</v>
      </c>
      <c r="L486" s="15">
        <f t="shared" si="28"/>
        <v>78199</v>
      </c>
      <c r="M486" s="15">
        <f t="shared" si="29"/>
        <v>156425</v>
      </c>
      <c r="O486" s="13"/>
      <c r="P486" s="13"/>
    </row>
    <row r="487" spans="1:16" s="94" customFormat="1" ht="12.75" customHeight="1" x14ac:dyDescent="0.2">
      <c r="A487" s="11" t="str">
        <f t="shared" si="30"/>
        <v>BRISBANE2009</v>
      </c>
      <c r="B487" s="3" t="s">
        <v>21</v>
      </c>
      <c r="C487" s="12">
        <v>2009</v>
      </c>
      <c r="D487" s="12">
        <v>3</v>
      </c>
      <c r="E487" s="13">
        <v>64277</v>
      </c>
      <c r="F487" s="13">
        <v>64199</v>
      </c>
      <c r="G487" s="13">
        <v>128476</v>
      </c>
      <c r="H487" s="13">
        <v>13230</v>
      </c>
      <c r="I487" s="13">
        <v>13211</v>
      </c>
      <c r="J487" s="13">
        <v>26441</v>
      </c>
      <c r="K487" s="15">
        <f t="shared" si="27"/>
        <v>77507</v>
      </c>
      <c r="L487" s="15">
        <f t="shared" si="28"/>
        <v>77410</v>
      </c>
      <c r="M487" s="15">
        <f t="shared" si="29"/>
        <v>154917</v>
      </c>
      <c r="O487" s="13"/>
      <c r="P487" s="13"/>
    </row>
    <row r="488" spans="1:16" s="94" customFormat="1" ht="12.75" customHeight="1" x14ac:dyDescent="0.2">
      <c r="A488" s="11" t="str">
        <f t="shared" si="30"/>
        <v>BRISBANE2010</v>
      </c>
      <c r="B488" s="3" t="s">
        <v>21</v>
      </c>
      <c r="C488" s="12">
        <v>2010</v>
      </c>
      <c r="D488" s="12">
        <v>3</v>
      </c>
      <c r="E488" s="13">
        <v>68894</v>
      </c>
      <c r="F488" s="13">
        <v>69000</v>
      </c>
      <c r="G488" s="13">
        <v>137894</v>
      </c>
      <c r="H488" s="13">
        <v>13491</v>
      </c>
      <c r="I488" s="13">
        <v>13510</v>
      </c>
      <c r="J488" s="13">
        <v>27001</v>
      </c>
      <c r="K488" s="15">
        <f t="shared" si="27"/>
        <v>82385</v>
      </c>
      <c r="L488" s="15">
        <f t="shared" si="28"/>
        <v>82510</v>
      </c>
      <c r="M488" s="15">
        <f t="shared" si="29"/>
        <v>164895</v>
      </c>
      <c r="O488" s="13"/>
      <c r="P488" s="13"/>
    </row>
    <row r="489" spans="1:16" s="94" customFormat="1" ht="12.75" customHeight="1" x14ac:dyDescent="0.2">
      <c r="A489" s="11" t="str">
        <f t="shared" si="30"/>
        <v>BRISBANE2011</v>
      </c>
      <c r="B489" s="3" t="s">
        <v>21</v>
      </c>
      <c r="C489" s="12">
        <v>2011</v>
      </c>
      <c r="D489" s="12">
        <v>3</v>
      </c>
      <c r="E489" s="13">
        <v>72381</v>
      </c>
      <c r="F489" s="13">
        <v>72238</v>
      </c>
      <c r="G489" s="13">
        <v>144619</v>
      </c>
      <c r="H489" s="13">
        <v>13709</v>
      </c>
      <c r="I489" s="13">
        <v>13700</v>
      </c>
      <c r="J489" s="13">
        <v>27409</v>
      </c>
      <c r="K489" s="15">
        <f t="shared" si="27"/>
        <v>86090</v>
      </c>
      <c r="L489" s="15">
        <f t="shared" si="28"/>
        <v>85938</v>
      </c>
      <c r="M489" s="15">
        <f t="shared" si="29"/>
        <v>172028</v>
      </c>
      <c r="O489" s="13"/>
      <c r="P489" s="13"/>
    </row>
    <row r="490" spans="1:16" s="94" customFormat="1" ht="12.75" customHeight="1" x14ac:dyDescent="0.2">
      <c r="A490" s="11" t="str">
        <f t="shared" si="30"/>
        <v>BRISBANE2012</v>
      </c>
      <c r="B490" s="3" t="s">
        <v>21</v>
      </c>
      <c r="C490" s="12">
        <v>2012</v>
      </c>
      <c r="D490" s="12">
        <v>3</v>
      </c>
      <c r="E490" s="13">
        <v>78727</v>
      </c>
      <c r="F490" s="13">
        <v>78941</v>
      </c>
      <c r="G490" s="13">
        <v>157668</v>
      </c>
      <c r="H490" s="13">
        <v>13272</v>
      </c>
      <c r="I490" s="13">
        <v>13346</v>
      </c>
      <c r="J490" s="13">
        <v>26618</v>
      </c>
      <c r="K490" s="15">
        <f t="shared" ref="K490:K553" si="31">E490+H490</f>
        <v>91999</v>
      </c>
      <c r="L490" s="15">
        <f t="shared" ref="L490:L553" si="32">F490+I490</f>
        <v>92287</v>
      </c>
      <c r="M490" s="15">
        <f t="shared" ref="M490:M553" si="33">G490+J490</f>
        <v>184286</v>
      </c>
      <c r="O490" s="13"/>
      <c r="P490" s="13"/>
    </row>
    <row r="491" spans="1:16" s="94" customFormat="1" ht="12.75" customHeight="1" x14ac:dyDescent="0.2">
      <c r="A491" s="11" t="str">
        <f t="shared" si="30"/>
        <v>BRISBANE2013</v>
      </c>
      <c r="B491" s="96" t="s">
        <v>21</v>
      </c>
      <c r="C491" s="89">
        <v>2013</v>
      </c>
      <c r="D491" s="90">
        <v>3</v>
      </c>
      <c r="E491" s="15">
        <v>82078</v>
      </c>
      <c r="F491" s="15">
        <v>82159</v>
      </c>
      <c r="G491" s="15">
        <v>164237</v>
      </c>
      <c r="H491" s="91">
        <v>13936</v>
      </c>
      <c r="I491" s="91">
        <v>14150</v>
      </c>
      <c r="J491" s="15">
        <v>28086</v>
      </c>
      <c r="K491" s="15">
        <f t="shared" si="31"/>
        <v>96014</v>
      </c>
      <c r="L491" s="15">
        <f t="shared" si="32"/>
        <v>96309</v>
      </c>
      <c r="M491" s="15">
        <f t="shared" si="33"/>
        <v>192323</v>
      </c>
      <c r="O491" s="13"/>
      <c r="P491" s="13"/>
    </row>
    <row r="492" spans="1:16" s="94" customFormat="1" ht="12.75" customHeight="1" x14ac:dyDescent="0.2">
      <c r="A492" s="11" t="str">
        <f t="shared" si="30"/>
        <v>BRISBANE2014</v>
      </c>
      <c r="B492" s="96" t="s">
        <v>21</v>
      </c>
      <c r="C492" s="89">
        <v>2014</v>
      </c>
      <c r="D492" s="90">
        <v>3</v>
      </c>
      <c r="E492" s="15">
        <v>82551</v>
      </c>
      <c r="F492" s="15">
        <v>82828</v>
      </c>
      <c r="G492" s="15">
        <v>165379</v>
      </c>
      <c r="H492" s="91">
        <v>14520</v>
      </c>
      <c r="I492" s="91">
        <v>14592</v>
      </c>
      <c r="J492" s="15">
        <v>29112</v>
      </c>
      <c r="K492" s="15">
        <f t="shared" si="31"/>
        <v>97071</v>
      </c>
      <c r="L492" s="15">
        <f t="shared" si="32"/>
        <v>97420</v>
      </c>
      <c r="M492" s="15">
        <f t="shared" si="33"/>
        <v>194491</v>
      </c>
      <c r="O492" s="13"/>
      <c r="P492" s="13"/>
    </row>
    <row r="493" spans="1:16" s="94" customFormat="1" ht="12.75" customHeight="1" x14ac:dyDescent="0.2">
      <c r="A493" s="11" t="str">
        <f t="shared" si="30"/>
        <v>BRISBANE2015</v>
      </c>
      <c r="B493" s="92" t="s">
        <v>21</v>
      </c>
      <c r="C493" s="16">
        <v>2015</v>
      </c>
      <c r="D493" s="90">
        <v>3</v>
      </c>
      <c r="E493" s="93">
        <v>82477</v>
      </c>
      <c r="F493" s="93">
        <v>82799</v>
      </c>
      <c r="G493" s="93">
        <v>165276</v>
      </c>
      <c r="H493" s="93">
        <v>14566</v>
      </c>
      <c r="I493" s="93">
        <v>14567</v>
      </c>
      <c r="J493" s="93">
        <v>29133</v>
      </c>
      <c r="K493" s="15">
        <f t="shared" si="31"/>
        <v>97043</v>
      </c>
      <c r="L493" s="15">
        <f t="shared" si="32"/>
        <v>97366</v>
      </c>
      <c r="M493" s="15">
        <f t="shared" si="33"/>
        <v>194409</v>
      </c>
      <c r="O493" s="13"/>
      <c r="P493" s="13"/>
    </row>
    <row r="494" spans="1:16" s="94" customFormat="1" ht="12.75" customHeight="1" x14ac:dyDescent="0.2">
      <c r="A494" s="11" t="str">
        <f t="shared" si="30"/>
        <v>BRISBANE2016</v>
      </c>
      <c r="B494" s="3" t="s">
        <v>21</v>
      </c>
      <c r="C494" s="12">
        <v>2016</v>
      </c>
      <c r="D494" s="12">
        <v>3</v>
      </c>
      <c r="E494" s="13">
        <v>80580</v>
      </c>
      <c r="F494" s="13">
        <v>80905</v>
      </c>
      <c r="G494" s="13">
        <v>161485</v>
      </c>
      <c r="H494" s="13">
        <v>15136</v>
      </c>
      <c r="I494" s="13">
        <v>15168</v>
      </c>
      <c r="J494" s="13">
        <v>30304</v>
      </c>
      <c r="K494" s="15">
        <f t="shared" si="31"/>
        <v>95716</v>
      </c>
      <c r="L494" s="15">
        <f t="shared" si="32"/>
        <v>96073</v>
      </c>
      <c r="M494" s="15">
        <f t="shared" si="33"/>
        <v>191789</v>
      </c>
      <c r="O494" s="13"/>
      <c r="P494" s="13"/>
    </row>
    <row r="495" spans="1:16" s="94" customFormat="1" ht="12.75" customHeight="1" x14ac:dyDescent="0.2">
      <c r="A495" s="11" t="str">
        <f t="shared" si="30"/>
        <v>BRISBANE2017</v>
      </c>
      <c r="B495" s="3" t="s">
        <v>21</v>
      </c>
      <c r="C495" s="12">
        <v>2017</v>
      </c>
      <c r="D495" s="12">
        <v>3</v>
      </c>
      <c r="E495" s="13">
        <v>79315</v>
      </c>
      <c r="F495" s="13">
        <v>79779</v>
      </c>
      <c r="G495" s="13">
        <v>159094</v>
      </c>
      <c r="H495" s="13">
        <v>16189</v>
      </c>
      <c r="I495" s="13">
        <v>16209</v>
      </c>
      <c r="J495" s="13">
        <v>32398</v>
      </c>
      <c r="K495" s="15">
        <f t="shared" si="31"/>
        <v>95504</v>
      </c>
      <c r="L495" s="15">
        <f t="shared" si="32"/>
        <v>95988</v>
      </c>
      <c r="M495" s="15">
        <f t="shared" si="33"/>
        <v>191492</v>
      </c>
      <c r="O495" s="13"/>
      <c r="P495" s="13"/>
    </row>
    <row r="496" spans="1:16" s="94" customFormat="1" ht="12.75" customHeight="1" x14ac:dyDescent="0.2">
      <c r="A496" s="11" t="str">
        <f t="shared" si="30"/>
        <v>BRISBANE2018</v>
      </c>
      <c r="B496" s="96" t="s">
        <v>21</v>
      </c>
      <c r="C496" s="89">
        <v>2018</v>
      </c>
      <c r="D496" s="90">
        <v>3</v>
      </c>
      <c r="E496" s="15">
        <v>77622</v>
      </c>
      <c r="F496" s="15">
        <v>78078</v>
      </c>
      <c r="G496" s="15">
        <v>155700</v>
      </c>
      <c r="H496" s="91">
        <v>17226</v>
      </c>
      <c r="I496" s="91">
        <v>17243</v>
      </c>
      <c r="J496" s="15">
        <v>34469</v>
      </c>
      <c r="K496" s="15">
        <f t="shared" si="31"/>
        <v>94848</v>
      </c>
      <c r="L496" s="15">
        <f t="shared" si="32"/>
        <v>95321</v>
      </c>
      <c r="M496" s="15">
        <f t="shared" si="33"/>
        <v>190169</v>
      </c>
      <c r="O496" s="13"/>
      <c r="P496" s="13"/>
    </row>
    <row r="497" spans="1:16" s="94" customFormat="1" ht="12.75" customHeight="1" x14ac:dyDescent="0.2">
      <c r="A497" s="11" t="str">
        <f t="shared" si="30"/>
        <v>BRISBANE2019</v>
      </c>
      <c r="B497" s="3" t="s">
        <v>21</v>
      </c>
      <c r="C497" s="12">
        <v>2019</v>
      </c>
      <c r="D497" s="12">
        <v>3</v>
      </c>
      <c r="E497" s="13">
        <v>79753</v>
      </c>
      <c r="F497" s="13">
        <v>80184</v>
      </c>
      <c r="G497" s="13">
        <v>159937</v>
      </c>
      <c r="H497" s="13">
        <v>17588</v>
      </c>
      <c r="I497" s="13">
        <v>17648</v>
      </c>
      <c r="J497" s="13">
        <v>35236</v>
      </c>
      <c r="K497" s="15">
        <f t="shared" si="31"/>
        <v>97341</v>
      </c>
      <c r="L497" s="15">
        <f t="shared" si="32"/>
        <v>97832</v>
      </c>
      <c r="M497" s="15">
        <f t="shared" si="33"/>
        <v>195173</v>
      </c>
      <c r="O497" s="13"/>
      <c r="P497" s="13"/>
    </row>
    <row r="498" spans="1:16" s="94" customFormat="1" ht="12.75" customHeight="1" x14ac:dyDescent="0.2">
      <c r="A498" s="11" t="str">
        <f t="shared" si="30"/>
        <v>BROKEN HILL1985</v>
      </c>
      <c r="B498" s="3" t="s">
        <v>20</v>
      </c>
      <c r="C498" s="12">
        <v>1985</v>
      </c>
      <c r="D498" s="12" t="s">
        <v>101</v>
      </c>
      <c r="E498" s="13">
        <v>1010</v>
      </c>
      <c r="F498" s="13">
        <v>1021</v>
      </c>
      <c r="G498" s="13">
        <v>2031</v>
      </c>
      <c r="H498" s="13">
        <v>0</v>
      </c>
      <c r="I498" s="13">
        <v>0</v>
      </c>
      <c r="J498" s="13">
        <v>0</v>
      </c>
      <c r="K498" s="15">
        <f t="shared" si="31"/>
        <v>1010</v>
      </c>
      <c r="L498" s="15">
        <f t="shared" si="32"/>
        <v>1021</v>
      </c>
      <c r="M498" s="15">
        <f t="shared" si="33"/>
        <v>2031</v>
      </c>
      <c r="O498" s="13"/>
      <c r="P498" s="13"/>
    </row>
    <row r="499" spans="1:16" s="94" customFormat="1" ht="12.75" customHeight="1" x14ac:dyDescent="0.2">
      <c r="A499" s="11" t="str">
        <f t="shared" si="30"/>
        <v>BROKEN HILL1986</v>
      </c>
      <c r="B499" s="3" t="s">
        <v>20</v>
      </c>
      <c r="C499" s="12">
        <v>1986</v>
      </c>
      <c r="D499" s="12" t="s">
        <v>101</v>
      </c>
      <c r="E499" s="13">
        <v>1320</v>
      </c>
      <c r="F499" s="13">
        <v>1323</v>
      </c>
      <c r="G499" s="13">
        <v>2643</v>
      </c>
      <c r="H499" s="13">
        <v>0</v>
      </c>
      <c r="I499" s="13">
        <v>0</v>
      </c>
      <c r="J499" s="13">
        <v>0</v>
      </c>
      <c r="K499" s="15">
        <f t="shared" si="31"/>
        <v>1320</v>
      </c>
      <c r="L499" s="15">
        <f t="shared" si="32"/>
        <v>1323</v>
      </c>
      <c r="M499" s="15">
        <f t="shared" si="33"/>
        <v>2643</v>
      </c>
      <c r="O499" s="13"/>
      <c r="P499" s="13"/>
    </row>
    <row r="500" spans="1:16" s="94" customFormat="1" ht="12.75" customHeight="1" x14ac:dyDescent="0.2">
      <c r="A500" s="11" t="str">
        <f t="shared" si="30"/>
        <v>BROKEN HILL1987</v>
      </c>
      <c r="B500" s="3" t="s">
        <v>20</v>
      </c>
      <c r="C500" s="12">
        <v>1987</v>
      </c>
      <c r="D500" s="12" t="s">
        <v>101</v>
      </c>
      <c r="E500" s="13">
        <v>1254</v>
      </c>
      <c r="F500" s="13">
        <v>1285</v>
      </c>
      <c r="G500" s="13">
        <v>2539</v>
      </c>
      <c r="H500" s="13">
        <v>0</v>
      </c>
      <c r="I500" s="13">
        <v>0</v>
      </c>
      <c r="J500" s="13">
        <v>0</v>
      </c>
      <c r="K500" s="15">
        <f t="shared" si="31"/>
        <v>1254</v>
      </c>
      <c r="L500" s="15">
        <f t="shared" si="32"/>
        <v>1285</v>
      </c>
      <c r="M500" s="15">
        <f t="shared" si="33"/>
        <v>2539</v>
      </c>
      <c r="O500" s="13"/>
      <c r="P500" s="13"/>
    </row>
    <row r="501" spans="1:16" s="94" customFormat="1" ht="12.75" customHeight="1" x14ac:dyDescent="0.2">
      <c r="A501" s="11" t="str">
        <f t="shared" si="30"/>
        <v>BROKEN HILL1988</v>
      </c>
      <c r="B501" s="92" t="s">
        <v>20</v>
      </c>
      <c r="C501" s="16">
        <v>1988</v>
      </c>
      <c r="D501" s="90" t="s">
        <v>101</v>
      </c>
      <c r="E501" s="93">
        <v>1406</v>
      </c>
      <c r="F501" s="93">
        <v>1335</v>
      </c>
      <c r="G501" s="93">
        <v>2741</v>
      </c>
      <c r="H501" s="93">
        <v>0</v>
      </c>
      <c r="I501" s="93">
        <v>0</v>
      </c>
      <c r="J501" s="93">
        <v>0</v>
      </c>
      <c r="K501" s="15">
        <f t="shared" si="31"/>
        <v>1406</v>
      </c>
      <c r="L501" s="15">
        <f t="shared" si="32"/>
        <v>1335</v>
      </c>
      <c r="M501" s="15">
        <f t="shared" si="33"/>
        <v>2741</v>
      </c>
      <c r="O501" s="13"/>
      <c r="P501" s="13"/>
    </row>
    <row r="502" spans="1:16" s="94" customFormat="1" ht="12.75" customHeight="1" x14ac:dyDescent="0.2">
      <c r="A502" s="11" t="str">
        <f t="shared" ref="A502:A542" si="34">CONCATENATE(B502,C502)</f>
        <v>BROKEN HILL1989</v>
      </c>
      <c r="B502" s="96" t="s">
        <v>20</v>
      </c>
      <c r="C502" s="89">
        <v>1989</v>
      </c>
      <c r="D502" s="90" t="s">
        <v>101</v>
      </c>
      <c r="E502" s="15">
        <v>1326</v>
      </c>
      <c r="F502" s="15">
        <v>1238</v>
      </c>
      <c r="G502" s="15">
        <v>2564</v>
      </c>
      <c r="H502" s="91">
        <v>0</v>
      </c>
      <c r="I502" s="91">
        <v>0</v>
      </c>
      <c r="J502" s="15">
        <v>0</v>
      </c>
      <c r="K502" s="15">
        <f t="shared" si="31"/>
        <v>1326</v>
      </c>
      <c r="L502" s="15">
        <f t="shared" si="32"/>
        <v>1238</v>
      </c>
      <c r="M502" s="15">
        <f t="shared" si="33"/>
        <v>2564</v>
      </c>
      <c r="O502" s="13"/>
      <c r="P502" s="13"/>
    </row>
    <row r="503" spans="1:16" s="94" customFormat="1" ht="12.75" customHeight="1" x14ac:dyDescent="0.2">
      <c r="A503" s="11" t="str">
        <f t="shared" si="34"/>
        <v>BROKEN HILL1990</v>
      </c>
      <c r="B503" s="96" t="s">
        <v>20</v>
      </c>
      <c r="C503" s="89">
        <v>1990</v>
      </c>
      <c r="D503" s="90" t="s">
        <v>101</v>
      </c>
      <c r="E503" s="15">
        <v>1530</v>
      </c>
      <c r="F503" s="15">
        <v>1325</v>
      </c>
      <c r="G503" s="15">
        <v>2855</v>
      </c>
      <c r="H503" s="91">
        <v>0</v>
      </c>
      <c r="I503" s="91">
        <v>0</v>
      </c>
      <c r="J503" s="15">
        <v>0</v>
      </c>
      <c r="K503" s="15">
        <f t="shared" si="31"/>
        <v>1530</v>
      </c>
      <c r="L503" s="15">
        <f t="shared" si="32"/>
        <v>1325</v>
      </c>
      <c r="M503" s="15">
        <f t="shared" si="33"/>
        <v>2855</v>
      </c>
      <c r="O503" s="13"/>
      <c r="P503" s="13"/>
    </row>
    <row r="504" spans="1:16" s="94" customFormat="1" ht="12.75" customHeight="1" x14ac:dyDescent="0.2">
      <c r="A504" s="11" t="str">
        <f t="shared" si="34"/>
        <v>BROKEN HILL1991</v>
      </c>
      <c r="B504" s="96" t="s">
        <v>20</v>
      </c>
      <c r="C504" s="89">
        <v>1991</v>
      </c>
      <c r="D504" s="90" t="s">
        <v>101</v>
      </c>
      <c r="E504" s="15">
        <v>1549</v>
      </c>
      <c r="F504" s="15">
        <v>1335</v>
      </c>
      <c r="G504" s="15">
        <v>2884</v>
      </c>
      <c r="H504" s="91">
        <v>0</v>
      </c>
      <c r="I504" s="91">
        <v>0</v>
      </c>
      <c r="J504" s="15">
        <v>0</v>
      </c>
      <c r="K504" s="15">
        <f t="shared" si="31"/>
        <v>1549</v>
      </c>
      <c r="L504" s="15">
        <f t="shared" si="32"/>
        <v>1335</v>
      </c>
      <c r="M504" s="15">
        <f t="shared" si="33"/>
        <v>2884</v>
      </c>
      <c r="O504" s="13"/>
      <c r="P504" s="13"/>
    </row>
    <row r="505" spans="1:16" s="94" customFormat="1" ht="12.75" customHeight="1" x14ac:dyDescent="0.2">
      <c r="A505" s="11" t="str">
        <f t="shared" si="34"/>
        <v>BROKEN HILL1992</v>
      </c>
      <c r="B505" s="96" t="s">
        <v>20</v>
      </c>
      <c r="C505" s="89">
        <v>1992</v>
      </c>
      <c r="D505" s="90" t="s">
        <v>101</v>
      </c>
      <c r="E505" s="15">
        <v>1360</v>
      </c>
      <c r="F505" s="15">
        <v>1336</v>
      </c>
      <c r="G505" s="15">
        <v>2696</v>
      </c>
      <c r="H505" s="91">
        <v>0</v>
      </c>
      <c r="I505" s="91">
        <v>0</v>
      </c>
      <c r="J505" s="15">
        <v>0</v>
      </c>
      <c r="K505" s="15">
        <f t="shared" si="31"/>
        <v>1360</v>
      </c>
      <c r="L505" s="15">
        <f t="shared" si="32"/>
        <v>1336</v>
      </c>
      <c r="M505" s="15">
        <f t="shared" si="33"/>
        <v>2696</v>
      </c>
      <c r="O505" s="13"/>
      <c r="P505" s="13"/>
    </row>
    <row r="506" spans="1:16" s="94" customFormat="1" ht="12.75" customHeight="1" x14ac:dyDescent="0.2">
      <c r="A506" s="11" t="str">
        <f t="shared" si="34"/>
        <v>BROKEN HILL1993</v>
      </c>
      <c r="B506" s="3" t="s">
        <v>20</v>
      </c>
      <c r="C506" s="12">
        <v>1993</v>
      </c>
      <c r="D506" s="12" t="s">
        <v>101</v>
      </c>
      <c r="E506" s="13">
        <v>1338</v>
      </c>
      <c r="F506" s="13">
        <v>1366</v>
      </c>
      <c r="G506" s="13">
        <v>2704</v>
      </c>
      <c r="H506" s="13">
        <v>0</v>
      </c>
      <c r="I506" s="13">
        <v>0</v>
      </c>
      <c r="J506" s="13">
        <v>0</v>
      </c>
      <c r="K506" s="15">
        <f t="shared" si="31"/>
        <v>1338</v>
      </c>
      <c r="L506" s="15">
        <f t="shared" si="32"/>
        <v>1366</v>
      </c>
      <c r="M506" s="15">
        <f t="shared" si="33"/>
        <v>2704</v>
      </c>
      <c r="O506" s="13"/>
      <c r="P506" s="13"/>
    </row>
    <row r="507" spans="1:16" s="94" customFormat="1" ht="12.75" customHeight="1" x14ac:dyDescent="0.2">
      <c r="A507" s="11" t="str">
        <f t="shared" si="34"/>
        <v>BROKEN HILL1994</v>
      </c>
      <c r="B507" s="3" t="s">
        <v>20</v>
      </c>
      <c r="C507" s="12">
        <v>1994</v>
      </c>
      <c r="D507" s="12" t="s">
        <v>101</v>
      </c>
      <c r="E507" s="13">
        <v>1318</v>
      </c>
      <c r="F507" s="13">
        <v>1384</v>
      </c>
      <c r="G507" s="13">
        <v>2702</v>
      </c>
      <c r="H507" s="13">
        <v>0</v>
      </c>
      <c r="I507" s="13">
        <v>0</v>
      </c>
      <c r="J507" s="13">
        <v>0</v>
      </c>
      <c r="K507" s="15">
        <f t="shared" si="31"/>
        <v>1318</v>
      </c>
      <c r="L507" s="15">
        <f t="shared" si="32"/>
        <v>1384</v>
      </c>
      <c r="M507" s="15">
        <f t="shared" si="33"/>
        <v>2702</v>
      </c>
      <c r="O507" s="13"/>
      <c r="P507" s="13"/>
    </row>
    <row r="508" spans="1:16" s="94" customFormat="1" ht="12.75" customHeight="1" x14ac:dyDescent="0.2">
      <c r="A508" s="11" t="str">
        <f t="shared" si="34"/>
        <v>BROKEN HILL1995</v>
      </c>
      <c r="B508" s="94" t="s">
        <v>20</v>
      </c>
      <c r="C508" s="89">
        <v>1995</v>
      </c>
      <c r="D508" s="90" t="s">
        <v>101</v>
      </c>
      <c r="E508" s="15">
        <v>1313</v>
      </c>
      <c r="F508" s="15">
        <v>1333</v>
      </c>
      <c r="G508" s="15">
        <v>2646</v>
      </c>
      <c r="H508" s="15">
        <v>0</v>
      </c>
      <c r="I508" s="15">
        <v>0</v>
      </c>
      <c r="J508" s="15">
        <v>0</v>
      </c>
      <c r="K508" s="15">
        <f t="shared" si="31"/>
        <v>1313</v>
      </c>
      <c r="L508" s="15">
        <f t="shared" si="32"/>
        <v>1333</v>
      </c>
      <c r="M508" s="15">
        <f t="shared" si="33"/>
        <v>2646</v>
      </c>
      <c r="O508" s="13"/>
      <c r="P508" s="13"/>
    </row>
    <row r="509" spans="1:16" s="94" customFormat="1" ht="12.75" customHeight="1" x14ac:dyDescent="0.2">
      <c r="A509" s="11" t="str">
        <f t="shared" si="34"/>
        <v>BROKEN HILL1996</v>
      </c>
      <c r="B509" s="3" t="s">
        <v>20</v>
      </c>
      <c r="C509" s="12">
        <v>1996</v>
      </c>
      <c r="D509" s="12" t="s">
        <v>101</v>
      </c>
      <c r="E509" s="13">
        <v>1295</v>
      </c>
      <c r="F509" s="13">
        <v>1297</v>
      </c>
      <c r="G509" s="13">
        <v>2592</v>
      </c>
      <c r="H509" s="13">
        <v>0</v>
      </c>
      <c r="I509" s="13">
        <v>0</v>
      </c>
      <c r="J509" s="13">
        <v>0</v>
      </c>
      <c r="K509" s="15">
        <f t="shared" si="31"/>
        <v>1295</v>
      </c>
      <c r="L509" s="15">
        <f t="shared" si="32"/>
        <v>1297</v>
      </c>
      <c r="M509" s="15">
        <f t="shared" si="33"/>
        <v>2592</v>
      </c>
      <c r="O509" s="13"/>
      <c r="P509" s="13"/>
    </row>
    <row r="510" spans="1:16" s="94" customFormat="1" ht="12.75" customHeight="1" x14ac:dyDescent="0.2">
      <c r="A510" s="11" t="str">
        <f t="shared" si="34"/>
        <v>BROKEN HILL1997</v>
      </c>
      <c r="B510" s="96" t="s">
        <v>20</v>
      </c>
      <c r="C510" s="89">
        <v>1997</v>
      </c>
      <c r="D510" s="90" t="s">
        <v>101</v>
      </c>
      <c r="E510" s="15">
        <v>1330</v>
      </c>
      <c r="F510" s="15">
        <v>1326</v>
      </c>
      <c r="G510" s="15">
        <v>2656</v>
      </c>
      <c r="H510" s="91">
        <v>0</v>
      </c>
      <c r="I510" s="91">
        <v>0</v>
      </c>
      <c r="J510" s="15">
        <v>0</v>
      </c>
      <c r="K510" s="15">
        <f t="shared" si="31"/>
        <v>1330</v>
      </c>
      <c r="L510" s="15">
        <f t="shared" si="32"/>
        <v>1326</v>
      </c>
      <c r="M510" s="15">
        <f t="shared" si="33"/>
        <v>2656</v>
      </c>
      <c r="O510" s="13"/>
      <c r="P510" s="13"/>
    </row>
    <row r="511" spans="1:16" s="94" customFormat="1" ht="12.75" customHeight="1" x14ac:dyDescent="0.2">
      <c r="A511" s="11" t="str">
        <f t="shared" si="34"/>
        <v>BROKEN HILL1998</v>
      </c>
      <c r="B511" s="96" t="s">
        <v>20</v>
      </c>
      <c r="C511" s="89">
        <v>1998</v>
      </c>
      <c r="D511" s="90" t="s">
        <v>101</v>
      </c>
      <c r="E511" s="15">
        <v>1366</v>
      </c>
      <c r="F511" s="15">
        <v>1369</v>
      </c>
      <c r="G511" s="15">
        <v>2735</v>
      </c>
      <c r="H511" s="91">
        <v>0</v>
      </c>
      <c r="I511" s="91">
        <v>0</v>
      </c>
      <c r="J511" s="15">
        <v>0</v>
      </c>
      <c r="K511" s="15">
        <f t="shared" si="31"/>
        <v>1366</v>
      </c>
      <c r="L511" s="15">
        <f t="shared" si="32"/>
        <v>1369</v>
      </c>
      <c r="M511" s="15">
        <f t="shared" si="33"/>
        <v>2735</v>
      </c>
      <c r="O511" s="13"/>
      <c r="P511" s="13"/>
    </row>
    <row r="512" spans="1:16" s="94" customFormat="1" ht="12.75" customHeight="1" x14ac:dyDescent="0.2">
      <c r="A512" s="11" t="str">
        <f t="shared" si="34"/>
        <v>BROKEN HILL1999</v>
      </c>
      <c r="B512" s="3" t="s">
        <v>20</v>
      </c>
      <c r="C512" s="12">
        <v>1999</v>
      </c>
      <c r="D512" s="12" t="s">
        <v>101</v>
      </c>
      <c r="E512" s="13">
        <v>1576</v>
      </c>
      <c r="F512" s="13">
        <v>1542</v>
      </c>
      <c r="G512" s="13">
        <v>3118</v>
      </c>
      <c r="H512" s="13">
        <v>0</v>
      </c>
      <c r="I512" s="13">
        <v>0</v>
      </c>
      <c r="J512" s="13">
        <v>0</v>
      </c>
      <c r="K512" s="15">
        <f t="shared" si="31"/>
        <v>1576</v>
      </c>
      <c r="L512" s="15">
        <f t="shared" si="32"/>
        <v>1542</v>
      </c>
      <c r="M512" s="15">
        <f t="shared" si="33"/>
        <v>3118</v>
      </c>
      <c r="O512" s="13"/>
      <c r="P512" s="13"/>
    </row>
    <row r="513" spans="1:16" s="94" customFormat="1" ht="12.75" customHeight="1" x14ac:dyDescent="0.2">
      <c r="A513" s="11" t="str">
        <f t="shared" si="34"/>
        <v>BROKEN HILL2000</v>
      </c>
      <c r="B513" s="96" t="s">
        <v>20</v>
      </c>
      <c r="C513" s="89">
        <v>2000</v>
      </c>
      <c r="D513" s="90" t="s">
        <v>101</v>
      </c>
      <c r="E513" s="15">
        <v>1524</v>
      </c>
      <c r="F513" s="15">
        <v>1479</v>
      </c>
      <c r="G513" s="15">
        <v>3003</v>
      </c>
      <c r="H513" s="91">
        <v>0</v>
      </c>
      <c r="I513" s="91">
        <v>0</v>
      </c>
      <c r="J513" s="15">
        <v>0</v>
      </c>
      <c r="K513" s="15">
        <f t="shared" si="31"/>
        <v>1524</v>
      </c>
      <c r="L513" s="15">
        <f t="shared" si="32"/>
        <v>1479</v>
      </c>
      <c r="M513" s="15">
        <f t="shared" si="33"/>
        <v>3003</v>
      </c>
      <c r="O513" s="13"/>
      <c r="P513" s="13"/>
    </row>
    <row r="514" spans="1:16" s="94" customFormat="1" ht="12.75" customHeight="1" x14ac:dyDescent="0.2">
      <c r="A514" s="11" t="str">
        <f t="shared" si="34"/>
        <v>BROKEN HILL2001</v>
      </c>
      <c r="B514" s="96" t="s">
        <v>20</v>
      </c>
      <c r="C514" s="89">
        <v>2001</v>
      </c>
      <c r="D514" s="90" t="s">
        <v>101</v>
      </c>
      <c r="E514" s="15">
        <v>1134</v>
      </c>
      <c r="F514" s="15">
        <v>1138</v>
      </c>
      <c r="G514" s="15">
        <v>2272</v>
      </c>
      <c r="H514" s="91">
        <v>0</v>
      </c>
      <c r="I514" s="91">
        <v>0</v>
      </c>
      <c r="J514" s="15">
        <v>0</v>
      </c>
      <c r="K514" s="15">
        <f t="shared" si="31"/>
        <v>1134</v>
      </c>
      <c r="L514" s="15">
        <f t="shared" si="32"/>
        <v>1138</v>
      </c>
      <c r="M514" s="15">
        <f t="shared" si="33"/>
        <v>2272</v>
      </c>
      <c r="O514" s="13"/>
      <c r="P514" s="13"/>
    </row>
    <row r="515" spans="1:16" s="94" customFormat="1" ht="12.75" customHeight="1" x14ac:dyDescent="0.2">
      <c r="A515" s="11" t="str">
        <f t="shared" si="34"/>
        <v>BROKEN HILL2002</v>
      </c>
      <c r="B515" s="3" t="s">
        <v>20</v>
      </c>
      <c r="C515" s="12">
        <v>2002</v>
      </c>
      <c r="D515" s="12" t="s">
        <v>101</v>
      </c>
      <c r="E515" s="13">
        <v>1030</v>
      </c>
      <c r="F515" s="13">
        <v>1026</v>
      </c>
      <c r="G515" s="13">
        <v>2056</v>
      </c>
      <c r="H515" s="13">
        <v>0</v>
      </c>
      <c r="I515" s="13">
        <v>0</v>
      </c>
      <c r="J515" s="13">
        <v>0</v>
      </c>
      <c r="K515" s="15">
        <f t="shared" si="31"/>
        <v>1030</v>
      </c>
      <c r="L515" s="15">
        <f t="shared" si="32"/>
        <v>1026</v>
      </c>
      <c r="M515" s="15">
        <f t="shared" si="33"/>
        <v>2056</v>
      </c>
      <c r="O515" s="13"/>
      <c r="P515" s="13"/>
    </row>
    <row r="516" spans="1:16" s="94" customFormat="1" ht="12.75" customHeight="1" x14ac:dyDescent="0.2">
      <c r="A516" s="11" t="str">
        <f t="shared" si="34"/>
        <v>BROKEN HILL2003</v>
      </c>
      <c r="B516" s="96" t="s">
        <v>20</v>
      </c>
      <c r="C516" s="89">
        <v>2003</v>
      </c>
      <c r="D516" s="90" t="s">
        <v>101</v>
      </c>
      <c r="E516" s="15">
        <v>1139</v>
      </c>
      <c r="F516" s="15">
        <v>1141</v>
      </c>
      <c r="G516" s="15">
        <v>2280</v>
      </c>
      <c r="H516" s="91">
        <v>0</v>
      </c>
      <c r="I516" s="91">
        <v>0</v>
      </c>
      <c r="J516" s="15">
        <v>0</v>
      </c>
      <c r="K516" s="15">
        <f t="shared" si="31"/>
        <v>1139</v>
      </c>
      <c r="L516" s="15">
        <f t="shared" si="32"/>
        <v>1141</v>
      </c>
      <c r="M516" s="15">
        <f t="shared" si="33"/>
        <v>2280</v>
      </c>
      <c r="O516" s="13"/>
      <c r="P516" s="13"/>
    </row>
    <row r="517" spans="1:16" s="94" customFormat="1" ht="12.75" customHeight="1" x14ac:dyDescent="0.2">
      <c r="A517" s="11" t="str">
        <f t="shared" si="34"/>
        <v>BROKEN HILL2004</v>
      </c>
      <c r="B517" s="92" t="s">
        <v>20</v>
      </c>
      <c r="C517" s="16">
        <v>2004</v>
      </c>
      <c r="D517" s="90" t="s">
        <v>101</v>
      </c>
      <c r="E517" s="93">
        <v>1172</v>
      </c>
      <c r="F517" s="93">
        <v>1171</v>
      </c>
      <c r="G517" s="93">
        <v>2343</v>
      </c>
      <c r="H517" s="93">
        <v>0</v>
      </c>
      <c r="I517" s="93">
        <v>0</v>
      </c>
      <c r="J517" s="93">
        <v>0</v>
      </c>
      <c r="K517" s="15">
        <f t="shared" si="31"/>
        <v>1172</v>
      </c>
      <c r="L517" s="15">
        <f t="shared" si="32"/>
        <v>1171</v>
      </c>
      <c r="M517" s="15">
        <f t="shared" si="33"/>
        <v>2343</v>
      </c>
      <c r="O517" s="13"/>
      <c r="P517" s="13"/>
    </row>
    <row r="518" spans="1:16" s="94" customFormat="1" ht="12.75" customHeight="1" x14ac:dyDescent="0.2">
      <c r="A518" s="11" t="str">
        <f t="shared" si="34"/>
        <v>BROKEN HILL2005</v>
      </c>
      <c r="B518" s="3" t="s">
        <v>20</v>
      </c>
      <c r="C518" s="12">
        <v>2005</v>
      </c>
      <c r="D518" s="12" t="s">
        <v>101</v>
      </c>
      <c r="E518" s="13">
        <v>1211</v>
      </c>
      <c r="F518" s="13">
        <v>1210</v>
      </c>
      <c r="G518" s="13">
        <v>2421</v>
      </c>
      <c r="H518" s="13">
        <v>0</v>
      </c>
      <c r="I518" s="13">
        <v>0</v>
      </c>
      <c r="J518" s="13">
        <v>0</v>
      </c>
      <c r="K518" s="15">
        <f t="shared" si="31"/>
        <v>1211</v>
      </c>
      <c r="L518" s="15">
        <f t="shared" si="32"/>
        <v>1210</v>
      </c>
      <c r="M518" s="15">
        <f t="shared" si="33"/>
        <v>2421</v>
      </c>
      <c r="O518" s="13"/>
      <c r="P518" s="13"/>
    </row>
    <row r="519" spans="1:16" s="94" customFormat="1" ht="12.75" customHeight="1" x14ac:dyDescent="0.2">
      <c r="A519" s="11" t="str">
        <f t="shared" si="34"/>
        <v>BROKEN HILL2006</v>
      </c>
      <c r="B519" s="3" t="s">
        <v>20</v>
      </c>
      <c r="C519" s="12">
        <v>2006</v>
      </c>
      <c r="D519" s="12" t="s">
        <v>101</v>
      </c>
      <c r="E519" s="13">
        <v>1205</v>
      </c>
      <c r="F519" s="13">
        <v>1204</v>
      </c>
      <c r="G519" s="13">
        <v>2409</v>
      </c>
      <c r="H519" s="13">
        <v>0</v>
      </c>
      <c r="I519" s="13">
        <v>0</v>
      </c>
      <c r="J519" s="13">
        <v>0</v>
      </c>
      <c r="K519" s="15">
        <f t="shared" si="31"/>
        <v>1205</v>
      </c>
      <c r="L519" s="15">
        <f t="shared" si="32"/>
        <v>1204</v>
      </c>
      <c r="M519" s="15">
        <f t="shared" si="33"/>
        <v>2409</v>
      </c>
      <c r="O519" s="13"/>
      <c r="P519" s="13"/>
    </row>
    <row r="520" spans="1:16" s="94" customFormat="1" ht="12.75" customHeight="1" x14ac:dyDescent="0.2">
      <c r="A520" s="11" t="str">
        <f t="shared" si="34"/>
        <v>BROKEN HILL2007</v>
      </c>
      <c r="B520" s="3" t="s">
        <v>20</v>
      </c>
      <c r="C520" s="12">
        <v>2007</v>
      </c>
      <c r="D520" s="12" t="s">
        <v>101</v>
      </c>
      <c r="E520" s="13">
        <v>1344</v>
      </c>
      <c r="F520" s="13">
        <v>1343</v>
      </c>
      <c r="G520" s="13">
        <v>2687</v>
      </c>
      <c r="H520" s="13">
        <v>0</v>
      </c>
      <c r="I520" s="13">
        <v>0</v>
      </c>
      <c r="J520" s="13">
        <v>0</v>
      </c>
      <c r="K520" s="15">
        <f t="shared" si="31"/>
        <v>1344</v>
      </c>
      <c r="L520" s="15">
        <f t="shared" si="32"/>
        <v>1343</v>
      </c>
      <c r="M520" s="15">
        <f t="shared" si="33"/>
        <v>2687</v>
      </c>
      <c r="O520" s="13"/>
      <c r="P520" s="13"/>
    </row>
    <row r="521" spans="1:16" s="94" customFormat="1" ht="12.75" customHeight="1" x14ac:dyDescent="0.2">
      <c r="A521" s="11" t="str">
        <f t="shared" si="34"/>
        <v>BROKEN HILL2008</v>
      </c>
      <c r="B521" s="96" t="s">
        <v>20</v>
      </c>
      <c r="C521" s="89">
        <v>2008</v>
      </c>
      <c r="D521" s="90" t="s">
        <v>101</v>
      </c>
      <c r="E521" s="15">
        <v>1417</v>
      </c>
      <c r="F521" s="15">
        <v>1417</v>
      </c>
      <c r="G521" s="15">
        <v>2834</v>
      </c>
      <c r="H521" s="91">
        <v>0</v>
      </c>
      <c r="I521" s="91">
        <v>0</v>
      </c>
      <c r="J521" s="15">
        <v>0</v>
      </c>
      <c r="K521" s="15">
        <f t="shared" si="31"/>
        <v>1417</v>
      </c>
      <c r="L521" s="15">
        <f t="shared" si="32"/>
        <v>1417</v>
      </c>
      <c r="M521" s="15">
        <f t="shared" si="33"/>
        <v>2834</v>
      </c>
      <c r="O521" s="13"/>
      <c r="P521" s="13"/>
    </row>
    <row r="522" spans="1:16" s="94" customFormat="1" ht="12.75" customHeight="1" x14ac:dyDescent="0.2">
      <c r="A522" s="11" t="str">
        <f t="shared" si="34"/>
        <v>BROKEN HILL2009</v>
      </c>
      <c r="B522" s="96" t="s">
        <v>20</v>
      </c>
      <c r="C522" s="89">
        <v>2009</v>
      </c>
      <c r="D522" s="90" t="s">
        <v>101</v>
      </c>
      <c r="E522" s="15">
        <v>1341</v>
      </c>
      <c r="F522" s="15">
        <v>1340</v>
      </c>
      <c r="G522" s="15">
        <v>2681</v>
      </c>
      <c r="H522" s="91">
        <v>0</v>
      </c>
      <c r="I522" s="91">
        <v>0</v>
      </c>
      <c r="J522" s="15">
        <v>0</v>
      </c>
      <c r="K522" s="15">
        <f t="shared" si="31"/>
        <v>1341</v>
      </c>
      <c r="L522" s="15">
        <f t="shared" si="32"/>
        <v>1340</v>
      </c>
      <c r="M522" s="15">
        <f t="shared" si="33"/>
        <v>2681</v>
      </c>
      <c r="O522" s="13"/>
      <c r="P522" s="13"/>
    </row>
    <row r="523" spans="1:16" s="94" customFormat="1" ht="12.75" customHeight="1" x14ac:dyDescent="0.2">
      <c r="A523" s="11" t="str">
        <f t="shared" si="34"/>
        <v>BROKEN HILL2010</v>
      </c>
      <c r="B523" s="3" t="s">
        <v>20</v>
      </c>
      <c r="C523" s="12">
        <v>2010</v>
      </c>
      <c r="D523" s="12" t="s">
        <v>101</v>
      </c>
      <c r="E523" s="13">
        <v>1404</v>
      </c>
      <c r="F523" s="13">
        <v>1405</v>
      </c>
      <c r="G523" s="13">
        <v>2809</v>
      </c>
      <c r="H523" s="13">
        <v>0</v>
      </c>
      <c r="I523" s="13">
        <v>0</v>
      </c>
      <c r="J523" s="13">
        <v>0</v>
      </c>
      <c r="K523" s="15">
        <f t="shared" si="31"/>
        <v>1404</v>
      </c>
      <c r="L523" s="15">
        <f t="shared" si="32"/>
        <v>1405</v>
      </c>
      <c r="M523" s="15">
        <f t="shared" si="33"/>
        <v>2809</v>
      </c>
      <c r="O523" s="13"/>
      <c r="P523" s="13"/>
    </row>
    <row r="524" spans="1:16" s="94" customFormat="1" ht="12.75" customHeight="1" x14ac:dyDescent="0.2">
      <c r="A524" s="11" t="str">
        <f t="shared" si="34"/>
        <v>BROKEN HILL2011</v>
      </c>
      <c r="B524" s="94" t="s">
        <v>20</v>
      </c>
      <c r="C524" s="12">
        <v>2011</v>
      </c>
      <c r="D524" s="90" t="s">
        <v>101</v>
      </c>
      <c r="E524" s="95">
        <v>1398</v>
      </c>
      <c r="F524" s="95">
        <v>1397</v>
      </c>
      <c r="G524" s="95">
        <v>2795</v>
      </c>
      <c r="H524" s="95">
        <v>0</v>
      </c>
      <c r="I524" s="95">
        <v>0</v>
      </c>
      <c r="J524" s="95">
        <v>0</v>
      </c>
      <c r="K524" s="15">
        <f t="shared" si="31"/>
        <v>1398</v>
      </c>
      <c r="L524" s="15">
        <f t="shared" si="32"/>
        <v>1397</v>
      </c>
      <c r="M524" s="15">
        <f t="shared" si="33"/>
        <v>2795</v>
      </c>
      <c r="O524" s="13"/>
      <c r="P524" s="13"/>
    </row>
    <row r="525" spans="1:16" s="94" customFormat="1" ht="12.75" customHeight="1" x14ac:dyDescent="0.2">
      <c r="A525" s="11" t="str">
        <f t="shared" si="34"/>
        <v>BROKEN HILL2012</v>
      </c>
      <c r="B525" s="3" t="s">
        <v>20</v>
      </c>
      <c r="C525" s="12">
        <v>2012</v>
      </c>
      <c r="D525" s="12" t="s">
        <v>101</v>
      </c>
      <c r="E525" s="13">
        <v>1625</v>
      </c>
      <c r="F525" s="13">
        <v>1625</v>
      </c>
      <c r="G525" s="13">
        <v>3250</v>
      </c>
      <c r="H525" s="13">
        <v>0</v>
      </c>
      <c r="I525" s="13">
        <v>0</v>
      </c>
      <c r="J525" s="13">
        <v>0</v>
      </c>
      <c r="K525" s="15">
        <f t="shared" si="31"/>
        <v>1625</v>
      </c>
      <c r="L525" s="15">
        <f t="shared" si="32"/>
        <v>1625</v>
      </c>
      <c r="M525" s="15">
        <f t="shared" si="33"/>
        <v>3250</v>
      </c>
      <c r="O525" s="13"/>
      <c r="P525" s="13"/>
    </row>
    <row r="526" spans="1:16" s="94" customFormat="1" ht="12.75" customHeight="1" x14ac:dyDescent="0.2">
      <c r="A526" s="11" t="str">
        <f t="shared" si="34"/>
        <v>BROKEN HILL2013</v>
      </c>
      <c r="B526" s="96" t="s">
        <v>20</v>
      </c>
      <c r="C526" s="89">
        <v>2013</v>
      </c>
      <c r="D526" s="90" t="s">
        <v>101</v>
      </c>
      <c r="E526" s="15">
        <v>1839</v>
      </c>
      <c r="F526" s="15">
        <v>1834</v>
      </c>
      <c r="G526" s="15">
        <v>3673</v>
      </c>
      <c r="H526" s="91">
        <v>0</v>
      </c>
      <c r="I526" s="91">
        <v>0</v>
      </c>
      <c r="J526" s="15">
        <v>0</v>
      </c>
      <c r="K526" s="15">
        <f t="shared" si="31"/>
        <v>1839</v>
      </c>
      <c r="L526" s="15">
        <f t="shared" si="32"/>
        <v>1834</v>
      </c>
      <c r="M526" s="15">
        <f t="shared" si="33"/>
        <v>3673</v>
      </c>
      <c r="O526" s="13"/>
      <c r="P526" s="13"/>
    </row>
    <row r="527" spans="1:16" s="94" customFormat="1" ht="12.75" customHeight="1" x14ac:dyDescent="0.2">
      <c r="A527" s="11" t="str">
        <f t="shared" si="34"/>
        <v>BROKEN HILL2014</v>
      </c>
      <c r="B527" s="3" t="s">
        <v>20</v>
      </c>
      <c r="C527" s="12">
        <v>2014</v>
      </c>
      <c r="D527" s="12" t="s">
        <v>101</v>
      </c>
      <c r="E527" s="13">
        <v>1819</v>
      </c>
      <c r="F527" s="13">
        <v>1832</v>
      </c>
      <c r="G527" s="13">
        <v>3651</v>
      </c>
      <c r="H527" s="13">
        <v>0</v>
      </c>
      <c r="I527" s="13">
        <v>0</v>
      </c>
      <c r="J527" s="13">
        <v>0</v>
      </c>
      <c r="K527" s="15">
        <f t="shared" si="31"/>
        <v>1819</v>
      </c>
      <c r="L527" s="15">
        <f t="shared" si="32"/>
        <v>1832</v>
      </c>
      <c r="M527" s="15">
        <f t="shared" si="33"/>
        <v>3651</v>
      </c>
      <c r="O527" s="13"/>
      <c r="P527" s="13"/>
    </row>
    <row r="528" spans="1:16" s="94" customFormat="1" ht="12.75" customHeight="1" x14ac:dyDescent="0.2">
      <c r="A528" s="11" t="str">
        <f t="shared" si="34"/>
        <v>BROKEN HILL2015</v>
      </c>
      <c r="B528" s="94" t="s">
        <v>20</v>
      </c>
      <c r="C528" s="89">
        <v>2015</v>
      </c>
      <c r="D528" s="90" t="s">
        <v>101</v>
      </c>
      <c r="E528" s="15">
        <v>1783</v>
      </c>
      <c r="F528" s="15">
        <v>1802</v>
      </c>
      <c r="G528" s="15">
        <v>3585</v>
      </c>
      <c r="H528" s="15">
        <v>0</v>
      </c>
      <c r="I528" s="15">
        <v>0</v>
      </c>
      <c r="J528" s="15">
        <v>0</v>
      </c>
      <c r="K528" s="15">
        <f t="shared" si="31"/>
        <v>1783</v>
      </c>
      <c r="L528" s="15">
        <f t="shared" si="32"/>
        <v>1802</v>
      </c>
      <c r="M528" s="15">
        <f t="shared" si="33"/>
        <v>3585</v>
      </c>
      <c r="O528" s="13"/>
      <c r="P528" s="13"/>
    </row>
    <row r="529" spans="1:16" s="94" customFormat="1" ht="12.75" customHeight="1" x14ac:dyDescent="0.2">
      <c r="A529" s="11" t="str">
        <f t="shared" si="34"/>
        <v>BROKEN HILL2016</v>
      </c>
      <c r="B529" s="96" t="s">
        <v>20</v>
      </c>
      <c r="C529" s="89">
        <v>2016</v>
      </c>
      <c r="D529" s="90" t="s">
        <v>101</v>
      </c>
      <c r="E529" s="15">
        <v>1770</v>
      </c>
      <c r="F529" s="15">
        <v>1768</v>
      </c>
      <c r="G529" s="15">
        <v>3538</v>
      </c>
      <c r="H529" s="91">
        <v>0</v>
      </c>
      <c r="I529" s="91">
        <v>0</v>
      </c>
      <c r="J529" s="15">
        <v>0</v>
      </c>
      <c r="K529" s="15">
        <f t="shared" si="31"/>
        <v>1770</v>
      </c>
      <c r="L529" s="15">
        <f t="shared" si="32"/>
        <v>1768</v>
      </c>
      <c r="M529" s="15">
        <f t="shared" si="33"/>
        <v>3538</v>
      </c>
      <c r="O529" s="13"/>
      <c r="P529" s="13"/>
    </row>
    <row r="530" spans="1:16" s="94" customFormat="1" ht="12.75" customHeight="1" x14ac:dyDescent="0.2">
      <c r="A530" s="11" t="str">
        <f t="shared" si="34"/>
        <v>BROKEN HILL2017</v>
      </c>
      <c r="B530" s="94" t="s">
        <v>20</v>
      </c>
      <c r="C530" s="89">
        <v>2017</v>
      </c>
      <c r="D530" s="90" t="s">
        <v>101</v>
      </c>
      <c r="E530" s="15">
        <v>1773</v>
      </c>
      <c r="F530" s="15">
        <v>1761</v>
      </c>
      <c r="G530" s="15">
        <v>3534</v>
      </c>
      <c r="H530" s="15">
        <v>0</v>
      </c>
      <c r="I530" s="15">
        <v>0</v>
      </c>
      <c r="J530" s="15">
        <v>0</v>
      </c>
      <c r="K530" s="15">
        <f t="shared" si="31"/>
        <v>1773</v>
      </c>
      <c r="L530" s="15">
        <f t="shared" si="32"/>
        <v>1761</v>
      </c>
      <c r="M530" s="15">
        <f t="shared" si="33"/>
        <v>3534</v>
      </c>
      <c r="O530" s="13"/>
      <c r="P530" s="13"/>
    </row>
    <row r="531" spans="1:16" s="94" customFormat="1" ht="12.75" customHeight="1" x14ac:dyDescent="0.2">
      <c r="A531" s="11" t="str">
        <f t="shared" si="34"/>
        <v>BROKEN HILL2018</v>
      </c>
      <c r="B531" s="3" t="s">
        <v>20</v>
      </c>
      <c r="C531" s="12">
        <v>2018</v>
      </c>
      <c r="D531" s="12" t="s">
        <v>101</v>
      </c>
      <c r="E531" s="13">
        <v>1719</v>
      </c>
      <c r="F531" s="13">
        <v>1699</v>
      </c>
      <c r="G531" s="13">
        <v>3418</v>
      </c>
      <c r="H531" s="13">
        <v>0</v>
      </c>
      <c r="I531" s="13">
        <v>0</v>
      </c>
      <c r="J531" s="13">
        <v>0</v>
      </c>
      <c r="K531" s="15">
        <f t="shared" si="31"/>
        <v>1719</v>
      </c>
      <c r="L531" s="15">
        <f t="shared" si="32"/>
        <v>1699</v>
      </c>
      <c r="M531" s="15">
        <f t="shared" si="33"/>
        <v>3418</v>
      </c>
      <c r="O531" s="13"/>
      <c r="P531" s="13"/>
    </row>
    <row r="532" spans="1:16" s="94" customFormat="1" ht="12.75" customHeight="1" x14ac:dyDescent="0.2">
      <c r="A532" s="11" t="str">
        <f t="shared" si="34"/>
        <v>BROKEN HILL2019</v>
      </c>
      <c r="B532" s="3" t="s">
        <v>20</v>
      </c>
      <c r="C532" s="12">
        <v>2019</v>
      </c>
      <c r="D532" s="12" t="s">
        <v>101</v>
      </c>
      <c r="E532" s="13">
        <v>1752</v>
      </c>
      <c r="F532" s="13">
        <v>1749</v>
      </c>
      <c r="G532" s="13">
        <v>3501</v>
      </c>
      <c r="H532" s="13">
        <v>0</v>
      </c>
      <c r="I532" s="13">
        <v>0</v>
      </c>
      <c r="J532" s="13">
        <v>0</v>
      </c>
      <c r="K532" s="15">
        <f t="shared" si="31"/>
        <v>1752</v>
      </c>
      <c r="L532" s="15">
        <f t="shared" si="32"/>
        <v>1749</v>
      </c>
      <c r="M532" s="15">
        <f t="shared" si="33"/>
        <v>3501</v>
      </c>
      <c r="O532" s="13"/>
      <c r="P532" s="13"/>
    </row>
    <row r="533" spans="1:16" s="94" customFormat="1" ht="12.75" customHeight="1" x14ac:dyDescent="0.2">
      <c r="A533" s="11" t="str">
        <f t="shared" si="34"/>
        <v>BROOME1985</v>
      </c>
      <c r="B533" s="96" t="s">
        <v>19</v>
      </c>
      <c r="C533" s="89">
        <v>1985</v>
      </c>
      <c r="D533" s="90" t="s">
        <v>101</v>
      </c>
      <c r="E533" s="15">
        <v>933</v>
      </c>
      <c r="F533" s="15">
        <v>935</v>
      </c>
      <c r="G533" s="15">
        <v>1868</v>
      </c>
      <c r="H533" s="91">
        <v>0</v>
      </c>
      <c r="I533" s="91">
        <v>0</v>
      </c>
      <c r="J533" s="15">
        <v>0</v>
      </c>
      <c r="K533" s="15">
        <f t="shared" si="31"/>
        <v>933</v>
      </c>
      <c r="L533" s="15">
        <f t="shared" si="32"/>
        <v>935</v>
      </c>
      <c r="M533" s="15">
        <f t="shared" si="33"/>
        <v>1868</v>
      </c>
      <c r="O533" s="13"/>
      <c r="P533" s="13"/>
    </row>
    <row r="534" spans="1:16" s="94" customFormat="1" ht="12.75" customHeight="1" x14ac:dyDescent="0.2">
      <c r="A534" s="11" t="str">
        <f t="shared" si="34"/>
        <v>BROOME1986</v>
      </c>
      <c r="B534" s="96" t="s">
        <v>19</v>
      </c>
      <c r="C534" s="89">
        <v>1986</v>
      </c>
      <c r="D534" s="90" t="s">
        <v>101</v>
      </c>
      <c r="E534" s="15">
        <v>923</v>
      </c>
      <c r="F534" s="15">
        <v>938</v>
      </c>
      <c r="G534" s="15">
        <v>1861</v>
      </c>
      <c r="H534" s="91">
        <v>0</v>
      </c>
      <c r="I534" s="91">
        <v>0</v>
      </c>
      <c r="J534" s="15">
        <v>0</v>
      </c>
      <c r="K534" s="15">
        <f t="shared" si="31"/>
        <v>923</v>
      </c>
      <c r="L534" s="15">
        <f t="shared" si="32"/>
        <v>938</v>
      </c>
      <c r="M534" s="15">
        <f t="shared" si="33"/>
        <v>1861</v>
      </c>
      <c r="O534" s="13"/>
      <c r="P534" s="13"/>
    </row>
    <row r="535" spans="1:16" s="94" customFormat="1" ht="12.75" customHeight="1" x14ac:dyDescent="0.2">
      <c r="A535" s="11" t="str">
        <f t="shared" si="34"/>
        <v>BROOME1987</v>
      </c>
      <c r="B535" s="3" t="s">
        <v>19</v>
      </c>
      <c r="C535" s="12">
        <v>1987</v>
      </c>
      <c r="D535" s="12" t="s">
        <v>101</v>
      </c>
      <c r="E535" s="13">
        <v>915</v>
      </c>
      <c r="F535" s="13">
        <v>925</v>
      </c>
      <c r="G535" s="13">
        <v>1840</v>
      </c>
      <c r="H535" s="13">
        <v>0</v>
      </c>
      <c r="I535" s="13">
        <v>0</v>
      </c>
      <c r="J535" s="13">
        <v>0</v>
      </c>
      <c r="K535" s="15">
        <f t="shared" si="31"/>
        <v>915</v>
      </c>
      <c r="L535" s="15">
        <f t="shared" si="32"/>
        <v>925</v>
      </c>
      <c r="M535" s="15">
        <f t="shared" si="33"/>
        <v>1840</v>
      </c>
      <c r="O535" s="13"/>
      <c r="P535" s="13"/>
    </row>
    <row r="536" spans="1:16" s="94" customFormat="1" ht="12.75" customHeight="1" x14ac:dyDescent="0.2">
      <c r="A536" s="11" t="str">
        <f t="shared" si="34"/>
        <v>BROOME1988</v>
      </c>
      <c r="B536" s="3" t="s">
        <v>19</v>
      </c>
      <c r="C536" s="12">
        <v>1988</v>
      </c>
      <c r="D536" s="12" t="s">
        <v>101</v>
      </c>
      <c r="E536" s="13">
        <v>1151</v>
      </c>
      <c r="F536" s="13">
        <v>1155</v>
      </c>
      <c r="G536" s="13">
        <v>2306</v>
      </c>
      <c r="H536" s="13">
        <v>0</v>
      </c>
      <c r="I536" s="13">
        <v>0</v>
      </c>
      <c r="J536" s="13">
        <v>0</v>
      </c>
      <c r="K536" s="15">
        <f t="shared" si="31"/>
        <v>1151</v>
      </c>
      <c r="L536" s="15">
        <f t="shared" si="32"/>
        <v>1155</v>
      </c>
      <c r="M536" s="15">
        <f t="shared" si="33"/>
        <v>2306</v>
      </c>
      <c r="O536" s="13"/>
      <c r="P536" s="13"/>
    </row>
    <row r="537" spans="1:16" s="94" customFormat="1" ht="12.75" customHeight="1" x14ac:dyDescent="0.2">
      <c r="A537" s="11" t="str">
        <f t="shared" si="34"/>
        <v>BROOME1989</v>
      </c>
      <c r="B537" s="3" t="s">
        <v>19</v>
      </c>
      <c r="C537" s="12">
        <v>1989</v>
      </c>
      <c r="D537" s="12" t="s">
        <v>101</v>
      </c>
      <c r="E537" s="13">
        <v>1080</v>
      </c>
      <c r="F537" s="13">
        <v>1068</v>
      </c>
      <c r="G537" s="13">
        <v>2148</v>
      </c>
      <c r="H537" s="13">
        <v>0</v>
      </c>
      <c r="I537" s="13">
        <v>0</v>
      </c>
      <c r="J537" s="13">
        <v>0</v>
      </c>
      <c r="K537" s="15">
        <f t="shared" si="31"/>
        <v>1080</v>
      </c>
      <c r="L537" s="15">
        <f t="shared" si="32"/>
        <v>1068</v>
      </c>
      <c r="M537" s="15">
        <f t="shared" si="33"/>
        <v>2148</v>
      </c>
      <c r="O537" s="13"/>
      <c r="P537" s="13"/>
    </row>
    <row r="538" spans="1:16" s="94" customFormat="1" ht="12.75" customHeight="1" x14ac:dyDescent="0.2">
      <c r="A538" s="11" t="str">
        <f t="shared" si="34"/>
        <v>BROOME1990</v>
      </c>
      <c r="B538" s="3" t="s">
        <v>19</v>
      </c>
      <c r="C538" s="12">
        <v>1990</v>
      </c>
      <c r="D538" s="12" t="s">
        <v>101</v>
      </c>
      <c r="E538" s="13">
        <v>1326</v>
      </c>
      <c r="F538" s="13">
        <v>1291</v>
      </c>
      <c r="G538" s="13">
        <v>2617</v>
      </c>
      <c r="H538" s="13">
        <v>0</v>
      </c>
      <c r="I538" s="13">
        <v>0</v>
      </c>
      <c r="J538" s="13">
        <v>0</v>
      </c>
      <c r="K538" s="15">
        <f t="shared" si="31"/>
        <v>1326</v>
      </c>
      <c r="L538" s="15">
        <f t="shared" si="32"/>
        <v>1291</v>
      </c>
      <c r="M538" s="15">
        <f t="shared" si="33"/>
        <v>2617</v>
      </c>
      <c r="O538" s="13"/>
      <c r="P538" s="13"/>
    </row>
    <row r="539" spans="1:16" s="94" customFormat="1" ht="12.75" customHeight="1" x14ac:dyDescent="0.2">
      <c r="A539" s="11" t="str">
        <f t="shared" si="34"/>
        <v>BROOME1991</v>
      </c>
      <c r="B539" s="96" t="s">
        <v>19</v>
      </c>
      <c r="C539" s="89">
        <v>1991</v>
      </c>
      <c r="D539" s="90" t="s">
        <v>101</v>
      </c>
      <c r="E539" s="15">
        <v>1302</v>
      </c>
      <c r="F539" s="15">
        <v>1263</v>
      </c>
      <c r="G539" s="15">
        <v>2565</v>
      </c>
      <c r="H539" s="91">
        <v>0</v>
      </c>
      <c r="I539" s="91">
        <v>0</v>
      </c>
      <c r="J539" s="15">
        <v>0</v>
      </c>
      <c r="K539" s="15">
        <f t="shared" si="31"/>
        <v>1302</v>
      </c>
      <c r="L539" s="15">
        <f t="shared" si="32"/>
        <v>1263</v>
      </c>
      <c r="M539" s="15">
        <f t="shared" si="33"/>
        <v>2565</v>
      </c>
      <c r="O539" s="13"/>
      <c r="P539" s="13"/>
    </row>
    <row r="540" spans="1:16" s="94" customFormat="1" ht="12.75" customHeight="1" x14ac:dyDescent="0.2">
      <c r="A540" s="11" t="str">
        <f t="shared" si="34"/>
        <v>BROOME1992</v>
      </c>
      <c r="B540" s="94" t="s">
        <v>19</v>
      </c>
      <c r="C540" s="12">
        <v>1992</v>
      </c>
      <c r="D540" s="90" t="s">
        <v>101</v>
      </c>
      <c r="E540" s="95">
        <v>1366</v>
      </c>
      <c r="F540" s="95">
        <v>1334</v>
      </c>
      <c r="G540" s="95">
        <v>2700</v>
      </c>
      <c r="H540" s="95">
        <v>0</v>
      </c>
      <c r="I540" s="95">
        <v>0</v>
      </c>
      <c r="J540" s="95">
        <v>0</v>
      </c>
      <c r="K540" s="15">
        <f t="shared" si="31"/>
        <v>1366</v>
      </c>
      <c r="L540" s="15">
        <f t="shared" si="32"/>
        <v>1334</v>
      </c>
      <c r="M540" s="15">
        <f t="shared" si="33"/>
        <v>2700</v>
      </c>
      <c r="O540" s="13"/>
      <c r="P540" s="13"/>
    </row>
    <row r="541" spans="1:16" s="94" customFormat="1" ht="12.75" customHeight="1" x14ac:dyDescent="0.2">
      <c r="A541" s="11" t="str">
        <f t="shared" si="34"/>
        <v>BROOME1993</v>
      </c>
      <c r="B541" s="96" t="s">
        <v>19</v>
      </c>
      <c r="C541" s="89">
        <v>1993</v>
      </c>
      <c r="D541" s="90" t="s">
        <v>101</v>
      </c>
      <c r="E541" s="15">
        <v>1325</v>
      </c>
      <c r="F541" s="15">
        <v>1318</v>
      </c>
      <c r="G541" s="15">
        <v>2643</v>
      </c>
      <c r="H541" s="91">
        <v>0</v>
      </c>
      <c r="I541" s="91">
        <v>0</v>
      </c>
      <c r="J541" s="15">
        <v>0</v>
      </c>
      <c r="K541" s="15">
        <f t="shared" si="31"/>
        <v>1325</v>
      </c>
      <c r="L541" s="15">
        <f t="shared" si="32"/>
        <v>1318</v>
      </c>
      <c r="M541" s="15">
        <f t="shared" si="33"/>
        <v>2643</v>
      </c>
      <c r="O541" s="13"/>
      <c r="P541" s="13"/>
    </row>
    <row r="542" spans="1:16" s="94" customFormat="1" ht="12.75" customHeight="1" x14ac:dyDescent="0.2">
      <c r="A542" s="11" t="str">
        <f t="shared" si="34"/>
        <v>BROOME1994</v>
      </c>
      <c r="B542" s="3" t="s">
        <v>19</v>
      </c>
      <c r="C542" s="12">
        <v>1994</v>
      </c>
      <c r="D542" s="12" t="s">
        <v>101</v>
      </c>
      <c r="E542" s="13">
        <v>1823</v>
      </c>
      <c r="F542" s="13">
        <v>1821</v>
      </c>
      <c r="G542" s="13">
        <v>3644</v>
      </c>
      <c r="H542" s="13">
        <v>0</v>
      </c>
      <c r="I542" s="13">
        <v>0</v>
      </c>
      <c r="J542" s="13">
        <v>0</v>
      </c>
      <c r="K542" s="15">
        <f t="shared" si="31"/>
        <v>1823</v>
      </c>
      <c r="L542" s="15">
        <f t="shared" si="32"/>
        <v>1821</v>
      </c>
      <c r="M542" s="15">
        <f t="shared" si="33"/>
        <v>3644</v>
      </c>
      <c r="O542" s="13"/>
      <c r="P542" s="13"/>
    </row>
    <row r="543" spans="1:16" s="94" customFormat="1" ht="12.75" customHeight="1" x14ac:dyDescent="0.2">
      <c r="A543" s="11" t="str">
        <f t="shared" ref="A543:A586" si="35">CONCATENATE(B543,C543)</f>
        <v>BROOME1995</v>
      </c>
      <c r="B543" s="94" t="s">
        <v>19</v>
      </c>
      <c r="C543" s="89">
        <v>1995</v>
      </c>
      <c r="D543" s="90">
        <v>35</v>
      </c>
      <c r="E543" s="15">
        <v>3008</v>
      </c>
      <c r="F543" s="15">
        <v>3004</v>
      </c>
      <c r="G543" s="15">
        <v>6012</v>
      </c>
      <c r="H543" s="15">
        <v>0</v>
      </c>
      <c r="I543" s="15">
        <v>0</v>
      </c>
      <c r="J543" s="15">
        <v>0</v>
      </c>
      <c r="K543" s="15">
        <f t="shared" si="31"/>
        <v>3008</v>
      </c>
      <c r="L543" s="15">
        <f t="shared" si="32"/>
        <v>3004</v>
      </c>
      <c r="M543" s="15">
        <f t="shared" si="33"/>
        <v>6012</v>
      </c>
      <c r="O543" s="13"/>
      <c r="P543" s="13"/>
    </row>
    <row r="544" spans="1:16" s="94" customFormat="1" ht="12.75" customHeight="1" x14ac:dyDescent="0.2">
      <c r="A544" s="11" t="str">
        <f t="shared" si="35"/>
        <v>BROOME1996</v>
      </c>
      <c r="B544" s="3" t="s">
        <v>19</v>
      </c>
      <c r="C544" s="12">
        <v>1996</v>
      </c>
      <c r="D544" s="12">
        <v>28</v>
      </c>
      <c r="E544" s="13">
        <v>3445</v>
      </c>
      <c r="F544" s="13">
        <v>3457</v>
      </c>
      <c r="G544" s="13">
        <v>6902</v>
      </c>
      <c r="H544" s="13">
        <v>49</v>
      </c>
      <c r="I544" s="13">
        <v>49</v>
      </c>
      <c r="J544" s="13">
        <v>98</v>
      </c>
      <c r="K544" s="15">
        <f t="shared" si="31"/>
        <v>3494</v>
      </c>
      <c r="L544" s="15">
        <f t="shared" si="32"/>
        <v>3506</v>
      </c>
      <c r="M544" s="15">
        <f t="shared" si="33"/>
        <v>7000</v>
      </c>
      <c r="O544" s="13"/>
      <c r="P544" s="13"/>
    </row>
    <row r="545" spans="1:16" s="94" customFormat="1" ht="12.75" customHeight="1" x14ac:dyDescent="0.2">
      <c r="A545" s="11" t="str">
        <f t="shared" si="35"/>
        <v>BROOME1997</v>
      </c>
      <c r="B545" s="3" t="s">
        <v>19</v>
      </c>
      <c r="C545" s="12">
        <v>1997</v>
      </c>
      <c r="D545" s="12">
        <v>37</v>
      </c>
      <c r="E545" s="13">
        <v>2908</v>
      </c>
      <c r="F545" s="13">
        <v>2927</v>
      </c>
      <c r="G545" s="13">
        <v>5835</v>
      </c>
      <c r="H545" s="13">
        <v>7</v>
      </c>
      <c r="I545" s="13">
        <v>7</v>
      </c>
      <c r="J545" s="13">
        <v>14</v>
      </c>
      <c r="K545" s="15">
        <f t="shared" si="31"/>
        <v>2915</v>
      </c>
      <c r="L545" s="15">
        <f t="shared" si="32"/>
        <v>2934</v>
      </c>
      <c r="M545" s="15">
        <f t="shared" si="33"/>
        <v>5849</v>
      </c>
      <c r="O545" s="13"/>
      <c r="P545" s="13"/>
    </row>
    <row r="546" spans="1:16" s="94" customFormat="1" ht="12.75" customHeight="1" x14ac:dyDescent="0.2">
      <c r="A546" s="11" t="str">
        <f t="shared" si="35"/>
        <v>BROOME1998</v>
      </c>
      <c r="B546" s="3" t="s">
        <v>19</v>
      </c>
      <c r="C546" s="12">
        <v>1998</v>
      </c>
      <c r="D546" s="12">
        <v>38</v>
      </c>
      <c r="E546" s="13">
        <v>2503</v>
      </c>
      <c r="F546" s="13">
        <v>2506</v>
      </c>
      <c r="G546" s="13">
        <v>5009</v>
      </c>
      <c r="H546" s="13">
        <v>0</v>
      </c>
      <c r="I546" s="13">
        <v>0</v>
      </c>
      <c r="J546" s="13">
        <v>0</v>
      </c>
      <c r="K546" s="15">
        <f t="shared" si="31"/>
        <v>2503</v>
      </c>
      <c r="L546" s="15">
        <f t="shared" si="32"/>
        <v>2506</v>
      </c>
      <c r="M546" s="15">
        <f t="shared" si="33"/>
        <v>5009</v>
      </c>
      <c r="O546" s="13"/>
      <c r="P546" s="13"/>
    </row>
    <row r="547" spans="1:16" s="94" customFormat="1" ht="12.75" customHeight="1" x14ac:dyDescent="0.2">
      <c r="A547" s="11" t="str">
        <f t="shared" si="35"/>
        <v>BROOME1999</v>
      </c>
      <c r="B547" s="96" t="s">
        <v>19</v>
      </c>
      <c r="C547" s="89">
        <v>1999</v>
      </c>
      <c r="D547" s="90">
        <v>37</v>
      </c>
      <c r="E547" s="15">
        <v>2675</v>
      </c>
      <c r="F547" s="15">
        <v>2671</v>
      </c>
      <c r="G547" s="15">
        <v>5346</v>
      </c>
      <c r="H547" s="91">
        <v>0</v>
      </c>
      <c r="I547" s="91">
        <v>0</v>
      </c>
      <c r="J547" s="15">
        <v>0</v>
      </c>
      <c r="K547" s="15">
        <f t="shared" si="31"/>
        <v>2675</v>
      </c>
      <c r="L547" s="15">
        <f t="shared" si="32"/>
        <v>2671</v>
      </c>
      <c r="M547" s="15">
        <f t="shared" si="33"/>
        <v>5346</v>
      </c>
      <c r="O547" s="13"/>
      <c r="P547" s="13"/>
    </row>
    <row r="548" spans="1:16" s="94" customFormat="1" ht="12.75" customHeight="1" x14ac:dyDescent="0.2">
      <c r="A548" s="11" t="str">
        <f t="shared" si="35"/>
        <v>BROOME2000</v>
      </c>
      <c r="B548" s="3" t="s">
        <v>19</v>
      </c>
      <c r="C548" s="12">
        <v>2000</v>
      </c>
      <c r="D548" s="12">
        <v>32</v>
      </c>
      <c r="E548" s="13">
        <v>3159</v>
      </c>
      <c r="F548" s="13">
        <v>3156</v>
      </c>
      <c r="G548" s="13">
        <v>6315</v>
      </c>
      <c r="H548" s="13">
        <v>39</v>
      </c>
      <c r="I548" s="13">
        <v>39</v>
      </c>
      <c r="J548" s="13">
        <v>78</v>
      </c>
      <c r="K548" s="15">
        <f t="shared" si="31"/>
        <v>3198</v>
      </c>
      <c r="L548" s="15">
        <f t="shared" si="32"/>
        <v>3195</v>
      </c>
      <c r="M548" s="15">
        <f t="shared" si="33"/>
        <v>6393</v>
      </c>
      <c r="O548" s="13"/>
      <c r="P548" s="13"/>
    </row>
    <row r="549" spans="1:16" s="94" customFormat="1" ht="12.75" customHeight="1" x14ac:dyDescent="0.2">
      <c r="A549" s="11" t="str">
        <f t="shared" si="35"/>
        <v>BROOME2001</v>
      </c>
      <c r="B549" s="94" t="s">
        <v>19</v>
      </c>
      <c r="C549" s="12">
        <v>2001</v>
      </c>
      <c r="D549" s="90">
        <v>30</v>
      </c>
      <c r="E549" s="95">
        <v>2907</v>
      </c>
      <c r="F549" s="95">
        <v>2910</v>
      </c>
      <c r="G549" s="95">
        <v>5817</v>
      </c>
      <c r="H549" s="95">
        <v>29</v>
      </c>
      <c r="I549" s="95">
        <v>29</v>
      </c>
      <c r="J549" s="95">
        <v>58</v>
      </c>
      <c r="K549" s="15">
        <f t="shared" si="31"/>
        <v>2936</v>
      </c>
      <c r="L549" s="15">
        <f t="shared" si="32"/>
        <v>2939</v>
      </c>
      <c r="M549" s="15">
        <f t="shared" si="33"/>
        <v>5875</v>
      </c>
      <c r="O549" s="13"/>
      <c r="P549" s="13"/>
    </row>
    <row r="550" spans="1:16" s="94" customFormat="1" ht="12.75" customHeight="1" x14ac:dyDescent="0.2">
      <c r="A550" s="11" t="str">
        <f t="shared" si="35"/>
        <v>BROOME2002</v>
      </c>
      <c r="B550" s="3" t="s">
        <v>19</v>
      </c>
      <c r="C550" s="12">
        <v>2002</v>
      </c>
      <c r="D550" s="90" t="s">
        <v>101</v>
      </c>
      <c r="E550" s="13">
        <v>2459</v>
      </c>
      <c r="F550" s="13">
        <v>2458</v>
      </c>
      <c r="G550" s="13">
        <v>4917</v>
      </c>
      <c r="H550" s="13">
        <v>0</v>
      </c>
      <c r="I550" s="13">
        <v>0</v>
      </c>
      <c r="J550" s="13">
        <v>0</v>
      </c>
      <c r="K550" s="15">
        <f t="shared" si="31"/>
        <v>2459</v>
      </c>
      <c r="L550" s="15">
        <f t="shared" si="32"/>
        <v>2458</v>
      </c>
      <c r="M550" s="15">
        <f t="shared" si="33"/>
        <v>4917</v>
      </c>
      <c r="O550" s="13"/>
      <c r="P550" s="13"/>
    </row>
    <row r="551" spans="1:16" s="94" customFormat="1" ht="12.75" customHeight="1" x14ac:dyDescent="0.2">
      <c r="A551" s="11" t="str">
        <f t="shared" si="35"/>
        <v>BROOME2003</v>
      </c>
      <c r="B551" s="3" t="s">
        <v>19</v>
      </c>
      <c r="C551" s="12">
        <v>2003</v>
      </c>
      <c r="D551" s="12">
        <v>28</v>
      </c>
      <c r="E551" s="13">
        <v>2626</v>
      </c>
      <c r="F551" s="13">
        <v>2628</v>
      </c>
      <c r="G551" s="13">
        <v>5254</v>
      </c>
      <c r="H551" s="13">
        <v>0</v>
      </c>
      <c r="I551" s="13">
        <v>0</v>
      </c>
      <c r="J551" s="13">
        <v>0</v>
      </c>
      <c r="K551" s="15">
        <f t="shared" si="31"/>
        <v>2626</v>
      </c>
      <c r="L551" s="15">
        <f t="shared" si="32"/>
        <v>2628</v>
      </c>
      <c r="M551" s="15">
        <f t="shared" si="33"/>
        <v>5254</v>
      </c>
      <c r="O551" s="13"/>
      <c r="P551" s="13"/>
    </row>
    <row r="552" spans="1:16" s="94" customFormat="1" ht="12.75" customHeight="1" x14ac:dyDescent="0.2">
      <c r="A552" s="11" t="str">
        <f t="shared" si="35"/>
        <v>BROOME2004</v>
      </c>
      <c r="B552" s="3" t="s">
        <v>19</v>
      </c>
      <c r="C552" s="12">
        <v>2004</v>
      </c>
      <c r="D552" s="12">
        <v>26</v>
      </c>
      <c r="E552" s="13">
        <v>2977</v>
      </c>
      <c r="F552" s="13">
        <v>2974</v>
      </c>
      <c r="G552" s="13">
        <v>5951</v>
      </c>
      <c r="H552" s="13">
        <v>0</v>
      </c>
      <c r="I552" s="13">
        <v>0</v>
      </c>
      <c r="J552" s="13">
        <v>0</v>
      </c>
      <c r="K552" s="15">
        <f t="shared" si="31"/>
        <v>2977</v>
      </c>
      <c r="L552" s="15">
        <f t="shared" si="32"/>
        <v>2974</v>
      </c>
      <c r="M552" s="15">
        <f t="shared" si="33"/>
        <v>5951</v>
      </c>
      <c r="O552" s="13"/>
      <c r="P552" s="13"/>
    </row>
    <row r="553" spans="1:16" s="94" customFormat="1" ht="12.75" customHeight="1" x14ac:dyDescent="0.2">
      <c r="A553" s="11" t="str">
        <f t="shared" si="35"/>
        <v>BROOME2005</v>
      </c>
      <c r="B553" s="96" t="s">
        <v>19</v>
      </c>
      <c r="C553" s="89">
        <v>2005</v>
      </c>
      <c r="D553" s="90">
        <v>26</v>
      </c>
      <c r="E553" s="15">
        <v>3046</v>
      </c>
      <c r="F553" s="15">
        <v>3039</v>
      </c>
      <c r="G553" s="15">
        <v>6085</v>
      </c>
      <c r="H553" s="91">
        <v>0</v>
      </c>
      <c r="I553" s="91">
        <v>0</v>
      </c>
      <c r="J553" s="15">
        <v>0</v>
      </c>
      <c r="K553" s="15">
        <f t="shared" si="31"/>
        <v>3046</v>
      </c>
      <c r="L553" s="15">
        <f t="shared" si="32"/>
        <v>3039</v>
      </c>
      <c r="M553" s="15">
        <f t="shared" si="33"/>
        <v>6085</v>
      </c>
      <c r="O553" s="13"/>
      <c r="P553" s="13"/>
    </row>
    <row r="554" spans="1:16" s="94" customFormat="1" ht="12.75" customHeight="1" x14ac:dyDescent="0.2">
      <c r="A554" s="11" t="str">
        <f t="shared" si="35"/>
        <v>BROOME2006</v>
      </c>
      <c r="B554" s="3" t="s">
        <v>19</v>
      </c>
      <c r="C554" s="12">
        <v>2006</v>
      </c>
      <c r="D554" s="90">
        <v>26</v>
      </c>
      <c r="E554" s="13">
        <v>2848</v>
      </c>
      <c r="F554" s="13">
        <v>2842</v>
      </c>
      <c r="G554" s="13">
        <v>5690</v>
      </c>
      <c r="H554" s="13">
        <v>0</v>
      </c>
      <c r="I554" s="13">
        <v>0</v>
      </c>
      <c r="J554" s="13">
        <v>0</v>
      </c>
      <c r="K554" s="15">
        <f t="shared" ref="K554:K617" si="36">E554+H554</f>
        <v>2848</v>
      </c>
      <c r="L554" s="15">
        <f t="shared" ref="L554:L617" si="37">F554+I554</f>
        <v>2842</v>
      </c>
      <c r="M554" s="15">
        <f t="shared" ref="M554:M617" si="38">G554+J554</f>
        <v>5690</v>
      </c>
      <c r="O554" s="13"/>
      <c r="P554" s="13"/>
    </row>
    <row r="555" spans="1:16" s="94" customFormat="1" ht="12.75" customHeight="1" x14ac:dyDescent="0.2">
      <c r="A555" s="11" t="str">
        <f t="shared" si="35"/>
        <v>BROOME2007</v>
      </c>
      <c r="B555" s="96" t="s">
        <v>19</v>
      </c>
      <c r="C555" s="89">
        <v>2007</v>
      </c>
      <c r="D555" s="90">
        <v>27</v>
      </c>
      <c r="E555" s="15">
        <v>2777</v>
      </c>
      <c r="F555" s="15">
        <v>2774</v>
      </c>
      <c r="G555" s="15">
        <v>5551</v>
      </c>
      <c r="H555" s="91">
        <v>0</v>
      </c>
      <c r="I555" s="91">
        <v>0</v>
      </c>
      <c r="J555" s="15">
        <v>0</v>
      </c>
      <c r="K555" s="15">
        <f t="shared" si="36"/>
        <v>2777</v>
      </c>
      <c r="L555" s="15">
        <f t="shared" si="37"/>
        <v>2774</v>
      </c>
      <c r="M555" s="15">
        <f t="shared" si="38"/>
        <v>5551</v>
      </c>
      <c r="O555" s="13"/>
      <c r="P555" s="13"/>
    </row>
    <row r="556" spans="1:16" s="94" customFormat="1" ht="12.75" customHeight="1" x14ac:dyDescent="0.2">
      <c r="A556" s="11" t="str">
        <f t="shared" si="35"/>
        <v>BROOME2008</v>
      </c>
      <c r="B556" s="3" t="s">
        <v>19</v>
      </c>
      <c r="C556" s="12">
        <v>2008</v>
      </c>
      <c r="D556" s="12">
        <v>28</v>
      </c>
      <c r="E556" s="13">
        <v>2510</v>
      </c>
      <c r="F556" s="13">
        <v>2516</v>
      </c>
      <c r="G556" s="13">
        <v>5026</v>
      </c>
      <c r="H556" s="13">
        <v>0</v>
      </c>
      <c r="I556" s="13">
        <v>0</v>
      </c>
      <c r="J556" s="13">
        <v>0</v>
      </c>
      <c r="K556" s="15">
        <f t="shared" si="36"/>
        <v>2510</v>
      </c>
      <c r="L556" s="15">
        <f t="shared" si="37"/>
        <v>2516</v>
      </c>
      <c r="M556" s="15">
        <f t="shared" si="38"/>
        <v>5026</v>
      </c>
      <c r="O556" s="13"/>
      <c r="P556" s="13"/>
    </row>
    <row r="557" spans="1:16" s="94" customFormat="1" ht="12.75" customHeight="1" x14ac:dyDescent="0.2">
      <c r="A557" s="11" t="str">
        <f t="shared" si="35"/>
        <v>BROOME2009</v>
      </c>
      <c r="B557" s="3" t="s">
        <v>19</v>
      </c>
      <c r="C557" s="12">
        <v>2009</v>
      </c>
      <c r="D557" s="12">
        <v>25</v>
      </c>
      <c r="E557" s="13">
        <v>2799</v>
      </c>
      <c r="F557" s="13">
        <v>2804</v>
      </c>
      <c r="G557" s="13">
        <v>5603</v>
      </c>
      <c r="H557" s="13">
        <v>0</v>
      </c>
      <c r="I557" s="13">
        <v>0</v>
      </c>
      <c r="J557" s="13">
        <v>0</v>
      </c>
      <c r="K557" s="15">
        <f t="shared" si="36"/>
        <v>2799</v>
      </c>
      <c r="L557" s="15">
        <f t="shared" si="37"/>
        <v>2804</v>
      </c>
      <c r="M557" s="15">
        <f t="shared" si="38"/>
        <v>5603</v>
      </c>
      <c r="O557" s="13"/>
      <c r="P557" s="13"/>
    </row>
    <row r="558" spans="1:16" s="94" customFormat="1" ht="12.75" customHeight="1" x14ac:dyDescent="0.2">
      <c r="A558" s="11" t="str">
        <f t="shared" si="35"/>
        <v>BROOME2010</v>
      </c>
      <c r="B558" s="94" t="s">
        <v>19</v>
      </c>
      <c r="C558" s="89">
        <v>2010</v>
      </c>
      <c r="D558" s="90">
        <v>25</v>
      </c>
      <c r="E558" s="15">
        <v>2873</v>
      </c>
      <c r="F558" s="15">
        <v>2919</v>
      </c>
      <c r="G558" s="15">
        <v>5792</v>
      </c>
      <c r="H558" s="15">
        <v>0</v>
      </c>
      <c r="I558" s="15">
        <v>0</v>
      </c>
      <c r="J558" s="15">
        <v>0</v>
      </c>
      <c r="K558" s="15">
        <f t="shared" si="36"/>
        <v>2873</v>
      </c>
      <c r="L558" s="15">
        <f t="shared" si="37"/>
        <v>2919</v>
      </c>
      <c r="M558" s="15">
        <f t="shared" si="38"/>
        <v>5792</v>
      </c>
      <c r="O558" s="13"/>
      <c r="P558" s="13"/>
    </row>
    <row r="559" spans="1:16" s="94" customFormat="1" ht="12.75" customHeight="1" x14ac:dyDescent="0.2">
      <c r="A559" s="11" t="str">
        <f t="shared" si="35"/>
        <v>BROOME2011</v>
      </c>
      <c r="B559" s="3" t="s">
        <v>19</v>
      </c>
      <c r="C559" s="12">
        <v>2011</v>
      </c>
      <c r="D559" s="12">
        <v>27</v>
      </c>
      <c r="E559" s="13">
        <v>2854</v>
      </c>
      <c r="F559" s="13">
        <v>2892</v>
      </c>
      <c r="G559" s="13">
        <v>5746</v>
      </c>
      <c r="H559" s="13">
        <v>0</v>
      </c>
      <c r="I559" s="13">
        <v>0</v>
      </c>
      <c r="J559" s="13">
        <v>0</v>
      </c>
      <c r="K559" s="15">
        <f t="shared" si="36"/>
        <v>2854</v>
      </c>
      <c r="L559" s="15">
        <f t="shared" si="37"/>
        <v>2892</v>
      </c>
      <c r="M559" s="15">
        <f t="shared" si="38"/>
        <v>5746</v>
      </c>
      <c r="O559" s="13"/>
      <c r="P559" s="13"/>
    </row>
    <row r="560" spans="1:16" s="94" customFormat="1" ht="12.75" customHeight="1" x14ac:dyDescent="0.2">
      <c r="A560" s="11" t="str">
        <f t="shared" si="35"/>
        <v>BROOME2012</v>
      </c>
      <c r="B560" s="3" t="s">
        <v>19</v>
      </c>
      <c r="C560" s="12">
        <v>2012</v>
      </c>
      <c r="D560" s="12">
        <v>30</v>
      </c>
      <c r="E560" s="13">
        <v>2803</v>
      </c>
      <c r="F560" s="13">
        <v>2852</v>
      </c>
      <c r="G560" s="13">
        <v>5655</v>
      </c>
      <c r="H560" s="13">
        <v>0</v>
      </c>
      <c r="I560" s="13">
        <v>0</v>
      </c>
      <c r="J560" s="13">
        <v>0</v>
      </c>
      <c r="K560" s="15">
        <f t="shared" si="36"/>
        <v>2803</v>
      </c>
      <c r="L560" s="15">
        <f t="shared" si="37"/>
        <v>2852</v>
      </c>
      <c r="M560" s="15">
        <f t="shared" si="38"/>
        <v>5655</v>
      </c>
      <c r="O560" s="13"/>
      <c r="P560" s="13"/>
    </row>
    <row r="561" spans="1:16" s="94" customFormat="1" ht="12.75" customHeight="1" x14ac:dyDescent="0.2">
      <c r="A561" s="11" t="str">
        <f t="shared" si="35"/>
        <v>BROOME2013</v>
      </c>
      <c r="B561" s="3" t="s">
        <v>19</v>
      </c>
      <c r="C561" s="12">
        <v>2013</v>
      </c>
      <c r="D561" s="12">
        <v>30</v>
      </c>
      <c r="E561" s="13">
        <v>2872</v>
      </c>
      <c r="F561" s="13">
        <v>2920</v>
      </c>
      <c r="G561" s="13">
        <v>5792</v>
      </c>
      <c r="H561" s="13">
        <v>0</v>
      </c>
      <c r="I561" s="13">
        <v>0</v>
      </c>
      <c r="J561" s="13">
        <v>0</v>
      </c>
      <c r="K561" s="15">
        <f t="shared" si="36"/>
        <v>2872</v>
      </c>
      <c r="L561" s="15">
        <f t="shared" si="37"/>
        <v>2920</v>
      </c>
      <c r="M561" s="15">
        <f t="shared" si="38"/>
        <v>5792</v>
      </c>
      <c r="O561" s="13"/>
      <c r="P561" s="13"/>
    </row>
    <row r="562" spans="1:16" s="94" customFormat="1" ht="12.75" customHeight="1" x14ac:dyDescent="0.2">
      <c r="A562" s="11" t="str">
        <f t="shared" si="35"/>
        <v>BROOME2014</v>
      </c>
      <c r="B562" s="3" t="s">
        <v>19</v>
      </c>
      <c r="C562" s="12">
        <v>2014</v>
      </c>
      <c r="D562" s="12">
        <v>32</v>
      </c>
      <c r="E562" s="13">
        <v>2601</v>
      </c>
      <c r="F562" s="13">
        <v>2653</v>
      </c>
      <c r="G562" s="13">
        <v>5254</v>
      </c>
      <c r="H562" s="13">
        <v>0</v>
      </c>
      <c r="I562" s="13">
        <v>0</v>
      </c>
      <c r="J562" s="13">
        <v>0</v>
      </c>
      <c r="K562" s="15">
        <f t="shared" si="36"/>
        <v>2601</v>
      </c>
      <c r="L562" s="15">
        <f t="shared" si="37"/>
        <v>2653</v>
      </c>
      <c r="M562" s="15">
        <f t="shared" si="38"/>
        <v>5254</v>
      </c>
      <c r="O562" s="13"/>
      <c r="P562" s="13"/>
    </row>
    <row r="563" spans="1:16" s="94" customFormat="1" ht="12.75" customHeight="1" x14ac:dyDescent="0.2">
      <c r="A563" s="11" t="str">
        <f t="shared" si="35"/>
        <v>BROOME2015</v>
      </c>
      <c r="B563" s="3" t="s">
        <v>19</v>
      </c>
      <c r="C563" s="12">
        <v>2015</v>
      </c>
      <c r="D563" s="12" t="s">
        <v>101</v>
      </c>
      <c r="E563" s="13">
        <v>2433</v>
      </c>
      <c r="F563" s="13">
        <v>2452</v>
      </c>
      <c r="G563" s="13">
        <v>4885</v>
      </c>
      <c r="H563" s="13">
        <v>0</v>
      </c>
      <c r="I563" s="13">
        <v>0</v>
      </c>
      <c r="J563" s="13">
        <v>0</v>
      </c>
      <c r="K563" s="15">
        <f t="shared" si="36"/>
        <v>2433</v>
      </c>
      <c r="L563" s="15">
        <f t="shared" si="37"/>
        <v>2452</v>
      </c>
      <c r="M563" s="15">
        <f t="shared" si="38"/>
        <v>4885</v>
      </c>
      <c r="O563" s="13"/>
      <c r="P563" s="13"/>
    </row>
    <row r="564" spans="1:16" s="94" customFormat="1" ht="12.75" customHeight="1" x14ac:dyDescent="0.2">
      <c r="A564" s="11" t="str">
        <f t="shared" si="35"/>
        <v>BROOME2016</v>
      </c>
      <c r="B564" s="92" t="s">
        <v>19</v>
      </c>
      <c r="C564" s="16">
        <v>2016</v>
      </c>
      <c r="D564" s="90" t="s">
        <v>101</v>
      </c>
      <c r="E564" s="93">
        <v>2356</v>
      </c>
      <c r="F564" s="93">
        <v>2356</v>
      </c>
      <c r="G564" s="93">
        <v>4712</v>
      </c>
      <c r="H564" s="93">
        <v>0</v>
      </c>
      <c r="I564" s="93">
        <v>0</v>
      </c>
      <c r="J564" s="93">
        <v>0</v>
      </c>
      <c r="K564" s="15">
        <f t="shared" si="36"/>
        <v>2356</v>
      </c>
      <c r="L564" s="15">
        <f t="shared" si="37"/>
        <v>2356</v>
      </c>
      <c r="M564" s="15">
        <f t="shared" si="38"/>
        <v>4712</v>
      </c>
      <c r="O564" s="13"/>
      <c r="P564" s="13"/>
    </row>
    <row r="565" spans="1:16" s="94" customFormat="1" ht="12.75" customHeight="1" x14ac:dyDescent="0.2">
      <c r="A565" s="11" t="str">
        <f t="shared" si="35"/>
        <v>BROOME2017</v>
      </c>
      <c r="B565" s="3" t="s">
        <v>19</v>
      </c>
      <c r="C565" s="12">
        <v>2017</v>
      </c>
      <c r="D565" s="12" t="s">
        <v>101</v>
      </c>
      <c r="E565" s="13">
        <v>2495</v>
      </c>
      <c r="F565" s="13">
        <v>2490</v>
      </c>
      <c r="G565" s="13">
        <v>4985</v>
      </c>
      <c r="H565" s="13">
        <v>0</v>
      </c>
      <c r="I565" s="13">
        <v>0</v>
      </c>
      <c r="J565" s="13">
        <v>0</v>
      </c>
      <c r="K565" s="15">
        <f t="shared" si="36"/>
        <v>2495</v>
      </c>
      <c r="L565" s="15">
        <f t="shared" si="37"/>
        <v>2490</v>
      </c>
      <c r="M565" s="15">
        <f t="shared" si="38"/>
        <v>4985</v>
      </c>
      <c r="O565" s="13"/>
      <c r="P565" s="13"/>
    </row>
    <row r="566" spans="1:16" s="94" customFormat="1" ht="12.75" customHeight="1" x14ac:dyDescent="0.2">
      <c r="A566" s="11" t="str">
        <f t="shared" si="35"/>
        <v>BROOME2018</v>
      </c>
      <c r="B566" s="3" t="s">
        <v>19</v>
      </c>
      <c r="C566" s="12">
        <v>2018</v>
      </c>
      <c r="D566" s="12">
        <v>28</v>
      </c>
      <c r="E566" s="13">
        <v>2561</v>
      </c>
      <c r="F566" s="13">
        <v>2553</v>
      </c>
      <c r="G566" s="13">
        <v>5114</v>
      </c>
      <c r="H566" s="13">
        <v>0</v>
      </c>
      <c r="I566" s="13">
        <v>0</v>
      </c>
      <c r="J566" s="13">
        <v>0</v>
      </c>
      <c r="K566" s="15">
        <f t="shared" si="36"/>
        <v>2561</v>
      </c>
      <c r="L566" s="15">
        <f t="shared" si="37"/>
        <v>2553</v>
      </c>
      <c r="M566" s="15">
        <f t="shared" si="38"/>
        <v>5114</v>
      </c>
      <c r="O566" s="13"/>
      <c r="P566" s="13"/>
    </row>
    <row r="567" spans="1:16" s="94" customFormat="1" ht="12.75" customHeight="1" x14ac:dyDescent="0.2">
      <c r="A567" s="11" t="str">
        <f t="shared" si="35"/>
        <v>BROOME2019</v>
      </c>
      <c r="B567" s="3" t="s">
        <v>19</v>
      </c>
      <c r="C567" s="12">
        <v>2019</v>
      </c>
      <c r="D567" s="12">
        <v>28</v>
      </c>
      <c r="E567" s="13">
        <v>2544</v>
      </c>
      <c r="F567" s="13">
        <v>2539</v>
      </c>
      <c r="G567" s="13">
        <v>5083</v>
      </c>
      <c r="H567" s="13">
        <v>0</v>
      </c>
      <c r="I567" s="13">
        <v>0</v>
      </c>
      <c r="J567" s="13">
        <v>0</v>
      </c>
      <c r="K567" s="15">
        <f t="shared" si="36"/>
        <v>2544</v>
      </c>
      <c r="L567" s="15">
        <f t="shared" si="37"/>
        <v>2539</v>
      </c>
      <c r="M567" s="15">
        <f t="shared" si="38"/>
        <v>5083</v>
      </c>
      <c r="O567" s="13"/>
      <c r="P567" s="13"/>
    </row>
    <row r="568" spans="1:16" s="94" customFormat="1" ht="12.75" customHeight="1" x14ac:dyDescent="0.2">
      <c r="A568" s="11" t="str">
        <f t="shared" si="35"/>
        <v>BUNDABERG1985</v>
      </c>
      <c r="B568" s="3" t="s">
        <v>18</v>
      </c>
      <c r="C568" s="12">
        <v>1985</v>
      </c>
      <c r="D568" s="12">
        <v>22</v>
      </c>
      <c r="E568" s="13">
        <v>3483</v>
      </c>
      <c r="F568" s="13">
        <v>3502</v>
      </c>
      <c r="G568" s="13">
        <v>6985</v>
      </c>
      <c r="H568" s="13">
        <v>0</v>
      </c>
      <c r="I568" s="13">
        <v>0</v>
      </c>
      <c r="J568" s="13">
        <v>0</v>
      </c>
      <c r="K568" s="15">
        <f t="shared" si="36"/>
        <v>3483</v>
      </c>
      <c r="L568" s="15">
        <f t="shared" si="37"/>
        <v>3502</v>
      </c>
      <c r="M568" s="15">
        <f t="shared" si="38"/>
        <v>6985</v>
      </c>
      <c r="O568" s="13"/>
      <c r="P568" s="13"/>
    </row>
    <row r="569" spans="1:16" s="94" customFormat="1" ht="12.75" customHeight="1" x14ac:dyDescent="0.2">
      <c r="A569" s="11" t="str">
        <f t="shared" si="35"/>
        <v>BUNDABERG1986</v>
      </c>
      <c r="B569" s="94" t="s">
        <v>18</v>
      </c>
      <c r="C569" s="89">
        <v>1986</v>
      </c>
      <c r="D569" s="90">
        <v>24</v>
      </c>
      <c r="E569" s="15">
        <v>3312</v>
      </c>
      <c r="F569" s="15">
        <v>3292</v>
      </c>
      <c r="G569" s="15">
        <v>6604</v>
      </c>
      <c r="H569" s="15">
        <v>0</v>
      </c>
      <c r="I569" s="15">
        <v>0</v>
      </c>
      <c r="J569" s="15">
        <v>0</v>
      </c>
      <c r="K569" s="15">
        <f t="shared" si="36"/>
        <v>3312</v>
      </c>
      <c r="L569" s="15">
        <f t="shared" si="37"/>
        <v>3292</v>
      </c>
      <c r="M569" s="15">
        <f t="shared" si="38"/>
        <v>6604</v>
      </c>
      <c r="O569" s="13"/>
      <c r="P569" s="13"/>
    </row>
    <row r="570" spans="1:16" s="94" customFormat="1" ht="12.75" customHeight="1" x14ac:dyDescent="0.2">
      <c r="A570" s="11" t="str">
        <f t="shared" si="35"/>
        <v>BUNDABERG1987</v>
      </c>
      <c r="B570" s="96" t="s">
        <v>18</v>
      </c>
      <c r="C570" s="89">
        <v>1987</v>
      </c>
      <c r="D570" s="90">
        <v>30</v>
      </c>
      <c r="E570" s="15">
        <v>2650</v>
      </c>
      <c r="F570" s="15">
        <v>2672</v>
      </c>
      <c r="G570" s="15">
        <v>5322</v>
      </c>
      <c r="H570" s="91">
        <v>0</v>
      </c>
      <c r="I570" s="91">
        <v>0</v>
      </c>
      <c r="J570" s="15">
        <v>0</v>
      </c>
      <c r="K570" s="15">
        <f t="shared" si="36"/>
        <v>2650</v>
      </c>
      <c r="L570" s="15">
        <f t="shared" si="37"/>
        <v>2672</v>
      </c>
      <c r="M570" s="15">
        <f t="shared" si="38"/>
        <v>5322</v>
      </c>
      <c r="O570" s="13"/>
      <c r="P570" s="13"/>
    </row>
    <row r="571" spans="1:16" s="94" customFormat="1" ht="12.75" customHeight="1" x14ac:dyDescent="0.2">
      <c r="A571" s="11" t="str">
        <f t="shared" si="35"/>
        <v>BUNDABERG1988</v>
      </c>
      <c r="B571" s="96" t="s">
        <v>18</v>
      </c>
      <c r="C571" s="89">
        <v>1988</v>
      </c>
      <c r="D571" s="90">
        <v>30</v>
      </c>
      <c r="E571" s="15">
        <v>2797</v>
      </c>
      <c r="F571" s="15">
        <v>2893</v>
      </c>
      <c r="G571" s="15">
        <v>5690</v>
      </c>
      <c r="H571" s="91">
        <v>0</v>
      </c>
      <c r="I571" s="91">
        <v>0</v>
      </c>
      <c r="J571" s="15">
        <v>0</v>
      </c>
      <c r="K571" s="15">
        <f t="shared" si="36"/>
        <v>2797</v>
      </c>
      <c r="L571" s="15">
        <f t="shared" si="37"/>
        <v>2893</v>
      </c>
      <c r="M571" s="15">
        <f t="shared" si="38"/>
        <v>5690</v>
      </c>
      <c r="O571" s="13"/>
      <c r="P571" s="13"/>
    </row>
    <row r="572" spans="1:16" s="94" customFormat="1" ht="12.75" customHeight="1" x14ac:dyDescent="0.2">
      <c r="A572" s="11" t="str">
        <f t="shared" si="35"/>
        <v>BUNDABERG1989</v>
      </c>
      <c r="B572" s="96" t="s">
        <v>18</v>
      </c>
      <c r="C572" s="89">
        <v>1989</v>
      </c>
      <c r="D572" s="90">
        <v>12</v>
      </c>
      <c r="E572" s="15">
        <v>4507</v>
      </c>
      <c r="F572" s="15">
        <v>4525</v>
      </c>
      <c r="G572" s="15">
        <v>9032</v>
      </c>
      <c r="H572" s="91">
        <v>0</v>
      </c>
      <c r="I572" s="91">
        <v>0</v>
      </c>
      <c r="J572" s="15">
        <v>0</v>
      </c>
      <c r="K572" s="15">
        <f t="shared" si="36"/>
        <v>4507</v>
      </c>
      <c r="L572" s="15">
        <f t="shared" si="37"/>
        <v>4525</v>
      </c>
      <c r="M572" s="15">
        <f t="shared" si="38"/>
        <v>9032</v>
      </c>
      <c r="O572" s="13"/>
      <c r="P572" s="13"/>
    </row>
    <row r="573" spans="1:16" s="94" customFormat="1" ht="12.75" customHeight="1" x14ac:dyDescent="0.2">
      <c r="A573" s="11" t="str">
        <f t="shared" si="35"/>
        <v>BUNDABERG1990</v>
      </c>
      <c r="B573" s="3" t="s">
        <v>18</v>
      </c>
      <c r="C573" s="12">
        <v>1990</v>
      </c>
      <c r="D573" s="12">
        <v>15</v>
      </c>
      <c r="E573" s="13">
        <v>4337</v>
      </c>
      <c r="F573" s="13">
        <v>4349</v>
      </c>
      <c r="G573" s="13">
        <v>8686</v>
      </c>
      <c r="H573" s="13">
        <v>0</v>
      </c>
      <c r="I573" s="13">
        <v>0</v>
      </c>
      <c r="J573" s="13">
        <v>0</v>
      </c>
      <c r="K573" s="15">
        <f t="shared" si="36"/>
        <v>4337</v>
      </c>
      <c r="L573" s="15">
        <f t="shared" si="37"/>
        <v>4349</v>
      </c>
      <c r="M573" s="15">
        <f t="shared" si="38"/>
        <v>8686</v>
      </c>
      <c r="O573" s="13"/>
      <c r="P573" s="13"/>
    </row>
    <row r="574" spans="1:16" s="94" customFormat="1" ht="12.75" customHeight="1" x14ac:dyDescent="0.2">
      <c r="A574" s="11" t="str">
        <f t="shared" si="35"/>
        <v>BUNDABERG1991</v>
      </c>
      <c r="B574" s="3" t="s">
        <v>18</v>
      </c>
      <c r="C574" s="12">
        <v>1991</v>
      </c>
      <c r="D574" s="12">
        <v>25</v>
      </c>
      <c r="E574" s="13">
        <v>3725</v>
      </c>
      <c r="F574" s="13">
        <v>3707</v>
      </c>
      <c r="G574" s="13">
        <v>7432</v>
      </c>
      <c r="H574" s="13">
        <v>0</v>
      </c>
      <c r="I574" s="13">
        <v>0</v>
      </c>
      <c r="J574" s="13">
        <v>0</v>
      </c>
      <c r="K574" s="15">
        <f t="shared" si="36"/>
        <v>3725</v>
      </c>
      <c r="L574" s="15">
        <f t="shared" si="37"/>
        <v>3707</v>
      </c>
      <c r="M574" s="15">
        <f t="shared" si="38"/>
        <v>7432</v>
      </c>
      <c r="O574" s="13"/>
      <c r="P574" s="13"/>
    </row>
    <row r="575" spans="1:16" s="94" customFormat="1" ht="12.75" customHeight="1" x14ac:dyDescent="0.2">
      <c r="A575" s="11" t="str">
        <f t="shared" si="35"/>
        <v>BUNDABERG1992</v>
      </c>
      <c r="B575" s="3" t="s">
        <v>18</v>
      </c>
      <c r="C575" s="12">
        <v>1992</v>
      </c>
      <c r="D575" s="12">
        <v>17</v>
      </c>
      <c r="E575" s="13">
        <v>4800</v>
      </c>
      <c r="F575" s="13">
        <v>4821</v>
      </c>
      <c r="G575" s="13">
        <v>9621</v>
      </c>
      <c r="H575" s="13">
        <v>0</v>
      </c>
      <c r="I575" s="13">
        <v>0</v>
      </c>
      <c r="J575" s="13">
        <v>0</v>
      </c>
      <c r="K575" s="15">
        <f t="shared" si="36"/>
        <v>4800</v>
      </c>
      <c r="L575" s="15">
        <f t="shared" si="37"/>
        <v>4821</v>
      </c>
      <c r="M575" s="15">
        <f t="shared" si="38"/>
        <v>9621</v>
      </c>
      <c r="O575" s="13"/>
      <c r="P575" s="13"/>
    </row>
    <row r="576" spans="1:16" s="94" customFormat="1" ht="12.75" customHeight="1" x14ac:dyDescent="0.2">
      <c r="A576" s="11" t="str">
        <f t="shared" si="35"/>
        <v>BUNDABERG1993</v>
      </c>
      <c r="B576" s="96" t="s">
        <v>18</v>
      </c>
      <c r="C576" s="89">
        <v>1993</v>
      </c>
      <c r="D576" s="12">
        <v>22</v>
      </c>
      <c r="E576" s="15">
        <v>4342</v>
      </c>
      <c r="F576" s="15">
        <v>4359</v>
      </c>
      <c r="G576" s="15">
        <v>8701</v>
      </c>
      <c r="H576" s="91">
        <v>0</v>
      </c>
      <c r="I576" s="91">
        <v>0</v>
      </c>
      <c r="J576" s="15">
        <v>0</v>
      </c>
      <c r="K576" s="15">
        <f t="shared" si="36"/>
        <v>4342</v>
      </c>
      <c r="L576" s="15">
        <f t="shared" si="37"/>
        <v>4359</v>
      </c>
      <c r="M576" s="15">
        <f t="shared" si="38"/>
        <v>8701</v>
      </c>
      <c r="O576" s="13"/>
      <c r="P576" s="13"/>
    </row>
    <row r="577" spans="1:16" s="94" customFormat="1" ht="12.75" customHeight="1" x14ac:dyDescent="0.2">
      <c r="A577" s="11" t="str">
        <f t="shared" si="35"/>
        <v>BUNDABERG1994</v>
      </c>
      <c r="B577" s="92" t="s">
        <v>18</v>
      </c>
      <c r="C577" s="16">
        <v>1994</v>
      </c>
      <c r="D577" s="90">
        <v>23</v>
      </c>
      <c r="E577" s="93">
        <v>4137</v>
      </c>
      <c r="F577" s="93">
        <v>4136</v>
      </c>
      <c r="G577" s="93">
        <v>8273</v>
      </c>
      <c r="H577" s="93">
        <v>0</v>
      </c>
      <c r="I577" s="93">
        <v>0</v>
      </c>
      <c r="J577" s="93">
        <v>0</v>
      </c>
      <c r="K577" s="15">
        <f t="shared" si="36"/>
        <v>4137</v>
      </c>
      <c r="L577" s="15">
        <f t="shared" si="37"/>
        <v>4136</v>
      </c>
      <c r="M577" s="15">
        <f t="shared" si="38"/>
        <v>8273</v>
      </c>
      <c r="O577" s="13"/>
      <c r="P577" s="13"/>
    </row>
    <row r="578" spans="1:16" s="94" customFormat="1" ht="12.75" customHeight="1" x14ac:dyDescent="0.2">
      <c r="A578" s="11" t="str">
        <f t="shared" si="35"/>
        <v>BUNDABERG1995</v>
      </c>
      <c r="B578" s="3" t="s">
        <v>18</v>
      </c>
      <c r="C578" s="12">
        <v>1995</v>
      </c>
      <c r="D578" s="12">
        <v>27</v>
      </c>
      <c r="E578" s="13">
        <v>3629</v>
      </c>
      <c r="F578" s="13">
        <v>3617</v>
      </c>
      <c r="G578" s="13">
        <v>7246</v>
      </c>
      <c r="H578" s="13">
        <v>0</v>
      </c>
      <c r="I578" s="13">
        <v>0</v>
      </c>
      <c r="J578" s="13">
        <v>0</v>
      </c>
      <c r="K578" s="15">
        <f t="shared" si="36"/>
        <v>3629</v>
      </c>
      <c r="L578" s="15">
        <f t="shared" si="37"/>
        <v>3617</v>
      </c>
      <c r="M578" s="15">
        <f t="shared" si="38"/>
        <v>7246</v>
      </c>
      <c r="O578" s="13"/>
      <c r="P578" s="13"/>
    </row>
    <row r="579" spans="1:16" s="94" customFormat="1" ht="12.75" customHeight="1" x14ac:dyDescent="0.2">
      <c r="A579" s="11" t="str">
        <f t="shared" si="35"/>
        <v>BUNDABERG1996</v>
      </c>
      <c r="B579" s="96" t="s">
        <v>18</v>
      </c>
      <c r="C579" s="89">
        <v>1996</v>
      </c>
      <c r="D579" s="90">
        <v>29</v>
      </c>
      <c r="E579" s="15">
        <v>3481</v>
      </c>
      <c r="F579" s="15">
        <v>3477</v>
      </c>
      <c r="G579" s="15">
        <v>6958</v>
      </c>
      <c r="H579" s="91">
        <v>0</v>
      </c>
      <c r="I579" s="91">
        <v>0</v>
      </c>
      <c r="J579" s="15">
        <v>0</v>
      </c>
      <c r="K579" s="15">
        <f t="shared" si="36"/>
        <v>3481</v>
      </c>
      <c r="L579" s="15">
        <f t="shared" si="37"/>
        <v>3477</v>
      </c>
      <c r="M579" s="15">
        <f t="shared" si="38"/>
        <v>6958</v>
      </c>
      <c r="O579" s="13"/>
      <c r="P579" s="13"/>
    </row>
    <row r="580" spans="1:16" s="94" customFormat="1" ht="12.75" customHeight="1" x14ac:dyDescent="0.2">
      <c r="A580" s="11" t="str">
        <f t="shared" si="35"/>
        <v>BUNDABERG1997</v>
      </c>
      <c r="B580" s="96" t="s">
        <v>18</v>
      </c>
      <c r="C580" s="89">
        <v>1997</v>
      </c>
      <c r="D580" s="90">
        <v>29</v>
      </c>
      <c r="E580" s="15">
        <v>3290</v>
      </c>
      <c r="F580" s="15">
        <v>3288</v>
      </c>
      <c r="G580" s="15">
        <v>6578</v>
      </c>
      <c r="H580" s="91">
        <v>0</v>
      </c>
      <c r="I580" s="91">
        <v>0</v>
      </c>
      <c r="J580" s="15">
        <v>0</v>
      </c>
      <c r="K580" s="15">
        <f t="shared" si="36"/>
        <v>3290</v>
      </c>
      <c r="L580" s="15">
        <f t="shared" si="37"/>
        <v>3288</v>
      </c>
      <c r="M580" s="15">
        <f t="shared" si="38"/>
        <v>6578</v>
      </c>
      <c r="O580" s="13"/>
      <c r="P580" s="13"/>
    </row>
    <row r="581" spans="1:16" s="94" customFormat="1" ht="12.75" customHeight="1" x14ac:dyDescent="0.2">
      <c r="A581" s="11" t="str">
        <f t="shared" si="35"/>
        <v>BUNDABERG1998</v>
      </c>
      <c r="B581" s="96" t="s">
        <v>18</v>
      </c>
      <c r="C581" s="89">
        <v>1998</v>
      </c>
      <c r="D581" s="90">
        <v>34</v>
      </c>
      <c r="E581" s="15">
        <v>3245</v>
      </c>
      <c r="F581" s="15">
        <v>3237</v>
      </c>
      <c r="G581" s="15">
        <v>6482</v>
      </c>
      <c r="H581" s="91">
        <v>0</v>
      </c>
      <c r="I581" s="91">
        <v>0</v>
      </c>
      <c r="J581" s="15">
        <v>0</v>
      </c>
      <c r="K581" s="15">
        <f t="shared" si="36"/>
        <v>3245</v>
      </c>
      <c r="L581" s="15">
        <f t="shared" si="37"/>
        <v>3237</v>
      </c>
      <c r="M581" s="15">
        <f t="shared" si="38"/>
        <v>6482</v>
      </c>
      <c r="O581" s="13"/>
      <c r="P581" s="13"/>
    </row>
    <row r="582" spans="1:16" s="94" customFormat="1" ht="12.75" customHeight="1" x14ac:dyDescent="0.2">
      <c r="A582" s="11" t="str">
        <f t="shared" si="35"/>
        <v>BUNDABERG1999</v>
      </c>
      <c r="B582" s="3" t="s">
        <v>18</v>
      </c>
      <c r="C582" s="12">
        <v>1999</v>
      </c>
      <c r="D582" s="12">
        <v>33</v>
      </c>
      <c r="E582" s="13">
        <v>3057</v>
      </c>
      <c r="F582" s="13">
        <v>3058</v>
      </c>
      <c r="G582" s="13">
        <v>6115</v>
      </c>
      <c r="H582" s="13">
        <v>0</v>
      </c>
      <c r="I582" s="13">
        <v>0</v>
      </c>
      <c r="J582" s="13">
        <v>0</v>
      </c>
      <c r="K582" s="15">
        <f t="shared" si="36"/>
        <v>3057</v>
      </c>
      <c r="L582" s="15">
        <f t="shared" si="37"/>
        <v>3058</v>
      </c>
      <c r="M582" s="15">
        <f t="shared" si="38"/>
        <v>6115</v>
      </c>
      <c r="O582" s="13"/>
      <c r="P582" s="13"/>
    </row>
    <row r="583" spans="1:16" s="94" customFormat="1" ht="12.75" customHeight="1" x14ac:dyDescent="0.2">
      <c r="A583" s="11" t="str">
        <f t="shared" si="35"/>
        <v>BUNDABERG2000</v>
      </c>
      <c r="B583" s="3" t="s">
        <v>18</v>
      </c>
      <c r="C583" s="12">
        <v>2000</v>
      </c>
      <c r="D583" s="90">
        <v>34</v>
      </c>
      <c r="E583" s="13">
        <v>2956</v>
      </c>
      <c r="F583" s="13">
        <v>2952</v>
      </c>
      <c r="G583" s="13">
        <v>5908</v>
      </c>
      <c r="H583" s="13">
        <v>0</v>
      </c>
      <c r="I583" s="13">
        <v>0</v>
      </c>
      <c r="J583" s="13">
        <v>0</v>
      </c>
      <c r="K583" s="15">
        <f t="shared" si="36"/>
        <v>2956</v>
      </c>
      <c r="L583" s="15">
        <f t="shared" si="37"/>
        <v>2952</v>
      </c>
      <c r="M583" s="15">
        <f t="shared" si="38"/>
        <v>5908</v>
      </c>
      <c r="O583" s="13"/>
      <c r="P583" s="13"/>
    </row>
    <row r="584" spans="1:16" s="94" customFormat="1" ht="12.75" customHeight="1" x14ac:dyDescent="0.2">
      <c r="A584" s="11" t="str">
        <f t="shared" si="35"/>
        <v>BUNDABERG2001</v>
      </c>
      <c r="B584" s="96" t="s">
        <v>18</v>
      </c>
      <c r="C584" s="89">
        <v>2001</v>
      </c>
      <c r="D584" s="90" t="s">
        <v>101</v>
      </c>
      <c r="E584" s="15">
        <v>2467</v>
      </c>
      <c r="F584" s="15">
        <v>2452</v>
      </c>
      <c r="G584" s="15">
        <v>4919</v>
      </c>
      <c r="H584" s="91">
        <v>0</v>
      </c>
      <c r="I584" s="91">
        <v>0</v>
      </c>
      <c r="J584" s="15">
        <v>0</v>
      </c>
      <c r="K584" s="15">
        <f t="shared" si="36"/>
        <v>2467</v>
      </c>
      <c r="L584" s="15">
        <f t="shared" si="37"/>
        <v>2452</v>
      </c>
      <c r="M584" s="15">
        <f t="shared" si="38"/>
        <v>4919</v>
      </c>
      <c r="O584" s="13"/>
      <c r="P584" s="13"/>
    </row>
    <row r="585" spans="1:16" s="94" customFormat="1" ht="12.75" customHeight="1" x14ac:dyDescent="0.2">
      <c r="A585" s="11" t="str">
        <f t="shared" si="35"/>
        <v>BUNDABERG2002</v>
      </c>
      <c r="B585" s="92" t="s">
        <v>18</v>
      </c>
      <c r="C585" s="16">
        <v>2002</v>
      </c>
      <c r="D585" s="90" t="s">
        <v>101</v>
      </c>
      <c r="E585" s="93">
        <v>1450</v>
      </c>
      <c r="F585" s="93">
        <v>1450</v>
      </c>
      <c r="G585" s="93">
        <v>2900</v>
      </c>
      <c r="H585" s="93">
        <v>0</v>
      </c>
      <c r="I585" s="93">
        <v>0</v>
      </c>
      <c r="J585" s="93">
        <v>0</v>
      </c>
      <c r="K585" s="15">
        <f t="shared" si="36"/>
        <v>1450</v>
      </c>
      <c r="L585" s="15">
        <f t="shared" si="37"/>
        <v>1450</v>
      </c>
      <c r="M585" s="15">
        <f t="shared" si="38"/>
        <v>2900</v>
      </c>
      <c r="O585" s="13"/>
      <c r="P585" s="13"/>
    </row>
    <row r="586" spans="1:16" s="94" customFormat="1" ht="12.75" customHeight="1" x14ac:dyDescent="0.2">
      <c r="A586" s="11" t="str">
        <f t="shared" si="35"/>
        <v>BUNDABERG2003</v>
      </c>
      <c r="B586" s="96" t="s">
        <v>18</v>
      </c>
      <c r="C586" s="89">
        <v>2003</v>
      </c>
      <c r="D586" s="12" t="s">
        <v>101</v>
      </c>
      <c r="E586" s="15">
        <v>1276</v>
      </c>
      <c r="F586" s="15">
        <v>1273</v>
      </c>
      <c r="G586" s="15">
        <v>2549</v>
      </c>
      <c r="H586" s="91">
        <v>0</v>
      </c>
      <c r="I586" s="91">
        <v>0</v>
      </c>
      <c r="J586" s="15">
        <v>0</v>
      </c>
      <c r="K586" s="15">
        <f t="shared" si="36"/>
        <v>1276</v>
      </c>
      <c r="L586" s="15">
        <f t="shared" si="37"/>
        <v>1273</v>
      </c>
      <c r="M586" s="15">
        <f t="shared" si="38"/>
        <v>2549</v>
      </c>
      <c r="O586" s="13"/>
      <c r="P586" s="13"/>
    </row>
    <row r="587" spans="1:16" s="94" customFormat="1" ht="12.75" customHeight="1" x14ac:dyDescent="0.2">
      <c r="A587" s="11" t="str">
        <f t="shared" ref="A587:A647" si="39">CONCATENATE(B587,C587)</f>
        <v>BUNDABERG2004</v>
      </c>
      <c r="B587" s="94" t="s">
        <v>18</v>
      </c>
      <c r="C587" s="89">
        <v>2004</v>
      </c>
      <c r="D587" s="90" t="s">
        <v>101</v>
      </c>
      <c r="E587" s="15">
        <v>1331</v>
      </c>
      <c r="F587" s="15">
        <v>1334</v>
      </c>
      <c r="G587" s="15">
        <v>2665</v>
      </c>
      <c r="H587" s="15">
        <v>0</v>
      </c>
      <c r="I587" s="15">
        <v>0</v>
      </c>
      <c r="J587" s="15">
        <v>0</v>
      </c>
      <c r="K587" s="15">
        <f t="shared" si="36"/>
        <v>1331</v>
      </c>
      <c r="L587" s="15">
        <f t="shared" si="37"/>
        <v>1334</v>
      </c>
      <c r="M587" s="15">
        <f t="shared" si="38"/>
        <v>2665</v>
      </c>
      <c r="O587" s="13"/>
      <c r="P587" s="13"/>
    </row>
    <row r="588" spans="1:16" s="94" customFormat="1" ht="12.75" customHeight="1" x14ac:dyDescent="0.2">
      <c r="A588" s="11" t="str">
        <f t="shared" si="39"/>
        <v>BUNDABERG2005</v>
      </c>
      <c r="B588" s="96" t="s">
        <v>18</v>
      </c>
      <c r="C588" s="89">
        <v>2005</v>
      </c>
      <c r="D588" s="90" t="s">
        <v>101</v>
      </c>
      <c r="E588" s="15">
        <v>1572</v>
      </c>
      <c r="F588" s="15">
        <v>1572</v>
      </c>
      <c r="G588" s="15">
        <v>3144</v>
      </c>
      <c r="H588" s="91">
        <v>0</v>
      </c>
      <c r="I588" s="91">
        <v>0</v>
      </c>
      <c r="J588" s="15">
        <v>0</v>
      </c>
      <c r="K588" s="15">
        <f t="shared" si="36"/>
        <v>1572</v>
      </c>
      <c r="L588" s="15">
        <f t="shared" si="37"/>
        <v>1572</v>
      </c>
      <c r="M588" s="15">
        <f t="shared" si="38"/>
        <v>3144</v>
      </c>
      <c r="O588" s="13"/>
      <c r="P588" s="13"/>
    </row>
    <row r="589" spans="1:16" s="94" customFormat="1" ht="12.75" customHeight="1" x14ac:dyDescent="0.2">
      <c r="A589" s="11" t="str">
        <f t="shared" si="39"/>
        <v>BUNDABERG2006</v>
      </c>
      <c r="B589" s="3" t="s">
        <v>18</v>
      </c>
      <c r="C589" s="12">
        <v>2006</v>
      </c>
      <c r="D589" s="12" t="s">
        <v>101</v>
      </c>
      <c r="E589" s="13">
        <v>1553</v>
      </c>
      <c r="F589" s="13">
        <v>1553</v>
      </c>
      <c r="G589" s="13">
        <v>3106</v>
      </c>
      <c r="H589" s="13">
        <v>0</v>
      </c>
      <c r="I589" s="13">
        <v>0</v>
      </c>
      <c r="J589" s="13">
        <v>0</v>
      </c>
      <c r="K589" s="15">
        <f t="shared" si="36"/>
        <v>1553</v>
      </c>
      <c r="L589" s="15">
        <f t="shared" si="37"/>
        <v>1553</v>
      </c>
      <c r="M589" s="15">
        <f t="shared" si="38"/>
        <v>3106</v>
      </c>
      <c r="O589" s="13"/>
      <c r="P589" s="13"/>
    </row>
    <row r="590" spans="1:16" s="94" customFormat="1" ht="12.75" customHeight="1" x14ac:dyDescent="0.2">
      <c r="A590" s="11" t="str">
        <f t="shared" si="39"/>
        <v>BUNDABERG2007</v>
      </c>
      <c r="B590" s="96" t="s">
        <v>18</v>
      </c>
      <c r="C590" s="89">
        <v>2007</v>
      </c>
      <c r="D590" s="90" t="s">
        <v>101</v>
      </c>
      <c r="E590" s="15">
        <v>1570</v>
      </c>
      <c r="F590" s="15">
        <v>1567</v>
      </c>
      <c r="G590" s="15">
        <v>3137</v>
      </c>
      <c r="H590" s="91">
        <v>0</v>
      </c>
      <c r="I590" s="91">
        <v>0</v>
      </c>
      <c r="J590" s="15">
        <v>0</v>
      </c>
      <c r="K590" s="15">
        <f t="shared" si="36"/>
        <v>1570</v>
      </c>
      <c r="L590" s="15">
        <f t="shared" si="37"/>
        <v>1567</v>
      </c>
      <c r="M590" s="15">
        <f t="shared" si="38"/>
        <v>3137</v>
      </c>
      <c r="O590" s="13"/>
      <c r="P590" s="13"/>
    </row>
    <row r="591" spans="1:16" s="94" customFormat="1" ht="12.75" customHeight="1" x14ac:dyDescent="0.2">
      <c r="A591" s="11" t="str">
        <f t="shared" si="39"/>
        <v>BUNDABERG2008</v>
      </c>
      <c r="B591" s="3" t="s">
        <v>18</v>
      </c>
      <c r="C591" s="12">
        <v>2008</v>
      </c>
      <c r="D591" s="12" t="s">
        <v>101</v>
      </c>
      <c r="E591" s="13">
        <v>1409</v>
      </c>
      <c r="F591" s="13">
        <v>1412</v>
      </c>
      <c r="G591" s="13">
        <v>2821</v>
      </c>
      <c r="H591" s="13">
        <v>0</v>
      </c>
      <c r="I591" s="13">
        <v>0</v>
      </c>
      <c r="J591" s="13">
        <v>0</v>
      </c>
      <c r="K591" s="15">
        <f t="shared" si="36"/>
        <v>1409</v>
      </c>
      <c r="L591" s="15">
        <f t="shared" si="37"/>
        <v>1412</v>
      </c>
      <c r="M591" s="15">
        <f t="shared" si="38"/>
        <v>2821</v>
      </c>
      <c r="O591" s="13"/>
      <c r="P591" s="13"/>
    </row>
    <row r="592" spans="1:16" s="94" customFormat="1" ht="12.75" customHeight="1" x14ac:dyDescent="0.2">
      <c r="A592" s="11" t="str">
        <f t="shared" si="39"/>
        <v>BUNDABERG2009</v>
      </c>
      <c r="B592" s="96" t="s">
        <v>18</v>
      </c>
      <c r="C592" s="89">
        <v>2009</v>
      </c>
      <c r="D592" s="90" t="s">
        <v>101</v>
      </c>
      <c r="E592" s="15">
        <v>1239</v>
      </c>
      <c r="F592" s="15">
        <v>1240</v>
      </c>
      <c r="G592" s="15">
        <v>2479</v>
      </c>
      <c r="H592" s="91">
        <v>0</v>
      </c>
      <c r="I592" s="91">
        <v>0</v>
      </c>
      <c r="J592" s="15">
        <v>0</v>
      </c>
      <c r="K592" s="15">
        <f t="shared" si="36"/>
        <v>1239</v>
      </c>
      <c r="L592" s="15">
        <f t="shared" si="37"/>
        <v>1240</v>
      </c>
      <c r="M592" s="15">
        <f t="shared" si="38"/>
        <v>2479</v>
      </c>
      <c r="O592" s="13"/>
      <c r="P592" s="13"/>
    </row>
    <row r="593" spans="1:16" s="94" customFormat="1" ht="12.75" customHeight="1" x14ac:dyDescent="0.2">
      <c r="A593" s="11" t="str">
        <f t="shared" si="39"/>
        <v>BUNDABERG2010</v>
      </c>
      <c r="B593" s="94" t="s">
        <v>18</v>
      </c>
      <c r="C593" s="89">
        <v>2010</v>
      </c>
      <c r="D593" s="90" t="s">
        <v>101</v>
      </c>
      <c r="E593" s="15">
        <v>1370</v>
      </c>
      <c r="F593" s="15">
        <v>1369</v>
      </c>
      <c r="G593" s="15">
        <v>2739</v>
      </c>
      <c r="H593" s="15">
        <v>0</v>
      </c>
      <c r="I593" s="15">
        <v>0</v>
      </c>
      <c r="J593" s="15">
        <v>0</v>
      </c>
      <c r="K593" s="15">
        <f t="shared" si="36"/>
        <v>1370</v>
      </c>
      <c r="L593" s="15">
        <f t="shared" si="37"/>
        <v>1369</v>
      </c>
      <c r="M593" s="15">
        <f t="shared" si="38"/>
        <v>2739</v>
      </c>
      <c r="O593" s="13"/>
      <c r="P593" s="13"/>
    </row>
    <row r="594" spans="1:16" s="94" customFormat="1" ht="12.75" customHeight="1" x14ac:dyDescent="0.2">
      <c r="A594" s="11" t="str">
        <f t="shared" si="39"/>
        <v>BUNDABERG2011</v>
      </c>
      <c r="B594" s="3" t="s">
        <v>18</v>
      </c>
      <c r="C594" s="12">
        <v>2011</v>
      </c>
      <c r="D594" s="12" t="s">
        <v>101</v>
      </c>
      <c r="E594" s="13">
        <v>1369</v>
      </c>
      <c r="F594" s="13">
        <v>1367</v>
      </c>
      <c r="G594" s="13">
        <v>2736</v>
      </c>
      <c r="H594" s="13">
        <v>0</v>
      </c>
      <c r="I594" s="13">
        <v>0</v>
      </c>
      <c r="J594" s="13">
        <v>0</v>
      </c>
      <c r="K594" s="15">
        <f t="shared" si="36"/>
        <v>1369</v>
      </c>
      <c r="L594" s="15">
        <f t="shared" si="37"/>
        <v>1367</v>
      </c>
      <c r="M594" s="15">
        <f t="shared" si="38"/>
        <v>2736</v>
      </c>
      <c r="O594" s="13"/>
      <c r="P594" s="13"/>
    </row>
    <row r="595" spans="1:16" s="94" customFormat="1" ht="12.75" customHeight="1" x14ac:dyDescent="0.2">
      <c r="A595" s="11" t="str">
        <f t="shared" si="39"/>
        <v>BUNDABERG2012</v>
      </c>
      <c r="B595" s="3" t="s">
        <v>18</v>
      </c>
      <c r="C595" s="12">
        <v>2012</v>
      </c>
      <c r="D595" s="12" t="s">
        <v>101</v>
      </c>
      <c r="E595" s="13">
        <v>1435</v>
      </c>
      <c r="F595" s="13">
        <v>1434</v>
      </c>
      <c r="G595" s="13">
        <v>2869</v>
      </c>
      <c r="H595" s="13">
        <v>0</v>
      </c>
      <c r="I595" s="13">
        <v>0</v>
      </c>
      <c r="J595" s="13">
        <v>0</v>
      </c>
      <c r="K595" s="15">
        <f t="shared" si="36"/>
        <v>1435</v>
      </c>
      <c r="L595" s="15">
        <f t="shared" si="37"/>
        <v>1434</v>
      </c>
      <c r="M595" s="15">
        <f t="shared" si="38"/>
        <v>2869</v>
      </c>
      <c r="O595" s="13"/>
      <c r="P595" s="13"/>
    </row>
    <row r="596" spans="1:16" s="94" customFormat="1" ht="12.75" customHeight="1" x14ac:dyDescent="0.2">
      <c r="A596" s="11" t="str">
        <f t="shared" si="39"/>
        <v>BUNDABERG2013</v>
      </c>
      <c r="B596" s="3" t="s">
        <v>18</v>
      </c>
      <c r="C596" s="12">
        <v>2013</v>
      </c>
      <c r="D596" s="12" t="s">
        <v>101</v>
      </c>
      <c r="E596" s="13">
        <v>1687</v>
      </c>
      <c r="F596" s="13">
        <v>1687</v>
      </c>
      <c r="G596" s="13">
        <v>3374</v>
      </c>
      <c r="H596" s="13">
        <v>0</v>
      </c>
      <c r="I596" s="13">
        <v>0</v>
      </c>
      <c r="J596" s="13">
        <v>0</v>
      </c>
      <c r="K596" s="15">
        <f t="shared" si="36"/>
        <v>1687</v>
      </c>
      <c r="L596" s="15">
        <f t="shared" si="37"/>
        <v>1687</v>
      </c>
      <c r="M596" s="15">
        <f t="shared" si="38"/>
        <v>3374</v>
      </c>
      <c r="O596" s="13"/>
      <c r="P596" s="13"/>
    </row>
    <row r="597" spans="1:16" s="94" customFormat="1" ht="12.75" customHeight="1" x14ac:dyDescent="0.2">
      <c r="A597" s="11" t="str">
        <f t="shared" si="39"/>
        <v>BUNDABERG2014</v>
      </c>
      <c r="B597" s="3" t="s">
        <v>18</v>
      </c>
      <c r="C597" s="12">
        <v>2014</v>
      </c>
      <c r="D597" s="12" t="s">
        <v>101</v>
      </c>
      <c r="E597" s="13">
        <v>1873</v>
      </c>
      <c r="F597" s="13">
        <v>1873</v>
      </c>
      <c r="G597" s="13">
        <v>3746</v>
      </c>
      <c r="H597" s="13">
        <v>0</v>
      </c>
      <c r="I597" s="13">
        <v>0</v>
      </c>
      <c r="J597" s="13">
        <v>0</v>
      </c>
      <c r="K597" s="15">
        <f t="shared" si="36"/>
        <v>1873</v>
      </c>
      <c r="L597" s="15">
        <f t="shared" si="37"/>
        <v>1873</v>
      </c>
      <c r="M597" s="15">
        <f t="shared" si="38"/>
        <v>3746</v>
      </c>
      <c r="O597" s="13"/>
      <c r="P597" s="13"/>
    </row>
    <row r="598" spans="1:16" s="94" customFormat="1" ht="12.75" customHeight="1" x14ac:dyDescent="0.2">
      <c r="A598" s="11" t="str">
        <f t="shared" si="39"/>
        <v>BUNDABERG2015</v>
      </c>
      <c r="B598" s="96" t="s">
        <v>18</v>
      </c>
      <c r="C598" s="89">
        <v>2015</v>
      </c>
      <c r="D598" s="90" t="s">
        <v>101</v>
      </c>
      <c r="E598" s="15">
        <v>2008</v>
      </c>
      <c r="F598" s="15">
        <v>2006</v>
      </c>
      <c r="G598" s="15">
        <v>4014</v>
      </c>
      <c r="H598" s="91">
        <v>0</v>
      </c>
      <c r="I598" s="91">
        <v>0</v>
      </c>
      <c r="J598" s="15">
        <v>0</v>
      </c>
      <c r="K598" s="15">
        <f t="shared" si="36"/>
        <v>2008</v>
      </c>
      <c r="L598" s="15">
        <f t="shared" si="37"/>
        <v>2006</v>
      </c>
      <c r="M598" s="15">
        <f t="shared" si="38"/>
        <v>4014</v>
      </c>
      <c r="O598" s="13"/>
      <c r="P598" s="13"/>
    </row>
    <row r="599" spans="1:16" s="94" customFormat="1" ht="12.75" customHeight="1" x14ac:dyDescent="0.2">
      <c r="A599" s="11" t="str">
        <f t="shared" si="39"/>
        <v>BUNDABERG2016</v>
      </c>
      <c r="B599" s="3" t="s">
        <v>18</v>
      </c>
      <c r="C599" s="12">
        <v>2016</v>
      </c>
      <c r="D599" s="12" t="s">
        <v>101</v>
      </c>
      <c r="E599" s="13">
        <v>1955</v>
      </c>
      <c r="F599" s="13">
        <v>1954</v>
      </c>
      <c r="G599" s="13">
        <v>3909</v>
      </c>
      <c r="H599" s="13">
        <v>0</v>
      </c>
      <c r="I599" s="13">
        <v>0</v>
      </c>
      <c r="J599" s="13">
        <v>0</v>
      </c>
      <c r="K599" s="15">
        <f t="shared" si="36"/>
        <v>1955</v>
      </c>
      <c r="L599" s="15">
        <f t="shared" si="37"/>
        <v>1954</v>
      </c>
      <c r="M599" s="15">
        <f t="shared" si="38"/>
        <v>3909</v>
      </c>
      <c r="O599" s="13"/>
      <c r="P599" s="13"/>
    </row>
    <row r="600" spans="1:16" s="94" customFormat="1" ht="12.75" customHeight="1" x14ac:dyDescent="0.2">
      <c r="A600" s="11" t="str">
        <f t="shared" si="39"/>
        <v>BUNDABERG2017</v>
      </c>
      <c r="B600" s="96" t="s">
        <v>18</v>
      </c>
      <c r="C600" s="89">
        <v>2017</v>
      </c>
      <c r="D600" s="90" t="s">
        <v>101</v>
      </c>
      <c r="E600" s="15">
        <v>1892</v>
      </c>
      <c r="F600" s="15">
        <v>1888</v>
      </c>
      <c r="G600" s="15">
        <v>3780</v>
      </c>
      <c r="H600" s="91">
        <v>0</v>
      </c>
      <c r="I600" s="91">
        <v>0</v>
      </c>
      <c r="J600" s="15">
        <v>0</v>
      </c>
      <c r="K600" s="15">
        <f t="shared" si="36"/>
        <v>1892</v>
      </c>
      <c r="L600" s="15">
        <f t="shared" si="37"/>
        <v>1888</v>
      </c>
      <c r="M600" s="15">
        <f t="shared" si="38"/>
        <v>3780</v>
      </c>
      <c r="O600" s="13"/>
      <c r="P600" s="13"/>
    </row>
    <row r="601" spans="1:16" s="94" customFormat="1" ht="12.75" customHeight="1" x14ac:dyDescent="0.2">
      <c r="A601" s="11" t="str">
        <f t="shared" si="39"/>
        <v>BUNDABERG2018</v>
      </c>
      <c r="B601" s="3" t="s">
        <v>18</v>
      </c>
      <c r="C601" s="12">
        <v>2018</v>
      </c>
      <c r="D601" s="12" t="s">
        <v>101</v>
      </c>
      <c r="E601" s="13">
        <v>1663</v>
      </c>
      <c r="F601" s="13">
        <v>1662</v>
      </c>
      <c r="G601" s="13">
        <v>3325</v>
      </c>
      <c r="H601" s="13">
        <v>0</v>
      </c>
      <c r="I601" s="13">
        <v>0</v>
      </c>
      <c r="J601" s="13">
        <v>0</v>
      </c>
      <c r="K601" s="15">
        <f t="shared" si="36"/>
        <v>1663</v>
      </c>
      <c r="L601" s="15">
        <f t="shared" si="37"/>
        <v>1662</v>
      </c>
      <c r="M601" s="15">
        <f t="shared" si="38"/>
        <v>3325</v>
      </c>
      <c r="O601" s="13"/>
      <c r="P601" s="13"/>
    </row>
    <row r="602" spans="1:16" s="94" customFormat="1" ht="12.75" customHeight="1" x14ac:dyDescent="0.2">
      <c r="A602" s="11" t="str">
        <f t="shared" si="39"/>
        <v>BUNDABERG2019</v>
      </c>
      <c r="B602" s="3" t="s">
        <v>18</v>
      </c>
      <c r="C602" s="12">
        <v>2019</v>
      </c>
      <c r="D602" s="12" t="s">
        <v>101</v>
      </c>
      <c r="E602" s="13">
        <v>1789</v>
      </c>
      <c r="F602" s="13">
        <v>1786</v>
      </c>
      <c r="G602" s="13">
        <v>3575</v>
      </c>
      <c r="H602" s="13">
        <v>0</v>
      </c>
      <c r="I602" s="13">
        <v>0</v>
      </c>
      <c r="J602" s="13">
        <v>0</v>
      </c>
      <c r="K602" s="15">
        <f t="shared" si="36"/>
        <v>1789</v>
      </c>
      <c r="L602" s="15">
        <f t="shared" si="37"/>
        <v>1786</v>
      </c>
      <c r="M602" s="15">
        <f t="shared" si="38"/>
        <v>3575</v>
      </c>
      <c r="O602" s="13"/>
      <c r="P602" s="13"/>
    </row>
    <row r="603" spans="1:16" s="94" customFormat="1" ht="12.75" customHeight="1" x14ac:dyDescent="0.2">
      <c r="A603" s="11" t="str">
        <f t="shared" si="39"/>
        <v>BURNIE1985</v>
      </c>
      <c r="B603" s="3" t="s">
        <v>17</v>
      </c>
      <c r="C603" s="12">
        <v>1985</v>
      </c>
      <c r="D603" s="12">
        <v>18</v>
      </c>
      <c r="E603" s="13">
        <v>4958</v>
      </c>
      <c r="F603" s="13">
        <v>4944</v>
      </c>
      <c r="G603" s="13">
        <v>9902</v>
      </c>
      <c r="H603" s="13">
        <v>0</v>
      </c>
      <c r="I603" s="13">
        <v>0</v>
      </c>
      <c r="J603" s="13">
        <v>0</v>
      </c>
      <c r="K603" s="15">
        <f t="shared" si="36"/>
        <v>4958</v>
      </c>
      <c r="L603" s="15">
        <f t="shared" si="37"/>
        <v>4944</v>
      </c>
      <c r="M603" s="15">
        <f t="shared" si="38"/>
        <v>9902</v>
      </c>
      <c r="O603" s="13"/>
      <c r="P603" s="13"/>
    </row>
    <row r="604" spans="1:16" s="94" customFormat="1" ht="12.75" customHeight="1" x14ac:dyDescent="0.2">
      <c r="A604" s="11" t="str">
        <f t="shared" si="39"/>
        <v>BURNIE1986</v>
      </c>
      <c r="B604" s="3" t="s">
        <v>17</v>
      </c>
      <c r="C604" s="12">
        <v>1986</v>
      </c>
      <c r="D604" s="12">
        <v>20</v>
      </c>
      <c r="E604" s="13">
        <v>4317</v>
      </c>
      <c r="F604" s="13">
        <v>4345</v>
      </c>
      <c r="G604" s="13">
        <v>8662</v>
      </c>
      <c r="H604" s="13">
        <v>0</v>
      </c>
      <c r="I604" s="13">
        <v>0</v>
      </c>
      <c r="J604" s="13">
        <v>0</v>
      </c>
      <c r="K604" s="15">
        <f t="shared" si="36"/>
        <v>4317</v>
      </c>
      <c r="L604" s="15">
        <f t="shared" si="37"/>
        <v>4345</v>
      </c>
      <c r="M604" s="15">
        <f t="shared" si="38"/>
        <v>8662</v>
      </c>
      <c r="O604" s="13"/>
      <c r="P604" s="13"/>
    </row>
    <row r="605" spans="1:16" s="94" customFormat="1" ht="12.75" customHeight="1" x14ac:dyDescent="0.2">
      <c r="A605" s="11" t="str">
        <f t="shared" si="39"/>
        <v>BURNIE1987</v>
      </c>
      <c r="B605" s="94" t="s">
        <v>17</v>
      </c>
      <c r="C605" s="89">
        <v>1987</v>
      </c>
      <c r="D605" s="90">
        <v>21</v>
      </c>
      <c r="E605" s="15">
        <v>3852</v>
      </c>
      <c r="F605" s="15">
        <v>3851</v>
      </c>
      <c r="G605" s="15">
        <v>7703</v>
      </c>
      <c r="H605" s="15">
        <v>0</v>
      </c>
      <c r="I605" s="15">
        <v>0</v>
      </c>
      <c r="J605" s="15">
        <v>0</v>
      </c>
      <c r="K605" s="15">
        <f t="shared" si="36"/>
        <v>3852</v>
      </c>
      <c r="L605" s="15">
        <f t="shared" si="37"/>
        <v>3851</v>
      </c>
      <c r="M605" s="15">
        <f t="shared" si="38"/>
        <v>7703</v>
      </c>
      <c r="O605" s="13"/>
      <c r="P605" s="13"/>
    </row>
    <row r="606" spans="1:16" s="94" customFormat="1" ht="12.75" customHeight="1" x14ac:dyDescent="0.2">
      <c r="A606" s="11" t="str">
        <f t="shared" si="39"/>
        <v>BURNIE1988</v>
      </c>
      <c r="B606" s="96" t="s">
        <v>17</v>
      </c>
      <c r="C606" s="89">
        <v>1988</v>
      </c>
      <c r="D606" s="90">
        <v>22</v>
      </c>
      <c r="E606" s="15">
        <v>3382</v>
      </c>
      <c r="F606" s="15">
        <v>3373</v>
      </c>
      <c r="G606" s="15">
        <v>6755</v>
      </c>
      <c r="H606" s="91">
        <v>0</v>
      </c>
      <c r="I606" s="91">
        <v>0</v>
      </c>
      <c r="J606" s="15">
        <v>0</v>
      </c>
      <c r="K606" s="15">
        <f t="shared" si="36"/>
        <v>3382</v>
      </c>
      <c r="L606" s="15">
        <f t="shared" si="37"/>
        <v>3373</v>
      </c>
      <c r="M606" s="15">
        <f t="shared" si="38"/>
        <v>6755</v>
      </c>
      <c r="O606" s="13"/>
      <c r="P606" s="13"/>
    </row>
    <row r="607" spans="1:16" s="94" customFormat="1" ht="12.75" customHeight="1" x14ac:dyDescent="0.2">
      <c r="A607" s="11" t="str">
        <f t="shared" si="39"/>
        <v>BURNIE1989</v>
      </c>
      <c r="B607" s="96" t="s">
        <v>17</v>
      </c>
      <c r="C607" s="89">
        <v>1989</v>
      </c>
      <c r="D607" s="90">
        <v>17</v>
      </c>
      <c r="E607" s="15">
        <v>3666</v>
      </c>
      <c r="F607" s="15">
        <v>3618</v>
      </c>
      <c r="G607" s="15">
        <v>7284</v>
      </c>
      <c r="H607" s="91">
        <v>0</v>
      </c>
      <c r="I607" s="91">
        <v>0</v>
      </c>
      <c r="J607" s="15">
        <v>0</v>
      </c>
      <c r="K607" s="15">
        <f t="shared" si="36"/>
        <v>3666</v>
      </c>
      <c r="L607" s="15">
        <f t="shared" si="37"/>
        <v>3618</v>
      </c>
      <c r="M607" s="15">
        <f t="shared" si="38"/>
        <v>7284</v>
      </c>
      <c r="O607" s="13"/>
      <c r="P607" s="13"/>
    </row>
    <row r="608" spans="1:16" s="94" customFormat="1" ht="12.75" customHeight="1" x14ac:dyDescent="0.2">
      <c r="A608" s="11" t="str">
        <f t="shared" si="39"/>
        <v>BURNIE1990</v>
      </c>
      <c r="B608" s="96" t="s">
        <v>17</v>
      </c>
      <c r="C608" s="89">
        <v>1990</v>
      </c>
      <c r="D608" s="90">
        <v>17</v>
      </c>
      <c r="E608" s="15">
        <v>4208</v>
      </c>
      <c r="F608" s="15">
        <v>4186</v>
      </c>
      <c r="G608" s="15">
        <v>8394</v>
      </c>
      <c r="H608" s="91">
        <v>0</v>
      </c>
      <c r="I608" s="91">
        <v>0</v>
      </c>
      <c r="J608" s="15">
        <v>0</v>
      </c>
      <c r="K608" s="15">
        <f t="shared" si="36"/>
        <v>4208</v>
      </c>
      <c r="L608" s="15">
        <f t="shared" si="37"/>
        <v>4186</v>
      </c>
      <c r="M608" s="15">
        <f t="shared" si="38"/>
        <v>8394</v>
      </c>
      <c r="O608" s="13"/>
      <c r="P608" s="13"/>
    </row>
    <row r="609" spans="1:16" s="94" customFormat="1" ht="12.75" customHeight="1" x14ac:dyDescent="0.2">
      <c r="A609" s="11" t="str">
        <f t="shared" si="39"/>
        <v>BURNIE1991</v>
      </c>
      <c r="B609" s="3" t="s">
        <v>17</v>
      </c>
      <c r="C609" s="12">
        <v>1991</v>
      </c>
      <c r="D609" s="12">
        <v>24</v>
      </c>
      <c r="E609" s="13">
        <v>3901</v>
      </c>
      <c r="F609" s="13">
        <v>3726</v>
      </c>
      <c r="G609" s="13">
        <v>7627</v>
      </c>
      <c r="H609" s="13">
        <v>0</v>
      </c>
      <c r="I609" s="13">
        <v>0</v>
      </c>
      <c r="J609" s="13">
        <v>0</v>
      </c>
      <c r="K609" s="15">
        <f t="shared" si="36"/>
        <v>3901</v>
      </c>
      <c r="L609" s="15">
        <f t="shared" si="37"/>
        <v>3726</v>
      </c>
      <c r="M609" s="15">
        <f t="shared" si="38"/>
        <v>7627</v>
      </c>
      <c r="O609" s="13"/>
      <c r="P609" s="13"/>
    </row>
    <row r="610" spans="1:16" s="94" customFormat="1" ht="12.75" customHeight="1" x14ac:dyDescent="0.2">
      <c r="A610" s="11" t="str">
        <f t="shared" si="39"/>
        <v>BURNIE1992</v>
      </c>
      <c r="B610" s="96" t="s">
        <v>17</v>
      </c>
      <c r="C610" s="89">
        <v>1992</v>
      </c>
      <c r="D610" s="90">
        <v>23</v>
      </c>
      <c r="E610" s="15">
        <v>4101</v>
      </c>
      <c r="F610" s="15">
        <v>4108</v>
      </c>
      <c r="G610" s="15">
        <v>8209</v>
      </c>
      <c r="H610" s="91">
        <v>0</v>
      </c>
      <c r="I610" s="91">
        <v>0</v>
      </c>
      <c r="J610" s="15">
        <v>0</v>
      </c>
      <c r="K610" s="15">
        <f t="shared" si="36"/>
        <v>4101</v>
      </c>
      <c r="L610" s="15">
        <f t="shared" si="37"/>
        <v>4108</v>
      </c>
      <c r="M610" s="15">
        <f t="shared" si="38"/>
        <v>8209</v>
      </c>
      <c r="O610" s="13"/>
      <c r="P610" s="13"/>
    </row>
    <row r="611" spans="1:16" s="94" customFormat="1" ht="12.75" customHeight="1" x14ac:dyDescent="0.2">
      <c r="A611" s="11" t="str">
        <f t="shared" si="39"/>
        <v>BURNIE1993</v>
      </c>
      <c r="B611" s="96" t="s">
        <v>17</v>
      </c>
      <c r="C611" s="89">
        <v>1993</v>
      </c>
      <c r="D611" s="90">
        <v>26</v>
      </c>
      <c r="E611" s="15">
        <v>4026</v>
      </c>
      <c r="F611" s="15">
        <v>4012</v>
      </c>
      <c r="G611" s="15">
        <v>8038</v>
      </c>
      <c r="H611" s="91">
        <v>0</v>
      </c>
      <c r="I611" s="91">
        <v>0</v>
      </c>
      <c r="J611" s="15">
        <v>0</v>
      </c>
      <c r="K611" s="15">
        <f t="shared" si="36"/>
        <v>4026</v>
      </c>
      <c r="L611" s="15">
        <f t="shared" si="37"/>
        <v>4012</v>
      </c>
      <c r="M611" s="15">
        <f t="shared" si="38"/>
        <v>8038</v>
      </c>
      <c r="O611" s="13"/>
      <c r="P611" s="13"/>
    </row>
    <row r="612" spans="1:16" s="94" customFormat="1" ht="12.75" customHeight="1" x14ac:dyDescent="0.2">
      <c r="A612" s="11" t="str">
        <f t="shared" si="39"/>
        <v>BURNIE1994</v>
      </c>
      <c r="B612" s="3" t="s">
        <v>17</v>
      </c>
      <c r="C612" s="12">
        <v>1994</v>
      </c>
      <c r="D612" s="12">
        <v>20</v>
      </c>
      <c r="E612" s="13">
        <v>4279</v>
      </c>
      <c r="F612" s="13">
        <v>4279</v>
      </c>
      <c r="G612" s="13">
        <v>8558</v>
      </c>
      <c r="H612" s="13">
        <v>0</v>
      </c>
      <c r="I612" s="13">
        <v>0</v>
      </c>
      <c r="J612" s="13">
        <v>0</v>
      </c>
      <c r="K612" s="15">
        <f t="shared" si="36"/>
        <v>4279</v>
      </c>
      <c r="L612" s="15">
        <f t="shared" si="37"/>
        <v>4279</v>
      </c>
      <c r="M612" s="15">
        <f t="shared" si="38"/>
        <v>8558</v>
      </c>
      <c r="O612" s="13"/>
      <c r="P612" s="13"/>
    </row>
    <row r="613" spans="1:16" s="94" customFormat="1" ht="12.75" customHeight="1" x14ac:dyDescent="0.2">
      <c r="A613" s="11" t="str">
        <f t="shared" si="39"/>
        <v>BURNIE1995</v>
      </c>
      <c r="B613" s="3" t="s">
        <v>17</v>
      </c>
      <c r="C613" s="12">
        <v>1995</v>
      </c>
      <c r="D613" s="12">
        <v>23</v>
      </c>
      <c r="E613" s="13">
        <v>4425</v>
      </c>
      <c r="F613" s="13">
        <v>4436</v>
      </c>
      <c r="G613" s="13">
        <v>8861</v>
      </c>
      <c r="H613" s="13">
        <v>0</v>
      </c>
      <c r="I613" s="13">
        <v>0</v>
      </c>
      <c r="J613" s="13">
        <v>0</v>
      </c>
      <c r="K613" s="15">
        <f t="shared" si="36"/>
        <v>4425</v>
      </c>
      <c r="L613" s="15">
        <f t="shared" si="37"/>
        <v>4436</v>
      </c>
      <c r="M613" s="15">
        <f t="shared" si="38"/>
        <v>8861</v>
      </c>
      <c r="O613" s="13"/>
      <c r="P613" s="13"/>
    </row>
    <row r="614" spans="1:16" s="94" customFormat="1" ht="12.75" customHeight="1" x14ac:dyDescent="0.2">
      <c r="A614" s="11" t="str">
        <f t="shared" si="39"/>
        <v>BURNIE1996</v>
      </c>
      <c r="B614" s="94" t="s">
        <v>17</v>
      </c>
      <c r="C614" s="89">
        <v>1996</v>
      </c>
      <c r="D614" s="90">
        <v>22</v>
      </c>
      <c r="E614" s="15">
        <v>4561</v>
      </c>
      <c r="F614" s="15">
        <v>4542</v>
      </c>
      <c r="G614" s="15">
        <v>9103</v>
      </c>
      <c r="H614" s="15">
        <v>0</v>
      </c>
      <c r="I614" s="15">
        <v>0</v>
      </c>
      <c r="J614" s="15">
        <v>0</v>
      </c>
      <c r="K614" s="15">
        <f t="shared" si="36"/>
        <v>4561</v>
      </c>
      <c r="L614" s="15">
        <f t="shared" si="37"/>
        <v>4542</v>
      </c>
      <c r="M614" s="15">
        <f t="shared" si="38"/>
        <v>9103</v>
      </c>
      <c r="O614" s="13"/>
      <c r="P614" s="13"/>
    </row>
    <row r="615" spans="1:16" s="94" customFormat="1" ht="12.75" customHeight="1" x14ac:dyDescent="0.2">
      <c r="A615" s="11" t="str">
        <f t="shared" si="39"/>
        <v>BURNIE1997</v>
      </c>
      <c r="B615" s="3" t="s">
        <v>17</v>
      </c>
      <c r="C615" s="12">
        <v>1997</v>
      </c>
      <c r="D615" s="12">
        <v>26</v>
      </c>
      <c r="E615" s="13">
        <v>3596</v>
      </c>
      <c r="F615" s="13">
        <v>3594</v>
      </c>
      <c r="G615" s="13">
        <v>7190</v>
      </c>
      <c r="H615" s="13">
        <v>0</v>
      </c>
      <c r="I615" s="13">
        <v>0</v>
      </c>
      <c r="J615" s="13">
        <v>0</v>
      </c>
      <c r="K615" s="15">
        <f t="shared" si="36"/>
        <v>3596</v>
      </c>
      <c r="L615" s="15">
        <f t="shared" si="37"/>
        <v>3594</v>
      </c>
      <c r="M615" s="15">
        <f t="shared" si="38"/>
        <v>7190</v>
      </c>
      <c r="O615" s="13"/>
      <c r="P615" s="13"/>
    </row>
    <row r="616" spans="1:16" s="94" customFormat="1" ht="12.75" customHeight="1" x14ac:dyDescent="0.2">
      <c r="A616" s="11" t="str">
        <f t="shared" si="39"/>
        <v>BURNIE1998</v>
      </c>
      <c r="B616" s="96" t="s">
        <v>17</v>
      </c>
      <c r="C616" s="89">
        <v>1998</v>
      </c>
      <c r="D616" s="90">
        <v>20</v>
      </c>
      <c r="E616" s="15">
        <v>4867</v>
      </c>
      <c r="F616" s="15">
        <v>4865</v>
      </c>
      <c r="G616" s="15">
        <v>9732</v>
      </c>
      <c r="H616" s="91">
        <v>0</v>
      </c>
      <c r="I616" s="91">
        <v>0</v>
      </c>
      <c r="J616" s="15">
        <v>0</v>
      </c>
      <c r="K616" s="15">
        <f t="shared" si="36"/>
        <v>4867</v>
      </c>
      <c r="L616" s="15">
        <f t="shared" si="37"/>
        <v>4865</v>
      </c>
      <c r="M616" s="15">
        <f t="shared" si="38"/>
        <v>9732</v>
      </c>
      <c r="O616" s="13"/>
      <c r="P616" s="13"/>
    </row>
    <row r="617" spans="1:16" s="94" customFormat="1" ht="12.75" customHeight="1" x14ac:dyDescent="0.2">
      <c r="A617" s="11" t="str">
        <f t="shared" si="39"/>
        <v>BURNIE1999</v>
      </c>
      <c r="B617" s="94" t="s">
        <v>17</v>
      </c>
      <c r="C617" s="89">
        <v>1999</v>
      </c>
      <c r="D617" s="90">
        <v>22</v>
      </c>
      <c r="E617" s="15">
        <v>4689</v>
      </c>
      <c r="F617" s="15">
        <v>4694</v>
      </c>
      <c r="G617" s="15">
        <v>9383</v>
      </c>
      <c r="H617" s="15">
        <v>0</v>
      </c>
      <c r="I617" s="15">
        <v>0</v>
      </c>
      <c r="J617" s="15">
        <v>0</v>
      </c>
      <c r="K617" s="15">
        <f t="shared" si="36"/>
        <v>4689</v>
      </c>
      <c r="L617" s="15">
        <f t="shared" si="37"/>
        <v>4694</v>
      </c>
      <c r="M617" s="15">
        <f t="shared" si="38"/>
        <v>9383</v>
      </c>
      <c r="O617" s="13"/>
      <c r="P617" s="13"/>
    </row>
    <row r="618" spans="1:16" s="94" customFormat="1" ht="12.75" customHeight="1" x14ac:dyDescent="0.2">
      <c r="A618" s="11" t="str">
        <f t="shared" si="39"/>
        <v>BURNIE2000</v>
      </c>
      <c r="B618" s="3" t="s">
        <v>17</v>
      </c>
      <c r="C618" s="12">
        <v>2000</v>
      </c>
      <c r="D618" s="12">
        <v>25</v>
      </c>
      <c r="E618" s="13">
        <v>3828</v>
      </c>
      <c r="F618" s="13">
        <v>3827</v>
      </c>
      <c r="G618" s="13">
        <v>7655</v>
      </c>
      <c r="H618" s="13">
        <v>0</v>
      </c>
      <c r="I618" s="13">
        <v>0</v>
      </c>
      <c r="J618" s="13">
        <v>0</v>
      </c>
      <c r="K618" s="15">
        <f t="shared" ref="K618:K681" si="40">E618+H618</f>
        <v>3828</v>
      </c>
      <c r="L618" s="15">
        <f t="shared" ref="L618:L681" si="41">F618+I618</f>
        <v>3827</v>
      </c>
      <c r="M618" s="15">
        <f t="shared" ref="M618:M681" si="42">G618+J618</f>
        <v>7655</v>
      </c>
      <c r="O618" s="13"/>
      <c r="P618" s="13"/>
    </row>
    <row r="619" spans="1:16" s="94" customFormat="1" ht="12.75" customHeight="1" x14ac:dyDescent="0.2">
      <c r="A619" s="11" t="str">
        <f t="shared" si="39"/>
        <v>BURNIE2001</v>
      </c>
      <c r="B619" s="3" t="s">
        <v>17</v>
      </c>
      <c r="C619" s="12">
        <v>2001</v>
      </c>
      <c r="D619" s="12">
        <v>34</v>
      </c>
      <c r="E619" s="13">
        <v>2549</v>
      </c>
      <c r="F619" s="13">
        <v>2549</v>
      </c>
      <c r="G619" s="13">
        <v>5098</v>
      </c>
      <c r="H619" s="13">
        <v>0</v>
      </c>
      <c r="I619" s="13">
        <v>0</v>
      </c>
      <c r="J619" s="13">
        <v>0</v>
      </c>
      <c r="K619" s="15">
        <f t="shared" si="40"/>
        <v>2549</v>
      </c>
      <c r="L619" s="15">
        <f t="shared" si="41"/>
        <v>2549</v>
      </c>
      <c r="M619" s="15">
        <f t="shared" si="42"/>
        <v>5098</v>
      </c>
      <c r="O619" s="13"/>
      <c r="P619" s="13"/>
    </row>
    <row r="620" spans="1:16" s="94" customFormat="1" ht="12.75" customHeight="1" x14ac:dyDescent="0.2">
      <c r="A620" s="11" t="str">
        <f t="shared" si="39"/>
        <v>BURNIE2002</v>
      </c>
      <c r="B620" s="3" t="s">
        <v>17</v>
      </c>
      <c r="C620" s="12">
        <v>2002</v>
      </c>
      <c r="D620" s="12">
        <v>29</v>
      </c>
      <c r="E620" s="13">
        <v>2734</v>
      </c>
      <c r="F620" s="13">
        <v>2747</v>
      </c>
      <c r="G620" s="13">
        <v>5481</v>
      </c>
      <c r="H620" s="13">
        <v>0</v>
      </c>
      <c r="I620" s="13">
        <v>0</v>
      </c>
      <c r="J620" s="13">
        <v>0</v>
      </c>
      <c r="K620" s="15">
        <f t="shared" si="40"/>
        <v>2734</v>
      </c>
      <c r="L620" s="15">
        <f t="shared" si="41"/>
        <v>2747</v>
      </c>
      <c r="M620" s="15">
        <f t="shared" si="42"/>
        <v>5481</v>
      </c>
      <c r="O620" s="13"/>
      <c r="P620" s="13"/>
    </row>
    <row r="621" spans="1:16" s="94" customFormat="1" ht="12.75" customHeight="1" x14ac:dyDescent="0.2">
      <c r="A621" s="11" t="str">
        <f t="shared" si="39"/>
        <v>BURNIE2003</v>
      </c>
      <c r="B621" s="3" t="s">
        <v>17</v>
      </c>
      <c r="C621" s="12">
        <v>2003</v>
      </c>
      <c r="D621" s="12" t="s">
        <v>101</v>
      </c>
      <c r="E621" s="13">
        <v>2179</v>
      </c>
      <c r="F621" s="13">
        <v>2179</v>
      </c>
      <c r="G621" s="13">
        <v>4358</v>
      </c>
      <c r="H621" s="13">
        <v>0</v>
      </c>
      <c r="I621" s="13">
        <v>0</v>
      </c>
      <c r="J621" s="13">
        <v>0</v>
      </c>
      <c r="K621" s="15">
        <f t="shared" si="40"/>
        <v>2179</v>
      </c>
      <c r="L621" s="15">
        <f t="shared" si="41"/>
        <v>2179</v>
      </c>
      <c r="M621" s="15">
        <f t="shared" si="42"/>
        <v>4358</v>
      </c>
      <c r="O621" s="13"/>
      <c r="P621" s="13"/>
    </row>
    <row r="622" spans="1:16" s="94" customFormat="1" ht="12.75" customHeight="1" x14ac:dyDescent="0.2">
      <c r="A622" s="11" t="str">
        <f t="shared" si="39"/>
        <v>BURNIE2004</v>
      </c>
      <c r="B622" s="3" t="s">
        <v>17</v>
      </c>
      <c r="C622" s="12">
        <v>2004</v>
      </c>
      <c r="D622" s="12">
        <v>27</v>
      </c>
      <c r="E622" s="13">
        <v>2912</v>
      </c>
      <c r="F622" s="13">
        <v>2914</v>
      </c>
      <c r="G622" s="13">
        <v>5826</v>
      </c>
      <c r="H622" s="13">
        <v>0</v>
      </c>
      <c r="I622" s="13">
        <v>0</v>
      </c>
      <c r="J622" s="13">
        <v>0</v>
      </c>
      <c r="K622" s="15">
        <f t="shared" si="40"/>
        <v>2912</v>
      </c>
      <c r="L622" s="15">
        <f t="shared" si="41"/>
        <v>2914</v>
      </c>
      <c r="M622" s="15">
        <f t="shared" si="42"/>
        <v>5826</v>
      </c>
      <c r="O622" s="13"/>
      <c r="P622" s="13"/>
    </row>
    <row r="623" spans="1:16" s="94" customFormat="1" ht="12.75" customHeight="1" x14ac:dyDescent="0.2">
      <c r="A623" s="11" t="str">
        <f t="shared" si="39"/>
        <v>BURNIE2005</v>
      </c>
      <c r="B623" s="96" t="s">
        <v>17</v>
      </c>
      <c r="C623" s="89">
        <v>2005</v>
      </c>
      <c r="D623" s="90">
        <v>20</v>
      </c>
      <c r="E623" s="15">
        <v>3656</v>
      </c>
      <c r="F623" s="15">
        <v>3654</v>
      </c>
      <c r="G623" s="15">
        <v>7310</v>
      </c>
      <c r="H623" s="91">
        <v>0</v>
      </c>
      <c r="I623" s="91">
        <v>0</v>
      </c>
      <c r="J623" s="15">
        <v>0</v>
      </c>
      <c r="K623" s="15">
        <f t="shared" si="40"/>
        <v>3656</v>
      </c>
      <c r="L623" s="15">
        <f t="shared" si="41"/>
        <v>3654</v>
      </c>
      <c r="M623" s="15">
        <f t="shared" si="42"/>
        <v>7310</v>
      </c>
      <c r="O623" s="13"/>
      <c r="P623" s="13"/>
    </row>
    <row r="624" spans="1:16" s="94" customFormat="1" ht="12.75" customHeight="1" x14ac:dyDescent="0.2">
      <c r="A624" s="11" t="str">
        <f t="shared" si="39"/>
        <v>BURNIE2006</v>
      </c>
      <c r="B624" s="94" t="s">
        <v>17</v>
      </c>
      <c r="C624" s="89">
        <v>2006</v>
      </c>
      <c r="D624" s="90">
        <v>23</v>
      </c>
      <c r="E624" s="15">
        <v>3338</v>
      </c>
      <c r="F624" s="15">
        <v>3336</v>
      </c>
      <c r="G624" s="15">
        <v>6674</v>
      </c>
      <c r="H624" s="15">
        <v>0</v>
      </c>
      <c r="I624" s="15">
        <v>0</v>
      </c>
      <c r="J624" s="15">
        <v>0</v>
      </c>
      <c r="K624" s="15">
        <f t="shared" si="40"/>
        <v>3338</v>
      </c>
      <c r="L624" s="15">
        <f t="shared" si="41"/>
        <v>3336</v>
      </c>
      <c r="M624" s="15">
        <f t="shared" si="42"/>
        <v>6674</v>
      </c>
      <c r="O624" s="13"/>
      <c r="P624" s="13"/>
    </row>
    <row r="625" spans="1:16" s="94" customFormat="1" ht="12.75" customHeight="1" x14ac:dyDescent="0.2">
      <c r="A625" s="11" t="str">
        <f t="shared" si="39"/>
        <v>BURNIE2007</v>
      </c>
      <c r="B625" s="96" t="s">
        <v>17</v>
      </c>
      <c r="C625" s="89">
        <v>2007</v>
      </c>
      <c r="D625" s="90">
        <v>22</v>
      </c>
      <c r="E625" s="15">
        <v>3323</v>
      </c>
      <c r="F625" s="15">
        <v>3320</v>
      </c>
      <c r="G625" s="15">
        <v>6643</v>
      </c>
      <c r="H625" s="91">
        <v>0</v>
      </c>
      <c r="I625" s="91">
        <v>0</v>
      </c>
      <c r="J625" s="15">
        <v>0</v>
      </c>
      <c r="K625" s="15">
        <f t="shared" si="40"/>
        <v>3323</v>
      </c>
      <c r="L625" s="15">
        <f t="shared" si="41"/>
        <v>3320</v>
      </c>
      <c r="M625" s="15">
        <f t="shared" si="42"/>
        <v>6643</v>
      </c>
      <c r="O625" s="13"/>
      <c r="P625" s="13"/>
    </row>
    <row r="626" spans="1:16" s="94" customFormat="1" ht="12.75" customHeight="1" x14ac:dyDescent="0.2">
      <c r="A626" s="11" t="str">
        <f t="shared" si="39"/>
        <v>BURNIE2008</v>
      </c>
      <c r="B626" s="96" t="s">
        <v>17</v>
      </c>
      <c r="C626" s="89">
        <v>2008</v>
      </c>
      <c r="D626" s="90">
        <v>20</v>
      </c>
      <c r="E626" s="15">
        <v>3432</v>
      </c>
      <c r="F626" s="15">
        <v>3431</v>
      </c>
      <c r="G626" s="15">
        <v>6863</v>
      </c>
      <c r="H626" s="91">
        <v>0</v>
      </c>
      <c r="I626" s="91">
        <v>0</v>
      </c>
      <c r="J626" s="15">
        <v>0</v>
      </c>
      <c r="K626" s="15">
        <f t="shared" si="40"/>
        <v>3432</v>
      </c>
      <c r="L626" s="15">
        <f t="shared" si="41"/>
        <v>3431</v>
      </c>
      <c r="M626" s="15">
        <f t="shared" si="42"/>
        <v>6863</v>
      </c>
      <c r="O626" s="13"/>
      <c r="P626" s="13"/>
    </row>
    <row r="627" spans="1:16" s="94" customFormat="1" ht="12.75" customHeight="1" x14ac:dyDescent="0.2">
      <c r="A627" s="11" t="str">
        <f t="shared" si="39"/>
        <v>BURNIE2009</v>
      </c>
      <c r="B627" s="92" t="s">
        <v>17</v>
      </c>
      <c r="C627" s="16">
        <v>2009</v>
      </c>
      <c r="D627" s="90">
        <v>26</v>
      </c>
      <c r="E627" s="93">
        <v>2697</v>
      </c>
      <c r="F627" s="93">
        <v>2692</v>
      </c>
      <c r="G627" s="93">
        <v>5389</v>
      </c>
      <c r="H627" s="93">
        <v>0</v>
      </c>
      <c r="I627" s="93">
        <v>0</v>
      </c>
      <c r="J627" s="93">
        <v>0</v>
      </c>
      <c r="K627" s="15">
        <f t="shared" si="40"/>
        <v>2697</v>
      </c>
      <c r="L627" s="15">
        <f t="shared" si="41"/>
        <v>2692</v>
      </c>
      <c r="M627" s="15">
        <f t="shared" si="42"/>
        <v>5389</v>
      </c>
      <c r="O627" s="13"/>
      <c r="P627" s="13"/>
    </row>
    <row r="628" spans="1:16" s="94" customFormat="1" ht="12.75" customHeight="1" x14ac:dyDescent="0.2">
      <c r="A628" s="11" t="str">
        <f t="shared" si="39"/>
        <v>BURNIE2010</v>
      </c>
      <c r="B628" s="3" t="s">
        <v>17</v>
      </c>
      <c r="C628" s="12">
        <v>2010</v>
      </c>
      <c r="D628" s="12" t="s">
        <v>101</v>
      </c>
      <c r="E628" s="13">
        <v>1852</v>
      </c>
      <c r="F628" s="13">
        <v>1848</v>
      </c>
      <c r="G628" s="13">
        <v>3700</v>
      </c>
      <c r="H628" s="13">
        <v>0</v>
      </c>
      <c r="I628" s="13">
        <v>0</v>
      </c>
      <c r="J628" s="13">
        <v>0</v>
      </c>
      <c r="K628" s="15">
        <f t="shared" si="40"/>
        <v>1852</v>
      </c>
      <c r="L628" s="15">
        <f t="shared" si="41"/>
        <v>1848</v>
      </c>
      <c r="M628" s="15">
        <f t="shared" si="42"/>
        <v>3700</v>
      </c>
      <c r="O628" s="13"/>
      <c r="P628" s="13"/>
    </row>
    <row r="629" spans="1:16" s="94" customFormat="1" ht="12.75" customHeight="1" x14ac:dyDescent="0.2">
      <c r="A629" s="11" t="str">
        <f t="shared" si="39"/>
        <v>BURNIE2011</v>
      </c>
      <c r="B629" s="96" t="s">
        <v>17</v>
      </c>
      <c r="C629" s="89">
        <v>2011</v>
      </c>
      <c r="D629" s="90" t="s">
        <v>101</v>
      </c>
      <c r="E629" s="15">
        <v>1646</v>
      </c>
      <c r="F629" s="15">
        <v>1646</v>
      </c>
      <c r="G629" s="15">
        <v>3292</v>
      </c>
      <c r="H629" s="91">
        <v>0</v>
      </c>
      <c r="I629" s="91">
        <v>0</v>
      </c>
      <c r="J629" s="15">
        <v>0</v>
      </c>
      <c r="K629" s="15">
        <f t="shared" si="40"/>
        <v>1646</v>
      </c>
      <c r="L629" s="15">
        <f t="shared" si="41"/>
        <v>1646</v>
      </c>
      <c r="M629" s="15">
        <f t="shared" si="42"/>
        <v>3292</v>
      </c>
      <c r="O629" s="13"/>
      <c r="P629" s="13"/>
    </row>
    <row r="630" spans="1:16" s="94" customFormat="1" ht="12.75" customHeight="1" x14ac:dyDescent="0.2">
      <c r="A630" s="11" t="str">
        <f t="shared" si="39"/>
        <v>BURNIE2012</v>
      </c>
      <c r="B630" s="96" t="s">
        <v>17</v>
      </c>
      <c r="C630" s="89">
        <v>2012</v>
      </c>
      <c r="D630" s="90" t="s">
        <v>101</v>
      </c>
      <c r="E630" s="15">
        <v>2134</v>
      </c>
      <c r="F630" s="15">
        <v>2129</v>
      </c>
      <c r="G630" s="15">
        <v>4263</v>
      </c>
      <c r="H630" s="91">
        <v>0</v>
      </c>
      <c r="I630" s="91">
        <v>0</v>
      </c>
      <c r="J630" s="15">
        <v>0</v>
      </c>
      <c r="K630" s="15">
        <f t="shared" si="40"/>
        <v>2134</v>
      </c>
      <c r="L630" s="15">
        <f t="shared" si="41"/>
        <v>2129</v>
      </c>
      <c r="M630" s="15">
        <f t="shared" si="42"/>
        <v>4263</v>
      </c>
      <c r="O630" s="13"/>
      <c r="P630" s="13"/>
    </row>
    <row r="631" spans="1:16" s="94" customFormat="1" ht="12.75" customHeight="1" x14ac:dyDescent="0.2">
      <c r="A631" s="11" t="str">
        <f t="shared" si="39"/>
        <v>BURNIE2013</v>
      </c>
      <c r="B631" s="96" t="s">
        <v>17</v>
      </c>
      <c r="C631" s="89">
        <v>2013</v>
      </c>
      <c r="D631" s="90" t="s">
        <v>101</v>
      </c>
      <c r="E631" s="15">
        <v>1985</v>
      </c>
      <c r="F631" s="15">
        <v>1972</v>
      </c>
      <c r="G631" s="15">
        <v>3957</v>
      </c>
      <c r="H631" s="91">
        <v>0</v>
      </c>
      <c r="I631" s="91">
        <v>0</v>
      </c>
      <c r="J631" s="15">
        <v>0</v>
      </c>
      <c r="K631" s="15">
        <f t="shared" si="40"/>
        <v>1985</v>
      </c>
      <c r="L631" s="15">
        <f t="shared" si="41"/>
        <v>1972</v>
      </c>
      <c r="M631" s="15">
        <f t="shared" si="42"/>
        <v>3957</v>
      </c>
      <c r="O631" s="13"/>
      <c r="P631" s="13"/>
    </row>
    <row r="632" spans="1:16" s="94" customFormat="1" ht="12.75" customHeight="1" x14ac:dyDescent="0.2">
      <c r="A632" s="11" t="str">
        <f t="shared" si="39"/>
        <v>BURNIE2014</v>
      </c>
      <c r="B632" s="3" t="s">
        <v>17</v>
      </c>
      <c r="C632" s="12">
        <v>2014</v>
      </c>
      <c r="D632" s="12" t="s">
        <v>101</v>
      </c>
      <c r="E632" s="13">
        <v>1939</v>
      </c>
      <c r="F632" s="13">
        <v>1944</v>
      </c>
      <c r="G632" s="13">
        <v>3883</v>
      </c>
      <c r="H632" s="13">
        <v>0</v>
      </c>
      <c r="I632" s="13">
        <v>0</v>
      </c>
      <c r="J632" s="13">
        <v>0</v>
      </c>
      <c r="K632" s="15">
        <f t="shared" si="40"/>
        <v>1939</v>
      </c>
      <c r="L632" s="15">
        <f t="shared" si="41"/>
        <v>1944</v>
      </c>
      <c r="M632" s="15">
        <f t="shared" si="42"/>
        <v>3883</v>
      </c>
      <c r="O632" s="13"/>
      <c r="P632" s="13"/>
    </row>
    <row r="633" spans="1:16" s="94" customFormat="1" ht="12.75" customHeight="1" x14ac:dyDescent="0.2">
      <c r="A633" s="11" t="str">
        <f t="shared" si="39"/>
        <v>BURNIE2015</v>
      </c>
      <c r="B633" s="3" t="s">
        <v>17</v>
      </c>
      <c r="C633" s="12">
        <v>2015</v>
      </c>
      <c r="D633" s="12" t="s">
        <v>101</v>
      </c>
      <c r="E633" s="13">
        <v>1972</v>
      </c>
      <c r="F633" s="13">
        <v>1970</v>
      </c>
      <c r="G633" s="13">
        <v>3942</v>
      </c>
      <c r="H633" s="13">
        <v>0</v>
      </c>
      <c r="I633" s="13">
        <v>0</v>
      </c>
      <c r="J633" s="13">
        <v>0</v>
      </c>
      <c r="K633" s="15">
        <f t="shared" si="40"/>
        <v>1972</v>
      </c>
      <c r="L633" s="15">
        <f t="shared" si="41"/>
        <v>1970</v>
      </c>
      <c r="M633" s="15">
        <f t="shared" si="42"/>
        <v>3942</v>
      </c>
      <c r="O633" s="13"/>
      <c r="P633" s="13"/>
    </row>
    <row r="634" spans="1:16" s="94" customFormat="1" ht="12.75" customHeight="1" x14ac:dyDescent="0.2">
      <c r="A634" s="11" t="str">
        <f t="shared" si="39"/>
        <v>BURNIE2016</v>
      </c>
      <c r="B634" s="96" t="s">
        <v>17</v>
      </c>
      <c r="C634" s="89">
        <v>2016</v>
      </c>
      <c r="D634" s="90" t="s">
        <v>101</v>
      </c>
      <c r="E634" s="15">
        <v>1987</v>
      </c>
      <c r="F634" s="15">
        <v>1956</v>
      </c>
      <c r="G634" s="15">
        <v>3943</v>
      </c>
      <c r="H634" s="91">
        <v>0</v>
      </c>
      <c r="I634" s="91">
        <v>0</v>
      </c>
      <c r="J634" s="15">
        <v>0</v>
      </c>
      <c r="K634" s="15">
        <f t="shared" si="40"/>
        <v>1987</v>
      </c>
      <c r="L634" s="15">
        <f t="shared" si="41"/>
        <v>1956</v>
      </c>
      <c r="M634" s="15">
        <f t="shared" si="42"/>
        <v>3943</v>
      </c>
      <c r="O634" s="13"/>
      <c r="P634" s="13"/>
    </row>
    <row r="635" spans="1:16" s="94" customFormat="1" ht="12.75" customHeight="1" x14ac:dyDescent="0.2">
      <c r="A635" s="11" t="str">
        <f t="shared" si="39"/>
        <v>BURNIE2017</v>
      </c>
      <c r="B635" s="96" t="s">
        <v>17</v>
      </c>
      <c r="C635" s="89">
        <v>2017</v>
      </c>
      <c r="D635" s="90" t="s">
        <v>101</v>
      </c>
      <c r="E635" s="15">
        <v>1971</v>
      </c>
      <c r="F635" s="15">
        <v>1964</v>
      </c>
      <c r="G635" s="15">
        <v>3935</v>
      </c>
      <c r="H635" s="91">
        <v>0</v>
      </c>
      <c r="I635" s="91">
        <v>0</v>
      </c>
      <c r="J635" s="15">
        <v>0</v>
      </c>
      <c r="K635" s="15">
        <f t="shared" si="40"/>
        <v>1971</v>
      </c>
      <c r="L635" s="15">
        <f t="shared" si="41"/>
        <v>1964</v>
      </c>
      <c r="M635" s="15">
        <f t="shared" si="42"/>
        <v>3935</v>
      </c>
      <c r="O635" s="13"/>
      <c r="P635" s="13"/>
    </row>
    <row r="636" spans="1:16" s="94" customFormat="1" ht="12.75" customHeight="1" x14ac:dyDescent="0.2">
      <c r="A636" s="11" t="str">
        <f t="shared" si="39"/>
        <v>BURNIE2018</v>
      </c>
      <c r="B636" s="3" t="s">
        <v>17</v>
      </c>
      <c r="C636" s="12">
        <v>2018</v>
      </c>
      <c r="D636" s="12" t="s">
        <v>101</v>
      </c>
      <c r="E636" s="13">
        <v>1975</v>
      </c>
      <c r="F636" s="13">
        <v>1976</v>
      </c>
      <c r="G636" s="13">
        <v>3951</v>
      </c>
      <c r="H636" s="13">
        <v>0</v>
      </c>
      <c r="I636" s="13">
        <v>0</v>
      </c>
      <c r="J636" s="13">
        <v>0</v>
      </c>
      <c r="K636" s="15">
        <f t="shared" si="40"/>
        <v>1975</v>
      </c>
      <c r="L636" s="15">
        <f t="shared" si="41"/>
        <v>1976</v>
      </c>
      <c r="M636" s="15">
        <f t="shared" si="42"/>
        <v>3951</v>
      </c>
      <c r="O636" s="13"/>
      <c r="P636" s="13"/>
    </row>
    <row r="637" spans="1:16" s="94" customFormat="1" ht="12.75" customHeight="1" x14ac:dyDescent="0.2">
      <c r="A637" s="11" t="str">
        <f t="shared" si="39"/>
        <v>BURNIE2019</v>
      </c>
      <c r="B637" s="3" t="s">
        <v>17</v>
      </c>
      <c r="C637" s="12">
        <v>2019</v>
      </c>
      <c r="D637" s="12" t="s">
        <v>101</v>
      </c>
      <c r="E637" s="13">
        <v>2045</v>
      </c>
      <c r="F637" s="13">
        <v>2044</v>
      </c>
      <c r="G637" s="13">
        <v>4089</v>
      </c>
      <c r="H637" s="13">
        <v>0</v>
      </c>
      <c r="I637" s="13">
        <v>0</v>
      </c>
      <c r="J637" s="13">
        <v>0</v>
      </c>
      <c r="K637" s="15">
        <f t="shared" si="40"/>
        <v>2045</v>
      </c>
      <c r="L637" s="15">
        <f t="shared" si="41"/>
        <v>2044</v>
      </c>
      <c r="M637" s="15">
        <f t="shared" si="42"/>
        <v>4089</v>
      </c>
      <c r="O637" s="13"/>
      <c r="P637" s="13"/>
    </row>
    <row r="638" spans="1:16" s="94" customFormat="1" ht="12.75" customHeight="1" x14ac:dyDescent="0.2">
      <c r="A638" s="11" t="str">
        <f t="shared" si="39"/>
        <v>CAIRNS1985</v>
      </c>
      <c r="B638" s="3" t="s">
        <v>16</v>
      </c>
      <c r="C638" s="12">
        <v>1985</v>
      </c>
      <c r="D638" s="12">
        <v>10</v>
      </c>
      <c r="E638" s="13">
        <v>5258</v>
      </c>
      <c r="F638" s="13">
        <v>5305</v>
      </c>
      <c r="G638" s="13">
        <v>10563</v>
      </c>
      <c r="H638" s="13">
        <v>428</v>
      </c>
      <c r="I638" s="13">
        <v>429</v>
      </c>
      <c r="J638" s="13">
        <v>857</v>
      </c>
      <c r="K638" s="15">
        <f t="shared" si="40"/>
        <v>5686</v>
      </c>
      <c r="L638" s="15">
        <f t="shared" si="41"/>
        <v>5734</v>
      </c>
      <c r="M638" s="15">
        <f t="shared" si="42"/>
        <v>11420</v>
      </c>
      <c r="O638" s="13"/>
      <c r="P638" s="13"/>
    </row>
    <row r="639" spans="1:16" s="94" customFormat="1" ht="12.75" customHeight="1" x14ac:dyDescent="0.2">
      <c r="A639" s="11" t="str">
        <f t="shared" si="39"/>
        <v>CAIRNS1986</v>
      </c>
      <c r="B639" s="96" t="s">
        <v>16</v>
      </c>
      <c r="C639" s="89">
        <v>1986</v>
      </c>
      <c r="D639" s="90">
        <v>10</v>
      </c>
      <c r="E639" s="15">
        <v>5980</v>
      </c>
      <c r="F639" s="15">
        <v>6051</v>
      </c>
      <c r="G639" s="15">
        <v>12031</v>
      </c>
      <c r="H639" s="91">
        <v>521</v>
      </c>
      <c r="I639" s="91">
        <v>518</v>
      </c>
      <c r="J639" s="15">
        <v>1039</v>
      </c>
      <c r="K639" s="15">
        <f t="shared" si="40"/>
        <v>6501</v>
      </c>
      <c r="L639" s="15">
        <f t="shared" si="41"/>
        <v>6569</v>
      </c>
      <c r="M639" s="15">
        <f t="shared" si="42"/>
        <v>13070</v>
      </c>
      <c r="O639" s="13"/>
      <c r="P639" s="13"/>
    </row>
    <row r="640" spans="1:16" s="94" customFormat="1" ht="12.75" customHeight="1" x14ac:dyDescent="0.2">
      <c r="A640" s="11" t="str">
        <f t="shared" si="39"/>
        <v>CAIRNS1987</v>
      </c>
      <c r="B640" s="3" t="s">
        <v>16</v>
      </c>
      <c r="C640" s="12">
        <v>1987</v>
      </c>
      <c r="D640" s="12">
        <v>9</v>
      </c>
      <c r="E640" s="13">
        <v>7314</v>
      </c>
      <c r="F640" s="13">
        <v>7405</v>
      </c>
      <c r="G640" s="13">
        <v>14719</v>
      </c>
      <c r="H640" s="13">
        <v>731</v>
      </c>
      <c r="I640" s="13">
        <v>725</v>
      </c>
      <c r="J640" s="13">
        <v>1456</v>
      </c>
      <c r="K640" s="15">
        <f t="shared" si="40"/>
        <v>8045</v>
      </c>
      <c r="L640" s="15">
        <f t="shared" si="41"/>
        <v>8130</v>
      </c>
      <c r="M640" s="15">
        <f t="shared" si="42"/>
        <v>16175</v>
      </c>
      <c r="O640" s="13"/>
      <c r="P640" s="13"/>
    </row>
    <row r="641" spans="1:16" s="94" customFormat="1" ht="12.75" customHeight="1" x14ac:dyDescent="0.2">
      <c r="A641" s="11" t="str">
        <f t="shared" si="39"/>
        <v>CAIRNS1988</v>
      </c>
      <c r="B641" s="3" t="s">
        <v>16</v>
      </c>
      <c r="C641" s="12">
        <v>1988</v>
      </c>
      <c r="D641" s="12">
        <v>8</v>
      </c>
      <c r="E641" s="13">
        <v>8160</v>
      </c>
      <c r="F641" s="13">
        <v>8081</v>
      </c>
      <c r="G641" s="13">
        <v>16241</v>
      </c>
      <c r="H641" s="13">
        <v>1157</v>
      </c>
      <c r="I641" s="13">
        <v>1160</v>
      </c>
      <c r="J641" s="13">
        <v>2317</v>
      </c>
      <c r="K641" s="15">
        <f t="shared" si="40"/>
        <v>9317</v>
      </c>
      <c r="L641" s="15">
        <f t="shared" si="41"/>
        <v>9241</v>
      </c>
      <c r="M641" s="15">
        <f t="shared" si="42"/>
        <v>18558</v>
      </c>
      <c r="O641" s="13"/>
      <c r="P641" s="13"/>
    </row>
    <row r="642" spans="1:16" s="94" customFormat="1" ht="12.75" customHeight="1" x14ac:dyDescent="0.2">
      <c r="A642" s="11" t="str">
        <f t="shared" si="39"/>
        <v>CAIRNS1989</v>
      </c>
      <c r="B642" s="96" t="s">
        <v>16</v>
      </c>
      <c r="C642" s="89">
        <v>1989</v>
      </c>
      <c r="D642" s="90">
        <v>8</v>
      </c>
      <c r="E642" s="15">
        <v>6844</v>
      </c>
      <c r="F642" s="15">
        <v>6813</v>
      </c>
      <c r="G642" s="15">
        <v>13657</v>
      </c>
      <c r="H642" s="91">
        <v>1577</v>
      </c>
      <c r="I642" s="91">
        <v>1567</v>
      </c>
      <c r="J642" s="15">
        <v>3144</v>
      </c>
      <c r="K642" s="15">
        <f t="shared" si="40"/>
        <v>8421</v>
      </c>
      <c r="L642" s="15">
        <f t="shared" si="41"/>
        <v>8380</v>
      </c>
      <c r="M642" s="15">
        <f t="shared" si="42"/>
        <v>16801</v>
      </c>
      <c r="O642" s="13"/>
      <c r="P642" s="13"/>
    </row>
    <row r="643" spans="1:16" s="94" customFormat="1" ht="12.75" customHeight="1" x14ac:dyDescent="0.2">
      <c r="A643" s="11" t="str">
        <f t="shared" si="39"/>
        <v>CAIRNS1990</v>
      </c>
      <c r="B643" s="94" t="s">
        <v>16</v>
      </c>
      <c r="C643" s="89">
        <v>1990</v>
      </c>
      <c r="D643" s="90">
        <v>6</v>
      </c>
      <c r="E643" s="91">
        <v>7951</v>
      </c>
      <c r="F643" s="91">
        <v>7916</v>
      </c>
      <c r="G643" s="15">
        <v>15867</v>
      </c>
      <c r="H643" s="91">
        <v>1856</v>
      </c>
      <c r="I643" s="91">
        <v>1858</v>
      </c>
      <c r="J643" s="15">
        <v>3714</v>
      </c>
      <c r="K643" s="15">
        <f t="shared" si="40"/>
        <v>9807</v>
      </c>
      <c r="L643" s="15">
        <f t="shared" si="41"/>
        <v>9774</v>
      </c>
      <c r="M643" s="15">
        <f t="shared" si="42"/>
        <v>19581</v>
      </c>
      <c r="O643" s="13"/>
      <c r="P643" s="13"/>
    </row>
    <row r="644" spans="1:16" s="94" customFormat="1" ht="12.75" customHeight="1" x14ac:dyDescent="0.2">
      <c r="A644" s="11" t="str">
        <f t="shared" si="39"/>
        <v>CAIRNS1991</v>
      </c>
      <c r="B644" s="96" t="s">
        <v>16</v>
      </c>
      <c r="C644" s="89">
        <v>1991</v>
      </c>
      <c r="D644" s="90">
        <v>6</v>
      </c>
      <c r="E644" s="15">
        <v>12509</v>
      </c>
      <c r="F644" s="15">
        <v>12506</v>
      </c>
      <c r="G644" s="15">
        <v>25015</v>
      </c>
      <c r="H644" s="91">
        <v>2611</v>
      </c>
      <c r="I644" s="91">
        <v>2606</v>
      </c>
      <c r="J644" s="15">
        <v>5217</v>
      </c>
      <c r="K644" s="15">
        <f t="shared" si="40"/>
        <v>15120</v>
      </c>
      <c r="L644" s="15">
        <f t="shared" si="41"/>
        <v>15112</v>
      </c>
      <c r="M644" s="15">
        <f t="shared" si="42"/>
        <v>30232</v>
      </c>
      <c r="O644" s="13"/>
      <c r="P644" s="13"/>
    </row>
    <row r="645" spans="1:16" s="94" customFormat="1" ht="12.75" customHeight="1" x14ac:dyDescent="0.2">
      <c r="A645" s="11" t="str">
        <f t="shared" si="39"/>
        <v>CAIRNS1992</v>
      </c>
      <c r="B645" s="3" t="s">
        <v>16</v>
      </c>
      <c r="C645" s="12">
        <v>1992</v>
      </c>
      <c r="D645" s="12">
        <v>6</v>
      </c>
      <c r="E645" s="13">
        <v>13323</v>
      </c>
      <c r="F645" s="13">
        <v>13292</v>
      </c>
      <c r="G645" s="13">
        <v>26615</v>
      </c>
      <c r="H645" s="13">
        <v>3838</v>
      </c>
      <c r="I645" s="13">
        <v>3838</v>
      </c>
      <c r="J645" s="13">
        <v>7676</v>
      </c>
      <c r="K645" s="15">
        <f t="shared" si="40"/>
        <v>17161</v>
      </c>
      <c r="L645" s="15">
        <f t="shared" si="41"/>
        <v>17130</v>
      </c>
      <c r="M645" s="15">
        <f t="shared" si="42"/>
        <v>34291</v>
      </c>
      <c r="O645" s="13"/>
      <c r="P645" s="13"/>
    </row>
    <row r="646" spans="1:16" s="94" customFormat="1" ht="12.75" customHeight="1" x14ac:dyDescent="0.2">
      <c r="A646" s="11" t="str">
        <f t="shared" si="39"/>
        <v>CAIRNS1993</v>
      </c>
      <c r="B646" s="3" t="s">
        <v>16</v>
      </c>
      <c r="C646" s="12">
        <v>1993</v>
      </c>
      <c r="D646" s="12">
        <v>6</v>
      </c>
      <c r="E646" s="13">
        <v>14051</v>
      </c>
      <c r="F646" s="13">
        <v>14014</v>
      </c>
      <c r="G646" s="13">
        <v>28065</v>
      </c>
      <c r="H646" s="13">
        <v>4430</v>
      </c>
      <c r="I646" s="13">
        <v>4414</v>
      </c>
      <c r="J646" s="13">
        <v>8844</v>
      </c>
      <c r="K646" s="15">
        <f t="shared" si="40"/>
        <v>18481</v>
      </c>
      <c r="L646" s="15">
        <f t="shared" si="41"/>
        <v>18428</v>
      </c>
      <c r="M646" s="15">
        <f t="shared" si="42"/>
        <v>36909</v>
      </c>
      <c r="O646" s="13"/>
      <c r="P646" s="13"/>
    </row>
    <row r="647" spans="1:16" s="94" customFormat="1" ht="12.75" customHeight="1" x14ac:dyDescent="0.2">
      <c r="A647" s="11" t="str">
        <f t="shared" si="39"/>
        <v>CAIRNS1994</v>
      </c>
      <c r="B647" s="3" t="s">
        <v>16</v>
      </c>
      <c r="C647" s="12">
        <v>1994</v>
      </c>
      <c r="D647" s="12">
        <v>6</v>
      </c>
      <c r="E647" s="13">
        <v>15713</v>
      </c>
      <c r="F647" s="13">
        <v>15762</v>
      </c>
      <c r="G647" s="13">
        <v>31475</v>
      </c>
      <c r="H647" s="13">
        <v>4722</v>
      </c>
      <c r="I647" s="13">
        <v>4661</v>
      </c>
      <c r="J647" s="13">
        <v>9383</v>
      </c>
      <c r="K647" s="15">
        <f t="shared" si="40"/>
        <v>20435</v>
      </c>
      <c r="L647" s="15">
        <f t="shared" si="41"/>
        <v>20423</v>
      </c>
      <c r="M647" s="15">
        <f t="shared" si="42"/>
        <v>40858</v>
      </c>
      <c r="O647" s="13"/>
      <c r="P647" s="13"/>
    </row>
    <row r="648" spans="1:16" s="94" customFormat="1" ht="12.75" customHeight="1" x14ac:dyDescent="0.2">
      <c r="A648" s="11" t="str">
        <f t="shared" ref="A648:A711" si="43">CONCATENATE(B648,C648)</f>
        <v>CAIRNS1995</v>
      </c>
      <c r="B648" s="3" t="s">
        <v>16</v>
      </c>
      <c r="C648" s="12">
        <v>1995</v>
      </c>
      <c r="D648" s="90">
        <v>6</v>
      </c>
      <c r="E648" s="13">
        <v>16639</v>
      </c>
      <c r="F648" s="13">
        <v>16595</v>
      </c>
      <c r="G648" s="13">
        <v>33234</v>
      </c>
      <c r="H648" s="13">
        <v>4691</v>
      </c>
      <c r="I648" s="13">
        <v>4696</v>
      </c>
      <c r="J648" s="13">
        <v>9387</v>
      </c>
      <c r="K648" s="15">
        <f t="shared" si="40"/>
        <v>21330</v>
      </c>
      <c r="L648" s="15">
        <f t="shared" si="41"/>
        <v>21291</v>
      </c>
      <c r="M648" s="15">
        <f t="shared" si="42"/>
        <v>42621</v>
      </c>
      <c r="O648" s="13"/>
      <c r="P648" s="13"/>
    </row>
    <row r="649" spans="1:16" s="94" customFormat="1" ht="12.75" customHeight="1" x14ac:dyDescent="0.2">
      <c r="A649" s="11" t="str">
        <f t="shared" si="43"/>
        <v>CAIRNS1996</v>
      </c>
      <c r="B649" s="96" t="s">
        <v>16</v>
      </c>
      <c r="C649" s="89">
        <v>1996</v>
      </c>
      <c r="D649" s="90">
        <v>6</v>
      </c>
      <c r="E649" s="15">
        <v>16887</v>
      </c>
      <c r="F649" s="15">
        <v>16845</v>
      </c>
      <c r="G649" s="15">
        <v>33732</v>
      </c>
      <c r="H649" s="91">
        <v>4973</v>
      </c>
      <c r="I649" s="91">
        <v>5002</v>
      </c>
      <c r="J649" s="15">
        <v>9975</v>
      </c>
      <c r="K649" s="15">
        <f t="shared" si="40"/>
        <v>21860</v>
      </c>
      <c r="L649" s="15">
        <f t="shared" si="41"/>
        <v>21847</v>
      </c>
      <c r="M649" s="15">
        <f t="shared" si="42"/>
        <v>43707</v>
      </c>
      <c r="O649" s="13"/>
      <c r="P649" s="13"/>
    </row>
    <row r="650" spans="1:16" s="94" customFormat="1" ht="12.75" customHeight="1" x14ac:dyDescent="0.2">
      <c r="A650" s="11" t="str">
        <f t="shared" si="43"/>
        <v>CAIRNS1997</v>
      </c>
      <c r="B650" s="3" t="s">
        <v>16</v>
      </c>
      <c r="C650" s="12">
        <v>1997</v>
      </c>
      <c r="D650" s="12">
        <v>6</v>
      </c>
      <c r="E650" s="13">
        <v>17032</v>
      </c>
      <c r="F650" s="13">
        <v>17040</v>
      </c>
      <c r="G650" s="13">
        <v>34072</v>
      </c>
      <c r="H650" s="13">
        <v>4503</v>
      </c>
      <c r="I650" s="13">
        <v>4553</v>
      </c>
      <c r="J650" s="13">
        <v>9056</v>
      </c>
      <c r="K650" s="15">
        <f t="shared" si="40"/>
        <v>21535</v>
      </c>
      <c r="L650" s="15">
        <f t="shared" si="41"/>
        <v>21593</v>
      </c>
      <c r="M650" s="15">
        <f t="shared" si="42"/>
        <v>43128</v>
      </c>
      <c r="O650" s="13"/>
      <c r="P650" s="13"/>
    </row>
    <row r="651" spans="1:16" s="94" customFormat="1" ht="12.75" customHeight="1" x14ac:dyDescent="0.2">
      <c r="A651" s="11" t="str">
        <f t="shared" si="43"/>
        <v>CAIRNS1998</v>
      </c>
      <c r="B651" s="94" t="s">
        <v>16</v>
      </c>
      <c r="C651" s="89">
        <v>1998</v>
      </c>
      <c r="D651" s="90">
        <v>6</v>
      </c>
      <c r="E651" s="15">
        <v>17011</v>
      </c>
      <c r="F651" s="15">
        <v>17011</v>
      </c>
      <c r="G651" s="15">
        <v>34022</v>
      </c>
      <c r="H651" s="15">
        <v>3798</v>
      </c>
      <c r="I651" s="15">
        <v>3808</v>
      </c>
      <c r="J651" s="15">
        <v>7606</v>
      </c>
      <c r="K651" s="15">
        <f t="shared" si="40"/>
        <v>20809</v>
      </c>
      <c r="L651" s="15">
        <f t="shared" si="41"/>
        <v>20819</v>
      </c>
      <c r="M651" s="15">
        <f t="shared" si="42"/>
        <v>41628</v>
      </c>
      <c r="O651" s="13"/>
      <c r="P651" s="13"/>
    </row>
    <row r="652" spans="1:16" s="94" customFormat="1" ht="12.75" customHeight="1" x14ac:dyDescent="0.2">
      <c r="A652" s="11" t="str">
        <f t="shared" si="43"/>
        <v>CAIRNS1999</v>
      </c>
      <c r="B652" s="96" t="s">
        <v>16</v>
      </c>
      <c r="C652" s="89">
        <v>1999</v>
      </c>
      <c r="D652" s="90">
        <v>6</v>
      </c>
      <c r="E652" s="15">
        <v>17022</v>
      </c>
      <c r="F652" s="15">
        <v>17053</v>
      </c>
      <c r="G652" s="15">
        <v>34075</v>
      </c>
      <c r="H652" s="91">
        <v>3632</v>
      </c>
      <c r="I652" s="91">
        <v>3605</v>
      </c>
      <c r="J652" s="15">
        <v>7237</v>
      </c>
      <c r="K652" s="15">
        <f t="shared" si="40"/>
        <v>20654</v>
      </c>
      <c r="L652" s="15">
        <f t="shared" si="41"/>
        <v>20658</v>
      </c>
      <c r="M652" s="15">
        <f t="shared" si="42"/>
        <v>41312</v>
      </c>
      <c r="O652" s="13"/>
      <c r="P652" s="13"/>
    </row>
    <row r="653" spans="1:16" s="94" customFormat="1" ht="12.75" customHeight="1" x14ac:dyDescent="0.2">
      <c r="A653" s="11" t="str">
        <f t="shared" si="43"/>
        <v>CAIRNS2000</v>
      </c>
      <c r="B653" s="3" t="s">
        <v>16</v>
      </c>
      <c r="C653" s="12">
        <v>2000</v>
      </c>
      <c r="D653" s="12">
        <v>7</v>
      </c>
      <c r="E653" s="13">
        <v>17725</v>
      </c>
      <c r="F653" s="13">
        <v>17724</v>
      </c>
      <c r="G653" s="13">
        <v>35449</v>
      </c>
      <c r="H653" s="13">
        <v>3193</v>
      </c>
      <c r="I653" s="13">
        <v>3166</v>
      </c>
      <c r="J653" s="13">
        <v>6359</v>
      </c>
      <c r="K653" s="15">
        <f t="shared" si="40"/>
        <v>20918</v>
      </c>
      <c r="L653" s="15">
        <f t="shared" si="41"/>
        <v>20890</v>
      </c>
      <c r="M653" s="15">
        <f t="shared" si="42"/>
        <v>41808</v>
      </c>
      <c r="O653" s="13"/>
      <c r="P653" s="13"/>
    </row>
    <row r="654" spans="1:16" s="94" customFormat="1" ht="12.75" customHeight="1" x14ac:dyDescent="0.2">
      <c r="A654" s="11" t="str">
        <f t="shared" si="43"/>
        <v>CAIRNS2001</v>
      </c>
      <c r="B654" s="3" t="s">
        <v>16</v>
      </c>
      <c r="C654" s="12">
        <v>2001</v>
      </c>
      <c r="D654" s="12">
        <v>7</v>
      </c>
      <c r="E654" s="13">
        <v>16217</v>
      </c>
      <c r="F654" s="13">
        <v>16246</v>
      </c>
      <c r="G654" s="13">
        <v>32463</v>
      </c>
      <c r="H654" s="13">
        <v>2971</v>
      </c>
      <c r="I654" s="13">
        <v>2933</v>
      </c>
      <c r="J654" s="13">
        <v>5904</v>
      </c>
      <c r="K654" s="15">
        <f t="shared" si="40"/>
        <v>19188</v>
      </c>
      <c r="L654" s="15">
        <f t="shared" si="41"/>
        <v>19179</v>
      </c>
      <c r="M654" s="15">
        <f t="shared" si="42"/>
        <v>38367</v>
      </c>
      <c r="O654" s="13"/>
      <c r="P654" s="13"/>
    </row>
    <row r="655" spans="1:16" s="94" customFormat="1" ht="12.75" customHeight="1" x14ac:dyDescent="0.2">
      <c r="A655" s="11" t="str">
        <f t="shared" si="43"/>
        <v>CAIRNS2002</v>
      </c>
      <c r="B655" s="3" t="s">
        <v>16</v>
      </c>
      <c r="C655" s="12">
        <v>2002</v>
      </c>
      <c r="D655" s="12">
        <v>6</v>
      </c>
      <c r="E655" s="13">
        <v>15109</v>
      </c>
      <c r="F655" s="13">
        <v>15046</v>
      </c>
      <c r="G655" s="13">
        <v>30155</v>
      </c>
      <c r="H655" s="13">
        <v>3513</v>
      </c>
      <c r="I655" s="13">
        <v>3516</v>
      </c>
      <c r="J655" s="13">
        <v>7029</v>
      </c>
      <c r="K655" s="15">
        <f t="shared" si="40"/>
        <v>18622</v>
      </c>
      <c r="L655" s="15">
        <f t="shared" si="41"/>
        <v>18562</v>
      </c>
      <c r="M655" s="15">
        <f t="shared" si="42"/>
        <v>37184</v>
      </c>
      <c r="O655" s="13"/>
      <c r="P655" s="13"/>
    </row>
    <row r="656" spans="1:16" s="94" customFormat="1" ht="12.75" customHeight="1" x14ac:dyDescent="0.2">
      <c r="A656" s="11" t="str">
        <f t="shared" si="43"/>
        <v>CAIRNS2003</v>
      </c>
      <c r="B656" s="3" t="s">
        <v>16</v>
      </c>
      <c r="C656" s="12">
        <v>2003</v>
      </c>
      <c r="D656" s="12">
        <v>6</v>
      </c>
      <c r="E656" s="13">
        <v>15974</v>
      </c>
      <c r="F656" s="13">
        <v>15944</v>
      </c>
      <c r="G656" s="13">
        <v>31918</v>
      </c>
      <c r="H656" s="13">
        <v>3682</v>
      </c>
      <c r="I656" s="13">
        <v>3698</v>
      </c>
      <c r="J656" s="13">
        <v>7380</v>
      </c>
      <c r="K656" s="15">
        <f t="shared" si="40"/>
        <v>19656</v>
      </c>
      <c r="L656" s="15">
        <f t="shared" si="41"/>
        <v>19642</v>
      </c>
      <c r="M656" s="15">
        <f t="shared" si="42"/>
        <v>39298</v>
      </c>
      <c r="O656" s="13"/>
      <c r="P656" s="13"/>
    </row>
    <row r="657" spans="1:16" s="94" customFormat="1" ht="12.75" customHeight="1" x14ac:dyDescent="0.2">
      <c r="A657" s="11" t="str">
        <f t="shared" si="43"/>
        <v>CAIRNS2004</v>
      </c>
      <c r="B657" s="3" t="s">
        <v>16</v>
      </c>
      <c r="C657" s="12">
        <v>2004</v>
      </c>
      <c r="D657" s="12">
        <v>6</v>
      </c>
      <c r="E657" s="13">
        <v>17907</v>
      </c>
      <c r="F657" s="13">
        <v>17900</v>
      </c>
      <c r="G657" s="13">
        <v>35807</v>
      </c>
      <c r="H657" s="13">
        <v>4348</v>
      </c>
      <c r="I657" s="13">
        <v>4346</v>
      </c>
      <c r="J657" s="13">
        <v>8694</v>
      </c>
      <c r="K657" s="15">
        <f t="shared" si="40"/>
        <v>22255</v>
      </c>
      <c r="L657" s="15">
        <f t="shared" si="41"/>
        <v>22246</v>
      </c>
      <c r="M657" s="15">
        <f t="shared" si="42"/>
        <v>44501</v>
      </c>
      <c r="O657" s="13"/>
      <c r="P657" s="13"/>
    </row>
    <row r="658" spans="1:16" s="94" customFormat="1" ht="12.75" customHeight="1" x14ac:dyDescent="0.2">
      <c r="A658" s="11" t="str">
        <f t="shared" si="43"/>
        <v>CAIRNS2005</v>
      </c>
      <c r="B658" s="3" t="s">
        <v>16</v>
      </c>
      <c r="C658" s="12">
        <v>2005</v>
      </c>
      <c r="D658" s="12">
        <v>6</v>
      </c>
      <c r="E658" s="13">
        <v>19213</v>
      </c>
      <c r="F658" s="13">
        <v>19180</v>
      </c>
      <c r="G658" s="13">
        <v>38393</v>
      </c>
      <c r="H658" s="13">
        <v>4156</v>
      </c>
      <c r="I658" s="13">
        <v>4154</v>
      </c>
      <c r="J658" s="13">
        <v>8310</v>
      </c>
      <c r="K658" s="15">
        <f t="shared" si="40"/>
        <v>23369</v>
      </c>
      <c r="L658" s="15">
        <f t="shared" si="41"/>
        <v>23334</v>
      </c>
      <c r="M658" s="15">
        <f t="shared" si="42"/>
        <v>46703</v>
      </c>
      <c r="O658" s="13"/>
      <c r="P658" s="13"/>
    </row>
    <row r="659" spans="1:16" s="94" customFormat="1" ht="12.75" customHeight="1" x14ac:dyDescent="0.2">
      <c r="A659" s="11" t="str">
        <f t="shared" si="43"/>
        <v>CAIRNS2006</v>
      </c>
      <c r="B659" s="96" t="s">
        <v>16</v>
      </c>
      <c r="C659" s="89">
        <v>2006</v>
      </c>
      <c r="D659" s="90">
        <v>6</v>
      </c>
      <c r="E659" s="15">
        <v>18510</v>
      </c>
      <c r="F659" s="15">
        <v>18450</v>
      </c>
      <c r="G659" s="15">
        <v>36960</v>
      </c>
      <c r="H659" s="91">
        <v>4122</v>
      </c>
      <c r="I659" s="91">
        <v>4120</v>
      </c>
      <c r="J659" s="15">
        <v>8242</v>
      </c>
      <c r="K659" s="15">
        <f t="shared" si="40"/>
        <v>22632</v>
      </c>
      <c r="L659" s="15">
        <f t="shared" si="41"/>
        <v>22570</v>
      </c>
      <c r="M659" s="15">
        <f t="shared" si="42"/>
        <v>45202</v>
      </c>
      <c r="O659" s="13"/>
      <c r="P659" s="13"/>
    </row>
    <row r="660" spans="1:16" s="94" customFormat="1" ht="12.75" customHeight="1" x14ac:dyDescent="0.2">
      <c r="A660" s="11" t="str">
        <f t="shared" si="43"/>
        <v>CAIRNS2007</v>
      </c>
      <c r="B660" s="96" t="s">
        <v>16</v>
      </c>
      <c r="C660" s="89">
        <v>2007</v>
      </c>
      <c r="D660" s="12">
        <v>6</v>
      </c>
      <c r="E660" s="15">
        <v>17950</v>
      </c>
      <c r="F660" s="15">
        <v>17936</v>
      </c>
      <c r="G660" s="15">
        <v>35886</v>
      </c>
      <c r="H660" s="91">
        <v>3906</v>
      </c>
      <c r="I660" s="91">
        <v>3900</v>
      </c>
      <c r="J660" s="15">
        <v>7806</v>
      </c>
      <c r="K660" s="15">
        <f t="shared" si="40"/>
        <v>21856</v>
      </c>
      <c r="L660" s="15">
        <f t="shared" si="41"/>
        <v>21836</v>
      </c>
      <c r="M660" s="15">
        <f t="shared" si="42"/>
        <v>43692</v>
      </c>
      <c r="O660" s="13"/>
      <c r="P660" s="13"/>
    </row>
    <row r="661" spans="1:16" s="94" customFormat="1" ht="12.75" customHeight="1" x14ac:dyDescent="0.2">
      <c r="A661" s="11" t="str">
        <f t="shared" si="43"/>
        <v>CAIRNS2008</v>
      </c>
      <c r="B661" s="3" t="s">
        <v>16</v>
      </c>
      <c r="C661" s="12">
        <v>2008</v>
      </c>
      <c r="D661" s="12">
        <v>7</v>
      </c>
      <c r="E661" s="13">
        <v>17834</v>
      </c>
      <c r="F661" s="13">
        <v>17814</v>
      </c>
      <c r="G661" s="13">
        <v>35648</v>
      </c>
      <c r="H661" s="13">
        <v>3763</v>
      </c>
      <c r="I661" s="13">
        <v>3769</v>
      </c>
      <c r="J661" s="13">
        <v>7532</v>
      </c>
      <c r="K661" s="15">
        <f t="shared" si="40"/>
        <v>21597</v>
      </c>
      <c r="L661" s="15">
        <f t="shared" si="41"/>
        <v>21583</v>
      </c>
      <c r="M661" s="15">
        <f t="shared" si="42"/>
        <v>43180</v>
      </c>
      <c r="O661" s="13"/>
      <c r="P661" s="13"/>
    </row>
    <row r="662" spans="1:16" s="94" customFormat="1" ht="12.75" customHeight="1" x14ac:dyDescent="0.2">
      <c r="A662" s="11" t="str">
        <f t="shared" si="43"/>
        <v>CAIRNS2009</v>
      </c>
      <c r="B662" s="96" t="s">
        <v>16</v>
      </c>
      <c r="C662" s="89">
        <v>2009</v>
      </c>
      <c r="D662" s="90">
        <v>7</v>
      </c>
      <c r="E662" s="15">
        <v>16269</v>
      </c>
      <c r="F662" s="15">
        <v>16279</v>
      </c>
      <c r="G662" s="15">
        <v>32548</v>
      </c>
      <c r="H662" s="91">
        <v>2435</v>
      </c>
      <c r="I662" s="91">
        <v>2425</v>
      </c>
      <c r="J662" s="15">
        <v>4860</v>
      </c>
      <c r="K662" s="15">
        <f t="shared" si="40"/>
        <v>18704</v>
      </c>
      <c r="L662" s="15">
        <f t="shared" si="41"/>
        <v>18704</v>
      </c>
      <c r="M662" s="15">
        <f t="shared" si="42"/>
        <v>37408</v>
      </c>
      <c r="O662" s="13"/>
      <c r="P662" s="13"/>
    </row>
    <row r="663" spans="1:16" s="94" customFormat="1" ht="12.75" customHeight="1" x14ac:dyDescent="0.2">
      <c r="A663" s="11" t="str">
        <f t="shared" si="43"/>
        <v>CAIRNS2010</v>
      </c>
      <c r="B663" s="96" t="s">
        <v>16</v>
      </c>
      <c r="C663" s="89">
        <v>2010</v>
      </c>
      <c r="D663" s="90">
        <v>7</v>
      </c>
      <c r="E663" s="15">
        <v>17876</v>
      </c>
      <c r="F663" s="15">
        <v>17766</v>
      </c>
      <c r="G663" s="15">
        <v>35642</v>
      </c>
      <c r="H663" s="91">
        <v>2763</v>
      </c>
      <c r="I663" s="91">
        <v>2782</v>
      </c>
      <c r="J663" s="15">
        <v>5545</v>
      </c>
      <c r="K663" s="15">
        <f t="shared" si="40"/>
        <v>20639</v>
      </c>
      <c r="L663" s="15">
        <f t="shared" si="41"/>
        <v>20548</v>
      </c>
      <c r="M663" s="15">
        <f t="shared" si="42"/>
        <v>41187</v>
      </c>
      <c r="O663" s="13"/>
      <c r="P663" s="13"/>
    </row>
    <row r="664" spans="1:16" s="94" customFormat="1" ht="12.75" customHeight="1" x14ac:dyDescent="0.2">
      <c r="A664" s="11" t="str">
        <f t="shared" si="43"/>
        <v>CAIRNS2011</v>
      </c>
      <c r="B664" s="3" t="s">
        <v>16</v>
      </c>
      <c r="C664" s="12">
        <v>2011</v>
      </c>
      <c r="D664" s="12">
        <v>7</v>
      </c>
      <c r="E664" s="13">
        <v>18543</v>
      </c>
      <c r="F664" s="13">
        <v>18481</v>
      </c>
      <c r="G664" s="13">
        <v>37024</v>
      </c>
      <c r="H664" s="13">
        <v>3022</v>
      </c>
      <c r="I664" s="13">
        <v>3020</v>
      </c>
      <c r="J664" s="13">
        <v>6042</v>
      </c>
      <c r="K664" s="15">
        <f t="shared" si="40"/>
        <v>21565</v>
      </c>
      <c r="L664" s="15">
        <f t="shared" si="41"/>
        <v>21501</v>
      </c>
      <c r="M664" s="15">
        <f t="shared" si="42"/>
        <v>43066</v>
      </c>
      <c r="O664" s="13"/>
      <c r="P664" s="13"/>
    </row>
    <row r="665" spans="1:16" s="94" customFormat="1" ht="12.75" customHeight="1" x14ac:dyDescent="0.2">
      <c r="A665" s="11" t="str">
        <f t="shared" si="43"/>
        <v>CAIRNS2012</v>
      </c>
      <c r="B665" s="3" t="s">
        <v>16</v>
      </c>
      <c r="C665" s="12">
        <v>2012</v>
      </c>
      <c r="D665" s="12">
        <v>6</v>
      </c>
      <c r="E665" s="13">
        <v>19336</v>
      </c>
      <c r="F665" s="13">
        <v>19398</v>
      </c>
      <c r="G665" s="13">
        <v>38734</v>
      </c>
      <c r="H665" s="13">
        <v>2867</v>
      </c>
      <c r="I665" s="13">
        <v>2809</v>
      </c>
      <c r="J665" s="13">
        <v>5676</v>
      </c>
      <c r="K665" s="15">
        <f t="shared" si="40"/>
        <v>22203</v>
      </c>
      <c r="L665" s="15">
        <f t="shared" si="41"/>
        <v>22207</v>
      </c>
      <c r="M665" s="15">
        <f t="shared" si="42"/>
        <v>44410</v>
      </c>
      <c r="O665" s="13"/>
      <c r="P665" s="13"/>
    </row>
    <row r="666" spans="1:16" s="94" customFormat="1" ht="12.75" customHeight="1" x14ac:dyDescent="0.2">
      <c r="A666" s="11" t="str">
        <f t="shared" si="43"/>
        <v>CAIRNS2013</v>
      </c>
      <c r="B666" s="96" t="s">
        <v>16</v>
      </c>
      <c r="C666" s="89">
        <v>2013</v>
      </c>
      <c r="D666" s="90">
        <v>6</v>
      </c>
      <c r="E666" s="15">
        <v>19916</v>
      </c>
      <c r="F666" s="15">
        <v>20045</v>
      </c>
      <c r="G666" s="15">
        <v>39961</v>
      </c>
      <c r="H666" s="91">
        <v>2844</v>
      </c>
      <c r="I666" s="91">
        <v>2717</v>
      </c>
      <c r="J666" s="15">
        <v>5561</v>
      </c>
      <c r="K666" s="15">
        <f t="shared" si="40"/>
        <v>22760</v>
      </c>
      <c r="L666" s="15">
        <f t="shared" si="41"/>
        <v>22762</v>
      </c>
      <c r="M666" s="15">
        <f t="shared" si="42"/>
        <v>45522</v>
      </c>
      <c r="O666" s="13"/>
      <c r="P666" s="13"/>
    </row>
    <row r="667" spans="1:16" s="94" customFormat="1" ht="12.75" customHeight="1" x14ac:dyDescent="0.2">
      <c r="A667" s="11" t="str">
        <f t="shared" si="43"/>
        <v>CAIRNS2014</v>
      </c>
      <c r="B667" s="92" t="s">
        <v>16</v>
      </c>
      <c r="C667" s="16">
        <v>2014</v>
      </c>
      <c r="D667" s="90">
        <v>6</v>
      </c>
      <c r="E667" s="93">
        <v>19442</v>
      </c>
      <c r="F667" s="93">
        <v>19515</v>
      </c>
      <c r="G667" s="93">
        <v>38957</v>
      </c>
      <c r="H667" s="93">
        <v>2594</v>
      </c>
      <c r="I667" s="93">
        <v>2548</v>
      </c>
      <c r="J667" s="93">
        <v>5142</v>
      </c>
      <c r="K667" s="15">
        <f t="shared" si="40"/>
        <v>22036</v>
      </c>
      <c r="L667" s="15">
        <f t="shared" si="41"/>
        <v>22063</v>
      </c>
      <c r="M667" s="15">
        <f t="shared" si="42"/>
        <v>44099</v>
      </c>
      <c r="O667" s="13"/>
      <c r="P667" s="13"/>
    </row>
    <row r="668" spans="1:16" s="94" customFormat="1" ht="12.75" customHeight="1" x14ac:dyDescent="0.2">
      <c r="A668" s="11" t="str">
        <f t="shared" si="43"/>
        <v>CAIRNS2015</v>
      </c>
      <c r="B668" s="96" t="s">
        <v>16</v>
      </c>
      <c r="C668" s="89">
        <v>2015</v>
      </c>
      <c r="D668" s="90">
        <v>6</v>
      </c>
      <c r="E668" s="15">
        <v>20229</v>
      </c>
      <c r="F668" s="15">
        <v>20256</v>
      </c>
      <c r="G668" s="15">
        <v>40485</v>
      </c>
      <c r="H668" s="91">
        <v>2799</v>
      </c>
      <c r="I668" s="91">
        <v>2789</v>
      </c>
      <c r="J668" s="15">
        <v>5588</v>
      </c>
      <c r="K668" s="15">
        <f t="shared" si="40"/>
        <v>23028</v>
      </c>
      <c r="L668" s="15">
        <f t="shared" si="41"/>
        <v>23045</v>
      </c>
      <c r="M668" s="15">
        <f t="shared" si="42"/>
        <v>46073</v>
      </c>
      <c r="O668" s="13"/>
      <c r="P668" s="13"/>
    </row>
    <row r="669" spans="1:16" s="94" customFormat="1" ht="12.75" customHeight="1" x14ac:dyDescent="0.2">
      <c r="A669" s="11" t="str">
        <f t="shared" si="43"/>
        <v>CAIRNS2016</v>
      </c>
      <c r="B669" s="96" t="s">
        <v>16</v>
      </c>
      <c r="C669" s="89">
        <v>2016</v>
      </c>
      <c r="D669" s="90">
        <v>6</v>
      </c>
      <c r="E669" s="15">
        <v>21422</v>
      </c>
      <c r="F669" s="15">
        <v>21427</v>
      </c>
      <c r="G669" s="15">
        <v>42849</v>
      </c>
      <c r="H669" s="91">
        <v>3232</v>
      </c>
      <c r="I669" s="91">
        <v>3237</v>
      </c>
      <c r="J669" s="15">
        <v>6469</v>
      </c>
      <c r="K669" s="15">
        <f t="shared" si="40"/>
        <v>24654</v>
      </c>
      <c r="L669" s="15">
        <f t="shared" si="41"/>
        <v>24664</v>
      </c>
      <c r="M669" s="15">
        <f t="shared" si="42"/>
        <v>49318</v>
      </c>
      <c r="O669" s="13"/>
      <c r="P669" s="13"/>
    </row>
    <row r="670" spans="1:16" s="94" customFormat="1" ht="12.75" customHeight="1" x14ac:dyDescent="0.2">
      <c r="A670" s="11" t="str">
        <f t="shared" si="43"/>
        <v>CAIRNS2017</v>
      </c>
      <c r="B670" s="96" t="s">
        <v>16</v>
      </c>
      <c r="C670" s="89">
        <v>2017</v>
      </c>
      <c r="D670" s="90">
        <v>6</v>
      </c>
      <c r="E670" s="15">
        <v>21292</v>
      </c>
      <c r="F670" s="15">
        <v>21369</v>
      </c>
      <c r="G670" s="15">
        <v>42661</v>
      </c>
      <c r="H670" s="91">
        <v>2883</v>
      </c>
      <c r="I670" s="91">
        <v>2879</v>
      </c>
      <c r="J670" s="15">
        <v>5762</v>
      </c>
      <c r="K670" s="15">
        <f t="shared" si="40"/>
        <v>24175</v>
      </c>
      <c r="L670" s="15">
        <f t="shared" si="41"/>
        <v>24248</v>
      </c>
      <c r="M670" s="15">
        <f t="shared" si="42"/>
        <v>48423</v>
      </c>
      <c r="O670" s="13"/>
      <c r="P670" s="13"/>
    </row>
    <row r="671" spans="1:16" s="94" customFormat="1" ht="12.75" customHeight="1" x14ac:dyDescent="0.2">
      <c r="A671" s="11" t="str">
        <f t="shared" si="43"/>
        <v>CAIRNS2018</v>
      </c>
      <c r="B671" s="96" t="s">
        <v>16</v>
      </c>
      <c r="C671" s="89">
        <v>2018</v>
      </c>
      <c r="D671" s="90">
        <v>6</v>
      </c>
      <c r="E671" s="15">
        <v>21016</v>
      </c>
      <c r="F671" s="15">
        <v>20961</v>
      </c>
      <c r="G671" s="15">
        <v>41977</v>
      </c>
      <c r="H671" s="91">
        <v>2441</v>
      </c>
      <c r="I671" s="91">
        <v>2444</v>
      </c>
      <c r="J671" s="15">
        <v>4885</v>
      </c>
      <c r="K671" s="15">
        <f t="shared" si="40"/>
        <v>23457</v>
      </c>
      <c r="L671" s="15">
        <f t="shared" si="41"/>
        <v>23405</v>
      </c>
      <c r="M671" s="15">
        <f t="shared" si="42"/>
        <v>46862</v>
      </c>
      <c r="O671" s="13"/>
      <c r="P671" s="13"/>
    </row>
    <row r="672" spans="1:16" s="94" customFormat="1" ht="12.75" customHeight="1" x14ac:dyDescent="0.2">
      <c r="A672" s="11" t="str">
        <f t="shared" si="43"/>
        <v>CAIRNS2019</v>
      </c>
      <c r="B672" s="3" t="s">
        <v>16</v>
      </c>
      <c r="C672" s="12">
        <v>2019</v>
      </c>
      <c r="D672" s="12">
        <v>6</v>
      </c>
      <c r="E672" s="13">
        <v>20343</v>
      </c>
      <c r="F672" s="13">
        <v>20447</v>
      </c>
      <c r="G672" s="13">
        <v>40790</v>
      </c>
      <c r="H672" s="13">
        <v>2443</v>
      </c>
      <c r="I672" s="13">
        <v>2448</v>
      </c>
      <c r="J672" s="13">
        <v>4891</v>
      </c>
      <c r="K672" s="15">
        <f t="shared" si="40"/>
        <v>22786</v>
      </c>
      <c r="L672" s="15">
        <f t="shared" si="41"/>
        <v>22895</v>
      </c>
      <c r="M672" s="15">
        <f t="shared" si="42"/>
        <v>45681</v>
      </c>
      <c r="O672" s="13"/>
      <c r="P672" s="13"/>
    </row>
    <row r="673" spans="1:16" s="94" customFormat="1" ht="12.75" customHeight="1" x14ac:dyDescent="0.2">
      <c r="A673" s="11" t="str">
        <f t="shared" si="43"/>
        <v>CANBERRA1985</v>
      </c>
      <c r="B673" s="96" t="s">
        <v>27</v>
      </c>
      <c r="C673" s="89">
        <v>1985</v>
      </c>
      <c r="D673" s="90">
        <v>6</v>
      </c>
      <c r="E673" s="15">
        <v>9760</v>
      </c>
      <c r="F673" s="15">
        <v>9699</v>
      </c>
      <c r="G673" s="15">
        <v>19459</v>
      </c>
      <c r="H673" s="91">
        <v>0</v>
      </c>
      <c r="I673" s="91">
        <v>0</v>
      </c>
      <c r="J673" s="15">
        <v>0</v>
      </c>
      <c r="K673" s="15">
        <f t="shared" si="40"/>
        <v>9760</v>
      </c>
      <c r="L673" s="15">
        <f t="shared" si="41"/>
        <v>9699</v>
      </c>
      <c r="M673" s="15">
        <f t="shared" si="42"/>
        <v>19459</v>
      </c>
      <c r="O673" s="13"/>
      <c r="P673" s="13"/>
    </row>
    <row r="674" spans="1:16" s="94" customFormat="1" ht="12.75" customHeight="1" x14ac:dyDescent="0.2">
      <c r="A674" s="11" t="str">
        <f t="shared" si="43"/>
        <v>CANBERRA1986</v>
      </c>
      <c r="B674" s="3" t="s">
        <v>27</v>
      </c>
      <c r="C674" s="12">
        <v>1986</v>
      </c>
      <c r="D674" s="12">
        <v>6</v>
      </c>
      <c r="E674" s="13">
        <v>10595</v>
      </c>
      <c r="F674" s="13">
        <v>10613</v>
      </c>
      <c r="G674" s="13">
        <v>21208</v>
      </c>
      <c r="H674" s="13">
        <v>0</v>
      </c>
      <c r="I674" s="13">
        <v>0</v>
      </c>
      <c r="J674" s="13">
        <v>0</v>
      </c>
      <c r="K674" s="15">
        <f t="shared" si="40"/>
        <v>10595</v>
      </c>
      <c r="L674" s="15">
        <f t="shared" si="41"/>
        <v>10613</v>
      </c>
      <c r="M674" s="15">
        <f t="shared" si="42"/>
        <v>21208</v>
      </c>
      <c r="O674" s="13"/>
      <c r="P674" s="13"/>
    </row>
    <row r="675" spans="1:16" s="94" customFormat="1" ht="12.75" customHeight="1" x14ac:dyDescent="0.2">
      <c r="A675" s="11" t="str">
        <f t="shared" si="43"/>
        <v>CANBERRA1987</v>
      </c>
      <c r="B675" s="3" t="s">
        <v>27</v>
      </c>
      <c r="C675" s="12">
        <v>1987</v>
      </c>
      <c r="D675" s="12">
        <v>6</v>
      </c>
      <c r="E675" s="13">
        <v>11050</v>
      </c>
      <c r="F675" s="13">
        <v>11048</v>
      </c>
      <c r="G675" s="13">
        <v>22098</v>
      </c>
      <c r="H675" s="13">
        <v>0</v>
      </c>
      <c r="I675" s="13">
        <v>0</v>
      </c>
      <c r="J675" s="13">
        <v>0</v>
      </c>
      <c r="K675" s="15">
        <f t="shared" si="40"/>
        <v>11050</v>
      </c>
      <c r="L675" s="15">
        <f t="shared" si="41"/>
        <v>11048</v>
      </c>
      <c r="M675" s="15">
        <f t="shared" si="42"/>
        <v>22098</v>
      </c>
      <c r="O675" s="13"/>
      <c r="P675" s="13"/>
    </row>
    <row r="676" spans="1:16" s="94" customFormat="1" ht="12.75" customHeight="1" x14ac:dyDescent="0.2">
      <c r="A676" s="11" t="str">
        <f t="shared" si="43"/>
        <v>CANBERRA1988</v>
      </c>
      <c r="B676" s="3" t="s">
        <v>27</v>
      </c>
      <c r="C676" s="12">
        <v>1988</v>
      </c>
      <c r="D676" s="12">
        <v>7</v>
      </c>
      <c r="E676" s="13">
        <v>10439</v>
      </c>
      <c r="F676" s="13">
        <v>10457</v>
      </c>
      <c r="G676" s="13">
        <v>20896</v>
      </c>
      <c r="H676" s="13">
        <v>0</v>
      </c>
      <c r="I676" s="13">
        <v>0</v>
      </c>
      <c r="J676" s="13">
        <v>0</v>
      </c>
      <c r="K676" s="15">
        <f t="shared" si="40"/>
        <v>10439</v>
      </c>
      <c r="L676" s="15">
        <f t="shared" si="41"/>
        <v>10457</v>
      </c>
      <c r="M676" s="15">
        <f t="shared" si="42"/>
        <v>20896</v>
      </c>
      <c r="O676" s="13"/>
      <c r="P676" s="13"/>
    </row>
    <row r="677" spans="1:16" s="94" customFormat="1" ht="12.75" customHeight="1" x14ac:dyDescent="0.2">
      <c r="A677" s="11" t="str">
        <f t="shared" si="43"/>
        <v>CANBERRA1989</v>
      </c>
      <c r="B677" s="94" t="s">
        <v>27</v>
      </c>
      <c r="C677" s="89">
        <v>1989</v>
      </c>
      <c r="D677" s="90">
        <v>7</v>
      </c>
      <c r="E677" s="15">
        <v>8565</v>
      </c>
      <c r="F677" s="15">
        <v>8652</v>
      </c>
      <c r="G677" s="15">
        <v>17217</v>
      </c>
      <c r="H677" s="15">
        <v>0</v>
      </c>
      <c r="I677" s="15">
        <v>0</v>
      </c>
      <c r="J677" s="15">
        <v>0</v>
      </c>
      <c r="K677" s="15">
        <f t="shared" si="40"/>
        <v>8565</v>
      </c>
      <c r="L677" s="15">
        <f t="shared" si="41"/>
        <v>8652</v>
      </c>
      <c r="M677" s="15">
        <f t="shared" si="42"/>
        <v>17217</v>
      </c>
      <c r="O677" s="13"/>
      <c r="P677" s="13"/>
    </row>
    <row r="678" spans="1:16" s="94" customFormat="1" ht="12.75" customHeight="1" x14ac:dyDescent="0.2">
      <c r="A678" s="11" t="str">
        <f t="shared" si="43"/>
        <v>CANBERRA1990</v>
      </c>
      <c r="B678" s="92" t="s">
        <v>27</v>
      </c>
      <c r="C678" s="89">
        <v>1990</v>
      </c>
      <c r="D678" s="12">
        <v>8</v>
      </c>
      <c r="E678" s="15">
        <v>9596</v>
      </c>
      <c r="F678" s="15">
        <v>9644</v>
      </c>
      <c r="G678" s="15">
        <v>19240</v>
      </c>
      <c r="H678" s="91">
        <v>0</v>
      </c>
      <c r="I678" s="91">
        <v>0</v>
      </c>
      <c r="J678" s="15">
        <v>0</v>
      </c>
      <c r="K678" s="15">
        <f t="shared" si="40"/>
        <v>9596</v>
      </c>
      <c r="L678" s="15">
        <f t="shared" si="41"/>
        <v>9644</v>
      </c>
      <c r="M678" s="15">
        <f t="shared" si="42"/>
        <v>19240</v>
      </c>
      <c r="O678" s="13"/>
      <c r="P678" s="13"/>
    </row>
    <row r="679" spans="1:16" s="94" customFormat="1" ht="12.75" customHeight="1" x14ac:dyDescent="0.2">
      <c r="A679" s="11" t="str">
        <f t="shared" si="43"/>
        <v>CANBERRA1991</v>
      </c>
      <c r="B679" s="3" t="s">
        <v>27</v>
      </c>
      <c r="C679" s="12">
        <v>1991</v>
      </c>
      <c r="D679" s="12">
        <v>8</v>
      </c>
      <c r="E679" s="13">
        <v>12148</v>
      </c>
      <c r="F679" s="13">
        <v>12142</v>
      </c>
      <c r="G679" s="13">
        <v>24290</v>
      </c>
      <c r="H679" s="13">
        <v>0</v>
      </c>
      <c r="I679" s="13">
        <v>0</v>
      </c>
      <c r="J679" s="13">
        <v>0</v>
      </c>
      <c r="K679" s="15">
        <f t="shared" si="40"/>
        <v>12148</v>
      </c>
      <c r="L679" s="15">
        <f t="shared" si="41"/>
        <v>12142</v>
      </c>
      <c r="M679" s="15">
        <f t="shared" si="42"/>
        <v>24290</v>
      </c>
      <c r="O679" s="13"/>
      <c r="P679" s="13"/>
    </row>
    <row r="680" spans="1:16" s="94" customFormat="1" ht="12.75" customHeight="1" x14ac:dyDescent="0.2">
      <c r="A680" s="11" t="str">
        <f t="shared" si="43"/>
        <v>CANBERRA1992</v>
      </c>
      <c r="B680" s="96" t="s">
        <v>27</v>
      </c>
      <c r="C680" s="89">
        <v>1992</v>
      </c>
      <c r="D680" s="90">
        <v>7</v>
      </c>
      <c r="E680" s="15">
        <v>13687</v>
      </c>
      <c r="F680" s="15">
        <v>13683</v>
      </c>
      <c r="G680" s="15">
        <v>27370</v>
      </c>
      <c r="H680" s="91">
        <v>0</v>
      </c>
      <c r="I680" s="91">
        <v>0</v>
      </c>
      <c r="J680" s="15">
        <v>0</v>
      </c>
      <c r="K680" s="15">
        <f t="shared" si="40"/>
        <v>13687</v>
      </c>
      <c r="L680" s="15">
        <f t="shared" si="41"/>
        <v>13683</v>
      </c>
      <c r="M680" s="15">
        <f t="shared" si="42"/>
        <v>27370</v>
      </c>
      <c r="O680" s="13"/>
      <c r="P680" s="13"/>
    </row>
    <row r="681" spans="1:16" s="94" customFormat="1" ht="12.75" customHeight="1" x14ac:dyDescent="0.2">
      <c r="A681" s="11" t="str">
        <f t="shared" si="43"/>
        <v>CANBERRA1993</v>
      </c>
      <c r="B681" s="96" t="s">
        <v>27</v>
      </c>
      <c r="C681" s="89">
        <v>1993</v>
      </c>
      <c r="D681" s="90">
        <v>7</v>
      </c>
      <c r="E681" s="15">
        <v>14794</v>
      </c>
      <c r="F681" s="15">
        <v>14774</v>
      </c>
      <c r="G681" s="15">
        <v>29568</v>
      </c>
      <c r="H681" s="91">
        <v>0</v>
      </c>
      <c r="I681" s="91">
        <v>0</v>
      </c>
      <c r="J681" s="15">
        <v>0</v>
      </c>
      <c r="K681" s="15">
        <f t="shared" si="40"/>
        <v>14794</v>
      </c>
      <c r="L681" s="15">
        <f t="shared" si="41"/>
        <v>14774</v>
      </c>
      <c r="M681" s="15">
        <f t="shared" si="42"/>
        <v>29568</v>
      </c>
      <c r="O681" s="13"/>
      <c r="P681" s="13"/>
    </row>
    <row r="682" spans="1:16" s="94" customFormat="1" ht="12.75" customHeight="1" x14ac:dyDescent="0.2">
      <c r="A682" s="11" t="str">
        <f t="shared" si="43"/>
        <v>CANBERRA1994</v>
      </c>
      <c r="B682" s="96" t="s">
        <v>27</v>
      </c>
      <c r="C682" s="89">
        <v>1994</v>
      </c>
      <c r="D682" s="90">
        <v>7</v>
      </c>
      <c r="E682" s="15">
        <v>17119</v>
      </c>
      <c r="F682" s="15">
        <v>17105</v>
      </c>
      <c r="G682" s="15">
        <v>34224</v>
      </c>
      <c r="H682" s="91">
        <v>0</v>
      </c>
      <c r="I682" s="91">
        <v>0</v>
      </c>
      <c r="J682" s="15">
        <v>0</v>
      </c>
      <c r="K682" s="15">
        <f t="shared" ref="K682:K745" si="44">E682+H682</f>
        <v>17119</v>
      </c>
      <c r="L682" s="15">
        <f t="shared" ref="L682:L745" si="45">F682+I682</f>
        <v>17105</v>
      </c>
      <c r="M682" s="15">
        <f t="shared" ref="M682:M745" si="46">G682+J682</f>
        <v>34224</v>
      </c>
      <c r="O682" s="13"/>
      <c r="P682" s="13"/>
    </row>
    <row r="683" spans="1:16" s="94" customFormat="1" ht="12.75" customHeight="1" x14ac:dyDescent="0.2">
      <c r="A683" s="11" t="str">
        <f t="shared" si="43"/>
        <v>CANBERRA1995</v>
      </c>
      <c r="B683" s="3" t="s">
        <v>27</v>
      </c>
      <c r="C683" s="12">
        <v>1995</v>
      </c>
      <c r="D683" s="12">
        <v>7</v>
      </c>
      <c r="E683" s="13">
        <v>18112</v>
      </c>
      <c r="F683" s="13">
        <v>18058</v>
      </c>
      <c r="G683" s="13">
        <v>36170</v>
      </c>
      <c r="H683" s="13">
        <v>0</v>
      </c>
      <c r="I683" s="13">
        <v>0</v>
      </c>
      <c r="J683" s="13">
        <v>0</v>
      </c>
      <c r="K683" s="15">
        <f t="shared" si="44"/>
        <v>18112</v>
      </c>
      <c r="L683" s="15">
        <f t="shared" si="45"/>
        <v>18058</v>
      </c>
      <c r="M683" s="15">
        <f t="shared" si="46"/>
        <v>36170</v>
      </c>
      <c r="O683" s="13"/>
      <c r="P683" s="13"/>
    </row>
    <row r="684" spans="1:16" s="94" customFormat="1" ht="12.75" customHeight="1" x14ac:dyDescent="0.2">
      <c r="A684" s="11" t="str">
        <f t="shared" si="43"/>
        <v>CANBERRA1996</v>
      </c>
      <c r="B684" s="3" t="s">
        <v>27</v>
      </c>
      <c r="C684" s="12">
        <v>1996</v>
      </c>
      <c r="D684" s="12">
        <v>7</v>
      </c>
      <c r="E684" s="13">
        <v>19087</v>
      </c>
      <c r="F684" s="13">
        <v>19009</v>
      </c>
      <c r="G684" s="13">
        <v>38096</v>
      </c>
      <c r="H684" s="13">
        <v>0</v>
      </c>
      <c r="I684" s="13">
        <v>0</v>
      </c>
      <c r="J684" s="13">
        <v>0</v>
      </c>
      <c r="K684" s="15">
        <f t="shared" si="44"/>
        <v>19087</v>
      </c>
      <c r="L684" s="15">
        <f t="shared" si="45"/>
        <v>19009</v>
      </c>
      <c r="M684" s="15">
        <f t="shared" si="46"/>
        <v>38096</v>
      </c>
      <c r="O684" s="13"/>
      <c r="P684" s="13"/>
    </row>
    <row r="685" spans="1:16" s="94" customFormat="1" ht="12.75" customHeight="1" x14ac:dyDescent="0.2">
      <c r="A685" s="11" t="str">
        <f t="shared" si="43"/>
        <v>CANBERRA1997</v>
      </c>
      <c r="B685" s="3" t="s">
        <v>27</v>
      </c>
      <c r="C685" s="12">
        <v>1997</v>
      </c>
      <c r="D685" s="12">
        <v>7</v>
      </c>
      <c r="E685" s="13">
        <v>19136</v>
      </c>
      <c r="F685" s="13">
        <v>19112</v>
      </c>
      <c r="G685" s="13">
        <v>38248</v>
      </c>
      <c r="H685" s="13">
        <v>0</v>
      </c>
      <c r="I685" s="13">
        <v>0</v>
      </c>
      <c r="J685" s="13">
        <v>0</v>
      </c>
      <c r="K685" s="15">
        <f t="shared" si="44"/>
        <v>19136</v>
      </c>
      <c r="L685" s="15">
        <f t="shared" si="45"/>
        <v>19112</v>
      </c>
      <c r="M685" s="15">
        <f t="shared" si="46"/>
        <v>38248</v>
      </c>
      <c r="O685" s="13"/>
      <c r="P685" s="13"/>
    </row>
    <row r="686" spans="1:16" s="94" customFormat="1" ht="12.75" customHeight="1" x14ac:dyDescent="0.2">
      <c r="A686" s="11" t="str">
        <f t="shared" si="43"/>
        <v>CANBERRA1998</v>
      </c>
      <c r="B686" s="3" t="s">
        <v>27</v>
      </c>
      <c r="C686" s="12">
        <v>1998</v>
      </c>
      <c r="D686" s="12">
        <v>7</v>
      </c>
      <c r="E686" s="13">
        <v>19071</v>
      </c>
      <c r="F686" s="13">
        <v>19039</v>
      </c>
      <c r="G686" s="13">
        <v>38110</v>
      </c>
      <c r="H686" s="13">
        <v>0</v>
      </c>
      <c r="I686" s="13">
        <v>0</v>
      </c>
      <c r="J686" s="13">
        <v>0</v>
      </c>
      <c r="K686" s="15">
        <f t="shared" si="44"/>
        <v>19071</v>
      </c>
      <c r="L686" s="15">
        <f t="shared" si="45"/>
        <v>19039</v>
      </c>
      <c r="M686" s="15">
        <f t="shared" si="46"/>
        <v>38110</v>
      </c>
      <c r="O686" s="13"/>
      <c r="P686" s="13"/>
    </row>
    <row r="687" spans="1:16" s="94" customFormat="1" ht="12.75" customHeight="1" x14ac:dyDescent="0.2">
      <c r="A687" s="11" t="str">
        <f t="shared" si="43"/>
        <v>CANBERRA1999</v>
      </c>
      <c r="B687" s="3" t="s">
        <v>27</v>
      </c>
      <c r="C687" s="12">
        <v>1999</v>
      </c>
      <c r="D687" s="12">
        <v>7</v>
      </c>
      <c r="E687" s="13">
        <v>19486</v>
      </c>
      <c r="F687" s="13">
        <v>19488</v>
      </c>
      <c r="G687" s="13">
        <v>38974</v>
      </c>
      <c r="H687" s="13">
        <v>0</v>
      </c>
      <c r="I687" s="13">
        <v>0</v>
      </c>
      <c r="J687" s="13">
        <v>0</v>
      </c>
      <c r="K687" s="15">
        <f t="shared" si="44"/>
        <v>19486</v>
      </c>
      <c r="L687" s="15">
        <f t="shared" si="45"/>
        <v>19488</v>
      </c>
      <c r="M687" s="15">
        <f t="shared" si="46"/>
        <v>38974</v>
      </c>
      <c r="O687" s="13"/>
      <c r="P687" s="13"/>
    </row>
    <row r="688" spans="1:16" s="94" customFormat="1" ht="12.75" customHeight="1" x14ac:dyDescent="0.2">
      <c r="A688" s="11" t="str">
        <f t="shared" si="43"/>
        <v>CANBERRA2000</v>
      </c>
      <c r="B688" s="3" t="s">
        <v>27</v>
      </c>
      <c r="C688" s="12">
        <v>2000</v>
      </c>
      <c r="D688" s="12">
        <v>6</v>
      </c>
      <c r="E688" s="13">
        <v>22735</v>
      </c>
      <c r="F688" s="13">
        <v>22859</v>
      </c>
      <c r="G688" s="13">
        <v>45594</v>
      </c>
      <c r="H688" s="13">
        <v>0</v>
      </c>
      <c r="I688" s="13">
        <v>0</v>
      </c>
      <c r="J688" s="13">
        <v>0</v>
      </c>
      <c r="K688" s="15">
        <f t="shared" si="44"/>
        <v>22735</v>
      </c>
      <c r="L688" s="15">
        <f t="shared" si="45"/>
        <v>22859</v>
      </c>
      <c r="M688" s="15">
        <f t="shared" si="46"/>
        <v>45594</v>
      </c>
      <c r="O688" s="13"/>
      <c r="P688" s="13"/>
    </row>
    <row r="689" spans="1:16" s="94" customFormat="1" ht="12.75" customHeight="1" x14ac:dyDescent="0.2">
      <c r="A689" s="11" t="str">
        <f t="shared" si="43"/>
        <v>CANBERRA2001</v>
      </c>
      <c r="B689" s="3" t="s">
        <v>27</v>
      </c>
      <c r="C689" s="12">
        <v>2001</v>
      </c>
      <c r="D689" s="12">
        <v>6</v>
      </c>
      <c r="E689" s="13">
        <v>24154</v>
      </c>
      <c r="F689" s="13">
        <v>24167</v>
      </c>
      <c r="G689" s="13">
        <v>48321</v>
      </c>
      <c r="H689" s="13">
        <v>0</v>
      </c>
      <c r="I689" s="13">
        <v>0</v>
      </c>
      <c r="J689" s="13">
        <v>0</v>
      </c>
      <c r="K689" s="15">
        <f t="shared" si="44"/>
        <v>24154</v>
      </c>
      <c r="L689" s="15">
        <f t="shared" si="45"/>
        <v>24167</v>
      </c>
      <c r="M689" s="15">
        <f t="shared" si="46"/>
        <v>48321</v>
      </c>
      <c r="O689" s="13"/>
      <c r="P689" s="13"/>
    </row>
    <row r="690" spans="1:16" s="94" customFormat="1" ht="12.75" customHeight="1" x14ac:dyDescent="0.2">
      <c r="A690" s="11" t="str">
        <f t="shared" si="43"/>
        <v>CANBERRA2002</v>
      </c>
      <c r="B690" s="96" t="s">
        <v>27</v>
      </c>
      <c r="C690" s="89">
        <v>2002</v>
      </c>
      <c r="D690" s="90">
        <v>7</v>
      </c>
      <c r="E690" s="15">
        <v>18240</v>
      </c>
      <c r="F690" s="15">
        <v>18219</v>
      </c>
      <c r="G690" s="15">
        <v>36459</v>
      </c>
      <c r="H690" s="91">
        <v>0</v>
      </c>
      <c r="I690" s="91">
        <v>0</v>
      </c>
      <c r="J690" s="15">
        <v>0</v>
      </c>
      <c r="K690" s="15">
        <f t="shared" si="44"/>
        <v>18240</v>
      </c>
      <c r="L690" s="15">
        <f t="shared" si="45"/>
        <v>18219</v>
      </c>
      <c r="M690" s="15">
        <f t="shared" si="46"/>
        <v>36459</v>
      </c>
      <c r="O690" s="13"/>
      <c r="P690" s="13"/>
    </row>
    <row r="691" spans="1:16" s="94" customFormat="1" ht="12.75" customHeight="1" x14ac:dyDescent="0.2">
      <c r="A691" s="11" t="str">
        <f t="shared" si="43"/>
        <v>CANBERRA2003</v>
      </c>
      <c r="B691" s="94" t="s">
        <v>27</v>
      </c>
      <c r="C691" s="89">
        <v>2003</v>
      </c>
      <c r="D691" s="90">
        <v>7</v>
      </c>
      <c r="E691" s="15">
        <v>18726</v>
      </c>
      <c r="F691" s="15">
        <v>18670</v>
      </c>
      <c r="G691" s="15">
        <v>37396</v>
      </c>
      <c r="H691" s="15">
        <v>0</v>
      </c>
      <c r="I691" s="15">
        <v>0</v>
      </c>
      <c r="J691" s="15">
        <v>0</v>
      </c>
      <c r="K691" s="15">
        <f t="shared" si="44"/>
        <v>18726</v>
      </c>
      <c r="L691" s="15">
        <f t="shared" si="45"/>
        <v>18670</v>
      </c>
      <c r="M691" s="15">
        <f t="shared" si="46"/>
        <v>37396</v>
      </c>
      <c r="O691" s="13"/>
      <c r="P691" s="13"/>
    </row>
    <row r="692" spans="1:16" s="94" customFormat="1" ht="12.75" customHeight="1" x14ac:dyDescent="0.2">
      <c r="A692" s="11" t="str">
        <f t="shared" si="43"/>
        <v>CANBERRA2004</v>
      </c>
      <c r="B692" s="94" t="s">
        <v>27</v>
      </c>
      <c r="C692" s="89">
        <v>2004</v>
      </c>
      <c r="D692" s="90">
        <v>7</v>
      </c>
      <c r="E692" s="15">
        <v>20322</v>
      </c>
      <c r="F692" s="15">
        <v>19980</v>
      </c>
      <c r="G692" s="15">
        <v>40302</v>
      </c>
      <c r="H692" s="15">
        <v>21</v>
      </c>
      <c r="I692" s="15">
        <v>21</v>
      </c>
      <c r="J692" s="15">
        <v>42</v>
      </c>
      <c r="K692" s="15">
        <f t="shared" si="44"/>
        <v>20343</v>
      </c>
      <c r="L692" s="15">
        <f t="shared" si="45"/>
        <v>20001</v>
      </c>
      <c r="M692" s="15">
        <f t="shared" si="46"/>
        <v>40344</v>
      </c>
      <c r="O692" s="13"/>
      <c r="P692" s="13"/>
    </row>
    <row r="693" spans="1:16" s="94" customFormat="1" ht="12.75" customHeight="1" x14ac:dyDescent="0.2">
      <c r="A693" s="11" t="str">
        <f t="shared" si="43"/>
        <v>CANBERRA2005</v>
      </c>
      <c r="B693" s="3" t="s">
        <v>27</v>
      </c>
      <c r="C693" s="12">
        <v>2005</v>
      </c>
      <c r="D693" s="12">
        <v>7</v>
      </c>
      <c r="E693" s="13">
        <v>18855</v>
      </c>
      <c r="F693" s="13">
        <v>18645</v>
      </c>
      <c r="G693" s="13">
        <v>37500</v>
      </c>
      <c r="H693" s="13">
        <v>0</v>
      </c>
      <c r="I693" s="13">
        <v>0</v>
      </c>
      <c r="J693" s="13">
        <v>0</v>
      </c>
      <c r="K693" s="15">
        <f t="shared" si="44"/>
        <v>18855</v>
      </c>
      <c r="L693" s="15">
        <f t="shared" si="45"/>
        <v>18645</v>
      </c>
      <c r="M693" s="15">
        <f t="shared" si="46"/>
        <v>37500</v>
      </c>
      <c r="O693" s="13"/>
      <c r="P693" s="13"/>
    </row>
    <row r="694" spans="1:16" s="94" customFormat="1" ht="12.75" customHeight="1" x14ac:dyDescent="0.2">
      <c r="A694" s="11" t="str">
        <f t="shared" si="43"/>
        <v>CANBERRA2006</v>
      </c>
      <c r="B694" s="92" t="s">
        <v>27</v>
      </c>
      <c r="C694" s="16">
        <v>2006</v>
      </c>
      <c r="D694" s="90">
        <v>7</v>
      </c>
      <c r="E694" s="93">
        <v>19323</v>
      </c>
      <c r="F694" s="93">
        <v>19087</v>
      </c>
      <c r="G694" s="93">
        <v>38410</v>
      </c>
      <c r="H694" s="93">
        <v>0</v>
      </c>
      <c r="I694" s="93">
        <v>0</v>
      </c>
      <c r="J694" s="93">
        <v>0</v>
      </c>
      <c r="K694" s="15">
        <f t="shared" si="44"/>
        <v>19323</v>
      </c>
      <c r="L694" s="15">
        <f t="shared" si="45"/>
        <v>19087</v>
      </c>
      <c r="M694" s="15">
        <f t="shared" si="46"/>
        <v>38410</v>
      </c>
      <c r="O694" s="13"/>
      <c r="P694" s="13"/>
    </row>
    <row r="695" spans="1:16" s="94" customFormat="1" ht="12.75" customHeight="1" x14ac:dyDescent="0.2">
      <c r="A695" s="11" t="str">
        <f t="shared" si="43"/>
        <v>CANBERRA2007</v>
      </c>
      <c r="B695" s="3" t="s">
        <v>27</v>
      </c>
      <c r="C695" s="12">
        <v>2007</v>
      </c>
      <c r="D695" s="12">
        <v>7</v>
      </c>
      <c r="E695" s="13">
        <v>19184</v>
      </c>
      <c r="F695" s="13">
        <v>19001</v>
      </c>
      <c r="G695" s="13">
        <v>38185</v>
      </c>
      <c r="H695" s="13">
        <v>0</v>
      </c>
      <c r="I695" s="13">
        <v>0</v>
      </c>
      <c r="J695" s="13">
        <v>0</v>
      </c>
      <c r="K695" s="15">
        <f t="shared" si="44"/>
        <v>19184</v>
      </c>
      <c r="L695" s="15">
        <f t="shared" si="45"/>
        <v>19001</v>
      </c>
      <c r="M695" s="15">
        <f t="shared" si="46"/>
        <v>38185</v>
      </c>
      <c r="O695" s="13"/>
      <c r="P695" s="13"/>
    </row>
    <row r="696" spans="1:16" s="94" customFormat="1" ht="12.75" customHeight="1" x14ac:dyDescent="0.2">
      <c r="A696" s="11" t="str">
        <f t="shared" si="43"/>
        <v>CANBERRA2008</v>
      </c>
      <c r="B696" s="94" t="s">
        <v>27</v>
      </c>
      <c r="C696" s="89">
        <v>2008</v>
      </c>
      <c r="D696" s="90">
        <v>6</v>
      </c>
      <c r="E696" s="15">
        <v>22360</v>
      </c>
      <c r="F696" s="15">
        <v>22171</v>
      </c>
      <c r="G696" s="15">
        <v>44531</v>
      </c>
      <c r="H696" s="15">
        <v>0</v>
      </c>
      <c r="I696" s="15">
        <v>0</v>
      </c>
      <c r="J696" s="15">
        <v>0</v>
      </c>
      <c r="K696" s="15">
        <f t="shared" si="44"/>
        <v>22360</v>
      </c>
      <c r="L696" s="15">
        <f t="shared" si="45"/>
        <v>22171</v>
      </c>
      <c r="M696" s="15">
        <f t="shared" si="46"/>
        <v>44531</v>
      </c>
      <c r="O696" s="13"/>
      <c r="P696" s="13"/>
    </row>
    <row r="697" spans="1:16" s="94" customFormat="1" ht="12.75" customHeight="1" x14ac:dyDescent="0.2">
      <c r="A697" s="11" t="str">
        <f t="shared" si="43"/>
        <v>CANBERRA2009</v>
      </c>
      <c r="B697" s="3" t="s">
        <v>27</v>
      </c>
      <c r="C697" s="12">
        <v>2009</v>
      </c>
      <c r="D697" s="12">
        <v>6</v>
      </c>
      <c r="E697" s="13">
        <v>22382</v>
      </c>
      <c r="F697" s="13">
        <v>22344</v>
      </c>
      <c r="G697" s="13">
        <v>44726</v>
      </c>
      <c r="H697" s="13">
        <v>0</v>
      </c>
      <c r="I697" s="13">
        <v>0</v>
      </c>
      <c r="J697" s="13">
        <v>0</v>
      </c>
      <c r="K697" s="15">
        <f t="shared" si="44"/>
        <v>22382</v>
      </c>
      <c r="L697" s="15">
        <f t="shared" si="45"/>
        <v>22344</v>
      </c>
      <c r="M697" s="15">
        <f t="shared" si="46"/>
        <v>44726</v>
      </c>
      <c r="O697" s="13"/>
      <c r="P697" s="13"/>
    </row>
    <row r="698" spans="1:16" s="94" customFormat="1" ht="12.75" customHeight="1" x14ac:dyDescent="0.2">
      <c r="A698" s="11" t="str">
        <f t="shared" si="43"/>
        <v>CANBERRA2010</v>
      </c>
      <c r="B698" s="3" t="s">
        <v>27</v>
      </c>
      <c r="C698" s="12">
        <v>2010</v>
      </c>
      <c r="D698" s="12">
        <v>6</v>
      </c>
      <c r="E698" s="13">
        <v>21962</v>
      </c>
      <c r="F698" s="13">
        <v>21932</v>
      </c>
      <c r="G698" s="13">
        <v>43894</v>
      </c>
      <c r="H698" s="13">
        <v>0</v>
      </c>
      <c r="I698" s="13">
        <v>0</v>
      </c>
      <c r="J698" s="13">
        <v>0</v>
      </c>
      <c r="K698" s="15">
        <f t="shared" si="44"/>
        <v>21962</v>
      </c>
      <c r="L698" s="15">
        <f t="shared" si="45"/>
        <v>21932</v>
      </c>
      <c r="M698" s="15">
        <f t="shared" si="46"/>
        <v>43894</v>
      </c>
      <c r="O698" s="13"/>
      <c r="P698" s="13"/>
    </row>
    <row r="699" spans="1:16" s="94" customFormat="1" ht="12.75" customHeight="1" x14ac:dyDescent="0.2">
      <c r="A699" s="11" t="str">
        <f t="shared" si="43"/>
        <v>CANBERRA2011</v>
      </c>
      <c r="B699" s="96" t="s">
        <v>27</v>
      </c>
      <c r="C699" s="89">
        <v>2011</v>
      </c>
      <c r="D699" s="90">
        <v>6</v>
      </c>
      <c r="E699" s="15">
        <v>21718</v>
      </c>
      <c r="F699" s="15">
        <v>21633</v>
      </c>
      <c r="G699" s="15">
        <v>43351</v>
      </c>
      <c r="H699" s="91">
        <v>0</v>
      </c>
      <c r="I699" s="91">
        <v>0</v>
      </c>
      <c r="J699" s="15">
        <v>0</v>
      </c>
      <c r="K699" s="15">
        <f t="shared" si="44"/>
        <v>21718</v>
      </c>
      <c r="L699" s="15">
        <f t="shared" si="45"/>
        <v>21633</v>
      </c>
      <c r="M699" s="15">
        <f t="shared" si="46"/>
        <v>43351</v>
      </c>
      <c r="O699" s="13"/>
      <c r="P699" s="13"/>
    </row>
    <row r="700" spans="1:16" s="94" customFormat="1" ht="12.75" customHeight="1" x14ac:dyDescent="0.2">
      <c r="A700" s="11" t="str">
        <f t="shared" si="43"/>
        <v>CANBERRA2012</v>
      </c>
      <c r="B700" s="94" t="s">
        <v>27</v>
      </c>
      <c r="C700" s="89">
        <v>2012</v>
      </c>
      <c r="D700" s="90">
        <v>7</v>
      </c>
      <c r="E700" s="15">
        <v>21080</v>
      </c>
      <c r="F700" s="15">
        <v>20937</v>
      </c>
      <c r="G700" s="15">
        <v>42017</v>
      </c>
      <c r="H700" s="15">
        <v>0</v>
      </c>
      <c r="I700" s="15">
        <v>0</v>
      </c>
      <c r="J700" s="15">
        <v>0</v>
      </c>
      <c r="K700" s="15">
        <f t="shared" si="44"/>
        <v>21080</v>
      </c>
      <c r="L700" s="15">
        <f t="shared" si="45"/>
        <v>20937</v>
      </c>
      <c r="M700" s="15">
        <f t="shared" si="46"/>
        <v>42017</v>
      </c>
      <c r="O700" s="13"/>
      <c r="P700" s="13"/>
    </row>
    <row r="701" spans="1:16" s="94" customFormat="1" ht="12.75" customHeight="1" x14ac:dyDescent="0.2">
      <c r="A701" s="11" t="str">
        <f t="shared" si="43"/>
        <v>CANBERRA2013</v>
      </c>
      <c r="B701" s="3" t="s">
        <v>27</v>
      </c>
      <c r="C701" s="12">
        <v>2013</v>
      </c>
      <c r="D701" s="12">
        <v>7</v>
      </c>
      <c r="E701" s="13">
        <v>20888</v>
      </c>
      <c r="F701" s="13">
        <v>20812</v>
      </c>
      <c r="G701" s="13">
        <v>41700</v>
      </c>
      <c r="H701" s="13">
        <v>0</v>
      </c>
      <c r="I701" s="13">
        <v>0</v>
      </c>
      <c r="J701" s="13">
        <v>0</v>
      </c>
      <c r="K701" s="15">
        <f t="shared" si="44"/>
        <v>20888</v>
      </c>
      <c r="L701" s="15">
        <f t="shared" si="45"/>
        <v>20812</v>
      </c>
      <c r="M701" s="15">
        <f t="shared" si="46"/>
        <v>41700</v>
      </c>
      <c r="O701" s="13"/>
      <c r="P701" s="13"/>
    </row>
    <row r="702" spans="1:16" s="94" customFormat="1" ht="12.75" customHeight="1" x14ac:dyDescent="0.2">
      <c r="A702" s="11" t="str">
        <f t="shared" si="43"/>
        <v>CANBERRA2014</v>
      </c>
      <c r="B702" s="96" t="s">
        <v>27</v>
      </c>
      <c r="C702" s="89">
        <v>2014</v>
      </c>
      <c r="D702" s="90">
        <v>7</v>
      </c>
      <c r="E702" s="15">
        <v>19786</v>
      </c>
      <c r="F702" s="15">
        <v>19685</v>
      </c>
      <c r="G702" s="15">
        <v>39471</v>
      </c>
      <c r="H702" s="91">
        <v>0</v>
      </c>
      <c r="I702" s="91">
        <v>0</v>
      </c>
      <c r="J702" s="15">
        <v>0</v>
      </c>
      <c r="K702" s="15">
        <f t="shared" si="44"/>
        <v>19786</v>
      </c>
      <c r="L702" s="15">
        <f t="shared" si="45"/>
        <v>19685</v>
      </c>
      <c r="M702" s="15">
        <f t="shared" si="46"/>
        <v>39471</v>
      </c>
      <c r="O702" s="13"/>
      <c r="P702" s="13"/>
    </row>
    <row r="703" spans="1:16" s="94" customFormat="1" ht="12.75" customHeight="1" x14ac:dyDescent="0.2">
      <c r="A703" s="11" t="str">
        <f t="shared" si="43"/>
        <v>CANBERRA2015</v>
      </c>
      <c r="B703" s="3" t="s">
        <v>27</v>
      </c>
      <c r="C703" s="12">
        <v>2015</v>
      </c>
      <c r="D703" s="12">
        <v>8</v>
      </c>
      <c r="E703" s="13">
        <v>19220</v>
      </c>
      <c r="F703" s="13">
        <v>19156</v>
      </c>
      <c r="G703" s="13">
        <v>38376</v>
      </c>
      <c r="H703" s="13">
        <v>0</v>
      </c>
      <c r="I703" s="13">
        <v>0</v>
      </c>
      <c r="J703" s="13">
        <v>0</v>
      </c>
      <c r="K703" s="15">
        <f t="shared" si="44"/>
        <v>19220</v>
      </c>
      <c r="L703" s="15">
        <f t="shared" si="45"/>
        <v>19156</v>
      </c>
      <c r="M703" s="15">
        <f t="shared" si="46"/>
        <v>38376</v>
      </c>
      <c r="O703" s="13"/>
      <c r="P703" s="13"/>
    </row>
    <row r="704" spans="1:16" s="94" customFormat="1" ht="12.75" customHeight="1" x14ac:dyDescent="0.2">
      <c r="A704" s="11" t="str">
        <f t="shared" si="43"/>
        <v>CANBERRA2016</v>
      </c>
      <c r="B704" s="96" t="s">
        <v>27</v>
      </c>
      <c r="C704" s="89">
        <v>2016</v>
      </c>
      <c r="D704" s="90">
        <v>8</v>
      </c>
      <c r="E704" s="15">
        <v>19178</v>
      </c>
      <c r="F704" s="15">
        <v>19109</v>
      </c>
      <c r="G704" s="15">
        <v>38287</v>
      </c>
      <c r="H704" s="91">
        <v>118</v>
      </c>
      <c r="I704" s="91">
        <v>118</v>
      </c>
      <c r="J704" s="15">
        <v>236</v>
      </c>
      <c r="K704" s="15">
        <f t="shared" si="44"/>
        <v>19296</v>
      </c>
      <c r="L704" s="15">
        <f t="shared" si="45"/>
        <v>19227</v>
      </c>
      <c r="M704" s="15">
        <f t="shared" si="46"/>
        <v>38523</v>
      </c>
      <c r="O704" s="13"/>
      <c r="P704" s="13"/>
    </row>
    <row r="705" spans="1:16" s="94" customFormat="1" ht="12.75" customHeight="1" x14ac:dyDescent="0.2">
      <c r="A705" s="11" t="str">
        <f t="shared" si="43"/>
        <v>CANBERRA2017</v>
      </c>
      <c r="B705" s="3" t="s">
        <v>27</v>
      </c>
      <c r="C705" s="12">
        <v>2017</v>
      </c>
      <c r="D705" s="12">
        <v>8</v>
      </c>
      <c r="E705" s="13">
        <v>19301</v>
      </c>
      <c r="F705" s="13">
        <v>19224</v>
      </c>
      <c r="G705" s="13">
        <v>38525</v>
      </c>
      <c r="H705" s="13">
        <v>417</v>
      </c>
      <c r="I705" s="13">
        <v>417</v>
      </c>
      <c r="J705" s="13">
        <v>834</v>
      </c>
      <c r="K705" s="15">
        <f t="shared" si="44"/>
        <v>19718</v>
      </c>
      <c r="L705" s="15">
        <f t="shared" si="45"/>
        <v>19641</v>
      </c>
      <c r="M705" s="15">
        <f t="shared" si="46"/>
        <v>39359</v>
      </c>
      <c r="O705" s="13"/>
      <c r="P705" s="13"/>
    </row>
    <row r="706" spans="1:16" s="94" customFormat="1" ht="12.75" customHeight="1" x14ac:dyDescent="0.2">
      <c r="A706" s="11" t="str">
        <f t="shared" si="43"/>
        <v>CANBERRA2018</v>
      </c>
      <c r="B706" s="96" t="s">
        <v>27</v>
      </c>
      <c r="C706" s="89">
        <v>2018</v>
      </c>
      <c r="D706" s="90">
        <v>8</v>
      </c>
      <c r="E706" s="15">
        <v>19327</v>
      </c>
      <c r="F706" s="15">
        <v>19283</v>
      </c>
      <c r="G706" s="15">
        <v>38610</v>
      </c>
      <c r="H706" s="91">
        <v>700</v>
      </c>
      <c r="I706" s="91">
        <v>700</v>
      </c>
      <c r="J706" s="15">
        <v>1400</v>
      </c>
      <c r="K706" s="15">
        <f t="shared" si="44"/>
        <v>20027</v>
      </c>
      <c r="L706" s="15">
        <f t="shared" si="45"/>
        <v>19983</v>
      </c>
      <c r="M706" s="15">
        <f t="shared" si="46"/>
        <v>40010</v>
      </c>
      <c r="O706" s="13"/>
      <c r="P706" s="13"/>
    </row>
    <row r="707" spans="1:16" s="94" customFormat="1" ht="12.75" customHeight="1" x14ac:dyDescent="0.2">
      <c r="A707" s="11" t="str">
        <f t="shared" si="43"/>
        <v>CANBERRA2019</v>
      </c>
      <c r="B707" s="3" t="s">
        <v>27</v>
      </c>
      <c r="C707" s="12">
        <v>2019</v>
      </c>
      <c r="D707" s="12">
        <v>8</v>
      </c>
      <c r="E707" s="13">
        <v>19342</v>
      </c>
      <c r="F707" s="13">
        <v>19282</v>
      </c>
      <c r="G707" s="13">
        <v>38624</v>
      </c>
      <c r="H707" s="13">
        <v>729</v>
      </c>
      <c r="I707" s="13">
        <v>728</v>
      </c>
      <c r="J707" s="13">
        <v>1457</v>
      </c>
      <c r="K707" s="15">
        <f t="shared" si="44"/>
        <v>20071</v>
      </c>
      <c r="L707" s="15">
        <f t="shared" si="45"/>
        <v>20010</v>
      </c>
      <c r="M707" s="15">
        <f t="shared" si="46"/>
        <v>40081</v>
      </c>
      <c r="O707" s="13"/>
      <c r="P707" s="13"/>
    </row>
    <row r="708" spans="1:16" s="94" customFormat="1" ht="12.75" customHeight="1" x14ac:dyDescent="0.2">
      <c r="A708" s="11" t="str">
        <f t="shared" si="43"/>
        <v>CARNARVON1985</v>
      </c>
      <c r="B708" s="3" t="s">
        <v>15</v>
      </c>
      <c r="C708" s="12">
        <v>1985</v>
      </c>
      <c r="D708" s="12" t="s">
        <v>101</v>
      </c>
      <c r="E708" s="13">
        <v>753</v>
      </c>
      <c r="F708" s="13">
        <v>855</v>
      </c>
      <c r="G708" s="13">
        <v>1608</v>
      </c>
      <c r="H708" s="13">
        <v>0</v>
      </c>
      <c r="I708" s="13">
        <v>0</v>
      </c>
      <c r="J708" s="13">
        <v>0</v>
      </c>
      <c r="K708" s="15">
        <f t="shared" si="44"/>
        <v>753</v>
      </c>
      <c r="L708" s="15">
        <f t="shared" si="45"/>
        <v>855</v>
      </c>
      <c r="M708" s="15">
        <f t="shared" si="46"/>
        <v>1608</v>
      </c>
      <c r="O708" s="13"/>
      <c r="P708" s="13"/>
    </row>
    <row r="709" spans="1:16" s="94" customFormat="1" ht="12.75" customHeight="1" x14ac:dyDescent="0.2">
      <c r="A709" s="11" t="str">
        <f t="shared" si="43"/>
        <v>CARNARVON1986</v>
      </c>
      <c r="B709" s="3" t="s">
        <v>15</v>
      </c>
      <c r="C709" s="12">
        <v>1986</v>
      </c>
      <c r="D709" s="12" t="s">
        <v>101</v>
      </c>
      <c r="E709" s="13">
        <v>693</v>
      </c>
      <c r="F709" s="13">
        <v>715</v>
      </c>
      <c r="G709" s="13">
        <v>1408</v>
      </c>
      <c r="H709" s="13">
        <v>0</v>
      </c>
      <c r="I709" s="13">
        <v>0</v>
      </c>
      <c r="J709" s="13">
        <v>0</v>
      </c>
      <c r="K709" s="15">
        <f t="shared" si="44"/>
        <v>693</v>
      </c>
      <c r="L709" s="15">
        <f t="shared" si="45"/>
        <v>715</v>
      </c>
      <c r="M709" s="15">
        <f t="shared" si="46"/>
        <v>1408</v>
      </c>
      <c r="O709" s="13"/>
      <c r="P709" s="13"/>
    </row>
    <row r="710" spans="1:16" s="94" customFormat="1" ht="12.75" customHeight="1" x14ac:dyDescent="0.2">
      <c r="A710" s="11" t="str">
        <f t="shared" si="43"/>
        <v>CARNARVON1987</v>
      </c>
      <c r="B710" s="96" t="s">
        <v>15</v>
      </c>
      <c r="C710" s="89">
        <v>1987</v>
      </c>
      <c r="D710" s="90" t="s">
        <v>101</v>
      </c>
      <c r="E710" s="15">
        <v>585</v>
      </c>
      <c r="F710" s="15">
        <v>587</v>
      </c>
      <c r="G710" s="15">
        <v>1172</v>
      </c>
      <c r="H710" s="91">
        <v>0</v>
      </c>
      <c r="I710" s="91">
        <v>0</v>
      </c>
      <c r="J710" s="15">
        <v>0</v>
      </c>
      <c r="K710" s="15">
        <f t="shared" si="44"/>
        <v>585</v>
      </c>
      <c r="L710" s="15">
        <f t="shared" si="45"/>
        <v>587</v>
      </c>
      <c r="M710" s="15">
        <f t="shared" si="46"/>
        <v>1172</v>
      </c>
      <c r="O710" s="13"/>
      <c r="P710" s="13"/>
    </row>
    <row r="711" spans="1:16" s="94" customFormat="1" ht="12.75" customHeight="1" x14ac:dyDescent="0.2">
      <c r="A711" s="11" t="str">
        <f t="shared" si="43"/>
        <v>CARNARVON1988</v>
      </c>
      <c r="B711" s="3" t="s">
        <v>15</v>
      </c>
      <c r="C711" s="12">
        <v>1988</v>
      </c>
      <c r="D711" s="12" t="s">
        <v>101</v>
      </c>
      <c r="E711" s="13">
        <v>482</v>
      </c>
      <c r="F711" s="13">
        <v>485</v>
      </c>
      <c r="G711" s="13">
        <v>967</v>
      </c>
      <c r="H711" s="13">
        <v>0</v>
      </c>
      <c r="I711" s="13">
        <v>0</v>
      </c>
      <c r="J711" s="13">
        <v>0</v>
      </c>
      <c r="K711" s="15">
        <f t="shared" si="44"/>
        <v>482</v>
      </c>
      <c r="L711" s="15">
        <f t="shared" si="45"/>
        <v>485</v>
      </c>
      <c r="M711" s="15">
        <f t="shared" si="46"/>
        <v>967</v>
      </c>
      <c r="O711" s="13"/>
      <c r="P711" s="13"/>
    </row>
    <row r="712" spans="1:16" s="94" customFormat="1" ht="12.75" customHeight="1" x14ac:dyDescent="0.2">
      <c r="A712" s="11" t="str">
        <f t="shared" ref="A712:A775" si="47">CONCATENATE(B712,C712)</f>
        <v>CARNARVON1989</v>
      </c>
      <c r="B712" s="3" t="s">
        <v>15</v>
      </c>
      <c r="C712" s="12">
        <v>1989</v>
      </c>
      <c r="D712" s="12" t="s">
        <v>101</v>
      </c>
      <c r="E712" s="13">
        <v>341</v>
      </c>
      <c r="F712" s="13">
        <v>342</v>
      </c>
      <c r="G712" s="13">
        <v>683</v>
      </c>
      <c r="H712" s="13">
        <v>0</v>
      </c>
      <c r="I712" s="13">
        <v>0</v>
      </c>
      <c r="J712" s="13">
        <v>0</v>
      </c>
      <c r="K712" s="15">
        <f t="shared" si="44"/>
        <v>341</v>
      </c>
      <c r="L712" s="15">
        <f t="shared" si="45"/>
        <v>342</v>
      </c>
      <c r="M712" s="15">
        <f t="shared" si="46"/>
        <v>683</v>
      </c>
      <c r="O712" s="13"/>
      <c r="P712" s="13"/>
    </row>
    <row r="713" spans="1:16" s="94" customFormat="1" ht="12.75" customHeight="1" x14ac:dyDescent="0.2">
      <c r="A713" s="11" t="str">
        <f t="shared" si="47"/>
        <v>CARNARVON1990</v>
      </c>
      <c r="B713" s="96" t="s">
        <v>15</v>
      </c>
      <c r="C713" s="89">
        <v>1990</v>
      </c>
      <c r="D713" s="90" t="s">
        <v>101</v>
      </c>
      <c r="E713" s="15">
        <v>439</v>
      </c>
      <c r="F713" s="15">
        <v>440</v>
      </c>
      <c r="G713" s="15">
        <v>879</v>
      </c>
      <c r="H713" s="91">
        <v>0</v>
      </c>
      <c r="I713" s="91">
        <v>0</v>
      </c>
      <c r="J713" s="15">
        <v>0</v>
      </c>
      <c r="K713" s="15">
        <f t="shared" si="44"/>
        <v>439</v>
      </c>
      <c r="L713" s="15">
        <f t="shared" si="45"/>
        <v>440</v>
      </c>
      <c r="M713" s="15">
        <f t="shared" si="46"/>
        <v>879</v>
      </c>
      <c r="O713" s="13"/>
      <c r="P713" s="13"/>
    </row>
    <row r="714" spans="1:16" s="94" customFormat="1" ht="12.75" customHeight="1" x14ac:dyDescent="0.2">
      <c r="A714" s="11" t="str">
        <f t="shared" si="47"/>
        <v>CARNARVON1991</v>
      </c>
      <c r="B714" s="94" t="s">
        <v>15</v>
      </c>
      <c r="C714" s="89">
        <v>1991</v>
      </c>
      <c r="D714" s="90" t="s">
        <v>101</v>
      </c>
      <c r="E714" s="15">
        <v>453</v>
      </c>
      <c r="F714" s="15">
        <v>455</v>
      </c>
      <c r="G714" s="15">
        <v>908</v>
      </c>
      <c r="H714" s="15">
        <v>0</v>
      </c>
      <c r="I714" s="15">
        <v>0</v>
      </c>
      <c r="J714" s="15">
        <v>0</v>
      </c>
      <c r="K714" s="15">
        <f t="shared" si="44"/>
        <v>453</v>
      </c>
      <c r="L714" s="15">
        <f t="shared" si="45"/>
        <v>455</v>
      </c>
      <c r="M714" s="15">
        <f t="shared" si="46"/>
        <v>908</v>
      </c>
      <c r="O714" s="13"/>
      <c r="P714" s="13"/>
    </row>
    <row r="715" spans="1:16" s="94" customFormat="1" ht="12.75" customHeight="1" x14ac:dyDescent="0.2">
      <c r="A715" s="11" t="str">
        <f t="shared" si="47"/>
        <v>CARNARVON1992</v>
      </c>
      <c r="B715" s="96" t="s">
        <v>15</v>
      </c>
      <c r="C715" s="89">
        <v>1992</v>
      </c>
      <c r="D715" s="90" t="s">
        <v>101</v>
      </c>
      <c r="E715" s="15">
        <v>453</v>
      </c>
      <c r="F715" s="15">
        <v>454</v>
      </c>
      <c r="G715" s="15">
        <v>907</v>
      </c>
      <c r="H715" s="91">
        <v>0</v>
      </c>
      <c r="I715" s="91">
        <v>0</v>
      </c>
      <c r="J715" s="15">
        <v>0</v>
      </c>
      <c r="K715" s="15">
        <f t="shared" si="44"/>
        <v>453</v>
      </c>
      <c r="L715" s="15">
        <f t="shared" si="45"/>
        <v>454</v>
      </c>
      <c r="M715" s="15">
        <f t="shared" si="46"/>
        <v>907</v>
      </c>
      <c r="O715" s="13"/>
      <c r="P715" s="13"/>
    </row>
    <row r="716" spans="1:16" s="94" customFormat="1" ht="12.75" customHeight="1" x14ac:dyDescent="0.2">
      <c r="A716" s="11" t="str">
        <f t="shared" si="47"/>
        <v>CARNARVON1993</v>
      </c>
      <c r="B716" s="94" t="s">
        <v>15</v>
      </c>
      <c r="C716" s="12">
        <v>1993</v>
      </c>
      <c r="D716" s="12" t="s">
        <v>101</v>
      </c>
      <c r="E716" s="95">
        <v>433</v>
      </c>
      <c r="F716" s="95">
        <v>433</v>
      </c>
      <c r="G716" s="95">
        <v>866</v>
      </c>
      <c r="H716" s="95">
        <v>0</v>
      </c>
      <c r="I716" s="95">
        <v>0</v>
      </c>
      <c r="J716" s="95">
        <v>0</v>
      </c>
      <c r="K716" s="15">
        <f t="shared" si="44"/>
        <v>433</v>
      </c>
      <c r="L716" s="15">
        <f t="shared" si="45"/>
        <v>433</v>
      </c>
      <c r="M716" s="15">
        <f t="shared" si="46"/>
        <v>866</v>
      </c>
      <c r="O716" s="13"/>
      <c r="P716" s="13"/>
    </row>
    <row r="717" spans="1:16" s="94" customFormat="1" ht="12.75" customHeight="1" x14ac:dyDescent="0.2">
      <c r="A717" s="11" t="str">
        <f t="shared" si="47"/>
        <v>CARNARVON1994</v>
      </c>
      <c r="B717" s="96" t="s">
        <v>15</v>
      </c>
      <c r="C717" s="89">
        <v>1994</v>
      </c>
      <c r="D717" s="90" t="s">
        <v>101</v>
      </c>
      <c r="E717" s="15">
        <v>422</v>
      </c>
      <c r="F717" s="15">
        <v>422</v>
      </c>
      <c r="G717" s="15">
        <v>844</v>
      </c>
      <c r="H717" s="91">
        <v>0</v>
      </c>
      <c r="I717" s="91">
        <v>0</v>
      </c>
      <c r="J717" s="15">
        <v>0</v>
      </c>
      <c r="K717" s="15">
        <f t="shared" si="44"/>
        <v>422</v>
      </c>
      <c r="L717" s="15">
        <f t="shared" si="45"/>
        <v>422</v>
      </c>
      <c r="M717" s="15">
        <f t="shared" si="46"/>
        <v>844</v>
      </c>
      <c r="O717" s="13"/>
      <c r="P717" s="13"/>
    </row>
    <row r="718" spans="1:16" s="94" customFormat="1" ht="12.75" customHeight="1" x14ac:dyDescent="0.2">
      <c r="A718" s="11" t="str">
        <f t="shared" si="47"/>
        <v>CARNARVON1995</v>
      </c>
      <c r="B718" s="3" t="s">
        <v>15</v>
      </c>
      <c r="C718" s="12">
        <v>1995</v>
      </c>
      <c r="D718" s="90" t="s">
        <v>101</v>
      </c>
      <c r="E718" s="13">
        <v>553</v>
      </c>
      <c r="F718" s="13">
        <v>558</v>
      </c>
      <c r="G718" s="13">
        <v>1111</v>
      </c>
      <c r="H718" s="13">
        <v>0</v>
      </c>
      <c r="I718" s="13">
        <v>0</v>
      </c>
      <c r="J718" s="13">
        <v>0</v>
      </c>
      <c r="K718" s="15">
        <f t="shared" si="44"/>
        <v>553</v>
      </c>
      <c r="L718" s="15">
        <f t="shared" si="45"/>
        <v>558</v>
      </c>
      <c r="M718" s="15">
        <f t="shared" si="46"/>
        <v>1111</v>
      </c>
      <c r="O718" s="13"/>
      <c r="P718" s="13"/>
    </row>
    <row r="719" spans="1:16" s="94" customFormat="1" ht="12.75" customHeight="1" x14ac:dyDescent="0.2">
      <c r="A719" s="11" t="str">
        <f t="shared" si="47"/>
        <v>CARNARVON1996</v>
      </c>
      <c r="B719" s="3" t="s">
        <v>15</v>
      </c>
      <c r="C719" s="12">
        <v>1996</v>
      </c>
      <c r="D719" s="12" t="s">
        <v>101</v>
      </c>
      <c r="E719" s="13">
        <v>670</v>
      </c>
      <c r="F719" s="13">
        <v>672</v>
      </c>
      <c r="G719" s="13">
        <v>1342</v>
      </c>
      <c r="H719" s="13">
        <v>0</v>
      </c>
      <c r="I719" s="13">
        <v>0</v>
      </c>
      <c r="J719" s="13">
        <v>0</v>
      </c>
      <c r="K719" s="15">
        <f t="shared" si="44"/>
        <v>670</v>
      </c>
      <c r="L719" s="15">
        <f t="shared" si="45"/>
        <v>672</v>
      </c>
      <c r="M719" s="15">
        <f t="shared" si="46"/>
        <v>1342</v>
      </c>
      <c r="O719" s="13"/>
      <c r="P719" s="13"/>
    </row>
    <row r="720" spans="1:16" s="94" customFormat="1" ht="12.75" customHeight="1" x14ac:dyDescent="0.2">
      <c r="A720" s="11" t="str">
        <f t="shared" si="47"/>
        <v>CARNARVON1997</v>
      </c>
      <c r="B720" s="96" t="s">
        <v>15</v>
      </c>
      <c r="C720" s="89">
        <v>1997</v>
      </c>
      <c r="D720" s="90" t="s">
        <v>101</v>
      </c>
      <c r="E720" s="15">
        <v>564</v>
      </c>
      <c r="F720" s="15">
        <v>566</v>
      </c>
      <c r="G720" s="15">
        <v>1130</v>
      </c>
      <c r="H720" s="91">
        <v>0</v>
      </c>
      <c r="I720" s="91">
        <v>0</v>
      </c>
      <c r="J720" s="15">
        <v>0</v>
      </c>
      <c r="K720" s="15">
        <f t="shared" si="44"/>
        <v>564</v>
      </c>
      <c r="L720" s="15">
        <f t="shared" si="45"/>
        <v>566</v>
      </c>
      <c r="M720" s="15">
        <f t="shared" si="46"/>
        <v>1130</v>
      </c>
      <c r="O720" s="13"/>
      <c r="P720" s="13"/>
    </row>
    <row r="721" spans="1:16" s="94" customFormat="1" ht="12.75" customHeight="1" x14ac:dyDescent="0.2">
      <c r="A721" s="11" t="str">
        <f t="shared" si="47"/>
        <v>CARNARVON1998</v>
      </c>
      <c r="B721" s="92" t="s">
        <v>15</v>
      </c>
      <c r="C721" s="16">
        <v>1998</v>
      </c>
      <c r="D721" s="90" t="s">
        <v>101</v>
      </c>
      <c r="E721" s="93">
        <v>457</v>
      </c>
      <c r="F721" s="93">
        <v>460</v>
      </c>
      <c r="G721" s="93">
        <v>917</v>
      </c>
      <c r="H721" s="93">
        <v>0</v>
      </c>
      <c r="I721" s="93">
        <v>0</v>
      </c>
      <c r="J721" s="93">
        <v>0</v>
      </c>
      <c r="K721" s="15">
        <f t="shared" si="44"/>
        <v>457</v>
      </c>
      <c r="L721" s="15">
        <f t="shared" si="45"/>
        <v>460</v>
      </c>
      <c r="M721" s="15">
        <f t="shared" si="46"/>
        <v>917</v>
      </c>
      <c r="O721" s="13"/>
      <c r="P721" s="13"/>
    </row>
    <row r="722" spans="1:16" s="94" customFormat="1" ht="12.75" customHeight="1" x14ac:dyDescent="0.2">
      <c r="A722" s="11" t="str">
        <f t="shared" si="47"/>
        <v>CARNARVON1999</v>
      </c>
      <c r="B722" s="94" t="s">
        <v>15</v>
      </c>
      <c r="C722" s="89">
        <v>1999</v>
      </c>
      <c r="D722" s="90" t="s">
        <v>101</v>
      </c>
      <c r="E722" s="15">
        <v>380</v>
      </c>
      <c r="F722" s="15">
        <v>386</v>
      </c>
      <c r="G722" s="15">
        <v>766</v>
      </c>
      <c r="H722" s="15">
        <v>0</v>
      </c>
      <c r="I722" s="15">
        <v>0</v>
      </c>
      <c r="J722" s="15">
        <v>0</v>
      </c>
      <c r="K722" s="15">
        <f t="shared" si="44"/>
        <v>380</v>
      </c>
      <c r="L722" s="15">
        <f t="shared" si="45"/>
        <v>386</v>
      </c>
      <c r="M722" s="15">
        <f t="shared" si="46"/>
        <v>766</v>
      </c>
      <c r="O722" s="13"/>
      <c r="P722" s="13"/>
    </row>
    <row r="723" spans="1:16" s="94" customFormat="1" ht="12.75" customHeight="1" x14ac:dyDescent="0.2">
      <c r="A723" s="11" t="str">
        <f t="shared" si="47"/>
        <v>CARNARVON2000</v>
      </c>
      <c r="B723" s="3" t="s">
        <v>15</v>
      </c>
      <c r="C723" s="12">
        <v>2000</v>
      </c>
      <c r="D723" s="12" t="s">
        <v>101</v>
      </c>
      <c r="E723" s="13">
        <v>448</v>
      </c>
      <c r="F723" s="13">
        <v>453</v>
      </c>
      <c r="G723" s="13">
        <v>901</v>
      </c>
      <c r="H723" s="13">
        <v>0</v>
      </c>
      <c r="I723" s="13">
        <v>0</v>
      </c>
      <c r="J723" s="13">
        <v>0</v>
      </c>
      <c r="K723" s="15">
        <f t="shared" si="44"/>
        <v>448</v>
      </c>
      <c r="L723" s="15">
        <f t="shared" si="45"/>
        <v>453</v>
      </c>
      <c r="M723" s="15">
        <f t="shared" si="46"/>
        <v>901</v>
      </c>
      <c r="O723" s="13"/>
      <c r="P723" s="13"/>
    </row>
    <row r="724" spans="1:16" s="94" customFormat="1" ht="12.75" customHeight="1" x14ac:dyDescent="0.2">
      <c r="A724" s="11" t="str">
        <f t="shared" si="47"/>
        <v>CARNARVON2001</v>
      </c>
      <c r="B724" s="96" t="s">
        <v>15</v>
      </c>
      <c r="C724" s="89">
        <v>2001</v>
      </c>
      <c r="D724" s="90" t="s">
        <v>101</v>
      </c>
      <c r="E724" s="15">
        <v>407</v>
      </c>
      <c r="F724" s="15">
        <v>406</v>
      </c>
      <c r="G724" s="15">
        <v>813</v>
      </c>
      <c r="H724" s="91">
        <v>0</v>
      </c>
      <c r="I724" s="91">
        <v>0</v>
      </c>
      <c r="J724" s="15">
        <v>0</v>
      </c>
      <c r="K724" s="15">
        <f t="shared" si="44"/>
        <v>407</v>
      </c>
      <c r="L724" s="15">
        <f t="shared" si="45"/>
        <v>406</v>
      </c>
      <c r="M724" s="15">
        <f t="shared" si="46"/>
        <v>813</v>
      </c>
      <c r="O724" s="13"/>
      <c r="P724" s="13"/>
    </row>
    <row r="725" spans="1:16" s="94" customFormat="1" ht="12.75" customHeight="1" x14ac:dyDescent="0.2">
      <c r="A725" s="11" t="str">
        <f t="shared" si="47"/>
        <v>CARNARVON2002</v>
      </c>
      <c r="B725" s="96" t="s">
        <v>15</v>
      </c>
      <c r="C725" s="89">
        <v>2002</v>
      </c>
      <c r="D725" s="90" t="s">
        <v>101</v>
      </c>
      <c r="E725" s="15">
        <v>411</v>
      </c>
      <c r="F725" s="15">
        <v>415</v>
      </c>
      <c r="G725" s="15">
        <v>826</v>
      </c>
      <c r="H725" s="91">
        <v>0</v>
      </c>
      <c r="I725" s="91">
        <v>0</v>
      </c>
      <c r="J725" s="15">
        <v>0</v>
      </c>
      <c r="K725" s="15">
        <f t="shared" si="44"/>
        <v>411</v>
      </c>
      <c r="L725" s="15">
        <f t="shared" si="45"/>
        <v>415</v>
      </c>
      <c r="M725" s="15">
        <f t="shared" si="46"/>
        <v>826</v>
      </c>
      <c r="O725" s="13"/>
      <c r="P725" s="13"/>
    </row>
    <row r="726" spans="1:16" s="94" customFormat="1" ht="12.75" customHeight="1" x14ac:dyDescent="0.2">
      <c r="A726" s="11" t="str">
        <f t="shared" si="47"/>
        <v>CARNARVON2003</v>
      </c>
      <c r="B726" s="96" t="s">
        <v>15</v>
      </c>
      <c r="C726" s="89">
        <v>2003</v>
      </c>
      <c r="D726" s="90" t="s">
        <v>101</v>
      </c>
      <c r="E726" s="15">
        <v>474</v>
      </c>
      <c r="F726" s="15">
        <v>478</v>
      </c>
      <c r="G726" s="15">
        <v>952</v>
      </c>
      <c r="H726" s="91">
        <v>0</v>
      </c>
      <c r="I726" s="91">
        <v>0</v>
      </c>
      <c r="J726" s="15">
        <v>0</v>
      </c>
      <c r="K726" s="15">
        <f t="shared" si="44"/>
        <v>474</v>
      </c>
      <c r="L726" s="15">
        <f t="shared" si="45"/>
        <v>478</v>
      </c>
      <c r="M726" s="15">
        <f t="shared" si="46"/>
        <v>952</v>
      </c>
      <c r="O726" s="13"/>
      <c r="P726" s="13"/>
    </row>
    <row r="727" spans="1:16" s="94" customFormat="1" ht="12.75" customHeight="1" x14ac:dyDescent="0.2">
      <c r="A727" s="11" t="str">
        <f t="shared" si="47"/>
        <v>CARNARVON2004</v>
      </c>
      <c r="B727" s="94" t="s">
        <v>15</v>
      </c>
      <c r="C727" s="89">
        <v>2004</v>
      </c>
      <c r="D727" s="90" t="s">
        <v>101</v>
      </c>
      <c r="E727" s="15">
        <v>443</v>
      </c>
      <c r="F727" s="15">
        <v>442</v>
      </c>
      <c r="G727" s="15">
        <v>885</v>
      </c>
      <c r="H727" s="15">
        <v>0</v>
      </c>
      <c r="I727" s="15">
        <v>0</v>
      </c>
      <c r="J727" s="15">
        <v>0</v>
      </c>
      <c r="K727" s="15">
        <f t="shared" si="44"/>
        <v>443</v>
      </c>
      <c r="L727" s="15">
        <f t="shared" si="45"/>
        <v>442</v>
      </c>
      <c r="M727" s="15">
        <f t="shared" si="46"/>
        <v>885</v>
      </c>
      <c r="O727" s="13"/>
      <c r="P727" s="13"/>
    </row>
    <row r="728" spans="1:16" s="94" customFormat="1" ht="12.75" customHeight="1" x14ac:dyDescent="0.2">
      <c r="A728" s="11" t="str">
        <f t="shared" si="47"/>
        <v>CARNARVON2005</v>
      </c>
      <c r="B728" s="96" t="s">
        <v>15</v>
      </c>
      <c r="C728" s="89">
        <v>2005</v>
      </c>
      <c r="D728" s="90" t="s">
        <v>101</v>
      </c>
      <c r="E728" s="15">
        <v>386</v>
      </c>
      <c r="F728" s="15">
        <v>400</v>
      </c>
      <c r="G728" s="15">
        <v>786</v>
      </c>
      <c r="H728" s="91">
        <v>0</v>
      </c>
      <c r="I728" s="91">
        <v>0</v>
      </c>
      <c r="J728" s="15">
        <v>0</v>
      </c>
      <c r="K728" s="15">
        <f t="shared" si="44"/>
        <v>386</v>
      </c>
      <c r="L728" s="15">
        <f t="shared" si="45"/>
        <v>400</v>
      </c>
      <c r="M728" s="15">
        <f t="shared" si="46"/>
        <v>786</v>
      </c>
      <c r="O728" s="13"/>
      <c r="P728" s="13"/>
    </row>
    <row r="729" spans="1:16" s="94" customFormat="1" ht="12.75" customHeight="1" x14ac:dyDescent="0.2">
      <c r="A729" s="11" t="str">
        <f t="shared" si="47"/>
        <v>CARNARVON2006</v>
      </c>
      <c r="B729" s="3" t="s">
        <v>15</v>
      </c>
      <c r="C729" s="12">
        <v>2006</v>
      </c>
      <c r="D729" s="12" t="s">
        <v>101</v>
      </c>
      <c r="E729" s="13">
        <v>446</v>
      </c>
      <c r="F729" s="13">
        <v>445</v>
      </c>
      <c r="G729" s="13">
        <v>891</v>
      </c>
      <c r="H729" s="13">
        <v>0</v>
      </c>
      <c r="I729" s="13">
        <v>0</v>
      </c>
      <c r="J729" s="13">
        <v>0</v>
      </c>
      <c r="K729" s="15">
        <f t="shared" si="44"/>
        <v>446</v>
      </c>
      <c r="L729" s="15">
        <f t="shared" si="45"/>
        <v>445</v>
      </c>
      <c r="M729" s="15">
        <f t="shared" si="46"/>
        <v>891</v>
      </c>
      <c r="O729" s="13"/>
      <c r="P729" s="13"/>
    </row>
    <row r="730" spans="1:16" s="94" customFormat="1" ht="12.75" customHeight="1" x14ac:dyDescent="0.2">
      <c r="A730" s="11" t="str">
        <f t="shared" si="47"/>
        <v>CARNARVON2007</v>
      </c>
      <c r="B730" s="96" t="s">
        <v>15</v>
      </c>
      <c r="C730" s="89">
        <v>2007</v>
      </c>
      <c r="D730" s="90" t="s">
        <v>101</v>
      </c>
      <c r="E730" s="15">
        <v>489</v>
      </c>
      <c r="F730" s="15">
        <v>486</v>
      </c>
      <c r="G730" s="15">
        <v>975</v>
      </c>
      <c r="H730" s="91">
        <v>0</v>
      </c>
      <c r="I730" s="91">
        <v>0</v>
      </c>
      <c r="J730" s="15">
        <v>0</v>
      </c>
      <c r="K730" s="15">
        <f t="shared" si="44"/>
        <v>489</v>
      </c>
      <c r="L730" s="15">
        <f t="shared" si="45"/>
        <v>486</v>
      </c>
      <c r="M730" s="15">
        <f t="shared" si="46"/>
        <v>975</v>
      </c>
      <c r="O730" s="13"/>
      <c r="P730" s="13"/>
    </row>
    <row r="731" spans="1:16" s="94" customFormat="1" ht="12.75" customHeight="1" x14ac:dyDescent="0.2">
      <c r="A731" s="11" t="str">
        <f t="shared" si="47"/>
        <v>CARNARVON2008</v>
      </c>
      <c r="B731" s="96" t="s">
        <v>15</v>
      </c>
      <c r="C731" s="89">
        <v>2008</v>
      </c>
      <c r="D731" s="90" t="s">
        <v>101</v>
      </c>
      <c r="E731" s="15">
        <v>434</v>
      </c>
      <c r="F731" s="15">
        <v>434</v>
      </c>
      <c r="G731" s="15">
        <v>868</v>
      </c>
      <c r="H731" s="91">
        <v>0</v>
      </c>
      <c r="I731" s="91">
        <v>0</v>
      </c>
      <c r="J731" s="15">
        <v>0</v>
      </c>
      <c r="K731" s="15">
        <f t="shared" si="44"/>
        <v>434</v>
      </c>
      <c r="L731" s="15">
        <f t="shared" si="45"/>
        <v>434</v>
      </c>
      <c r="M731" s="15">
        <f t="shared" si="46"/>
        <v>868</v>
      </c>
      <c r="O731" s="13"/>
      <c r="P731" s="13"/>
    </row>
    <row r="732" spans="1:16" s="94" customFormat="1" ht="12.75" customHeight="1" x14ac:dyDescent="0.2">
      <c r="A732" s="11" t="str">
        <f t="shared" si="47"/>
        <v>CARNARVON2009</v>
      </c>
      <c r="B732" s="3" t="s">
        <v>15</v>
      </c>
      <c r="C732" s="12">
        <v>2009</v>
      </c>
      <c r="D732" s="12" t="s">
        <v>101</v>
      </c>
      <c r="E732" s="13">
        <v>532</v>
      </c>
      <c r="F732" s="13">
        <v>544</v>
      </c>
      <c r="G732" s="13">
        <v>1076</v>
      </c>
      <c r="H732" s="13">
        <v>0</v>
      </c>
      <c r="I732" s="13">
        <v>0</v>
      </c>
      <c r="J732" s="13">
        <v>0</v>
      </c>
      <c r="K732" s="15">
        <f t="shared" si="44"/>
        <v>532</v>
      </c>
      <c r="L732" s="15">
        <f t="shared" si="45"/>
        <v>544</v>
      </c>
      <c r="M732" s="15">
        <f t="shared" si="46"/>
        <v>1076</v>
      </c>
      <c r="O732" s="13"/>
      <c r="P732" s="13"/>
    </row>
    <row r="733" spans="1:16" s="94" customFormat="1" ht="12.75" customHeight="1" x14ac:dyDescent="0.2">
      <c r="A733" s="11" t="str">
        <f t="shared" si="47"/>
        <v>CARNARVON2010</v>
      </c>
      <c r="B733" s="3" t="s">
        <v>15</v>
      </c>
      <c r="C733" s="12">
        <v>2010</v>
      </c>
      <c r="D733" s="12" t="s">
        <v>101</v>
      </c>
      <c r="E733" s="13">
        <v>511</v>
      </c>
      <c r="F733" s="13">
        <v>523</v>
      </c>
      <c r="G733" s="13">
        <v>1034</v>
      </c>
      <c r="H733" s="13">
        <v>0</v>
      </c>
      <c r="I733" s="13">
        <v>0</v>
      </c>
      <c r="J733" s="13">
        <v>0</v>
      </c>
      <c r="K733" s="15">
        <f t="shared" si="44"/>
        <v>511</v>
      </c>
      <c r="L733" s="15">
        <f t="shared" si="45"/>
        <v>523</v>
      </c>
      <c r="M733" s="15">
        <f t="shared" si="46"/>
        <v>1034</v>
      </c>
      <c r="O733" s="13"/>
      <c r="P733" s="13"/>
    </row>
    <row r="734" spans="1:16" s="94" customFormat="1" ht="12.75" customHeight="1" x14ac:dyDescent="0.2">
      <c r="A734" s="11" t="str">
        <f t="shared" si="47"/>
        <v>CARNARVON2011</v>
      </c>
      <c r="B734" s="92" t="s">
        <v>15</v>
      </c>
      <c r="C734" s="16">
        <v>2011</v>
      </c>
      <c r="D734" s="90" t="s">
        <v>101</v>
      </c>
      <c r="E734" s="93">
        <v>547</v>
      </c>
      <c r="F734" s="93">
        <v>548</v>
      </c>
      <c r="G734" s="93">
        <v>1095</v>
      </c>
      <c r="H734" s="93">
        <v>0</v>
      </c>
      <c r="I734" s="93">
        <v>0</v>
      </c>
      <c r="J734" s="93">
        <v>0</v>
      </c>
      <c r="K734" s="15">
        <f t="shared" si="44"/>
        <v>547</v>
      </c>
      <c r="L734" s="15">
        <f t="shared" si="45"/>
        <v>548</v>
      </c>
      <c r="M734" s="15">
        <f t="shared" si="46"/>
        <v>1095</v>
      </c>
      <c r="O734" s="13"/>
      <c r="P734" s="13"/>
    </row>
    <row r="735" spans="1:16" s="94" customFormat="1" ht="12.75" customHeight="1" x14ac:dyDescent="0.2">
      <c r="A735" s="11" t="str">
        <f t="shared" si="47"/>
        <v>CARNARVON2012</v>
      </c>
      <c r="B735" s="96" t="s">
        <v>15</v>
      </c>
      <c r="C735" s="89">
        <v>2012</v>
      </c>
      <c r="D735" s="90" t="s">
        <v>101</v>
      </c>
      <c r="E735" s="15">
        <v>562</v>
      </c>
      <c r="F735" s="15">
        <v>562</v>
      </c>
      <c r="G735" s="15">
        <v>1124</v>
      </c>
      <c r="H735" s="91">
        <v>0</v>
      </c>
      <c r="I735" s="91">
        <v>0</v>
      </c>
      <c r="J735" s="15">
        <v>0</v>
      </c>
      <c r="K735" s="15">
        <f t="shared" si="44"/>
        <v>562</v>
      </c>
      <c r="L735" s="15">
        <f t="shared" si="45"/>
        <v>562</v>
      </c>
      <c r="M735" s="15">
        <f t="shared" si="46"/>
        <v>1124</v>
      </c>
      <c r="O735" s="13"/>
      <c r="P735" s="13"/>
    </row>
    <row r="736" spans="1:16" s="94" customFormat="1" ht="12.75" customHeight="1" x14ac:dyDescent="0.2">
      <c r="A736" s="11" t="str">
        <f t="shared" si="47"/>
        <v>CARNARVON2013</v>
      </c>
      <c r="B736" s="3" t="s">
        <v>15</v>
      </c>
      <c r="C736" s="12">
        <v>2013</v>
      </c>
      <c r="D736" s="12" t="s">
        <v>101</v>
      </c>
      <c r="E736" s="13">
        <v>594</v>
      </c>
      <c r="F736" s="13">
        <v>595</v>
      </c>
      <c r="G736" s="13">
        <v>1189</v>
      </c>
      <c r="H736" s="13">
        <v>0</v>
      </c>
      <c r="I736" s="13">
        <v>0</v>
      </c>
      <c r="J736" s="13">
        <v>0</v>
      </c>
      <c r="K736" s="15">
        <f t="shared" si="44"/>
        <v>594</v>
      </c>
      <c r="L736" s="15">
        <f t="shared" si="45"/>
        <v>595</v>
      </c>
      <c r="M736" s="15">
        <f t="shared" si="46"/>
        <v>1189</v>
      </c>
      <c r="O736" s="13"/>
      <c r="P736" s="13"/>
    </row>
    <row r="737" spans="1:16" s="94" customFormat="1" ht="12.75" customHeight="1" x14ac:dyDescent="0.2">
      <c r="A737" s="11" t="str">
        <f t="shared" si="47"/>
        <v>CARNARVON2014</v>
      </c>
      <c r="B737" s="3" t="s">
        <v>15</v>
      </c>
      <c r="C737" s="12">
        <v>2014</v>
      </c>
      <c r="D737" s="12" t="s">
        <v>101</v>
      </c>
      <c r="E737" s="13">
        <v>509</v>
      </c>
      <c r="F737" s="13">
        <v>510</v>
      </c>
      <c r="G737" s="13">
        <v>1019</v>
      </c>
      <c r="H737" s="13">
        <v>0</v>
      </c>
      <c r="I737" s="13">
        <v>0</v>
      </c>
      <c r="J737" s="13">
        <v>0</v>
      </c>
      <c r="K737" s="15">
        <f t="shared" si="44"/>
        <v>509</v>
      </c>
      <c r="L737" s="15">
        <f t="shared" si="45"/>
        <v>510</v>
      </c>
      <c r="M737" s="15">
        <f t="shared" si="46"/>
        <v>1019</v>
      </c>
      <c r="O737" s="13"/>
      <c r="P737" s="13"/>
    </row>
    <row r="738" spans="1:16" s="94" customFormat="1" ht="12.75" customHeight="1" x14ac:dyDescent="0.2">
      <c r="A738" s="11" t="str">
        <f t="shared" si="47"/>
        <v>CARNARVON2015</v>
      </c>
      <c r="B738" s="3" t="s">
        <v>15</v>
      </c>
      <c r="C738" s="12">
        <v>2015</v>
      </c>
      <c r="D738" s="12" t="s">
        <v>101</v>
      </c>
      <c r="E738" s="13">
        <v>565</v>
      </c>
      <c r="F738" s="13">
        <v>565</v>
      </c>
      <c r="G738" s="13">
        <v>1130</v>
      </c>
      <c r="H738" s="13">
        <v>0</v>
      </c>
      <c r="I738" s="13">
        <v>0</v>
      </c>
      <c r="J738" s="13">
        <v>0</v>
      </c>
      <c r="K738" s="15">
        <f t="shared" si="44"/>
        <v>565</v>
      </c>
      <c r="L738" s="15">
        <f t="shared" si="45"/>
        <v>565</v>
      </c>
      <c r="M738" s="15">
        <f t="shared" si="46"/>
        <v>1130</v>
      </c>
      <c r="O738" s="13"/>
      <c r="P738" s="13"/>
    </row>
    <row r="739" spans="1:16" s="94" customFormat="1" ht="12.75" customHeight="1" x14ac:dyDescent="0.2">
      <c r="A739" s="11" t="str">
        <f t="shared" si="47"/>
        <v>CARNARVON2016</v>
      </c>
      <c r="B739" s="94" t="s">
        <v>15</v>
      </c>
      <c r="C739" s="12">
        <v>2016</v>
      </c>
      <c r="D739" s="90" t="s">
        <v>101</v>
      </c>
      <c r="E739" s="95">
        <v>496</v>
      </c>
      <c r="F739" s="95">
        <v>497</v>
      </c>
      <c r="G739" s="95">
        <v>993</v>
      </c>
      <c r="H739" s="95">
        <v>0</v>
      </c>
      <c r="I739" s="95">
        <v>0</v>
      </c>
      <c r="J739" s="95">
        <v>0</v>
      </c>
      <c r="K739" s="15">
        <f t="shared" si="44"/>
        <v>496</v>
      </c>
      <c r="L739" s="15">
        <f t="shared" si="45"/>
        <v>497</v>
      </c>
      <c r="M739" s="15">
        <f t="shared" si="46"/>
        <v>993</v>
      </c>
      <c r="O739" s="13"/>
      <c r="P739" s="13"/>
    </row>
    <row r="740" spans="1:16" s="94" customFormat="1" ht="12.75" customHeight="1" x14ac:dyDescent="0.2">
      <c r="A740" s="11" t="str">
        <f t="shared" si="47"/>
        <v>CARNARVON2017</v>
      </c>
      <c r="B740" s="3" t="s">
        <v>15</v>
      </c>
      <c r="C740" s="12">
        <v>2017</v>
      </c>
      <c r="D740" s="12" t="s">
        <v>101</v>
      </c>
      <c r="E740" s="13">
        <v>494</v>
      </c>
      <c r="F740" s="13">
        <v>495</v>
      </c>
      <c r="G740" s="13">
        <v>989</v>
      </c>
      <c r="H740" s="13">
        <v>0</v>
      </c>
      <c r="I740" s="13">
        <v>0</v>
      </c>
      <c r="J740" s="13">
        <v>0</v>
      </c>
      <c r="K740" s="15">
        <f t="shared" si="44"/>
        <v>494</v>
      </c>
      <c r="L740" s="15">
        <f t="shared" si="45"/>
        <v>495</v>
      </c>
      <c r="M740" s="15">
        <f t="shared" si="46"/>
        <v>989</v>
      </c>
      <c r="O740" s="13"/>
      <c r="P740" s="13"/>
    </row>
    <row r="741" spans="1:16" s="94" customFormat="1" ht="12.75" customHeight="1" x14ac:dyDescent="0.2">
      <c r="A741" s="11" t="str">
        <f t="shared" si="47"/>
        <v>CARNARVON2018</v>
      </c>
      <c r="B741" s="94" t="s">
        <v>15</v>
      </c>
      <c r="C741" s="89">
        <v>2018</v>
      </c>
      <c r="D741" s="90" t="s">
        <v>101</v>
      </c>
      <c r="E741" s="15">
        <v>561</v>
      </c>
      <c r="F741" s="15">
        <v>477</v>
      </c>
      <c r="G741" s="15">
        <v>1038</v>
      </c>
      <c r="H741" s="15">
        <v>0</v>
      </c>
      <c r="I741" s="15">
        <v>0</v>
      </c>
      <c r="J741" s="15">
        <v>0</v>
      </c>
      <c r="K741" s="15">
        <f t="shared" si="44"/>
        <v>561</v>
      </c>
      <c r="L741" s="15">
        <f t="shared" si="45"/>
        <v>477</v>
      </c>
      <c r="M741" s="15">
        <f t="shared" si="46"/>
        <v>1038</v>
      </c>
      <c r="O741" s="13"/>
      <c r="P741" s="13"/>
    </row>
    <row r="742" spans="1:16" s="94" customFormat="1" ht="12.75" customHeight="1" x14ac:dyDescent="0.2">
      <c r="A742" s="11" t="str">
        <f t="shared" si="47"/>
        <v>CARNARVON2019</v>
      </c>
      <c r="B742" s="3" t="s">
        <v>15</v>
      </c>
      <c r="C742" s="12">
        <v>2019</v>
      </c>
      <c r="D742" s="12" t="s">
        <v>101</v>
      </c>
      <c r="E742" s="13">
        <v>622</v>
      </c>
      <c r="F742" s="13">
        <v>616</v>
      </c>
      <c r="G742" s="13">
        <v>1238</v>
      </c>
      <c r="H742" s="13">
        <v>0</v>
      </c>
      <c r="I742" s="13">
        <v>0</v>
      </c>
      <c r="J742" s="13">
        <v>0</v>
      </c>
      <c r="K742" s="15">
        <f t="shared" si="44"/>
        <v>622</v>
      </c>
      <c r="L742" s="15">
        <f t="shared" si="45"/>
        <v>616</v>
      </c>
      <c r="M742" s="15">
        <f t="shared" si="46"/>
        <v>1238</v>
      </c>
      <c r="O742" s="13"/>
      <c r="P742" s="13"/>
    </row>
    <row r="743" spans="1:16" s="94" customFormat="1" ht="12.75" customHeight="1" x14ac:dyDescent="0.2">
      <c r="A743" s="11" t="str">
        <f t="shared" si="47"/>
        <v>CEDUNA1985</v>
      </c>
      <c r="B743" s="3" t="s">
        <v>14</v>
      </c>
      <c r="C743" s="12">
        <v>1985</v>
      </c>
      <c r="D743" s="12" t="s">
        <v>101</v>
      </c>
      <c r="E743" s="13">
        <v>259</v>
      </c>
      <c r="F743" s="13">
        <v>259</v>
      </c>
      <c r="G743" s="13">
        <v>518</v>
      </c>
      <c r="H743" s="13">
        <v>0</v>
      </c>
      <c r="I743" s="13">
        <v>0</v>
      </c>
      <c r="J743" s="13">
        <v>0</v>
      </c>
      <c r="K743" s="15">
        <f t="shared" si="44"/>
        <v>259</v>
      </c>
      <c r="L743" s="15">
        <f t="shared" si="45"/>
        <v>259</v>
      </c>
      <c r="M743" s="15">
        <f t="shared" si="46"/>
        <v>518</v>
      </c>
      <c r="O743" s="13"/>
      <c r="P743" s="13"/>
    </row>
    <row r="744" spans="1:16" s="94" customFormat="1" ht="12.75" customHeight="1" x14ac:dyDescent="0.2">
      <c r="A744" s="11" t="str">
        <f t="shared" si="47"/>
        <v>CEDUNA1986</v>
      </c>
      <c r="B744" s="3" t="s">
        <v>14</v>
      </c>
      <c r="C744" s="12">
        <v>1986</v>
      </c>
      <c r="D744" s="12" t="s">
        <v>101</v>
      </c>
      <c r="E744" s="13">
        <v>69</v>
      </c>
      <c r="F744" s="13">
        <v>69</v>
      </c>
      <c r="G744" s="13">
        <v>138</v>
      </c>
      <c r="H744" s="13">
        <v>0</v>
      </c>
      <c r="I744" s="13">
        <v>0</v>
      </c>
      <c r="J744" s="13">
        <v>0</v>
      </c>
      <c r="K744" s="15">
        <f t="shared" si="44"/>
        <v>69</v>
      </c>
      <c r="L744" s="15">
        <f t="shared" si="45"/>
        <v>69</v>
      </c>
      <c r="M744" s="15">
        <f t="shared" si="46"/>
        <v>138</v>
      </c>
      <c r="O744" s="13"/>
      <c r="P744" s="13"/>
    </row>
    <row r="745" spans="1:16" s="94" customFormat="1" ht="12.75" customHeight="1" x14ac:dyDescent="0.2">
      <c r="A745" s="11" t="str">
        <f t="shared" si="47"/>
        <v>CEDUNA1987</v>
      </c>
      <c r="B745" s="96" t="s">
        <v>14</v>
      </c>
      <c r="C745" s="89">
        <v>1987</v>
      </c>
      <c r="D745" s="90" t="s">
        <v>101</v>
      </c>
      <c r="E745" s="15">
        <v>293</v>
      </c>
      <c r="F745" s="15">
        <v>326</v>
      </c>
      <c r="G745" s="15">
        <v>619</v>
      </c>
      <c r="H745" s="91">
        <v>0</v>
      </c>
      <c r="I745" s="91">
        <v>0</v>
      </c>
      <c r="J745" s="15">
        <v>0</v>
      </c>
      <c r="K745" s="15">
        <f t="shared" si="44"/>
        <v>293</v>
      </c>
      <c r="L745" s="15">
        <f t="shared" si="45"/>
        <v>326</v>
      </c>
      <c r="M745" s="15">
        <f t="shared" si="46"/>
        <v>619</v>
      </c>
      <c r="O745" s="13"/>
      <c r="P745" s="13"/>
    </row>
    <row r="746" spans="1:16" s="94" customFormat="1" ht="12.75" customHeight="1" x14ac:dyDescent="0.2">
      <c r="A746" s="11" t="str">
        <f t="shared" si="47"/>
        <v>CEDUNA1988</v>
      </c>
      <c r="B746" s="96" t="s">
        <v>14</v>
      </c>
      <c r="C746" s="89">
        <v>1988</v>
      </c>
      <c r="D746" s="90" t="s">
        <v>101</v>
      </c>
      <c r="E746" s="15">
        <v>304</v>
      </c>
      <c r="F746" s="15">
        <v>305</v>
      </c>
      <c r="G746" s="15">
        <v>609</v>
      </c>
      <c r="H746" s="91">
        <v>0</v>
      </c>
      <c r="I746" s="91">
        <v>0</v>
      </c>
      <c r="J746" s="15">
        <v>0</v>
      </c>
      <c r="K746" s="15">
        <f t="shared" ref="K746:K809" si="48">E746+H746</f>
        <v>304</v>
      </c>
      <c r="L746" s="15">
        <f t="shared" ref="L746:L809" si="49">F746+I746</f>
        <v>305</v>
      </c>
      <c r="M746" s="15">
        <f t="shared" ref="M746:M809" si="50">G746+J746</f>
        <v>609</v>
      </c>
      <c r="O746" s="13"/>
      <c r="P746" s="13"/>
    </row>
    <row r="747" spans="1:16" s="94" customFormat="1" ht="12.75" customHeight="1" x14ac:dyDescent="0.2">
      <c r="A747" s="11" t="str">
        <f t="shared" si="47"/>
        <v>CEDUNA1989</v>
      </c>
      <c r="B747" s="92" t="s">
        <v>14</v>
      </c>
      <c r="C747" s="16">
        <v>1989</v>
      </c>
      <c r="D747" s="90" t="s">
        <v>101</v>
      </c>
      <c r="E747" s="93">
        <v>301</v>
      </c>
      <c r="F747" s="93">
        <v>297</v>
      </c>
      <c r="G747" s="93">
        <v>598</v>
      </c>
      <c r="H747" s="93">
        <v>0</v>
      </c>
      <c r="I747" s="93">
        <v>0</v>
      </c>
      <c r="J747" s="93">
        <v>0</v>
      </c>
      <c r="K747" s="15">
        <f t="shared" si="48"/>
        <v>301</v>
      </c>
      <c r="L747" s="15">
        <f t="shared" si="49"/>
        <v>297</v>
      </c>
      <c r="M747" s="15">
        <f t="shared" si="50"/>
        <v>598</v>
      </c>
      <c r="O747" s="13"/>
      <c r="P747" s="13"/>
    </row>
    <row r="748" spans="1:16" s="94" customFormat="1" ht="12.75" customHeight="1" x14ac:dyDescent="0.2">
      <c r="A748" s="11" t="str">
        <f t="shared" si="47"/>
        <v>CEDUNA1990</v>
      </c>
      <c r="B748" s="94" t="s">
        <v>14</v>
      </c>
      <c r="C748" s="89">
        <v>1990</v>
      </c>
      <c r="D748" s="90" t="s">
        <v>101</v>
      </c>
      <c r="E748" s="15">
        <v>300</v>
      </c>
      <c r="F748" s="15">
        <v>345</v>
      </c>
      <c r="G748" s="15">
        <v>645</v>
      </c>
      <c r="H748" s="15">
        <v>0</v>
      </c>
      <c r="I748" s="15">
        <v>0</v>
      </c>
      <c r="J748" s="15">
        <v>0</v>
      </c>
      <c r="K748" s="15">
        <f t="shared" si="48"/>
        <v>300</v>
      </c>
      <c r="L748" s="15">
        <f t="shared" si="49"/>
        <v>345</v>
      </c>
      <c r="M748" s="15">
        <f t="shared" si="50"/>
        <v>645</v>
      </c>
      <c r="O748" s="13"/>
      <c r="P748" s="13"/>
    </row>
    <row r="749" spans="1:16" s="94" customFormat="1" ht="12.75" customHeight="1" x14ac:dyDescent="0.2">
      <c r="A749" s="11" t="str">
        <f t="shared" si="47"/>
        <v>CEDUNA1991</v>
      </c>
      <c r="B749" s="3" t="s">
        <v>14</v>
      </c>
      <c r="C749" s="12">
        <v>1991</v>
      </c>
      <c r="D749" s="12" t="s">
        <v>101</v>
      </c>
      <c r="E749" s="13">
        <v>324</v>
      </c>
      <c r="F749" s="13">
        <v>322</v>
      </c>
      <c r="G749" s="13">
        <v>646</v>
      </c>
      <c r="H749" s="13">
        <v>0</v>
      </c>
      <c r="I749" s="13">
        <v>0</v>
      </c>
      <c r="J749" s="13">
        <v>0</v>
      </c>
      <c r="K749" s="15">
        <f t="shared" si="48"/>
        <v>324</v>
      </c>
      <c r="L749" s="15">
        <f t="shared" si="49"/>
        <v>322</v>
      </c>
      <c r="M749" s="15">
        <f t="shared" si="50"/>
        <v>646</v>
      </c>
      <c r="O749" s="13"/>
      <c r="P749" s="13"/>
    </row>
    <row r="750" spans="1:16" s="94" customFormat="1" ht="12.75" customHeight="1" x14ac:dyDescent="0.2">
      <c r="A750" s="11" t="str">
        <f t="shared" si="47"/>
        <v>CEDUNA1992</v>
      </c>
      <c r="B750" s="3" t="s">
        <v>14</v>
      </c>
      <c r="C750" s="12">
        <v>1992</v>
      </c>
      <c r="D750" s="12" t="s">
        <v>101</v>
      </c>
      <c r="E750" s="13">
        <v>342</v>
      </c>
      <c r="F750" s="13">
        <v>341</v>
      </c>
      <c r="G750" s="13">
        <v>683</v>
      </c>
      <c r="H750" s="13">
        <v>0</v>
      </c>
      <c r="I750" s="13">
        <v>0</v>
      </c>
      <c r="J750" s="13">
        <v>0</v>
      </c>
      <c r="K750" s="15">
        <f t="shared" si="48"/>
        <v>342</v>
      </c>
      <c r="L750" s="15">
        <f t="shared" si="49"/>
        <v>341</v>
      </c>
      <c r="M750" s="15">
        <f t="shared" si="50"/>
        <v>683</v>
      </c>
      <c r="O750" s="13"/>
      <c r="P750" s="13"/>
    </row>
    <row r="751" spans="1:16" s="94" customFormat="1" ht="12.75" customHeight="1" x14ac:dyDescent="0.2">
      <c r="A751" s="11" t="str">
        <f t="shared" si="47"/>
        <v>CEDUNA1993</v>
      </c>
      <c r="B751" s="94" t="s">
        <v>14</v>
      </c>
      <c r="C751" s="12">
        <v>1993</v>
      </c>
      <c r="D751" s="12" t="s">
        <v>101</v>
      </c>
      <c r="E751" s="95">
        <v>343</v>
      </c>
      <c r="F751" s="95">
        <v>343</v>
      </c>
      <c r="G751" s="95">
        <v>686</v>
      </c>
      <c r="H751" s="95">
        <v>0</v>
      </c>
      <c r="I751" s="95">
        <v>0</v>
      </c>
      <c r="J751" s="95">
        <v>0</v>
      </c>
      <c r="K751" s="15">
        <f t="shared" si="48"/>
        <v>343</v>
      </c>
      <c r="L751" s="15">
        <f t="shared" si="49"/>
        <v>343</v>
      </c>
      <c r="M751" s="15">
        <f t="shared" si="50"/>
        <v>686</v>
      </c>
      <c r="O751" s="13"/>
      <c r="P751" s="13"/>
    </row>
    <row r="752" spans="1:16" s="94" customFormat="1" ht="12.75" customHeight="1" x14ac:dyDescent="0.2">
      <c r="A752" s="11" t="str">
        <f t="shared" si="47"/>
        <v>CEDUNA1994</v>
      </c>
      <c r="B752" s="3" t="s">
        <v>14</v>
      </c>
      <c r="C752" s="12">
        <v>1994</v>
      </c>
      <c r="D752" s="12" t="s">
        <v>101</v>
      </c>
      <c r="E752" s="13">
        <v>348</v>
      </c>
      <c r="F752" s="13">
        <v>348</v>
      </c>
      <c r="G752" s="13">
        <v>696</v>
      </c>
      <c r="H752" s="13">
        <v>0</v>
      </c>
      <c r="I752" s="13">
        <v>0</v>
      </c>
      <c r="J752" s="13">
        <v>0</v>
      </c>
      <c r="K752" s="15">
        <f t="shared" si="48"/>
        <v>348</v>
      </c>
      <c r="L752" s="15">
        <f t="shared" si="49"/>
        <v>348</v>
      </c>
      <c r="M752" s="15">
        <f t="shared" si="50"/>
        <v>696</v>
      </c>
      <c r="O752" s="13"/>
      <c r="P752" s="13"/>
    </row>
    <row r="753" spans="1:16" s="94" customFormat="1" ht="12.75" customHeight="1" x14ac:dyDescent="0.2">
      <c r="A753" s="11" t="str">
        <f t="shared" si="47"/>
        <v>CEDUNA1995</v>
      </c>
      <c r="B753" s="96" t="s">
        <v>14</v>
      </c>
      <c r="C753" s="89">
        <v>1995</v>
      </c>
      <c r="D753" s="90" t="s">
        <v>101</v>
      </c>
      <c r="E753" s="15">
        <v>345</v>
      </c>
      <c r="F753" s="15">
        <v>345</v>
      </c>
      <c r="G753" s="15">
        <v>690</v>
      </c>
      <c r="H753" s="91">
        <v>0</v>
      </c>
      <c r="I753" s="91">
        <v>0</v>
      </c>
      <c r="J753" s="15">
        <v>0</v>
      </c>
      <c r="K753" s="15">
        <f t="shared" si="48"/>
        <v>345</v>
      </c>
      <c r="L753" s="15">
        <f t="shared" si="49"/>
        <v>345</v>
      </c>
      <c r="M753" s="15">
        <f t="shared" si="50"/>
        <v>690</v>
      </c>
      <c r="O753" s="13"/>
      <c r="P753" s="13"/>
    </row>
    <row r="754" spans="1:16" s="94" customFormat="1" ht="12.75" customHeight="1" x14ac:dyDescent="0.2">
      <c r="A754" s="11" t="str">
        <f t="shared" si="47"/>
        <v>CEDUNA1996</v>
      </c>
      <c r="B754" s="3" t="s">
        <v>14</v>
      </c>
      <c r="C754" s="12">
        <v>1996</v>
      </c>
      <c r="D754" s="12" t="s">
        <v>101</v>
      </c>
      <c r="E754" s="13">
        <v>589</v>
      </c>
      <c r="F754" s="13">
        <v>588</v>
      </c>
      <c r="G754" s="13">
        <v>1177</v>
      </c>
      <c r="H754" s="13">
        <v>0</v>
      </c>
      <c r="I754" s="13">
        <v>0</v>
      </c>
      <c r="J754" s="13">
        <v>0</v>
      </c>
      <c r="K754" s="15">
        <f t="shared" si="48"/>
        <v>589</v>
      </c>
      <c r="L754" s="15">
        <f t="shared" si="49"/>
        <v>588</v>
      </c>
      <c r="M754" s="15">
        <f t="shared" si="50"/>
        <v>1177</v>
      </c>
      <c r="O754" s="13"/>
      <c r="P754" s="13"/>
    </row>
    <row r="755" spans="1:16" s="94" customFormat="1" ht="12.75" customHeight="1" x14ac:dyDescent="0.2">
      <c r="A755" s="11" t="str">
        <f t="shared" si="47"/>
        <v>CEDUNA1997</v>
      </c>
      <c r="B755" s="96" t="s">
        <v>14</v>
      </c>
      <c r="C755" s="89">
        <v>1997</v>
      </c>
      <c r="D755" s="90" t="s">
        <v>101</v>
      </c>
      <c r="E755" s="15">
        <v>658</v>
      </c>
      <c r="F755" s="15">
        <v>657</v>
      </c>
      <c r="G755" s="15">
        <v>1315</v>
      </c>
      <c r="H755" s="91">
        <v>0</v>
      </c>
      <c r="I755" s="91">
        <v>0</v>
      </c>
      <c r="J755" s="15">
        <v>0</v>
      </c>
      <c r="K755" s="15">
        <f t="shared" si="48"/>
        <v>658</v>
      </c>
      <c r="L755" s="15">
        <f t="shared" si="49"/>
        <v>657</v>
      </c>
      <c r="M755" s="15">
        <f t="shared" si="50"/>
        <v>1315</v>
      </c>
      <c r="O755" s="13"/>
      <c r="P755" s="13"/>
    </row>
    <row r="756" spans="1:16" s="94" customFormat="1" ht="12.75" customHeight="1" x14ac:dyDescent="0.2">
      <c r="A756" s="11" t="str">
        <f t="shared" si="47"/>
        <v>CEDUNA1998</v>
      </c>
      <c r="B756" s="3" t="s">
        <v>14</v>
      </c>
      <c r="C756" s="12">
        <v>1998</v>
      </c>
      <c r="D756" s="12" t="s">
        <v>101</v>
      </c>
      <c r="E756" s="13">
        <v>636</v>
      </c>
      <c r="F756" s="13">
        <v>634</v>
      </c>
      <c r="G756" s="13">
        <v>1270</v>
      </c>
      <c r="H756" s="13">
        <v>0</v>
      </c>
      <c r="I756" s="13">
        <v>0</v>
      </c>
      <c r="J756" s="13">
        <v>0</v>
      </c>
      <c r="K756" s="15">
        <f t="shared" si="48"/>
        <v>636</v>
      </c>
      <c r="L756" s="15">
        <f t="shared" si="49"/>
        <v>634</v>
      </c>
      <c r="M756" s="15">
        <f t="shared" si="50"/>
        <v>1270</v>
      </c>
      <c r="O756" s="13"/>
      <c r="P756" s="13"/>
    </row>
    <row r="757" spans="1:16" s="94" customFormat="1" ht="12.75" customHeight="1" x14ac:dyDescent="0.2">
      <c r="A757" s="11" t="str">
        <f t="shared" si="47"/>
        <v>CEDUNA1999</v>
      </c>
      <c r="B757" s="3" t="s">
        <v>14</v>
      </c>
      <c r="C757" s="12">
        <v>1999</v>
      </c>
      <c r="D757" s="12" t="s">
        <v>101</v>
      </c>
      <c r="E757" s="13">
        <v>519</v>
      </c>
      <c r="F757" s="13">
        <v>519</v>
      </c>
      <c r="G757" s="13">
        <v>1038</v>
      </c>
      <c r="H757" s="13">
        <v>0</v>
      </c>
      <c r="I757" s="13">
        <v>0</v>
      </c>
      <c r="J757" s="13">
        <v>0</v>
      </c>
      <c r="K757" s="15">
        <f t="shared" si="48"/>
        <v>519</v>
      </c>
      <c r="L757" s="15">
        <f t="shared" si="49"/>
        <v>519</v>
      </c>
      <c r="M757" s="15">
        <f t="shared" si="50"/>
        <v>1038</v>
      </c>
      <c r="O757" s="13"/>
      <c r="P757" s="13"/>
    </row>
    <row r="758" spans="1:16" s="94" customFormat="1" ht="12.75" customHeight="1" x14ac:dyDescent="0.2">
      <c r="A758" s="11" t="str">
        <f t="shared" si="47"/>
        <v>CEDUNA2000</v>
      </c>
      <c r="B758" s="96" t="s">
        <v>14</v>
      </c>
      <c r="C758" s="89">
        <v>2000</v>
      </c>
      <c r="D758" s="90" t="s">
        <v>101</v>
      </c>
      <c r="E758" s="15">
        <v>417</v>
      </c>
      <c r="F758" s="15">
        <v>417</v>
      </c>
      <c r="G758" s="15">
        <v>834</v>
      </c>
      <c r="H758" s="91">
        <v>0</v>
      </c>
      <c r="I758" s="91">
        <v>0</v>
      </c>
      <c r="J758" s="15">
        <v>0</v>
      </c>
      <c r="K758" s="15">
        <f t="shared" si="48"/>
        <v>417</v>
      </c>
      <c r="L758" s="15">
        <f t="shared" si="49"/>
        <v>417</v>
      </c>
      <c r="M758" s="15">
        <f t="shared" si="50"/>
        <v>834</v>
      </c>
      <c r="O758" s="13"/>
      <c r="P758" s="13"/>
    </row>
    <row r="759" spans="1:16" s="94" customFormat="1" ht="12.75" customHeight="1" x14ac:dyDescent="0.2">
      <c r="A759" s="11" t="str">
        <f t="shared" si="47"/>
        <v>CEDUNA2001</v>
      </c>
      <c r="B759" s="96" t="s">
        <v>14</v>
      </c>
      <c r="C759" s="89">
        <v>2001</v>
      </c>
      <c r="D759" s="90" t="s">
        <v>101</v>
      </c>
      <c r="E759" s="15">
        <v>401</v>
      </c>
      <c r="F759" s="15">
        <v>401</v>
      </c>
      <c r="G759" s="15">
        <v>802</v>
      </c>
      <c r="H759" s="91">
        <v>0</v>
      </c>
      <c r="I759" s="91">
        <v>0</v>
      </c>
      <c r="J759" s="15">
        <v>0</v>
      </c>
      <c r="K759" s="15">
        <f t="shared" si="48"/>
        <v>401</v>
      </c>
      <c r="L759" s="15">
        <f t="shared" si="49"/>
        <v>401</v>
      </c>
      <c r="M759" s="15">
        <f t="shared" si="50"/>
        <v>802</v>
      </c>
      <c r="O759" s="13"/>
      <c r="P759" s="13"/>
    </row>
    <row r="760" spans="1:16" s="94" customFormat="1" ht="12.75" customHeight="1" x14ac:dyDescent="0.2">
      <c r="A760" s="11" t="str">
        <f t="shared" si="47"/>
        <v>CEDUNA2002</v>
      </c>
      <c r="B760" s="92" t="s">
        <v>14</v>
      </c>
      <c r="C760" s="16">
        <v>2002</v>
      </c>
      <c r="D760" s="90" t="s">
        <v>101</v>
      </c>
      <c r="E760" s="93">
        <v>407</v>
      </c>
      <c r="F760" s="93">
        <v>407</v>
      </c>
      <c r="G760" s="93">
        <v>814</v>
      </c>
      <c r="H760" s="93">
        <v>0</v>
      </c>
      <c r="I760" s="93">
        <v>0</v>
      </c>
      <c r="J760" s="93">
        <v>0</v>
      </c>
      <c r="K760" s="15">
        <f t="shared" si="48"/>
        <v>407</v>
      </c>
      <c r="L760" s="15">
        <f t="shared" si="49"/>
        <v>407</v>
      </c>
      <c r="M760" s="15">
        <f t="shared" si="50"/>
        <v>814</v>
      </c>
      <c r="O760" s="13"/>
      <c r="P760" s="13"/>
    </row>
    <row r="761" spans="1:16" s="94" customFormat="1" ht="12.75" customHeight="1" x14ac:dyDescent="0.2">
      <c r="A761" s="11" t="str">
        <f t="shared" si="47"/>
        <v>CEDUNA2003</v>
      </c>
      <c r="B761" s="96" t="s">
        <v>14</v>
      </c>
      <c r="C761" s="89">
        <v>2003</v>
      </c>
      <c r="D761" s="90" t="s">
        <v>101</v>
      </c>
      <c r="E761" s="15">
        <v>505</v>
      </c>
      <c r="F761" s="15">
        <v>504</v>
      </c>
      <c r="G761" s="15">
        <v>1009</v>
      </c>
      <c r="H761" s="91">
        <v>0</v>
      </c>
      <c r="I761" s="91">
        <v>0</v>
      </c>
      <c r="J761" s="15">
        <v>0</v>
      </c>
      <c r="K761" s="15">
        <f t="shared" si="48"/>
        <v>505</v>
      </c>
      <c r="L761" s="15">
        <f t="shared" si="49"/>
        <v>504</v>
      </c>
      <c r="M761" s="15">
        <f t="shared" si="50"/>
        <v>1009</v>
      </c>
      <c r="O761" s="13"/>
      <c r="P761" s="13"/>
    </row>
    <row r="762" spans="1:16" s="94" customFormat="1" ht="12.75" customHeight="1" x14ac:dyDescent="0.2">
      <c r="A762" s="11" t="str">
        <f t="shared" si="47"/>
        <v>CEDUNA2004</v>
      </c>
      <c r="B762" s="3" t="s">
        <v>14</v>
      </c>
      <c r="C762" s="12">
        <v>2004</v>
      </c>
      <c r="D762" s="12" t="s">
        <v>101</v>
      </c>
      <c r="E762" s="13">
        <v>482</v>
      </c>
      <c r="F762" s="13">
        <v>482</v>
      </c>
      <c r="G762" s="13">
        <v>964</v>
      </c>
      <c r="H762" s="13">
        <v>0</v>
      </c>
      <c r="I762" s="13">
        <v>0</v>
      </c>
      <c r="J762" s="13">
        <v>0</v>
      </c>
      <c r="K762" s="15">
        <f t="shared" si="48"/>
        <v>482</v>
      </c>
      <c r="L762" s="15">
        <f t="shared" si="49"/>
        <v>482</v>
      </c>
      <c r="M762" s="15">
        <f t="shared" si="50"/>
        <v>964</v>
      </c>
      <c r="O762" s="13"/>
      <c r="P762" s="13"/>
    </row>
    <row r="763" spans="1:16" s="94" customFormat="1" ht="12.75" customHeight="1" x14ac:dyDescent="0.2">
      <c r="A763" s="11" t="str">
        <f t="shared" si="47"/>
        <v>CEDUNA2005</v>
      </c>
      <c r="B763" s="96" t="s">
        <v>14</v>
      </c>
      <c r="C763" s="89">
        <v>2005</v>
      </c>
      <c r="D763" s="90" t="s">
        <v>101</v>
      </c>
      <c r="E763" s="15">
        <v>552</v>
      </c>
      <c r="F763" s="15">
        <v>552</v>
      </c>
      <c r="G763" s="15">
        <v>1104</v>
      </c>
      <c r="H763" s="91">
        <v>0</v>
      </c>
      <c r="I763" s="91">
        <v>0</v>
      </c>
      <c r="J763" s="15">
        <v>0</v>
      </c>
      <c r="K763" s="15">
        <f t="shared" si="48"/>
        <v>552</v>
      </c>
      <c r="L763" s="15">
        <f t="shared" si="49"/>
        <v>552</v>
      </c>
      <c r="M763" s="15">
        <f t="shared" si="50"/>
        <v>1104</v>
      </c>
      <c r="O763" s="13"/>
      <c r="P763" s="13"/>
    </row>
    <row r="764" spans="1:16" s="94" customFormat="1" ht="12.75" customHeight="1" x14ac:dyDescent="0.2">
      <c r="A764" s="11" t="str">
        <f t="shared" si="47"/>
        <v>CEDUNA2006</v>
      </c>
      <c r="B764" s="96" t="s">
        <v>14</v>
      </c>
      <c r="C764" s="89">
        <v>2006</v>
      </c>
      <c r="D764" s="90" t="s">
        <v>101</v>
      </c>
      <c r="E764" s="15">
        <v>612</v>
      </c>
      <c r="F764" s="15">
        <v>612</v>
      </c>
      <c r="G764" s="15">
        <v>1224</v>
      </c>
      <c r="H764" s="91">
        <v>0</v>
      </c>
      <c r="I764" s="91">
        <v>0</v>
      </c>
      <c r="J764" s="15">
        <v>0</v>
      </c>
      <c r="K764" s="15">
        <f t="shared" si="48"/>
        <v>612</v>
      </c>
      <c r="L764" s="15">
        <f t="shared" si="49"/>
        <v>612</v>
      </c>
      <c r="M764" s="15">
        <f t="shared" si="50"/>
        <v>1224</v>
      </c>
      <c r="O764" s="13"/>
      <c r="P764" s="13"/>
    </row>
    <row r="765" spans="1:16" s="94" customFormat="1" ht="12.75" customHeight="1" x14ac:dyDescent="0.2">
      <c r="A765" s="11" t="str">
        <f t="shared" si="47"/>
        <v>CEDUNA2007</v>
      </c>
      <c r="B765" s="3" t="s">
        <v>14</v>
      </c>
      <c r="C765" s="12">
        <v>2007</v>
      </c>
      <c r="D765" s="12" t="s">
        <v>101</v>
      </c>
      <c r="E765" s="13">
        <v>605</v>
      </c>
      <c r="F765" s="13">
        <v>605</v>
      </c>
      <c r="G765" s="13">
        <v>1210</v>
      </c>
      <c r="H765" s="13">
        <v>0</v>
      </c>
      <c r="I765" s="13">
        <v>0</v>
      </c>
      <c r="J765" s="13">
        <v>0</v>
      </c>
      <c r="K765" s="15">
        <f t="shared" si="48"/>
        <v>605</v>
      </c>
      <c r="L765" s="15">
        <f t="shared" si="49"/>
        <v>605</v>
      </c>
      <c r="M765" s="15">
        <f t="shared" si="50"/>
        <v>1210</v>
      </c>
      <c r="O765" s="13"/>
      <c r="P765" s="13"/>
    </row>
    <row r="766" spans="1:16" s="94" customFormat="1" ht="12.75" customHeight="1" x14ac:dyDescent="0.2">
      <c r="A766" s="11" t="str">
        <f t="shared" si="47"/>
        <v>CEDUNA2008</v>
      </c>
      <c r="B766" s="92" t="s">
        <v>14</v>
      </c>
      <c r="C766" s="12">
        <v>2008</v>
      </c>
      <c r="D766" s="12" t="s">
        <v>101</v>
      </c>
      <c r="E766" s="13">
        <v>601</v>
      </c>
      <c r="F766" s="13">
        <v>601</v>
      </c>
      <c r="G766" s="13">
        <v>1202</v>
      </c>
      <c r="H766" s="13">
        <v>0</v>
      </c>
      <c r="I766" s="13">
        <v>0</v>
      </c>
      <c r="J766" s="13">
        <v>0</v>
      </c>
      <c r="K766" s="15">
        <f t="shared" si="48"/>
        <v>601</v>
      </c>
      <c r="L766" s="15">
        <f t="shared" si="49"/>
        <v>601</v>
      </c>
      <c r="M766" s="15">
        <f t="shared" si="50"/>
        <v>1202</v>
      </c>
      <c r="O766" s="13"/>
      <c r="P766" s="13"/>
    </row>
    <row r="767" spans="1:16" s="94" customFormat="1" ht="12.75" customHeight="1" x14ac:dyDescent="0.2">
      <c r="A767" s="11" t="str">
        <f t="shared" si="47"/>
        <v>CEDUNA2009</v>
      </c>
      <c r="B767" s="3" t="s">
        <v>14</v>
      </c>
      <c r="C767" s="12">
        <v>2009</v>
      </c>
      <c r="D767" s="12" t="s">
        <v>101</v>
      </c>
      <c r="E767" s="13">
        <v>591</v>
      </c>
      <c r="F767" s="13">
        <v>591</v>
      </c>
      <c r="G767" s="13">
        <v>1182</v>
      </c>
      <c r="H767" s="13">
        <v>0</v>
      </c>
      <c r="I767" s="13">
        <v>0</v>
      </c>
      <c r="J767" s="13">
        <v>0</v>
      </c>
      <c r="K767" s="15">
        <f t="shared" si="48"/>
        <v>591</v>
      </c>
      <c r="L767" s="15">
        <f t="shared" si="49"/>
        <v>591</v>
      </c>
      <c r="M767" s="15">
        <f t="shared" si="50"/>
        <v>1182</v>
      </c>
      <c r="O767" s="13"/>
      <c r="P767" s="13"/>
    </row>
    <row r="768" spans="1:16" s="94" customFormat="1" ht="12.75" customHeight="1" x14ac:dyDescent="0.2">
      <c r="A768" s="11" t="str">
        <f t="shared" si="47"/>
        <v>CEDUNA2010</v>
      </c>
      <c r="B768" s="96" t="s">
        <v>14</v>
      </c>
      <c r="C768" s="89">
        <v>2010</v>
      </c>
      <c r="D768" s="90" t="s">
        <v>101</v>
      </c>
      <c r="E768" s="15">
        <v>603</v>
      </c>
      <c r="F768" s="15">
        <v>603</v>
      </c>
      <c r="G768" s="15">
        <v>1206</v>
      </c>
      <c r="H768" s="91">
        <v>0</v>
      </c>
      <c r="I768" s="91">
        <v>0</v>
      </c>
      <c r="J768" s="15">
        <v>0</v>
      </c>
      <c r="K768" s="15">
        <f t="shared" si="48"/>
        <v>603</v>
      </c>
      <c r="L768" s="15">
        <f t="shared" si="49"/>
        <v>603</v>
      </c>
      <c r="M768" s="15">
        <f t="shared" si="50"/>
        <v>1206</v>
      </c>
      <c r="O768" s="13"/>
      <c r="P768" s="13"/>
    </row>
    <row r="769" spans="1:16" s="94" customFormat="1" ht="12.75" customHeight="1" x14ac:dyDescent="0.2">
      <c r="A769" s="11" t="str">
        <f t="shared" si="47"/>
        <v>CEDUNA2011</v>
      </c>
      <c r="B769" s="3" t="s">
        <v>14</v>
      </c>
      <c r="C769" s="12">
        <v>2011</v>
      </c>
      <c r="D769" s="12" t="s">
        <v>101</v>
      </c>
      <c r="E769" s="13">
        <v>595</v>
      </c>
      <c r="F769" s="13">
        <v>595</v>
      </c>
      <c r="G769" s="13">
        <v>1190</v>
      </c>
      <c r="H769" s="13">
        <v>0</v>
      </c>
      <c r="I769" s="13">
        <v>0</v>
      </c>
      <c r="J769" s="13">
        <v>0</v>
      </c>
      <c r="K769" s="15">
        <f t="shared" si="48"/>
        <v>595</v>
      </c>
      <c r="L769" s="15">
        <f t="shared" si="49"/>
        <v>595</v>
      </c>
      <c r="M769" s="15">
        <f t="shared" si="50"/>
        <v>1190</v>
      </c>
      <c r="O769" s="13"/>
      <c r="P769" s="13"/>
    </row>
    <row r="770" spans="1:16" s="94" customFormat="1" ht="12.75" customHeight="1" x14ac:dyDescent="0.2">
      <c r="A770" s="11" t="str">
        <f t="shared" si="47"/>
        <v>CEDUNA2012</v>
      </c>
      <c r="B770" s="3" t="s">
        <v>14</v>
      </c>
      <c r="C770" s="12">
        <v>2012</v>
      </c>
      <c r="D770" s="12" t="s">
        <v>101</v>
      </c>
      <c r="E770" s="13">
        <v>598</v>
      </c>
      <c r="F770" s="13">
        <v>598</v>
      </c>
      <c r="G770" s="13">
        <v>1196</v>
      </c>
      <c r="H770" s="13">
        <v>0</v>
      </c>
      <c r="I770" s="13">
        <v>0</v>
      </c>
      <c r="J770" s="13">
        <v>0</v>
      </c>
      <c r="K770" s="15">
        <f t="shared" si="48"/>
        <v>598</v>
      </c>
      <c r="L770" s="15">
        <f t="shared" si="49"/>
        <v>598</v>
      </c>
      <c r="M770" s="15">
        <f t="shared" si="50"/>
        <v>1196</v>
      </c>
      <c r="O770" s="13"/>
      <c r="P770" s="13"/>
    </row>
    <row r="771" spans="1:16" s="94" customFormat="1" ht="12.75" customHeight="1" x14ac:dyDescent="0.2">
      <c r="A771" s="11" t="str">
        <f t="shared" si="47"/>
        <v>CEDUNA2013</v>
      </c>
      <c r="B771" s="96" t="s">
        <v>14</v>
      </c>
      <c r="C771" s="89">
        <v>2013</v>
      </c>
      <c r="D771" s="90" t="s">
        <v>101</v>
      </c>
      <c r="E771" s="15">
        <v>587</v>
      </c>
      <c r="F771" s="15">
        <v>586</v>
      </c>
      <c r="G771" s="15">
        <v>1173</v>
      </c>
      <c r="H771" s="91">
        <v>0</v>
      </c>
      <c r="I771" s="91">
        <v>0</v>
      </c>
      <c r="J771" s="15">
        <v>0</v>
      </c>
      <c r="K771" s="15">
        <f t="shared" si="48"/>
        <v>587</v>
      </c>
      <c r="L771" s="15">
        <f t="shared" si="49"/>
        <v>586</v>
      </c>
      <c r="M771" s="15">
        <f t="shared" si="50"/>
        <v>1173</v>
      </c>
      <c r="O771" s="13"/>
      <c r="P771" s="13"/>
    </row>
    <row r="772" spans="1:16" s="94" customFormat="1" ht="12.75" customHeight="1" x14ac:dyDescent="0.2">
      <c r="A772" s="11" t="str">
        <f t="shared" si="47"/>
        <v>CEDUNA2014</v>
      </c>
      <c r="B772" s="96" t="s">
        <v>14</v>
      </c>
      <c r="C772" s="89">
        <v>2014</v>
      </c>
      <c r="D772" s="90" t="s">
        <v>101</v>
      </c>
      <c r="E772" s="15">
        <v>582</v>
      </c>
      <c r="F772" s="15">
        <v>581</v>
      </c>
      <c r="G772" s="15">
        <v>1163</v>
      </c>
      <c r="H772" s="91">
        <v>0</v>
      </c>
      <c r="I772" s="91">
        <v>0</v>
      </c>
      <c r="J772" s="15">
        <v>0</v>
      </c>
      <c r="K772" s="15">
        <f t="shared" si="48"/>
        <v>582</v>
      </c>
      <c r="L772" s="15">
        <f t="shared" si="49"/>
        <v>581</v>
      </c>
      <c r="M772" s="15">
        <f t="shared" si="50"/>
        <v>1163</v>
      </c>
      <c r="O772" s="13"/>
      <c r="P772" s="13"/>
    </row>
    <row r="773" spans="1:16" s="94" customFormat="1" ht="12.75" customHeight="1" x14ac:dyDescent="0.2">
      <c r="A773" s="11" t="str">
        <f t="shared" si="47"/>
        <v>CEDUNA2015</v>
      </c>
      <c r="B773" s="3" t="s">
        <v>14</v>
      </c>
      <c r="C773" s="12">
        <v>2015</v>
      </c>
      <c r="D773" s="12" t="s">
        <v>101</v>
      </c>
      <c r="E773" s="13">
        <v>581</v>
      </c>
      <c r="F773" s="13">
        <v>581</v>
      </c>
      <c r="G773" s="13">
        <v>1162</v>
      </c>
      <c r="H773" s="13">
        <v>0</v>
      </c>
      <c r="I773" s="13">
        <v>0</v>
      </c>
      <c r="J773" s="13">
        <v>0</v>
      </c>
      <c r="K773" s="15">
        <f t="shared" si="48"/>
        <v>581</v>
      </c>
      <c r="L773" s="15">
        <f t="shared" si="49"/>
        <v>581</v>
      </c>
      <c r="M773" s="15">
        <f t="shared" si="50"/>
        <v>1162</v>
      </c>
      <c r="O773" s="13"/>
      <c r="P773" s="13"/>
    </row>
    <row r="774" spans="1:16" s="94" customFormat="1" ht="12.75" customHeight="1" x14ac:dyDescent="0.2">
      <c r="A774" s="11" t="str">
        <f t="shared" si="47"/>
        <v>CEDUNA2016</v>
      </c>
      <c r="B774" s="94" t="s">
        <v>14</v>
      </c>
      <c r="C774" s="89">
        <v>2016</v>
      </c>
      <c r="D774" s="90" t="s">
        <v>101</v>
      </c>
      <c r="E774" s="15">
        <v>589</v>
      </c>
      <c r="F774" s="15">
        <v>590</v>
      </c>
      <c r="G774" s="15">
        <v>1179</v>
      </c>
      <c r="H774" s="15">
        <v>0</v>
      </c>
      <c r="I774" s="15">
        <v>0</v>
      </c>
      <c r="J774" s="15">
        <v>0</v>
      </c>
      <c r="K774" s="15">
        <f t="shared" si="48"/>
        <v>589</v>
      </c>
      <c r="L774" s="15">
        <f t="shared" si="49"/>
        <v>590</v>
      </c>
      <c r="M774" s="15">
        <f t="shared" si="50"/>
        <v>1179</v>
      </c>
      <c r="O774" s="13"/>
      <c r="P774" s="13"/>
    </row>
    <row r="775" spans="1:16" s="94" customFormat="1" ht="12.75" customHeight="1" x14ac:dyDescent="0.2">
      <c r="A775" s="11" t="str">
        <f t="shared" si="47"/>
        <v>CEDUNA2017</v>
      </c>
      <c r="B775" s="96" t="s">
        <v>14</v>
      </c>
      <c r="C775" s="89">
        <v>2017</v>
      </c>
      <c r="D775" s="90" t="s">
        <v>101</v>
      </c>
      <c r="E775" s="15">
        <v>591</v>
      </c>
      <c r="F775" s="15">
        <v>589</v>
      </c>
      <c r="G775" s="15">
        <v>1180</v>
      </c>
      <c r="H775" s="91">
        <v>0</v>
      </c>
      <c r="I775" s="91">
        <v>0</v>
      </c>
      <c r="J775" s="15">
        <v>0</v>
      </c>
      <c r="K775" s="15">
        <f t="shared" si="48"/>
        <v>591</v>
      </c>
      <c r="L775" s="15">
        <f t="shared" si="49"/>
        <v>589</v>
      </c>
      <c r="M775" s="15">
        <f t="shared" si="50"/>
        <v>1180</v>
      </c>
      <c r="O775" s="13"/>
      <c r="P775" s="13"/>
    </row>
    <row r="776" spans="1:16" s="94" customFormat="1" ht="12.75" customHeight="1" x14ac:dyDescent="0.2">
      <c r="A776" s="11" t="str">
        <f t="shared" ref="A776:A838" si="51">CONCATENATE(B776,C776)</f>
        <v>CEDUNA2018</v>
      </c>
      <c r="B776" s="3" t="s">
        <v>14</v>
      </c>
      <c r="C776" s="12">
        <v>2018</v>
      </c>
      <c r="D776" s="12" t="s">
        <v>101</v>
      </c>
      <c r="E776" s="13">
        <v>589</v>
      </c>
      <c r="F776" s="13">
        <v>588</v>
      </c>
      <c r="G776" s="13">
        <v>1177</v>
      </c>
      <c r="H776" s="13">
        <v>0</v>
      </c>
      <c r="I776" s="13">
        <v>0</v>
      </c>
      <c r="J776" s="13">
        <v>0</v>
      </c>
      <c r="K776" s="15">
        <f t="shared" si="48"/>
        <v>589</v>
      </c>
      <c r="L776" s="15">
        <f t="shared" si="49"/>
        <v>588</v>
      </c>
      <c r="M776" s="15">
        <f t="shared" si="50"/>
        <v>1177</v>
      </c>
      <c r="O776" s="13"/>
      <c r="P776" s="13"/>
    </row>
    <row r="777" spans="1:16" s="94" customFormat="1" ht="12.75" customHeight="1" x14ac:dyDescent="0.2">
      <c r="A777" s="11" t="str">
        <f t="shared" si="51"/>
        <v>CEDUNA2019</v>
      </c>
      <c r="B777" s="3" t="s">
        <v>14</v>
      </c>
      <c r="C777" s="12">
        <v>2019</v>
      </c>
      <c r="D777" s="12" t="s">
        <v>101</v>
      </c>
      <c r="E777" s="13">
        <v>727</v>
      </c>
      <c r="F777" s="13">
        <v>727</v>
      </c>
      <c r="G777" s="13">
        <v>1454</v>
      </c>
      <c r="H777" s="13">
        <v>0</v>
      </c>
      <c r="I777" s="13">
        <v>0</v>
      </c>
      <c r="J777" s="13">
        <v>0</v>
      </c>
      <c r="K777" s="15">
        <f t="shared" si="48"/>
        <v>727</v>
      </c>
      <c r="L777" s="15">
        <f t="shared" si="49"/>
        <v>727</v>
      </c>
      <c r="M777" s="15">
        <f t="shared" si="50"/>
        <v>1454</v>
      </c>
      <c r="O777" s="13"/>
      <c r="P777" s="13"/>
    </row>
    <row r="778" spans="1:16" s="94" customFormat="1" ht="12.75" customHeight="1" x14ac:dyDescent="0.2">
      <c r="A778" s="11" t="str">
        <f t="shared" si="51"/>
        <v>CHARLEVILLE1985</v>
      </c>
      <c r="B778" s="3" t="s">
        <v>13</v>
      </c>
      <c r="C778" s="12">
        <v>1985</v>
      </c>
      <c r="D778" s="12" t="s">
        <v>101</v>
      </c>
      <c r="E778" s="13">
        <v>366</v>
      </c>
      <c r="F778" s="13">
        <v>368</v>
      </c>
      <c r="G778" s="13">
        <v>734</v>
      </c>
      <c r="H778" s="13">
        <v>0</v>
      </c>
      <c r="I778" s="13">
        <v>0</v>
      </c>
      <c r="J778" s="13">
        <v>0</v>
      </c>
      <c r="K778" s="15">
        <f t="shared" si="48"/>
        <v>366</v>
      </c>
      <c r="L778" s="15">
        <f t="shared" si="49"/>
        <v>368</v>
      </c>
      <c r="M778" s="15">
        <f t="shared" si="50"/>
        <v>734</v>
      </c>
      <c r="O778" s="13"/>
      <c r="P778" s="13"/>
    </row>
    <row r="779" spans="1:16" s="94" customFormat="1" ht="12.75" customHeight="1" x14ac:dyDescent="0.2">
      <c r="A779" s="11" t="str">
        <f t="shared" si="51"/>
        <v>CHARLEVILLE1986</v>
      </c>
      <c r="B779" s="94" t="s">
        <v>13</v>
      </c>
      <c r="C779" s="89">
        <v>1986</v>
      </c>
      <c r="D779" s="90" t="s">
        <v>101</v>
      </c>
      <c r="E779" s="15">
        <v>380</v>
      </c>
      <c r="F779" s="15">
        <v>380</v>
      </c>
      <c r="G779" s="15">
        <v>760</v>
      </c>
      <c r="H779" s="15">
        <v>0</v>
      </c>
      <c r="I779" s="15">
        <v>0</v>
      </c>
      <c r="J779" s="15">
        <v>0</v>
      </c>
      <c r="K779" s="15">
        <f t="shared" si="48"/>
        <v>380</v>
      </c>
      <c r="L779" s="15">
        <f t="shared" si="49"/>
        <v>380</v>
      </c>
      <c r="M779" s="15">
        <f t="shared" si="50"/>
        <v>760</v>
      </c>
      <c r="O779" s="13"/>
      <c r="P779" s="13"/>
    </row>
    <row r="780" spans="1:16" s="94" customFormat="1" ht="12.75" customHeight="1" x14ac:dyDescent="0.2">
      <c r="A780" s="11" t="str">
        <f t="shared" si="51"/>
        <v>CHARLEVILLE1987</v>
      </c>
      <c r="B780" s="96" t="s">
        <v>13</v>
      </c>
      <c r="C780" s="89">
        <v>1987</v>
      </c>
      <c r="D780" s="90" t="s">
        <v>101</v>
      </c>
      <c r="E780" s="15">
        <v>238</v>
      </c>
      <c r="F780" s="15">
        <v>239</v>
      </c>
      <c r="G780" s="15">
        <v>477</v>
      </c>
      <c r="H780" s="91">
        <v>0</v>
      </c>
      <c r="I780" s="91">
        <v>0</v>
      </c>
      <c r="J780" s="15">
        <v>0</v>
      </c>
      <c r="K780" s="15">
        <f t="shared" si="48"/>
        <v>238</v>
      </c>
      <c r="L780" s="15">
        <f t="shared" si="49"/>
        <v>239</v>
      </c>
      <c r="M780" s="15">
        <f t="shared" si="50"/>
        <v>477</v>
      </c>
      <c r="O780" s="13"/>
      <c r="P780" s="13"/>
    </row>
    <row r="781" spans="1:16" s="94" customFormat="1" ht="12.75" customHeight="1" x14ac:dyDescent="0.2">
      <c r="A781" s="11" t="str">
        <f t="shared" si="51"/>
        <v>CHARLEVILLE1988</v>
      </c>
      <c r="B781" s="3" t="s">
        <v>13</v>
      </c>
      <c r="C781" s="12">
        <v>1988</v>
      </c>
      <c r="D781" s="12" t="s">
        <v>101</v>
      </c>
      <c r="E781" s="13">
        <v>0</v>
      </c>
      <c r="F781" s="13">
        <v>0</v>
      </c>
      <c r="G781" s="13">
        <v>0</v>
      </c>
      <c r="H781" s="13">
        <v>0</v>
      </c>
      <c r="I781" s="13">
        <v>0</v>
      </c>
      <c r="J781" s="13">
        <v>0</v>
      </c>
      <c r="K781" s="15">
        <f t="shared" si="48"/>
        <v>0</v>
      </c>
      <c r="L781" s="15">
        <f t="shared" si="49"/>
        <v>0</v>
      </c>
      <c r="M781" s="15">
        <f t="shared" si="50"/>
        <v>0</v>
      </c>
      <c r="O781" s="13"/>
      <c r="P781" s="13"/>
    </row>
    <row r="782" spans="1:16" s="94" customFormat="1" ht="12.75" customHeight="1" x14ac:dyDescent="0.2">
      <c r="A782" s="11" t="str">
        <f t="shared" si="51"/>
        <v>CHARLEVILLE1989</v>
      </c>
      <c r="B782" s="96" t="s">
        <v>13</v>
      </c>
      <c r="C782" s="89">
        <v>1989</v>
      </c>
      <c r="D782" s="90" t="s">
        <v>101</v>
      </c>
      <c r="E782" s="15">
        <v>0</v>
      </c>
      <c r="F782" s="15">
        <v>0</v>
      </c>
      <c r="G782" s="15">
        <v>0</v>
      </c>
      <c r="H782" s="91">
        <v>0</v>
      </c>
      <c r="I782" s="91">
        <v>0</v>
      </c>
      <c r="J782" s="15">
        <v>0</v>
      </c>
      <c r="K782" s="15">
        <f t="shared" si="48"/>
        <v>0</v>
      </c>
      <c r="L782" s="15">
        <f t="shared" si="49"/>
        <v>0</v>
      </c>
      <c r="M782" s="15">
        <f t="shared" si="50"/>
        <v>0</v>
      </c>
      <c r="O782" s="13"/>
      <c r="P782" s="13"/>
    </row>
    <row r="783" spans="1:16" s="94" customFormat="1" ht="12.75" customHeight="1" x14ac:dyDescent="0.2">
      <c r="A783" s="11" t="str">
        <f t="shared" si="51"/>
        <v>CHARLEVILLE1990</v>
      </c>
      <c r="B783" s="3" t="s">
        <v>13</v>
      </c>
      <c r="C783" s="12">
        <v>1990</v>
      </c>
      <c r="D783" s="12" t="s">
        <v>101</v>
      </c>
      <c r="E783" s="13">
        <v>0</v>
      </c>
      <c r="F783" s="13">
        <v>0</v>
      </c>
      <c r="G783" s="13">
        <v>0</v>
      </c>
      <c r="H783" s="13">
        <v>0</v>
      </c>
      <c r="I783" s="13">
        <v>0</v>
      </c>
      <c r="J783" s="13">
        <v>0</v>
      </c>
      <c r="K783" s="15">
        <f t="shared" si="48"/>
        <v>0</v>
      </c>
      <c r="L783" s="15">
        <f t="shared" si="49"/>
        <v>0</v>
      </c>
      <c r="M783" s="15">
        <f t="shared" si="50"/>
        <v>0</v>
      </c>
      <c r="O783" s="13"/>
      <c r="P783" s="13"/>
    </row>
    <row r="784" spans="1:16" s="94" customFormat="1" ht="12.75" customHeight="1" x14ac:dyDescent="0.2">
      <c r="A784" s="11" t="str">
        <f t="shared" si="51"/>
        <v>CHARLEVILLE1991</v>
      </c>
      <c r="B784" s="3" t="s">
        <v>13</v>
      </c>
      <c r="C784" s="12">
        <v>1991</v>
      </c>
      <c r="D784" s="90" t="s">
        <v>101</v>
      </c>
      <c r="E784" s="13">
        <v>377</v>
      </c>
      <c r="F784" s="13">
        <v>378</v>
      </c>
      <c r="G784" s="13">
        <v>755</v>
      </c>
      <c r="H784" s="13">
        <v>0</v>
      </c>
      <c r="I784" s="13">
        <v>0</v>
      </c>
      <c r="J784" s="13">
        <v>0</v>
      </c>
      <c r="K784" s="15">
        <f t="shared" si="48"/>
        <v>377</v>
      </c>
      <c r="L784" s="15">
        <f t="shared" si="49"/>
        <v>378</v>
      </c>
      <c r="M784" s="15">
        <f t="shared" si="50"/>
        <v>755</v>
      </c>
      <c r="O784" s="13"/>
      <c r="P784" s="13"/>
    </row>
    <row r="785" spans="1:16" s="94" customFormat="1" ht="12.75" customHeight="1" x14ac:dyDescent="0.2">
      <c r="A785" s="11" t="str">
        <f t="shared" si="51"/>
        <v>CHARLEVILLE1992</v>
      </c>
      <c r="B785" s="3" t="s">
        <v>13</v>
      </c>
      <c r="C785" s="12">
        <v>1992</v>
      </c>
      <c r="D785" s="12" t="s">
        <v>101</v>
      </c>
      <c r="E785" s="13">
        <v>551</v>
      </c>
      <c r="F785" s="13">
        <v>550</v>
      </c>
      <c r="G785" s="13">
        <v>1101</v>
      </c>
      <c r="H785" s="13">
        <v>0</v>
      </c>
      <c r="I785" s="13">
        <v>0</v>
      </c>
      <c r="J785" s="13">
        <v>0</v>
      </c>
      <c r="K785" s="15">
        <f t="shared" si="48"/>
        <v>551</v>
      </c>
      <c r="L785" s="15">
        <f t="shared" si="49"/>
        <v>550</v>
      </c>
      <c r="M785" s="15">
        <f t="shared" si="50"/>
        <v>1101</v>
      </c>
      <c r="O785" s="13"/>
      <c r="P785" s="13"/>
    </row>
    <row r="786" spans="1:16" s="94" customFormat="1" ht="12.75" customHeight="1" x14ac:dyDescent="0.2">
      <c r="A786" s="11" t="str">
        <f t="shared" si="51"/>
        <v>CHARLEVILLE1993</v>
      </c>
      <c r="B786" s="3" t="s">
        <v>13</v>
      </c>
      <c r="C786" s="12">
        <v>1993</v>
      </c>
      <c r="D786" s="12" t="s">
        <v>101</v>
      </c>
      <c r="E786" s="13">
        <v>643</v>
      </c>
      <c r="F786" s="13">
        <v>641</v>
      </c>
      <c r="G786" s="13">
        <v>1284</v>
      </c>
      <c r="H786" s="13">
        <v>0</v>
      </c>
      <c r="I786" s="13">
        <v>0</v>
      </c>
      <c r="J786" s="13">
        <v>0</v>
      </c>
      <c r="K786" s="15">
        <f t="shared" si="48"/>
        <v>643</v>
      </c>
      <c r="L786" s="15">
        <f t="shared" si="49"/>
        <v>641</v>
      </c>
      <c r="M786" s="15">
        <f t="shared" si="50"/>
        <v>1284</v>
      </c>
      <c r="O786" s="13"/>
      <c r="P786" s="13"/>
    </row>
    <row r="787" spans="1:16" s="94" customFormat="1" ht="12.75" customHeight="1" x14ac:dyDescent="0.2">
      <c r="A787" s="11" t="str">
        <f t="shared" si="51"/>
        <v>CHARLEVILLE1994</v>
      </c>
      <c r="B787" s="96" t="s">
        <v>13</v>
      </c>
      <c r="C787" s="89">
        <v>1994</v>
      </c>
      <c r="D787" s="90" t="s">
        <v>101</v>
      </c>
      <c r="E787" s="15">
        <v>650</v>
      </c>
      <c r="F787" s="15">
        <v>650</v>
      </c>
      <c r="G787" s="15">
        <v>1300</v>
      </c>
      <c r="H787" s="91">
        <v>0</v>
      </c>
      <c r="I787" s="91">
        <v>0</v>
      </c>
      <c r="J787" s="15">
        <v>0</v>
      </c>
      <c r="K787" s="15">
        <f t="shared" si="48"/>
        <v>650</v>
      </c>
      <c r="L787" s="15">
        <f t="shared" si="49"/>
        <v>650</v>
      </c>
      <c r="M787" s="15">
        <f t="shared" si="50"/>
        <v>1300</v>
      </c>
      <c r="O787" s="13"/>
      <c r="P787" s="13"/>
    </row>
    <row r="788" spans="1:16" s="94" customFormat="1" ht="12.75" customHeight="1" x14ac:dyDescent="0.2">
      <c r="A788" s="11" t="str">
        <f t="shared" si="51"/>
        <v>CHARLEVILLE1995</v>
      </c>
      <c r="B788" s="94" t="s">
        <v>13</v>
      </c>
      <c r="C788" s="89">
        <v>1995</v>
      </c>
      <c r="D788" s="90" t="s">
        <v>101</v>
      </c>
      <c r="E788" s="15">
        <v>613</v>
      </c>
      <c r="F788" s="15">
        <v>612</v>
      </c>
      <c r="G788" s="15">
        <v>1225</v>
      </c>
      <c r="H788" s="15">
        <v>0</v>
      </c>
      <c r="I788" s="15">
        <v>0</v>
      </c>
      <c r="J788" s="15">
        <v>0</v>
      </c>
      <c r="K788" s="15">
        <f t="shared" si="48"/>
        <v>613</v>
      </c>
      <c r="L788" s="15">
        <f t="shared" si="49"/>
        <v>612</v>
      </c>
      <c r="M788" s="15">
        <f t="shared" si="50"/>
        <v>1225</v>
      </c>
      <c r="O788" s="13"/>
      <c r="P788" s="13"/>
    </row>
    <row r="789" spans="1:16" s="94" customFormat="1" ht="12.75" customHeight="1" x14ac:dyDescent="0.2">
      <c r="A789" s="11" t="str">
        <f t="shared" si="51"/>
        <v>CHARLEVILLE1996</v>
      </c>
      <c r="B789" s="92" t="s">
        <v>13</v>
      </c>
      <c r="C789" s="16">
        <v>1996</v>
      </c>
      <c r="D789" s="90" t="s">
        <v>101</v>
      </c>
      <c r="E789" s="93">
        <v>585</v>
      </c>
      <c r="F789" s="93">
        <v>585</v>
      </c>
      <c r="G789" s="93">
        <v>1170</v>
      </c>
      <c r="H789" s="93">
        <v>0</v>
      </c>
      <c r="I789" s="93">
        <v>0</v>
      </c>
      <c r="J789" s="93">
        <v>0</v>
      </c>
      <c r="K789" s="15">
        <f t="shared" si="48"/>
        <v>585</v>
      </c>
      <c r="L789" s="15">
        <f t="shared" si="49"/>
        <v>585</v>
      </c>
      <c r="M789" s="15">
        <f t="shared" si="50"/>
        <v>1170</v>
      </c>
      <c r="O789" s="13"/>
      <c r="P789" s="13"/>
    </row>
    <row r="790" spans="1:16" s="94" customFormat="1" ht="12.75" customHeight="1" x14ac:dyDescent="0.2">
      <c r="A790" s="11" t="str">
        <f t="shared" si="51"/>
        <v>CHARLEVILLE1997</v>
      </c>
      <c r="B790" s="94" t="s">
        <v>13</v>
      </c>
      <c r="C790" s="89">
        <v>1997</v>
      </c>
      <c r="D790" s="90" t="s">
        <v>101</v>
      </c>
      <c r="E790" s="15">
        <v>576</v>
      </c>
      <c r="F790" s="15">
        <v>576</v>
      </c>
      <c r="G790" s="15">
        <v>1152</v>
      </c>
      <c r="H790" s="15">
        <v>0</v>
      </c>
      <c r="I790" s="15">
        <v>0</v>
      </c>
      <c r="J790" s="15">
        <v>0</v>
      </c>
      <c r="K790" s="15">
        <f t="shared" si="48"/>
        <v>576</v>
      </c>
      <c r="L790" s="15">
        <f t="shared" si="49"/>
        <v>576</v>
      </c>
      <c r="M790" s="15">
        <f t="shared" si="50"/>
        <v>1152</v>
      </c>
      <c r="O790" s="13"/>
      <c r="P790" s="13"/>
    </row>
    <row r="791" spans="1:16" s="94" customFormat="1" ht="12.75" customHeight="1" x14ac:dyDescent="0.2">
      <c r="A791" s="11" t="str">
        <f t="shared" si="51"/>
        <v>CHARLEVILLE1998</v>
      </c>
      <c r="B791" s="3" t="s">
        <v>13</v>
      </c>
      <c r="C791" s="12">
        <v>1998</v>
      </c>
      <c r="D791" s="12" t="s">
        <v>101</v>
      </c>
      <c r="E791" s="13">
        <v>616</v>
      </c>
      <c r="F791" s="13">
        <v>617</v>
      </c>
      <c r="G791" s="13">
        <v>1233</v>
      </c>
      <c r="H791" s="13">
        <v>0</v>
      </c>
      <c r="I791" s="13">
        <v>0</v>
      </c>
      <c r="J791" s="13">
        <v>0</v>
      </c>
      <c r="K791" s="15">
        <f t="shared" si="48"/>
        <v>616</v>
      </c>
      <c r="L791" s="15">
        <f t="shared" si="49"/>
        <v>617</v>
      </c>
      <c r="M791" s="15">
        <f t="shared" si="50"/>
        <v>1233</v>
      </c>
      <c r="O791" s="13"/>
      <c r="P791" s="13"/>
    </row>
    <row r="792" spans="1:16" s="94" customFormat="1" ht="12.75" customHeight="1" x14ac:dyDescent="0.2">
      <c r="A792" s="11" t="str">
        <f t="shared" si="51"/>
        <v>CHARLEVILLE1999</v>
      </c>
      <c r="B792" s="96" t="s">
        <v>13</v>
      </c>
      <c r="C792" s="89">
        <v>1999</v>
      </c>
      <c r="D792" s="90" t="s">
        <v>101</v>
      </c>
      <c r="E792" s="15">
        <v>574</v>
      </c>
      <c r="F792" s="15">
        <v>573</v>
      </c>
      <c r="G792" s="15">
        <v>1147</v>
      </c>
      <c r="H792" s="91">
        <v>0</v>
      </c>
      <c r="I792" s="91">
        <v>0</v>
      </c>
      <c r="J792" s="15">
        <v>0</v>
      </c>
      <c r="K792" s="15">
        <f t="shared" si="48"/>
        <v>574</v>
      </c>
      <c r="L792" s="15">
        <f t="shared" si="49"/>
        <v>573</v>
      </c>
      <c r="M792" s="15">
        <f t="shared" si="50"/>
        <v>1147</v>
      </c>
      <c r="O792" s="13"/>
      <c r="P792" s="13"/>
    </row>
    <row r="793" spans="1:16" s="94" customFormat="1" ht="12.75" customHeight="1" x14ac:dyDescent="0.2">
      <c r="A793" s="11" t="str">
        <f t="shared" si="51"/>
        <v>CHARLEVILLE2000</v>
      </c>
      <c r="B793" s="3" t="s">
        <v>13</v>
      </c>
      <c r="C793" s="12">
        <v>2000</v>
      </c>
      <c r="D793" s="12" t="s">
        <v>101</v>
      </c>
      <c r="E793" s="13">
        <v>589</v>
      </c>
      <c r="F793" s="13">
        <v>592</v>
      </c>
      <c r="G793" s="13">
        <v>1181</v>
      </c>
      <c r="H793" s="13">
        <v>0</v>
      </c>
      <c r="I793" s="13">
        <v>0</v>
      </c>
      <c r="J793" s="13">
        <v>0</v>
      </c>
      <c r="K793" s="15">
        <f t="shared" si="48"/>
        <v>589</v>
      </c>
      <c r="L793" s="15">
        <f t="shared" si="49"/>
        <v>592</v>
      </c>
      <c r="M793" s="15">
        <f t="shared" si="50"/>
        <v>1181</v>
      </c>
      <c r="O793" s="13"/>
      <c r="P793" s="13"/>
    </row>
    <row r="794" spans="1:16" s="94" customFormat="1" ht="12.75" customHeight="1" x14ac:dyDescent="0.2">
      <c r="A794" s="11" t="str">
        <f t="shared" si="51"/>
        <v>CHARLEVILLE2001</v>
      </c>
      <c r="B794" s="3" t="s">
        <v>13</v>
      </c>
      <c r="C794" s="12">
        <v>2001</v>
      </c>
      <c r="D794" s="12" t="s">
        <v>101</v>
      </c>
      <c r="E794" s="13">
        <v>527</v>
      </c>
      <c r="F794" s="13">
        <v>516</v>
      </c>
      <c r="G794" s="13">
        <v>1043</v>
      </c>
      <c r="H794" s="13">
        <v>0</v>
      </c>
      <c r="I794" s="13">
        <v>0</v>
      </c>
      <c r="J794" s="13">
        <v>0</v>
      </c>
      <c r="K794" s="15">
        <f t="shared" si="48"/>
        <v>527</v>
      </c>
      <c r="L794" s="15">
        <f t="shared" si="49"/>
        <v>516</v>
      </c>
      <c r="M794" s="15">
        <f t="shared" si="50"/>
        <v>1043</v>
      </c>
      <c r="O794" s="13"/>
      <c r="P794" s="13"/>
    </row>
    <row r="795" spans="1:16" s="94" customFormat="1" ht="12.75" customHeight="1" x14ac:dyDescent="0.2">
      <c r="A795" s="11" t="str">
        <f t="shared" si="51"/>
        <v>CHARLEVILLE2002</v>
      </c>
      <c r="B795" s="94" t="s">
        <v>13</v>
      </c>
      <c r="C795" s="89">
        <v>2002</v>
      </c>
      <c r="D795" s="90" t="s">
        <v>101</v>
      </c>
      <c r="E795" s="15">
        <v>570</v>
      </c>
      <c r="F795" s="15">
        <v>570</v>
      </c>
      <c r="G795" s="15">
        <v>1140</v>
      </c>
      <c r="H795" s="15">
        <v>0</v>
      </c>
      <c r="I795" s="15">
        <v>0</v>
      </c>
      <c r="J795" s="15">
        <v>0</v>
      </c>
      <c r="K795" s="15">
        <f t="shared" si="48"/>
        <v>570</v>
      </c>
      <c r="L795" s="15">
        <f t="shared" si="49"/>
        <v>570</v>
      </c>
      <c r="M795" s="15">
        <f t="shared" si="50"/>
        <v>1140</v>
      </c>
      <c r="O795" s="13"/>
      <c r="P795" s="13"/>
    </row>
    <row r="796" spans="1:16" s="94" customFormat="1" ht="12.75" customHeight="1" x14ac:dyDescent="0.2">
      <c r="A796" s="11" t="str">
        <f t="shared" si="51"/>
        <v>CHARLEVILLE2003</v>
      </c>
      <c r="B796" s="96" t="s">
        <v>13</v>
      </c>
      <c r="C796" s="89">
        <v>2003</v>
      </c>
      <c r="D796" s="90" t="s">
        <v>101</v>
      </c>
      <c r="E796" s="15">
        <v>570</v>
      </c>
      <c r="F796" s="15">
        <v>570</v>
      </c>
      <c r="G796" s="15">
        <v>1140</v>
      </c>
      <c r="H796" s="91">
        <v>0</v>
      </c>
      <c r="I796" s="91">
        <v>0</v>
      </c>
      <c r="J796" s="15">
        <v>0</v>
      </c>
      <c r="K796" s="15">
        <f t="shared" si="48"/>
        <v>570</v>
      </c>
      <c r="L796" s="15">
        <f t="shared" si="49"/>
        <v>570</v>
      </c>
      <c r="M796" s="15">
        <f t="shared" si="50"/>
        <v>1140</v>
      </c>
      <c r="O796" s="13"/>
      <c r="P796" s="13"/>
    </row>
    <row r="797" spans="1:16" s="94" customFormat="1" ht="12.75" customHeight="1" x14ac:dyDescent="0.2">
      <c r="A797" s="11" t="str">
        <f t="shared" si="51"/>
        <v>CHARLEVILLE2004</v>
      </c>
      <c r="B797" s="96" t="s">
        <v>13</v>
      </c>
      <c r="C797" s="89">
        <v>2004</v>
      </c>
      <c r="D797" s="90" t="s">
        <v>101</v>
      </c>
      <c r="E797" s="15">
        <v>576</v>
      </c>
      <c r="F797" s="15">
        <v>576</v>
      </c>
      <c r="G797" s="15">
        <v>1152</v>
      </c>
      <c r="H797" s="91">
        <v>0</v>
      </c>
      <c r="I797" s="91">
        <v>0</v>
      </c>
      <c r="J797" s="15">
        <v>0</v>
      </c>
      <c r="K797" s="15">
        <f t="shared" si="48"/>
        <v>576</v>
      </c>
      <c r="L797" s="15">
        <f t="shared" si="49"/>
        <v>576</v>
      </c>
      <c r="M797" s="15">
        <f t="shared" si="50"/>
        <v>1152</v>
      </c>
      <c r="O797" s="13"/>
      <c r="P797" s="13"/>
    </row>
    <row r="798" spans="1:16" s="94" customFormat="1" ht="12.75" customHeight="1" x14ac:dyDescent="0.2">
      <c r="A798" s="11" t="str">
        <f t="shared" si="51"/>
        <v>CHARLEVILLE2005</v>
      </c>
      <c r="B798" s="3" t="s">
        <v>13</v>
      </c>
      <c r="C798" s="12">
        <v>2005</v>
      </c>
      <c r="D798" s="12" t="s">
        <v>101</v>
      </c>
      <c r="E798" s="13">
        <v>571</v>
      </c>
      <c r="F798" s="13">
        <v>571</v>
      </c>
      <c r="G798" s="13">
        <v>1142</v>
      </c>
      <c r="H798" s="13">
        <v>0</v>
      </c>
      <c r="I798" s="13">
        <v>0</v>
      </c>
      <c r="J798" s="13">
        <v>0</v>
      </c>
      <c r="K798" s="15">
        <f t="shared" si="48"/>
        <v>571</v>
      </c>
      <c r="L798" s="15">
        <f t="shared" si="49"/>
        <v>571</v>
      </c>
      <c r="M798" s="15">
        <f t="shared" si="50"/>
        <v>1142</v>
      </c>
      <c r="O798" s="13"/>
      <c r="P798" s="13"/>
    </row>
    <row r="799" spans="1:16" s="94" customFormat="1" ht="12.75" customHeight="1" x14ac:dyDescent="0.2">
      <c r="A799" s="11" t="str">
        <f t="shared" si="51"/>
        <v>CHARLEVILLE2006</v>
      </c>
      <c r="B799" s="3" t="s">
        <v>13</v>
      </c>
      <c r="C799" s="12">
        <v>2006</v>
      </c>
      <c r="D799" s="12" t="s">
        <v>101</v>
      </c>
      <c r="E799" s="13">
        <v>572</v>
      </c>
      <c r="F799" s="13">
        <v>573</v>
      </c>
      <c r="G799" s="13">
        <v>1145</v>
      </c>
      <c r="H799" s="13">
        <v>0</v>
      </c>
      <c r="I799" s="13">
        <v>0</v>
      </c>
      <c r="J799" s="13">
        <v>0</v>
      </c>
      <c r="K799" s="15">
        <f t="shared" si="48"/>
        <v>572</v>
      </c>
      <c r="L799" s="15">
        <f t="shared" si="49"/>
        <v>573</v>
      </c>
      <c r="M799" s="15">
        <f t="shared" si="50"/>
        <v>1145</v>
      </c>
      <c r="O799" s="13"/>
      <c r="P799" s="13"/>
    </row>
    <row r="800" spans="1:16" s="94" customFormat="1" ht="12.75" customHeight="1" x14ac:dyDescent="0.2">
      <c r="A800" s="11" t="str">
        <f t="shared" si="51"/>
        <v>CHARLEVILLE2007</v>
      </c>
      <c r="B800" s="3" t="s">
        <v>13</v>
      </c>
      <c r="C800" s="12">
        <v>2007</v>
      </c>
      <c r="D800" s="12" t="s">
        <v>101</v>
      </c>
      <c r="E800" s="13">
        <v>571</v>
      </c>
      <c r="F800" s="13">
        <v>570</v>
      </c>
      <c r="G800" s="13">
        <v>1141</v>
      </c>
      <c r="H800" s="13">
        <v>0</v>
      </c>
      <c r="I800" s="13">
        <v>0</v>
      </c>
      <c r="J800" s="13">
        <v>0</v>
      </c>
      <c r="K800" s="15">
        <f t="shared" si="48"/>
        <v>571</v>
      </c>
      <c r="L800" s="15">
        <f t="shared" si="49"/>
        <v>570</v>
      </c>
      <c r="M800" s="15">
        <f t="shared" si="50"/>
        <v>1141</v>
      </c>
      <c r="O800" s="13"/>
      <c r="P800" s="13"/>
    </row>
    <row r="801" spans="1:16" s="94" customFormat="1" ht="12.75" customHeight="1" x14ac:dyDescent="0.2">
      <c r="A801" s="11" t="str">
        <f t="shared" si="51"/>
        <v>CHARLEVILLE2008</v>
      </c>
      <c r="B801" s="3" t="s">
        <v>13</v>
      </c>
      <c r="C801" s="12">
        <v>2008</v>
      </c>
      <c r="D801" s="12" t="s">
        <v>101</v>
      </c>
      <c r="E801" s="13">
        <v>542</v>
      </c>
      <c r="F801" s="13">
        <v>543</v>
      </c>
      <c r="G801" s="13">
        <v>1085</v>
      </c>
      <c r="H801" s="13">
        <v>0</v>
      </c>
      <c r="I801" s="13">
        <v>0</v>
      </c>
      <c r="J801" s="13">
        <v>0</v>
      </c>
      <c r="K801" s="15">
        <f t="shared" si="48"/>
        <v>542</v>
      </c>
      <c r="L801" s="15">
        <f t="shared" si="49"/>
        <v>543</v>
      </c>
      <c r="M801" s="15">
        <f t="shared" si="50"/>
        <v>1085</v>
      </c>
      <c r="O801" s="13"/>
      <c r="P801" s="13"/>
    </row>
    <row r="802" spans="1:16" s="94" customFormat="1" ht="12.75" customHeight="1" x14ac:dyDescent="0.2">
      <c r="A802" s="11" t="str">
        <f t="shared" si="51"/>
        <v>CHARLEVILLE2009</v>
      </c>
      <c r="B802" s="94" t="s">
        <v>13</v>
      </c>
      <c r="C802" s="89">
        <v>2009</v>
      </c>
      <c r="D802" s="90" t="s">
        <v>101</v>
      </c>
      <c r="E802" s="15">
        <v>370</v>
      </c>
      <c r="F802" s="15">
        <v>370</v>
      </c>
      <c r="G802" s="15">
        <v>740</v>
      </c>
      <c r="H802" s="15">
        <v>0</v>
      </c>
      <c r="I802" s="15">
        <v>0</v>
      </c>
      <c r="J802" s="15">
        <v>0</v>
      </c>
      <c r="K802" s="15">
        <f t="shared" si="48"/>
        <v>370</v>
      </c>
      <c r="L802" s="15">
        <f t="shared" si="49"/>
        <v>370</v>
      </c>
      <c r="M802" s="15">
        <f t="shared" si="50"/>
        <v>740</v>
      </c>
      <c r="O802" s="13"/>
      <c r="P802" s="13"/>
    </row>
    <row r="803" spans="1:16" s="94" customFormat="1" ht="12.75" customHeight="1" x14ac:dyDescent="0.2">
      <c r="A803" s="11" t="str">
        <f t="shared" si="51"/>
        <v>CHARLEVILLE2010</v>
      </c>
      <c r="B803" s="3" t="s">
        <v>13</v>
      </c>
      <c r="C803" s="12">
        <v>2010</v>
      </c>
      <c r="D803" s="12" t="s">
        <v>101</v>
      </c>
      <c r="E803" s="13">
        <v>471</v>
      </c>
      <c r="F803" s="13">
        <v>471</v>
      </c>
      <c r="G803" s="13">
        <v>942</v>
      </c>
      <c r="H803" s="13">
        <v>0</v>
      </c>
      <c r="I803" s="13">
        <v>0</v>
      </c>
      <c r="J803" s="13">
        <v>0</v>
      </c>
      <c r="K803" s="15">
        <f t="shared" si="48"/>
        <v>471</v>
      </c>
      <c r="L803" s="15">
        <f t="shared" si="49"/>
        <v>471</v>
      </c>
      <c r="M803" s="15">
        <f t="shared" si="50"/>
        <v>942</v>
      </c>
      <c r="O803" s="13"/>
      <c r="P803" s="13"/>
    </row>
    <row r="804" spans="1:16" s="94" customFormat="1" ht="12.75" customHeight="1" x14ac:dyDescent="0.2">
      <c r="A804" s="11" t="str">
        <f t="shared" si="51"/>
        <v>CHARLEVILLE2011</v>
      </c>
      <c r="B804" s="96" t="s">
        <v>13</v>
      </c>
      <c r="C804" s="89">
        <v>2011</v>
      </c>
      <c r="D804" s="12" t="s">
        <v>101</v>
      </c>
      <c r="E804" s="15">
        <v>598</v>
      </c>
      <c r="F804" s="15">
        <v>641</v>
      </c>
      <c r="G804" s="15">
        <v>1239</v>
      </c>
      <c r="H804" s="91">
        <v>0</v>
      </c>
      <c r="I804" s="91">
        <v>0</v>
      </c>
      <c r="J804" s="15">
        <v>0</v>
      </c>
      <c r="K804" s="15">
        <f t="shared" si="48"/>
        <v>598</v>
      </c>
      <c r="L804" s="15">
        <f t="shared" si="49"/>
        <v>641</v>
      </c>
      <c r="M804" s="15">
        <f t="shared" si="50"/>
        <v>1239</v>
      </c>
      <c r="O804" s="13"/>
      <c r="P804" s="13"/>
    </row>
    <row r="805" spans="1:16" s="94" customFormat="1" ht="12.75" customHeight="1" x14ac:dyDescent="0.2">
      <c r="A805" s="11" t="str">
        <f t="shared" si="51"/>
        <v>CHARLEVILLE2012</v>
      </c>
      <c r="B805" s="3" t="s">
        <v>13</v>
      </c>
      <c r="C805" s="12">
        <v>2012</v>
      </c>
      <c r="D805" s="12" t="s">
        <v>101</v>
      </c>
      <c r="E805" s="13">
        <v>578</v>
      </c>
      <c r="F805" s="13">
        <v>578</v>
      </c>
      <c r="G805" s="13">
        <v>1156</v>
      </c>
      <c r="H805" s="13">
        <v>0</v>
      </c>
      <c r="I805" s="13">
        <v>0</v>
      </c>
      <c r="J805" s="13">
        <v>0</v>
      </c>
      <c r="K805" s="15">
        <f t="shared" si="48"/>
        <v>578</v>
      </c>
      <c r="L805" s="15">
        <f t="shared" si="49"/>
        <v>578</v>
      </c>
      <c r="M805" s="15">
        <f t="shared" si="50"/>
        <v>1156</v>
      </c>
      <c r="O805" s="13"/>
      <c r="P805" s="13"/>
    </row>
    <row r="806" spans="1:16" s="94" customFormat="1" ht="12.75" customHeight="1" x14ac:dyDescent="0.2">
      <c r="A806" s="11" t="str">
        <f t="shared" si="51"/>
        <v>CHARLEVILLE2013</v>
      </c>
      <c r="B806" s="3" t="s">
        <v>13</v>
      </c>
      <c r="C806" s="12">
        <v>2013</v>
      </c>
      <c r="D806" s="12" t="s">
        <v>101</v>
      </c>
      <c r="E806" s="13">
        <v>572</v>
      </c>
      <c r="F806" s="13">
        <v>573</v>
      </c>
      <c r="G806" s="13">
        <v>1145</v>
      </c>
      <c r="H806" s="13">
        <v>0</v>
      </c>
      <c r="I806" s="13">
        <v>0</v>
      </c>
      <c r="J806" s="13">
        <v>0</v>
      </c>
      <c r="K806" s="15">
        <f t="shared" si="48"/>
        <v>572</v>
      </c>
      <c r="L806" s="15">
        <f t="shared" si="49"/>
        <v>573</v>
      </c>
      <c r="M806" s="15">
        <f t="shared" si="50"/>
        <v>1145</v>
      </c>
      <c r="O806" s="13"/>
      <c r="P806" s="13"/>
    </row>
    <row r="807" spans="1:16" s="94" customFormat="1" ht="12.75" customHeight="1" x14ac:dyDescent="0.2">
      <c r="A807" s="11" t="str">
        <f t="shared" si="51"/>
        <v>CHARLEVILLE2014</v>
      </c>
      <c r="B807" s="96" t="s">
        <v>13</v>
      </c>
      <c r="C807" s="89">
        <v>2014</v>
      </c>
      <c r="D807" s="90" t="s">
        <v>101</v>
      </c>
      <c r="E807" s="15">
        <v>572</v>
      </c>
      <c r="F807" s="15">
        <v>574</v>
      </c>
      <c r="G807" s="15">
        <v>1146</v>
      </c>
      <c r="H807" s="91">
        <v>0</v>
      </c>
      <c r="I807" s="91">
        <v>0</v>
      </c>
      <c r="J807" s="15">
        <v>0</v>
      </c>
      <c r="K807" s="15">
        <f t="shared" si="48"/>
        <v>572</v>
      </c>
      <c r="L807" s="15">
        <f t="shared" si="49"/>
        <v>574</v>
      </c>
      <c r="M807" s="15">
        <f t="shared" si="50"/>
        <v>1146</v>
      </c>
      <c r="O807" s="13"/>
      <c r="P807" s="13"/>
    </row>
    <row r="808" spans="1:16" s="94" customFormat="1" ht="12.75" customHeight="1" x14ac:dyDescent="0.2">
      <c r="A808" s="11" t="str">
        <f t="shared" si="51"/>
        <v>CHARLEVILLE2015</v>
      </c>
      <c r="B808" s="96" t="s">
        <v>13</v>
      </c>
      <c r="C808" s="89">
        <v>2015</v>
      </c>
      <c r="D808" s="90" t="s">
        <v>101</v>
      </c>
      <c r="E808" s="15">
        <v>573</v>
      </c>
      <c r="F808" s="15">
        <v>571</v>
      </c>
      <c r="G808" s="15">
        <v>1144</v>
      </c>
      <c r="H808" s="91">
        <v>0</v>
      </c>
      <c r="I808" s="91">
        <v>0</v>
      </c>
      <c r="J808" s="15">
        <v>0</v>
      </c>
      <c r="K808" s="15">
        <f t="shared" si="48"/>
        <v>573</v>
      </c>
      <c r="L808" s="15">
        <f t="shared" si="49"/>
        <v>571</v>
      </c>
      <c r="M808" s="15">
        <f t="shared" si="50"/>
        <v>1144</v>
      </c>
      <c r="O808" s="13"/>
      <c r="P808" s="13"/>
    </row>
    <row r="809" spans="1:16" s="94" customFormat="1" ht="12.75" customHeight="1" x14ac:dyDescent="0.2">
      <c r="A809" s="11" t="str">
        <f t="shared" si="51"/>
        <v>CHARLEVILLE2016</v>
      </c>
      <c r="B809" s="92" t="s">
        <v>13</v>
      </c>
      <c r="C809" s="16">
        <v>2016</v>
      </c>
      <c r="D809" s="90" t="s">
        <v>101</v>
      </c>
      <c r="E809" s="93">
        <v>574</v>
      </c>
      <c r="F809" s="93">
        <v>574</v>
      </c>
      <c r="G809" s="93">
        <v>1148</v>
      </c>
      <c r="H809" s="93">
        <v>0</v>
      </c>
      <c r="I809" s="93">
        <v>0</v>
      </c>
      <c r="J809" s="93">
        <v>0</v>
      </c>
      <c r="K809" s="15">
        <f t="shared" si="48"/>
        <v>574</v>
      </c>
      <c r="L809" s="15">
        <f t="shared" si="49"/>
        <v>574</v>
      </c>
      <c r="M809" s="15">
        <f t="shared" si="50"/>
        <v>1148</v>
      </c>
      <c r="O809" s="13"/>
      <c r="P809" s="13"/>
    </row>
    <row r="810" spans="1:16" s="94" customFormat="1" ht="12.75" customHeight="1" x14ac:dyDescent="0.2">
      <c r="A810" s="11" t="str">
        <f t="shared" si="51"/>
        <v>CHARLEVILLE2017</v>
      </c>
      <c r="B810" s="3" t="s">
        <v>13</v>
      </c>
      <c r="C810" s="12">
        <v>2017</v>
      </c>
      <c r="D810" s="12" t="s">
        <v>101</v>
      </c>
      <c r="E810" s="13">
        <v>566</v>
      </c>
      <c r="F810" s="13">
        <v>565</v>
      </c>
      <c r="G810" s="13">
        <v>1131</v>
      </c>
      <c r="H810" s="13">
        <v>0</v>
      </c>
      <c r="I810" s="13">
        <v>0</v>
      </c>
      <c r="J810" s="13">
        <v>0</v>
      </c>
      <c r="K810" s="15">
        <f t="shared" ref="K810:K873" si="52">E810+H810</f>
        <v>566</v>
      </c>
      <c r="L810" s="15">
        <f t="shared" ref="L810:L873" si="53">F810+I810</f>
        <v>565</v>
      </c>
      <c r="M810" s="15">
        <f t="shared" ref="M810:M873" si="54">G810+J810</f>
        <v>1131</v>
      </c>
      <c r="O810" s="13"/>
      <c r="P810" s="13"/>
    </row>
    <row r="811" spans="1:16" s="94" customFormat="1" ht="12.75" customHeight="1" x14ac:dyDescent="0.2">
      <c r="A811" s="11" t="str">
        <f t="shared" si="51"/>
        <v>CHARLEVILLE2018</v>
      </c>
      <c r="B811" s="96" t="s">
        <v>13</v>
      </c>
      <c r="C811" s="89">
        <v>2018</v>
      </c>
      <c r="D811" s="90" t="s">
        <v>101</v>
      </c>
      <c r="E811" s="15">
        <v>592</v>
      </c>
      <c r="F811" s="15">
        <v>587</v>
      </c>
      <c r="G811" s="15">
        <v>1179</v>
      </c>
      <c r="H811" s="91">
        <v>0</v>
      </c>
      <c r="I811" s="91">
        <v>0</v>
      </c>
      <c r="J811" s="15">
        <v>0</v>
      </c>
      <c r="K811" s="15">
        <f t="shared" si="52"/>
        <v>592</v>
      </c>
      <c r="L811" s="15">
        <f t="shared" si="53"/>
        <v>587</v>
      </c>
      <c r="M811" s="15">
        <f t="shared" si="54"/>
        <v>1179</v>
      </c>
      <c r="O811" s="13"/>
      <c r="P811" s="13"/>
    </row>
    <row r="812" spans="1:16" s="94" customFormat="1" ht="12.75" customHeight="1" x14ac:dyDescent="0.2">
      <c r="A812" s="11" t="str">
        <f t="shared" si="51"/>
        <v>CHARLEVILLE2019</v>
      </c>
      <c r="B812" s="3" t="s">
        <v>13</v>
      </c>
      <c r="C812" s="12">
        <v>2019</v>
      </c>
      <c r="D812" s="12" t="s">
        <v>101</v>
      </c>
      <c r="E812" s="13">
        <v>670</v>
      </c>
      <c r="F812" s="13">
        <v>670</v>
      </c>
      <c r="G812" s="13">
        <v>1340</v>
      </c>
      <c r="H812" s="13">
        <v>0</v>
      </c>
      <c r="I812" s="13">
        <v>0</v>
      </c>
      <c r="J812" s="13">
        <v>0</v>
      </c>
      <c r="K812" s="15">
        <f t="shared" si="52"/>
        <v>670</v>
      </c>
      <c r="L812" s="15">
        <f t="shared" si="53"/>
        <v>670</v>
      </c>
      <c r="M812" s="15">
        <f t="shared" si="54"/>
        <v>1340</v>
      </c>
      <c r="O812" s="13"/>
      <c r="P812" s="13"/>
    </row>
    <row r="813" spans="1:16" s="94" customFormat="1" ht="12.75" customHeight="1" x14ac:dyDescent="0.2">
      <c r="A813" s="11" t="str">
        <f t="shared" si="51"/>
        <v>CHRISTMAS ISLAND1985</v>
      </c>
      <c r="B813" s="3" t="s">
        <v>12</v>
      </c>
      <c r="C813" s="12">
        <v>1985</v>
      </c>
      <c r="D813" s="12" t="s">
        <v>101</v>
      </c>
      <c r="E813" s="13">
        <v>0</v>
      </c>
      <c r="F813" s="13">
        <v>0</v>
      </c>
      <c r="G813" s="13">
        <v>0</v>
      </c>
      <c r="H813" s="13">
        <v>0</v>
      </c>
      <c r="I813" s="13">
        <v>0</v>
      </c>
      <c r="J813" s="13">
        <v>0</v>
      </c>
      <c r="K813" s="15">
        <f t="shared" si="52"/>
        <v>0</v>
      </c>
      <c r="L813" s="15">
        <f t="shared" si="53"/>
        <v>0</v>
      </c>
      <c r="M813" s="15">
        <f t="shared" si="54"/>
        <v>0</v>
      </c>
      <c r="O813" s="13"/>
      <c r="P813" s="13"/>
    </row>
    <row r="814" spans="1:16" s="94" customFormat="1" ht="12.75" customHeight="1" x14ac:dyDescent="0.2">
      <c r="A814" s="11" t="str">
        <f t="shared" si="51"/>
        <v>CHRISTMAS ISLAND1986</v>
      </c>
      <c r="B814" s="3" t="s">
        <v>12</v>
      </c>
      <c r="C814" s="12">
        <v>1986</v>
      </c>
      <c r="D814" s="12" t="s">
        <v>101</v>
      </c>
      <c r="E814" s="13">
        <v>0</v>
      </c>
      <c r="F814" s="13">
        <v>0</v>
      </c>
      <c r="G814" s="13">
        <v>0</v>
      </c>
      <c r="H814" s="13">
        <v>0</v>
      </c>
      <c r="I814" s="13">
        <v>0</v>
      </c>
      <c r="J814" s="13">
        <v>0</v>
      </c>
      <c r="K814" s="15">
        <f t="shared" si="52"/>
        <v>0</v>
      </c>
      <c r="L814" s="15">
        <f t="shared" si="53"/>
        <v>0</v>
      </c>
      <c r="M814" s="15">
        <f t="shared" si="54"/>
        <v>0</v>
      </c>
      <c r="O814" s="13"/>
      <c r="P814" s="13"/>
    </row>
    <row r="815" spans="1:16" s="94" customFormat="1" ht="12.75" customHeight="1" x14ac:dyDescent="0.2">
      <c r="A815" s="11" t="str">
        <f t="shared" si="51"/>
        <v>CHRISTMAS ISLAND1987</v>
      </c>
      <c r="B815" s="96" t="s">
        <v>12</v>
      </c>
      <c r="C815" s="89">
        <v>1987</v>
      </c>
      <c r="D815" s="90" t="s">
        <v>101</v>
      </c>
      <c r="E815" s="15">
        <v>0</v>
      </c>
      <c r="F815" s="15">
        <v>0</v>
      </c>
      <c r="G815" s="15">
        <v>0</v>
      </c>
      <c r="H815" s="91">
        <v>0</v>
      </c>
      <c r="I815" s="91">
        <v>0</v>
      </c>
      <c r="J815" s="15">
        <v>0</v>
      </c>
      <c r="K815" s="15">
        <f t="shared" si="52"/>
        <v>0</v>
      </c>
      <c r="L815" s="15">
        <f t="shared" si="53"/>
        <v>0</v>
      </c>
      <c r="M815" s="15">
        <f t="shared" si="54"/>
        <v>0</v>
      </c>
      <c r="O815" s="13"/>
      <c r="P815" s="13"/>
    </row>
    <row r="816" spans="1:16" s="94" customFormat="1" ht="12.75" customHeight="1" x14ac:dyDescent="0.2">
      <c r="A816" s="11" t="str">
        <f t="shared" si="51"/>
        <v>CHRISTMAS ISLAND1988</v>
      </c>
      <c r="B816" s="94" t="s">
        <v>12</v>
      </c>
      <c r="C816" s="89">
        <v>1988</v>
      </c>
      <c r="D816" s="90" t="s">
        <v>101</v>
      </c>
      <c r="E816" s="15">
        <v>0</v>
      </c>
      <c r="F816" s="15">
        <v>0</v>
      </c>
      <c r="G816" s="15">
        <v>0</v>
      </c>
      <c r="H816" s="15">
        <v>0</v>
      </c>
      <c r="I816" s="15">
        <v>0</v>
      </c>
      <c r="J816" s="15">
        <v>0</v>
      </c>
      <c r="K816" s="15">
        <f t="shared" si="52"/>
        <v>0</v>
      </c>
      <c r="L816" s="15">
        <f t="shared" si="53"/>
        <v>0</v>
      </c>
      <c r="M816" s="15">
        <f t="shared" si="54"/>
        <v>0</v>
      </c>
      <c r="O816" s="13"/>
      <c r="P816" s="13"/>
    </row>
    <row r="817" spans="1:16" s="94" customFormat="1" ht="12.75" customHeight="1" x14ac:dyDescent="0.2">
      <c r="A817" s="11" t="str">
        <f t="shared" si="51"/>
        <v>CHRISTMAS ISLAND1989</v>
      </c>
      <c r="B817" s="3" t="s">
        <v>12</v>
      </c>
      <c r="C817" s="12">
        <v>1989</v>
      </c>
      <c r="D817" s="12" t="s">
        <v>101</v>
      </c>
      <c r="E817" s="13">
        <v>0</v>
      </c>
      <c r="F817" s="13">
        <v>0</v>
      </c>
      <c r="G817" s="13">
        <v>0</v>
      </c>
      <c r="H817" s="13">
        <v>0</v>
      </c>
      <c r="I817" s="13">
        <v>0</v>
      </c>
      <c r="J817" s="13">
        <v>0</v>
      </c>
      <c r="K817" s="15">
        <f t="shared" si="52"/>
        <v>0</v>
      </c>
      <c r="L817" s="15">
        <f t="shared" si="53"/>
        <v>0</v>
      </c>
      <c r="M817" s="15">
        <f t="shared" si="54"/>
        <v>0</v>
      </c>
      <c r="O817" s="13"/>
      <c r="P817" s="13"/>
    </row>
    <row r="818" spans="1:16" s="94" customFormat="1" ht="12.75" customHeight="1" x14ac:dyDescent="0.2">
      <c r="A818" s="11" t="str">
        <f t="shared" si="51"/>
        <v>CHRISTMAS ISLAND1990</v>
      </c>
      <c r="B818" s="3" t="s">
        <v>12</v>
      </c>
      <c r="C818" s="12">
        <v>1990</v>
      </c>
      <c r="D818" s="12" t="s">
        <v>101</v>
      </c>
      <c r="E818" s="13">
        <v>0</v>
      </c>
      <c r="F818" s="13">
        <v>0</v>
      </c>
      <c r="G818" s="13">
        <v>0</v>
      </c>
      <c r="H818" s="13">
        <v>0</v>
      </c>
      <c r="I818" s="13">
        <v>0</v>
      </c>
      <c r="J818" s="13">
        <v>0</v>
      </c>
      <c r="K818" s="15">
        <f t="shared" si="52"/>
        <v>0</v>
      </c>
      <c r="L818" s="15">
        <f t="shared" si="53"/>
        <v>0</v>
      </c>
      <c r="M818" s="15">
        <f t="shared" si="54"/>
        <v>0</v>
      </c>
      <c r="O818" s="13"/>
      <c r="P818" s="13"/>
    </row>
    <row r="819" spans="1:16" s="94" customFormat="1" ht="12.75" customHeight="1" x14ac:dyDescent="0.2">
      <c r="A819" s="11" t="str">
        <f t="shared" si="51"/>
        <v>CHRISTMAS ISLAND1991</v>
      </c>
      <c r="B819" s="3" t="s">
        <v>12</v>
      </c>
      <c r="C819" s="12">
        <v>1991</v>
      </c>
      <c r="D819" s="12" t="s">
        <v>101</v>
      </c>
      <c r="E819" s="13">
        <v>0</v>
      </c>
      <c r="F819" s="13">
        <v>0</v>
      </c>
      <c r="G819" s="13">
        <v>0</v>
      </c>
      <c r="H819" s="13">
        <v>0</v>
      </c>
      <c r="I819" s="13">
        <v>0</v>
      </c>
      <c r="J819" s="13">
        <v>0</v>
      </c>
      <c r="K819" s="15">
        <f t="shared" si="52"/>
        <v>0</v>
      </c>
      <c r="L819" s="15">
        <f t="shared" si="53"/>
        <v>0</v>
      </c>
      <c r="M819" s="15">
        <f t="shared" si="54"/>
        <v>0</v>
      </c>
      <c r="O819" s="13"/>
      <c r="P819" s="13"/>
    </row>
    <row r="820" spans="1:16" s="94" customFormat="1" ht="12.75" customHeight="1" x14ac:dyDescent="0.2">
      <c r="A820" s="11" t="str">
        <f t="shared" si="51"/>
        <v>CHRISTMAS ISLAND1992</v>
      </c>
      <c r="B820" s="94" t="s">
        <v>12</v>
      </c>
      <c r="C820" s="12">
        <v>1992</v>
      </c>
      <c r="D820" s="90" t="s">
        <v>101</v>
      </c>
      <c r="E820" s="95">
        <v>0</v>
      </c>
      <c r="F820" s="95">
        <v>0</v>
      </c>
      <c r="G820" s="95">
        <v>0</v>
      </c>
      <c r="H820" s="95">
        <v>0</v>
      </c>
      <c r="I820" s="95">
        <v>0</v>
      </c>
      <c r="J820" s="95">
        <v>0</v>
      </c>
      <c r="K820" s="15">
        <f t="shared" si="52"/>
        <v>0</v>
      </c>
      <c r="L820" s="15">
        <f t="shared" si="53"/>
        <v>0</v>
      </c>
      <c r="M820" s="15">
        <f t="shared" si="54"/>
        <v>0</v>
      </c>
      <c r="O820" s="13"/>
      <c r="P820" s="13"/>
    </row>
    <row r="821" spans="1:16" s="94" customFormat="1" ht="12.75" customHeight="1" x14ac:dyDescent="0.2">
      <c r="A821" s="11" t="str">
        <f t="shared" si="51"/>
        <v>CHRISTMAS ISLAND1993</v>
      </c>
      <c r="B821" s="92" t="s">
        <v>12</v>
      </c>
      <c r="C821" s="16">
        <v>1993</v>
      </c>
      <c r="D821" s="90" t="s">
        <v>101</v>
      </c>
      <c r="E821" s="93">
        <v>44</v>
      </c>
      <c r="F821" s="93">
        <v>45</v>
      </c>
      <c r="G821" s="93">
        <v>89</v>
      </c>
      <c r="H821" s="93">
        <v>52</v>
      </c>
      <c r="I821" s="93">
        <v>52</v>
      </c>
      <c r="J821" s="93">
        <v>104</v>
      </c>
      <c r="K821" s="15">
        <f t="shared" si="52"/>
        <v>96</v>
      </c>
      <c r="L821" s="15">
        <f t="shared" si="53"/>
        <v>97</v>
      </c>
      <c r="M821" s="15">
        <f t="shared" si="54"/>
        <v>193</v>
      </c>
      <c r="O821" s="13"/>
      <c r="P821" s="13"/>
    </row>
    <row r="822" spans="1:16" s="94" customFormat="1" ht="12.75" customHeight="1" x14ac:dyDescent="0.2">
      <c r="A822" s="11" t="str">
        <f t="shared" si="51"/>
        <v>CHRISTMAS ISLAND1994</v>
      </c>
      <c r="B822" s="3" t="s">
        <v>12</v>
      </c>
      <c r="C822" s="12">
        <v>1994</v>
      </c>
      <c r="D822" s="12" t="s">
        <v>101</v>
      </c>
      <c r="E822" s="13">
        <v>125</v>
      </c>
      <c r="F822" s="13">
        <v>125</v>
      </c>
      <c r="G822" s="13">
        <v>250</v>
      </c>
      <c r="H822" s="13">
        <v>271</v>
      </c>
      <c r="I822" s="13">
        <v>272</v>
      </c>
      <c r="J822" s="13">
        <v>543</v>
      </c>
      <c r="K822" s="15">
        <f t="shared" si="52"/>
        <v>396</v>
      </c>
      <c r="L822" s="15">
        <f t="shared" si="53"/>
        <v>397</v>
      </c>
      <c r="M822" s="15">
        <f t="shared" si="54"/>
        <v>793</v>
      </c>
      <c r="O822" s="13"/>
      <c r="P822" s="13"/>
    </row>
    <row r="823" spans="1:16" s="94" customFormat="1" ht="12.75" customHeight="1" x14ac:dyDescent="0.2">
      <c r="A823" s="11" t="str">
        <f t="shared" si="51"/>
        <v>CHRISTMAS ISLAND1995</v>
      </c>
      <c r="B823" s="3" t="s">
        <v>12</v>
      </c>
      <c r="C823" s="12">
        <v>1995</v>
      </c>
      <c r="D823" s="12" t="s">
        <v>101</v>
      </c>
      <c r="E823" s="13">
        <v>127</v>
      </c>
      <c r="F823" s="13">
        <v>127</v>
      </c>
      <c r="G823" s="13">
        <v>254</v>
      </c>
      <c r="H823" s="13">
        <v>282</v>
      </c>
      <c r="I823" s="13">
        <v>278</v>
      </c>
      <c r="J823" s="13">
        <v>560</v>
      </c>
      <c r="K823" s="15">
        <f t="shared" si="52"/>
        <v>409</v>
      </c>
      <c r="L823" s="15">
        <f t="shared" si="53"/>
        <v>405</v>
      </c>
      <c r="M823" s="15">
        <f t="shared" si="54"/>
        <v>814</v>
      </c>
      <c r="O823" s="13"/>
      <c r="P823" s="13"/>
    </row>
    <row r="824" spans="1:16" s="94" customFormat="1" ht="12.75" customHeight="1" x14ac:dyDescent="0.2">
      <c r="A824" s="11" t="str">
        <f t="shared" si="51"/>
        <v>CHRISTMAS ISLAND1996</v>
      </c>
      <c r="B824" s="94" t="s">
        <v>12</v>
      </c>
      <c r="C824" s="89">
        <v>1996</v>
      </c>
      <c r="D824" s="12" t="s">
        <v>101</v>
      </c>
      <c r="E824" s="15">
        <v>127</v>
      </c>
      <c r="F824" s="15">
        <v>127</v>
      </c>
      <c r="G824" s="15">
        <v>254</v>
      </c>
      <c r="H824" s="15">
        <v>251</v>
      </c>
      <c r="I824" s="15">
        <v>251</v>
      </c>
      <c r="J824" s="15">
        <v>502</v>
      </c>
      <c r="K824" s="15">
        <f t="shared" si="52"/>
        <v>378</v>
      </c>
      <c r="L824" s="15">
        <f t="shared" si="53"/>
        <v>378</v>
      </c>
      <c r="M824" s="15">
        <f t="shared" si="54"/>
        <v>756</v>
      </c>
      <c r="O824" s="13"/>
      <c r="P824" s="13"/>
    </row>
    <row r="825" spans="1:16" s="94" customFormat="1" ht="12.75" customHeight="1" x14ac:dyDescent="0.2">
      <c r="A825" s="11" t="str">
        <f t="shared" si="51"/>
        <v>CHRISTMAS ISLAND1997</v>
      </c>
      <c r="B825" s="96" t="s">
        <v>12</v>
      </c>
      <c r="C825" s="89">
        <v>1997</v>
      </c>
      <c r="D825" s="90" t="s">
        <v>101</v>
      </c>
      <c r="E825" s="15">
        <v>123</v>
      </c>
      <c r="F825" s="15">
        <v>123</v>
      </c>
      <c r="G825" s="15">
        <v>246</v>
      </c>
      <c r="H825" s="91">
        <v>76</v>
      </c>
      <c r="I825" s="91">
        <v>75</v>
      </c>
      <c r="J825" s="15">
        <v>151</v>
      </c>
      <c r="K825" s="15">
        <f t="shared" si="52"/>
        <v>199</v>
      </c>
      <c r="L825" s="15">
        <f t="shared" si="53"/>
        <v>198</v>
      </c>
      <c r="M825" s="15">
        <f t="shared" si="54"/>
        <v>397</v>
      </c>
      <c r="O825" s="13"/>
      <c r="P825" s="13"/>
    </row>
    <row r="826" spans="1:16" s="94" customFormat="1" ht="12.75" customHeight="1" x14ac:dyDescent="0.2">
      <c r="A826" s="11" t="str">
        <f t="shared" si="51"/>
        <v>CHRISTMAS ISLAND1998</v>
      </c>
      <c r="B826" s="3" t="s">
        <v>12</v>
      </c>
      <c r="C826" s="12">
        <v>1998</v>
      </c>
      <c r="D826" s="12" t="s">
        <v>101</v>
      </c>
      <c r="E826" s="13">
        <v>87</v>
      </c>
      <c r="F826" s="13">
        <v>88</v>
      </c>
      <c r="G826" s="13">
        <v>175</v>
      </c>
      <c r="H826" s="13">
        <v>50</v>
      </c>
      <c r="I826" s="13">
        <v>50</v>
      </c>
      <c r="J826" s="13">
        <v>100</v>
      </c>
      <c r="K826" s="15">
        <f t="shared" si="52"/>
        <v>137</v>
      </c>
      <c r="L826" s="15">
        <f t="shared" si="53"/>
        <v>138</v>
      </c>
      <c r="M826" s="15">
        <f t="shared" si="54"/>
        <v>275</v>
      </c>
      <c r="O826" s="13"/>
      <c r="P826" s="13"/>
    </row>
    <row r="827" spans="1:16" s="94" customFormat="1" ht="12.75" customHeight="1" x14ac:dyDescent="0.2">
      <c r="A827" s="11" t="str">
        <f t="shared" si="51"/>
        <v>CHRISTMAS ISLAND1999</v>
      </c>
      <c r="B827" s="94" t="s">
        <v>12</v>
      </c>
      <c r="C827" s="12">
        <v>1999</v>
      </c>
      <c r="D827" s="90" t="s">
        <v>101</v>
      </c>
      <c r="E827" s="95">
        <v>78</v>
      </c>
      <c r="F827" s="95">
        <v>79</v>
      </c>
      <c r="G827" s="95">
        <v>157</v>
      </c>
      <c r="H827" s="95">
        <v>0</v>
      </c>
      <c r="I827" s="95">
        <v>0</v>
      </c>
      <c r="J827" s="95">
        <v>0</v>
      </c>
      <c r="K827" s="15">
        <f t="shared" si="52"/>
        <v>78</v>
      </c>
      <c r="L827" s="15">
        <f t="shared" si="53"/>
        <v>79</v>
      </c>
      <c r="M827" s="15">
        <f t="shared" si="54"/>
        <v>157</v>
      </c>
      <c r="O827" s="13"/>
      <c r="P827" s="13"/>
    </row>
    <row r="828" spans="1:16" s="94" customFormat="1" ht="12.75" customHeight="1" x14ac:dyDescent="0.2">
      <c r="A828" s="11" t="str">
        <f t="shared" si="51"/>
        <v>CHRISTMAS ISLAND2000</v>
      </c>
      <c r="B828" s="96" t="s">
        <v>12</v>
      </c>
      <c r="C828" s="89">
        <v>2000</v>
      </c>
      <c r="D828" s="90" t="s">
        <v>101</v>
      </c>
      <c r="E828" s="15">
        <v>86</v>
      </c>
      <c r="F828" s="15">
        <v>85</v>
      </c>
      <c r="G828" s="15">
        <v>171</v>
      </c>
      <c r="H828" s="91">
        <v>0</v>
      </c>
      <c r="I828" s="91">
        <v>0</v>
      </c>
      <c r="J828" s="15">
        <v>0</v>
      </c>
      <c r="K828" s="15">
        <f t="shared" si="52"/>
        <v>86</v>
      </c>
      <c r="L828" s="15">
        <f t="shared" si="53"/>
        <v>85</v>
      </c>
      <c r="M828" s="15">
        <f t="shared" si="54"/>
        <v>171</v>
      </c>
      <c r="O828" s="13"/>
      <c r="P828" s="13"/>
    </row>
    <row r="829" spans="1:16" s="94" customFormat="1" ht="12.75" customHeight="1" x14ac:dyDescent="0.2">
      <c r="A829" s="11" t="str">
        <f t="shared" si="51"/>
        <v>CHRISTMAS ISLAND2001</v>
      </c>
      <c r="B829" s="94" t="s">
        <v>12</v>
      </c>
      <c r="C829" s="89">
        <v>2001</v>
      </c>
      <c r="D829" s="90" t="s">
        <v>101</v>
      </c>
      <c r="E829" s="15">
        <v>103</v>
      </c>
      <c r="F829" s="15">
        <v>104</v>
      </c>
      <c r="G829" s="15">
        <v>207</v>
      </c>
      <c r="H829" s="15">
        <v>0</v>
      </c>
      <c r="I829" s="15">
        <v>0</v>
      </c>
      <c r="J829" s="15">
        <v>0</v>
      </c>
      <c r="K829" s="15">
        <f t="shared" si="52"/>
        <v>103</v>
      </c>
      <c r="L829" s="15">
        <f t="shared" si="53"/>
        <v>104</v>
      </c>
      <c r="M829" s="15">
        <f t="shared" si="54"/>
        <v>207</v>
      </c>
      <c r="O829" s="13"/>
      <c r="P829" s="13"/>
    </row>
    <row r="830" spans="1:16" s="94" customFormat="1" ht="12.75" customHeight="1" x14ac:dyDescent="0.2">
      <c r="A830" s="11" t="str">
        <f t="shared" si="51"/>
        <v>CHRISTMAS ISLAND2002</v>
      </c>
      <c r="B830" s="92" t="s">
        <v>12</v>
      </c>
      <c r="C830" s="16">
        <v>2002</v>
      </c>
      <c r="D830" s="90" t="s">
        <v>101</v>
      </c>
      <c r="E830" s="93">
        <v>140</v>
      </c>
      <c r="F830" s="93">
        <v>139</v>
      </c>
      <c r="G830" s="93">
        <v>279</v>
      </c>
      <c r="H830" s="93">
        <v>0</v>
      </c>
      <c r="I830" s="93">
        <v>0</v>
      </c>
      <c r="J830" s="93">
        <v>0</v>
      </c>
      <c r="K830" s="15">
        <f t="shared" si="52"/>
        <v>140</v>
      </c>
      <c r="L830" s="15">
        <f t="shared" si="53"/>
        <v>139</v>
      </c>
      <c r="M830" s="15">
        <f t="shared" si="54"/>
        <v>279</v>
      </c>
      <c r="O830" s="13"/>
      <c r="P830" s="13"/>
    </row>
    <row r="831" spans="1:16" s="94" customFormat="1" ht="12.75" customHeight="1" x14ac:dyDescent="0.2">
      <c r="A831" s="11" t="str">
        <f t="shared" si="51"/>
        <v>CHRISTMAS ISLAND2003</v>
      </c>
      <c r="B831" s="3" t="s">
        <v>12</v>
      </c>
      <c r="C831" s="12">
        <v>2003</v>
      </c>
      <c r="D831" s="90" t="s">
        <v>101</v>
      </c>
      <c r="E831" s="13">
        <v>130</v>
      </c>
      <c r="F831" s="13">
        <v>131</v>
      </c>
      <c r="G831" s="13">
        <v>261</v>
      </c>
      <c r="H831" s="13">
        <v>0</v>
      </c>
      <c r="I831" s="13">
        <v>0</v>
      </c>
      <c r="J831" s="13">
        <v>0</v>
      </c>
      <c r="K831" s="15">
        <f t="shared" si="52"/>
        <v>130</v>
      </c>
      <c r="L831" s="15">
        <f t="shared" si="53"/>
        <v>131</v>
      </c>
      <c r="M831" s="15">
        <f t="shared" si="54"/>
        <v>261</v>
      </c>
      <c r="O831" s="13"/>
      <c r="P831" s="13"/>
    </row>
    <row r="832" spans="1:16" s="94" customFormat="1" ht="12.75" customHeight="1" x14ac:dyDescent="0.2">
      <c r="A832" s="11" t="str">
        <f t="shared" si="51"/>
        <v>CHRISTMAS ISLAND2004</v>
      </c>
      <c r="B832" s="3" t="s">
        <v>12</v>
      </c>
      <c r="C832" s="12">
        <v>2004</v>
      </c>
      <c r="D832" s="12" t="s">
        <v>101</v>
      </c>
      <c r="E832" s="13">
        <v>136</v>
      </c>
      <c r="F832" s="13">
        <v>135</v>
      </c>
      <c r="G832" s="13">
        <v>271</v>
      </c>
      <c r="H832" s="13">
        <v>0</v>
      </c>
      <c r="I832" s="13">
        <v>0</v>
      </c>
      <c r="J832" s="13">
        <v>0</v>
      </c>
      <c r="K832" s="15">
        <f t="shared" si="52"/>
        <v>136</v>
      </c>
      <c r="L832" s="15">
        <f t="shared" si="53"/>
        <v>135</v>
      </c>
      <c r="M832" s="15">
        <f t="shared" si="54"/>
        <v>271</v>
      </c>
      <c r="O832" s="13"/>
      <c r="P832" s="13"/>
    </row>
    <row r="833" spans="1:16" s="94" customFormat="1" ht="12.75" customHeight="1" x14ac:dyDescent="0.2">
      <c r="A833" s="11" t="str">
        <f t="shared" si="51"/>
        <v>CHRISTMAS ISLAND2005</v>
      </c>
      <c r="B833" s="3" t="s">
        <v>12</v>
      </c>
      <c r="C833" s="12">
        <v>2005</v>
      </c>
      <c r="D833" s="90" t="s">
        <v>101</v>
      </c>
      <c r="E833" s="13">
        <v>123</v>
      </c>
      <c r="F833" s="13">
        <v>123</v>
      </c>
      <c r="G833" s="13">
        <v>246</v>
      </c>
      <c r="H833" s="13">
        <v>0</v>
      </c>
      <c r="I833" s="13">
        <v>0</v>
      </c>
      <c r="J833" s="13">
        <v>0</v>
      </c>
      <c r="K833" s="15">
        <f t="shared" si="52"/>
        <v>123</v>
      </c>
      <c r="L833" s="15">
        <f t="shared" si="53"/>
        <v>123</v>
      </c>
      <c r="M833" s="15">
        <f t="shared" si="54"/>
        <v>246</v>
      </c>
      <c r="O833" s="13"/>
      <c r="P833" s="13"/>
    </row>
    <row r="834" spans="1:16" s="94" customFormat="1" ht="12.75" customHeight="1" x14ac:dyDescent="0.2">
      <c r="A834" s="11" t="str">
        <f t="shared" si="51"/>
        <v>CHRISTMAS ISLAND2006</v>
      </c>
      <c r="B834" s="96" t="s">
        <v>12</v>
      </c>
      <c r="C834" s="89">
        <v>2006</v>
      </c>
      <c r="D834" s="90" t="s">
        <v>101</v>
      </c>
      <c r="E834" s="15">
        <v>130</v>
      </c>
      <c r="F834" s="15">
        <v>130</v>
      </c>
      <c r="G834" s="15">
        <v>260</v>
      </c>
      <c r="H834" s="91">
        <v>0</v>
      </c>
      <c r="I834" s="91">
        <v>0</v>
      </c>
      <c r="J834" s="15">
        <v>0</v>
      </c>
      <c r="K834" s="15">
        <f t="shared" si="52"/>
        <v>130</v>
      </c>
      <c r="L834" s="15">
        <f t="shared" si="53"/>
        <v>130</v>
      </c>
      <c r="M834" s="15">
        <f t="shared" si="54"/>
        <v>260</v>
      </c>
      <c r="O834" s="13"/>
      <c r="P834" s="13"/>
    </row>
    <row r="835" spans="1:16" s="94" customFormat="1" ht="12.75" customHeight="1" x14ac:dyDescent="0.2">
      <c r="A835" s="11" t="str">
        <f t="shared" si="51"/>
        <v>CHRISTMAS ISLAND2007</v>
      </c>
      <c r="B835" s="3" t="s">
        <v>12</v>
      </c>
      <c r="C835" s="12">
        <v>2007</v>
      </c>
      <c r="D835" s="12" t="s">
        <v>101</v>
      </c>
      <c r="E835" s="13">
        <v>166</v>
      </c>
      <c r="F835" s="13">
        <v>166</v>
      </c>
      <c r="G835" s="13">
        <v>332</v>
      </c>
      <c r="H835" s="13">
        <v>4</v>
      </c>
      <c r="I835" s="13">
        <v>4</v>
      </c>
      <c r="J835" s="13">
        <v>8</v>
      </c>
      <c r="K835" s="15">
        <f t="shared" si="52"/>
        <v>170</v>
      </c>
      <c r="L835" s="15">
        <f t="shared" si="53"/>
        <v>170</v>
      </c>
      <c r="M835" s="15">
        <f t="shared" si="54"/>
        <v>340</v>
      </c>
      <c r="O835" s="13"/>
      <c r="P835" s="13"/>
    </row>
    <row r="836" spans="1:16" s="94" customFormat="1" ht="12.75" customHeight="1" x14ac:dyDescent="0.2">
      <c r="A836" s="11" t="str">
        <f t="shared" si="51"/>
        <v>CHRISTMAS ISLAND2008</v>
      </c>
      <c r="B836" s="3" t="s">
        <v>12</v>
      </c>
      <c r="C836" s="12">
        <v>2008</v>
      </c>
      <c r="D836" s="12" t="s">
        <v>101</v>
      </c>
      <c r="E836" s="13">
        <v>144</v>
      </c>
      <c r="F836" s="13">
        <v>143</v>
      </c>
      <c r="G836" s="13">
        <v>287</v>
      </c>
      <c r="H836" s="13">
        <v>22</v>
      </c>
      <c r="I836" s="13">
        <v>22</v>
      </c>
      <c r="J836" s="13">
        <v>44</v>
      </c>
      <c r="K836" s="15">
        <f t="shared" si="52"/>
        <v>166</v>
      </c>
      <c r="L836" s="15">
        <f t="shared" si="53"/>
        <v>165</v>
      </c>
      <c r="M836" s="15">
        <f t="shared" si="54"/>
        <v>331</v>
      </c>
      <c r="O836" s="13"/>
      <c r="P836" s="13"/>
    </row>
    <row r="837" spans="1:16" s="94" customFormat="1" ht="12.75" customHeight="1" x14ac:dyDescent="0.2">
      <c r="A837" s="11" t="str">
        <f t="shared" si="51"/>
        <v>CHRISTMAS ISLAND2009</v>
      </c>
      <c r="B837" s="94" t="s">
        <v>12</v>
      </c>
      <c r="C837" s="89">
        <v>2009</v>
      </c>
      <c r="D837" s="90" t="s">
        <v>101</v>
      </c>
      <c r="E837" s="15">
        <v>168</v>
      </c>
      <c r="F837" s="15">
        <v>168</v>
      </c>
      <c r="G837" s="15">
        <v>336</v>
      </c>
      <c r="H837" s="15">
        <v>0</v>
      </c>
      <c r="I837" s="15">
        <v>0</v>
      </c>
      <c r="J837" s="15">
        <v>0</v>
      </c>
      <c r="K837" s="15">
        <f t="shared" si="52"/>
        <v>168</v>
      </c>
      <c r="L837" s="15">
        <f t="shared" si="53"/>
        <v>168</v>
      </c>
      <c r="M837" s="15">
        <f t="shared" si="54"/>
        <v>336</v>
      </c>
      <c r="O837" s="13"/>
      <c r="P837" s="13"/>
    </row>
    <row r="838" spans="1:16" s="94" customFormat="1" ht="12.75" customHeight="1" x14ac:dyDescent="0.2">
      <c r="A838" s="11" t="str">
        <f t="shared" si="51"/>
        <v>CHRISTMAS ISLAND2010</v>
      </c>
      <c r="B838" s="96" t="s">
        <v>12</v>
      </c>
      <c r="C838" s="89">
        <v>2010</v>
      </c>
      <c r="D838" s="90" t="s">
        <v>101</v>
      </c>
      <c r="E838" s="15">
        <v>188</v>
      </c>
      <c r="F838" s="15">
        <v>188</v>
      </c>
      <c r="G838" s="15">
        <v>376</v>
      </c>
      <c r="H838" s="91">
        <v>0</v>
      </c>
      <c r="I838" s="91">
        <v>0</v>
      </c>
      <c r="J838" s="15">
        <v>0</v>
      </c>
      <c r="K838" s="15">
        <f t="shared" si="52"/>
        <v>188</v>
      </c>
      <c r="L838" s="15">
        <f t="shared" si="53"/>
        <v>188</v>
      </c>
      <c r="M838" s="15">
        <f t="shared" si="54"/>
        <v>376</v>
      </c>
      <c r="O838" s="13"/>
      <c r="P838" s="13"/>
    </row>
    <row r="839" spans="1:16" s="94" customFormat="1" ht="12.75" customHeight="1" x14ac:dyDescent="0.2">
      <c r="A839" s="11" t="str">
        <f t="shared" ref="A839:A878" si="55">CONCATENATE(B839,C839)</f>
        <v>CHRISTMAS ISLAND2011</v>
      </c>
      <c r="B839" s="3" t="s">
        <v>12</v>
      </c>
      <c r="C839" s="12">
        <v>2011</v>
      </c>
      <c r="D839" s="12" t="s">
        <v>101</v>
      </c>
      <c r="E839" s="13">
        <v>298</v>
      </c>
      <c r="F839" s="13">
        <v>291</v>
      </c>
      <c r="G839" s="13">
        <v>589</v>
      </c>
      <c r="H839" s="13">
        <v>0</v>
      </c>
      <c r="I839" s="13">
        <v>0</v>
      </c>
      <c r="J839" s="13">
        <v>0</v>
      </c>
      <c r="K839" s="15">
        <f t="shared" si="52"/>
        <v>298</v>
      </c>
      <c r="L839" s="15">
        <f t="shared" si="53"/>
        <v>291</v>
      </c>
      <c r="M839" s="15">
        <f t="shared" si="54"/>
        <v>589</v>
      </c>
      <c r="O839" s="13"/>
      <c r="P839" s="13"/>
    </row>
    <row r="840" spans="1:16" s="94" customFormat="1" ht="12.75" customHeight="1" x14ac:dyDescent="0.2">
      <c r="A840" s="11" t="str">
        <f t="shared" si="55"/>
        <v>CHRISTMAS ISLAND2012</v>
      </c>
      <c r="B840" s="96" t="s">
        <v>12</v>
      </c>
      <c r="C840" s="89">
        <v>2012</v>
      </c>
      <c r="D840" s="90" t="s">
        <v>101</v>
      </c>
      <c r="E840" s="15">
        <v>352</v>
      </c>
      <c r="F840" s="15">
        <v>348</v>
      </c>
      <c r="G840" s="15">
        <v>700</v>
      </c>
      <c r="H840" s="91">
        <v>0</v>
      </c>
      <c r="I840" s="91">
        <v>0</v>
      </c>
      <c r="J840" s="15">
        <v>0</v>
      </c>
      <c r="K840" s="15">
        <f t="shared" si="52"/>
        <v>352</v>
      </c>
      <c r="L840" s="15">
        <f t="shared" si="53"/>
        <v>348</v>
      </c>
      <c r="M840" s="15">
        <f t="shared" si="54"/>
        <v>700</v>
      </c>
      <c r="O840" s="13"/>
      <c r="P840" s="13"/>
    </row>
    <row r="841" spans="1:16" s="94" customFormat="1" ht="12.75" customHeight="1" x14ac:dyDescent="0.2">
      <c r="A841" s="11" t="str">
        <f t="shared" si="55"/>
        <v>CHRISTMAS ISLAND2013</v>
      </c>
      <c r="B841" s="96" t="s">
        <v>12</v>
      </c>
      <c r="C841" s="89">
        <v>2013</v>
      </c>
      <c r="D841" s="90" t="s">
        <v>101</v>
      </c>
      <c r="E841" s="15">
        <v>358</v>
      </c>
      <c r="F841" s="15">
        <v>351</v>
      </c>
      <c r="G841" s="15">
        <v>709</v>
      </c>
      <c r="H841" s="91">
        <v>0</v>
      </c>
      <c r="I841" s="91">
        <v>0</v>
      </c>
      <c r="J841" s="15">
        <v>0</v>
      </c>
      <c r="K841" s="15">
        <f t="shared" si="52"/>
        <v>358</v>
      </c>
      <c r="L841" s="15">
        <f t="shared" si="53"/>
        <v>351</v>
      </c>
      <c r="M841" s="15">
        <f t="shared" si="54"/>
        <v>709</v>
      </c>
      <c r="O841" s="13"/>
      <c r="P841" s="13"/>
    </row>
    <row r="842" spans="1:16" s="94" customFormat="1" ht="12.75" customHeight="1" x14ac:dyDescent="0.2">
      <c r="A842" s="11" t="str">
        <f t="shared" si="55"/>
        <v>CHRISTMAS ISLAND2014</v>
      </c>
      <c r="B842" s="3" t="s">
        <v>12</v>
      </c>
      <c r="C842" s="12">
        <v>2014</v>
      </c>
      <c r="D842" s="12" t="s">
        <v>101</v>
      </c>
      <c r="E842" s="13">
        <v>348</v>
      </c>
      <c r="F842" s="13">
        <v>344</v>
      </c>
      <c r="G842" s="13">
        <v>692</v>
      </c>
      <c r="H842" s="13">
        <v>0</v>
      </c>
      <c r="I842" s="13">
        <v>0</v>
      </c>
      <c r="J842" s="13">
        <v>0</v>
      </c>
      <c r="K842" s="15">
        <f t="shared" si="52"/>
        <v>348</v>
      </c>
      <c r="L842" s="15">
        <f t="shared" si="53"/>
        <v>344</v>
      </c>
      <c r="M842" s="15">
        <f t="shared" si="54"/>
        <v>692</v>
      </c>
      <c r="O842" s="13"/>
      <c r="P842" s="13"/>
    </row>
    <row r="843" spans="1:16" s="94" customFormat="1" ht="12.75" customHeight="1" x14ac:dyDescent="0.2">
      <c r="A843" s="11" t="str">
        <f t="shared" si="55"/>
        <v>CHRISTMAS ISLAND2015</v>
      </c>
      <c r="B843" s="3" t="s">
        <v>12</v>
      </c>
      <c r="C843" s="12">
        <v>2015</v>
      </c>
      <c r="D843" s="12" t="s">
        <v>101</v>
      </c>
      <c r="E843" s="13">
        <v>132</v>
      </c>
      <c r="F843" s="13">
        <v>132</v>
      </c>
      <c r="G843" s="13">
        <v>264</v>
      </c>
      <c r="H843" s="13">
        <v>0</v>
      </c>
      <c r="I843" s="13">
        <v>0</v>
      </c>
      <c r="J843" s="13">
        <v>0</v>
      </c>
      <c r="K843" s="15">
        <f t="shared" si="52"/>
        <v>132</v>
      </c>
      <c r="L843" s="15">
        <f t="shared" si="53"/>
        <v>132</v>
      </c>
      <c r="M843" s="15">
        <f t="shared" si="54"/>
        <v>264</v>
      </c>
      <c r="O843" s="13"/>
      <c r="P843" s="13"/>
    </row>
    <row r="844" spans="1:16" s="94" customFormat="1" ht="12.75" customHeight="1" x14ac:dyDescent="0.2">
      <c r="A844" s="11" t="str">
        <f t="shared" si="55"/>
        <v>CHRISTMAS ISLAND2016</v>
      </c>
      <c r="B844" s="96" t="s">
        <v>12</v>
      </c>
      <c r="C844" s="89">
        <v>2016</v>
      </c>
      <c r="D844" s="12" t="s">
        <v>101</v>
      </c>
      <c r="E844" s="15">
        <v>111</v>
      </c>
      <c r="F844" s="15">
        <v>111</v>
      </c>
      <c r="G844" s="15">
        <v>222</v>
      </c>
      <c r="H844" s="91">
        <v>0</v>
      </c>
      <c r="I844" s="91">
        <v>0</v>
      </c>
      <c r="J844" s="15">
        <v>0</v>
      </c>
      <c r="K844" s="15">
        <f t="shared" si="52"/>
        <v>111</v>
      </c>
      <c r="L844" s="15">
        <f t="shared" si="53"/>
        <v>111</v>
      </c>
      <c r="M844" s="15">
        <f t="shared" si="54"/>
        <v>222</v>
      </c>
      <c r="O844" s="13"/>
      <c r="P844" s="13"/>
    </row>
    <row r="845" spans="1:16" s="94" customFormat="1" ht="12.75" customHeight="1" x14ac:dyDescent="0.2">
      <c r="A845" s="11" t="str">
        <f t="shared" si="55"/>
        <v>CHRISTMAS ISLAND2017</v>
      </c>
      <c r="B845" s="94" t="s">
        <v>12</v>
      </c>
      <c r="C845" s="89">
        <v>2017</v>
      </c>
      <c r="D845" s="90" t="s">
        <v>101</v>
      </c>
      <c r="E845" s="15">
        <v>106</v>
      </c>
      <c r="F845" s="15">
        <v>103</v>
      </c>
      <c r="G845" s="15">
        <v>209</v>
      </c>
      <c r="H845" s="15">
        <v>0</v>
      </c>
      <c r="I845" s="15">
        <v>0</v>
      </c>
      <c r="J845" s="15">
        <v>0</v>
      </c>
      <c r="K845" s="15">
        <f t="shared" si="52"/>
        <v>106</v>
      </c>
      <c r="L845" s="15">
        <f t="shared" si="53"/>
        <v>103</v>
      </c>
      <c r="M845" s="15">
        <f t="shared" si="54"/>
        <v>209</v>
      </c>
      <c r="O845" s="13"/>
      <c r="P845" s="13"/>
    </row>
    <row r="846" spans="1:16" s="94" customFormat="1" ht="12.75" customHeight="1" x14ac:dyDescent="0.2">
      <c r="A846" s="11" t="str">
        <f t="shared" si="55"/>
        <v>CHRISTMAS ISLAND2018</v>
      </c>
      <c r="B846" s="96" t="s">
        <v>12</v>
      </c>
      <c r="C846" s="89">
        <v>2018</v>
      </c>
      <c r="D846" s="90" t="s">
        <v>101</v>
      </c>
      <c r="E846" s="15">
        <v>105</v>
      </c>
      <c r="F846" s="15">
        <v>105</v>
      </c>
      <c r="G846" s="15">
        <v>210</v>
      </c>
      <c r="H846" s="91">
        <v>0</v>
      </c>
      <c r="I846" s="91">
        <v>0</v>
      </c>
      <c r="J846" s="15">
        <v>0</v>
      </c>
      <c r="K846" s="15">
        <f t="shared" si="52"/>
        <v>105</v>
      </c>
      <c r="L846" s="15">
        <f t="shared" si="53"/>
        <v>105</v>
      </c>
      <c r="M846" s="15">
        <f t="shared" si="54"/>
        <v>210</v>
      </c>
      <c r="O846" s="13"/>
      <c r="P846" s="13"/>
    </row>
    <row r="847" spans="1:16" s="94" customFormat="1" ht="12.75" customHeight="1" x14ac:dyDescent="0.2">
      <c r="A847" s="11" t="str">
        <f t="shared" si="55"/>
        <v>CHRISTMAS ISLAND2019</v>
      </c>
      <c r="B847" s="3" t="s">
        <v>12</v>
      </c>
      <c r="C847" s="12">
        <v>2019</v>
      </c>
      <c r="D847" s="12" t="s">
        <v>101</v>
      </c>
      <c r="E847" s="13">
        <v>105</v>
      </c>
      <c r="F847" s="13">
        <v>105</v>
      </c>
      <c r="G847" s="13">
        <v>210</v>
      </c>
      <c r="H847" s="13">
        <v>0</v>
      </c>
      <c r="I847" s="13">
        <v>0</v>
      </c>
      <c r="J847" s="13">
        <v>0</v>
      </c>
      <c r="K847" s="15">
        <f t="shared" si="52"/>
        <v>105</v>
      </c>
      <c r="L847" s="15">
        <f t="shared" si="53"/>
        <v>105</v>
      </c>
      <c r="M847" s="15">
        <f t="shared" si="54"/>
        <v>210</v>
      </c>
      <c r="O847" s="13"/>
      <c r="P847" s="13"/>
    </row>
    <row r="848" spans="1:16" s="94" customFormat="1" ht="12.75" customHeight="1" x14ac:dyDescent="0.2">
      <c r="A848" s="11" t="str">
        <f t="shared" si="55"/>
        <v>CLONCURRY1985</v>
      </c>
      <c r="B848" s="3" t="s">
        <v>136</v>
      </c>
      <c r="C848" s="12">
        <v>1985</v>
      </c>
      <c r="D848" s="90" t="s">
        <v>101</v>
      </c>
      <c r="E848" s="13">
        <v>302</v>
      </c>
      <c r="F848" s="13">
        <v>300</v>
      </c>
      <c r="G848" s="13">
        <v>602</v>
      </c>
      <c r="H848" s="13">
        <v>0</v>
      </c>
      <c r="I848" s="13">
        <v>0</v>
      </c>
      <c r="J848" s="13">
        <v>0</v>
      </c>
      <c r="K848" s="15">
        <f t="shared" si="52"/>
        <v>302</v>
      </c>
      <c r="L848" s="15">
        <f t="shared" si="53"/>
        <v>300</v>
      </c>
      <c r="M848" s="15">
        <f t="shared" si="54"/>
        <v>602</v>
      </c>
      <c r="O848" s="13"/>
      <c r="P848" s="13"/>
    </row>
    <row r="849" spans="1:16" s="94" customFormat="1" ht="12.75" customHeight="1" x14ac:dyDescent="0.2">
      <c r="A849" s="11" t="str">
        <f t="shared" si="55"/>
        <v>CLONCURRY1986</v>
      </c>
      <c r="B849" s="96" t="s">
        <v>136</v>
      </c>
      <c r="C849" s="89">
        <v>1986</v>
      </c>
      <c r="D849" s="90" t="s">
        <v>101</v>
      </c>
      <c r="E849" s="15">
        <v>309</v>
      </c>
      <c r="F849" s="15">
        <v>309</v>
      </c>
      <c r="G849" s="15">
        <v>618</v>
      </c>
      <c r="H849" s="91">
        <v>0</v>
      </c>
      <c r="I849" s="91">
        <v>0</v>
      </c>
      <c r="J849" s="15">
        <v>0</v>
      </c>
      <c r="K849" s="15">
        <f t="shared" si="52"/>
        <v>309</v>
      </c>
      <c r="L849" s="15">
        <f t="shared" si="53"/>
        <v>309</v>
      </c>
      <c r="M849" s="15">
        <f t="shared" si="54"/>
        <v>618</v>
      </c>
      <c r="O849" s="13"/>
      <c r="P849" s="13"/>
    </row>
    <row r="850" spans="1:16" s="94" customFormat="1" ht="12.75" customHeight="1" x14ac:dyDescent="0.2">
      <c r="A850" s="11" t="str">
        <f t="shared" si="55"/>
        <v>CLONCURRY1987</v>
      </c>
      <c r="B850" s="96" t="s">
        <v>136</v>
      </c>
      <c r="C850" s="89">
        <v>1987</v>
      </c>
      <c r="D850" s="90" t="s">
        <v>101</v>
      </c>
      <c r="E850" s="15">
        <v>128</v>
      </c>
      <c r="F850" s="15">
        <v>127</v>
      </c>
      <c r="G850" s="15">
        <v>255</v>
      </c>
      <c r="H850" s="91">
        <v>0</v>
      </c>
      <c r="I850" s="91">
        <v>0</v>
      </c>
      <c r="J850" s="15">
        <v>0</v>
      </c>
      <c r="K850" s="15">
        <f t="shared" si="52"/>
        <v>128</v>
      </c>
      <c r="L850" s="15">
        <f t="shared" si="53"/>
        <v>127</v>
      </c>
      <c r="M850" s="15">
        <f t="shared" si="54"/>
        <v>255</v>
      </c>
      <c r="O850" s="13"/>
      <c r="P850" s="13"/>
    </row>
    <row r="851" spans="1:16" s="94" customFormat="1" ht="12.75" customHeight="1" x14ac:dyDescent="0.2">
      <c r="A851" s="11" t="str">
        <f t="shared" si="55"/>
        <v>CLONCURRY1988</v>
      </c>
      <c r="B851" s="3" t="s">
        <v>136</v>
      </c>
      <c r="C851" s="12">
        <v>1988</v>
      </c>
      <c r="D851" s="12" t="s">
        <v>101</v>
      </c>
      <c r="E851" s="13">
        <v>0</v>
      </c>
      <c r="F851" s="13">
        <v>0</v>
      </c>
      <c r="G851" s="13">
        <v>0</v>
      </c>
      <c r="H851" s="13">
        <v>0</v>
      </c>
      <c r="I851" s="13">
        <v>0</v>
      </c>
      <c r="J851" s="13">
        <v>0</v>
      </c>
      <c r="K851" s="15">
        <f t="shared" si="52"/>
        <v>0</v>
      </c>
      <c r="L851" s="15">
        <f t="shared" si="53"/>
        <v>0</v>
      </c>
      <c r="M851" s="15">
        <f t="shared" si="54"/>
        <v>0</v>
      </c>
      <c r="O851" s="13"/>
      <c r="P851" s="13"/>
    </row>
    <row r="852" spans="1:16" s="94" customFormat="1" ht="12.75" customHeight="1" x14ac:dyDescent="0.2">
      <c r="A852" s="11" t="str">
        <f t="shared" si="55"/>
        <v>CLONCURRY1989</v>
      </c>
      <c r="B852" s="3" t="s">
        <v>136</v>
      </c>
      <c r="C852" s="12">
        <v>1989</v>
      </c>
      <c r="D852" s="12" t="s">
        <v>101</v>
      </c>
      <c r="E852" s="13">
        <v>0</v>
      </c>
      <c r="F852" s="13">
        <v>0</v>
      </c>
      <c r="G852" s="13">
        <v>0</v>
      </c>
      <c r="H852" s="13">
        <v>0</v>
      </c>
      <c r="I852" s="13">
        <v>0</v>
      </c>
      <c r="J852" s="13">
        <v>0</v>
      </c>
      <c r="K852" s="15">
        <f t="shared" si="52"/>
        <v>0</v>
      </c>
      <c r="L852" s="15">
        <f t="shared" si="53"/>
        <v>0</v>
      </c>
      <c r="M852" s="15">
        <f t="shared" si="54"/>
        <v>0</v>
      </c>
      <c r="O852" s="13"/>
      <c r="P852" s="13"/>
    </row>
    <row r="853" spans="1:16" s="94" customFormat="1" ht="12.75" customHeight="1" x14ac:dyDescent="0.2">
      <c r="A853" s="11" t="str">
        <f t="shared" si="55"/>
        <v>CLONCURRY1990</v>
      </c>
      <c r="B853" s="96" t="s">
        <v>136</v>
      </c>
      <c r="C853" s="89">
        <v>1990</v>
      </c>
      <c r="D853" s="90" t="s">
        <v>101</v>
      </c>
      <c r="E853" s="15">
        <v>0</v>
      </c>
      <c r="F853" s="15">
        <v>0</v>
      </c>
      <c r="G853" s="15">
        <v>0</v>
      </c>
      <c r="H853" s="91">
        <v>0</v>
      </c>
      <c r="I853" s="91">
        <v>0</v>
      </c>
      <c r="J853" s="15">
        <v>0</v>
      </c>
      <c r="K853" s="15">
        <f t="shared" si="52"/>
        <v>0</v>
      </c>
      <c r="L853" s="15">
        <f t="shared" si="53"/>
        <v>0</v>
      </c>
      <c r="M853" s="15">
        <f t="shared" si="54"/>
        <v>0</v>
      </c>
      <c r="O853" s="13"/>
      <c r="P853" s="13"/>
    </row>
    <row r="854" spans="1:16" s="94" customFormat="1" ht="12.75" customHeight="1" x14ac:dyDescent="0.2">
      <c r="A854" s="11" t="str">
        <f t="shared" si="55"/>
        <v>CLONCURRY1991</v>
      </c>
      <c r="B854" s="94" t="s">
        <v>136</v>
      </c>
      <c r="C854" s="89">
        <v>1991</v>
      </c>
      <c r="D854" s="90" t="s">
        <v>101</v>
      </c>
      <c r="E854" s="15">
        <v>233</v>
      </c>
      <c r="F854" s="15">
        <v>237</v>
      </c>
      <c r="G854" s="15">
        <v>470</v>
      </c>
      <c r="H854" s="15">
        <v>0</v>
      </c>
      <c r="I854" s="15">
        <v>0</v>
      </c>
      <c r="J854" s="15">
        <v>0</v>
      </c>
      <c r="K854" s="15">
        <f t="shared" si="52"/>
        <v>233</v>
      </c>
      <c r="L854" s="15">
        <f t="shared" si="53"/>
        <v>237</v>
      </c>
      <c r="M854" s="15">
        <f t="shared" si="54"/>
        <v>470</v>
      </c>
      <c r="O854" s="13"/>
      <c r="P854" s="13"/>
    </row>
    <row r="855" spans="1:16" s="94" customFormat="1" ht="12.75" customHeight="1" x14ac:dyDescent="0.2">
      <c r="A855" s="11" t="str">
        <f t="shared" si="55"/>
        <v>CLONCURRY1992</v>
      </c>
      <c r="B855" s="94" t="s">
        <v>136</v>
      </c>
      <c r="C855" s="12">
        <v>1992</v>
      </c>
      <c r="D855" s="90" t="s">
        <v>101</v>
      </c>
      <c r="E855" s="95">
        <v>217</v>
      </c>
      <c r="F855" s="95">
        <v>216</v>
      </c>
      <c r="G855" s="95">
        <v>433</v>
      </c>
      <c r="H855" s="102">
        <v>0</v>
      </c>
      <c r="I855" s="102">
        <v>0</v>
      </c>
      <c r="J855" s="95">
        <v>0</v>
      </c>
      <c r="K855" s="15">
        <f t="shared" si="52"/>
        <v>217</v>
      </c>
      <c r="L855" s="15">
        <f t="shared" si="53"/>
        <v>216</v>
      </c>
      <c r="M855" s="15">
        <f t="shared" si="54"/>
        <v>433</v>
      </c>
      <c r="O855" s="13"/>
      <c r="P855" s="13"/>
    </row>
    <row r="856" spans="1:16" s="94" customFormat="1" ht="12.75" customHeight="1" x14ac:dyDescent="0.2">
      <c r="A856" s="11" t="str">
        <f t="shared" si="55"/>
        <v>CLONCURRY1993</v>
      </c>
      <c r="B856" s="96" t="s">
        <v>136</v>
      </c>
      <c r="C856" s="89">
        <v>1993</v>
      </c>
      <c r="D856" s="90" t="s">
        <v>101</v>
      </c>
      <c r="E856" s="15">
        <v>229</v>
      </c>
      <c r="F856" s="15">
        <v>229</v>
      </c>
      <c r="G856" s="15">
        <v>458</v>
      </c>
      <c r="H856" s="91">
        <v>0</v>
      </c>
      <c r="I856" s="91">
        <v>0</v>
      </c>
      <c r="J856" s="15">
        <v>0</v>
      </c>
      <c r="K856" s="15">
        <f t="shared" si="52"/>
        <v>229</v>
      </c>
      <c r="L856" s="15">
        <f t="shared" si="53"/>
        <v>229</v>
      </c>
      <c r="M856" s="15">
        <f t="shared" si="54"/>
        <v>458</v>
      </c>
      <c r="O856" s="13"/>
      <c r="P856" s="13"/>
    </row>
    <row r="857" spans="1:16" s="94" customFormat="1" ht="12.75" customHeight="1" x14ac:dyDescent="0.2">
      <c r="A857" s="11" t="str">
        <f t="shared" si="55"/>
        <v>CLONCURRY1994</v>
      </c>
      <c r="B857" s="96" t="s">
        <v>136</v>
      </c>
      <c r="C857" s="89">
        <v>1994</v>
      </c>
      <c r="D857" s="90" t="s">
        <v>101</v>
      </c>
      <c r="E857" s="15">
        <v>246</v>
      </c>
      <c r="F857" s="15">
        <v>246</v>
      </c>
      <c r="G857" s="15">
        <v>492</v>
      </c>
      <c r="H857" s="91">
        <v>0</v>
      </c>
      <c r="I857" s="91">
        <v>0</v>
      </c>
      <c r="J857" s="15">
        <v>0</v>
      </c>
      <c r="K857" s="15">
        <f t="shared" si="52"/>
        <v>246</v>
      </c>
      <c r="L857" s="15">
        <f t="shared" si="53"/>
        <v>246</v>
      </c>
      <c r="M857" s="15">
        <f t="shared" si="54"/>
        <v>492</v>
      </c>
      <c r="O857" s="13"/>
      <c r="P857" s="13"/>
    </row>
    <row r="858" spans="1:16" s="94" customFormat="1" ht="12.75" customHeight="1" x14ac:dyDescent="0.2">
      <c r="A858" s="11" t="str">
        <f t="shared" si="55"/>
        <v>CLONCURRY1995</v>
      </c>
      <c r="B858" s="3" t="s">
        <v>136</v>
      </c>
      <c r="C858" s="12">
        <v>1995</v>
      </c>
      <c r="D858" s="12" t="s">
        <v>101</v>
      </c>
      <c r="E858" s="13">
        <v>289</v>
      </c>
      <c r="F858" s="13">
        <v>289</v>
      </c>
      <c r="G858" s="13">
        <v>578</v>
      </c>
      <c r="H858" s="13">
        <v>0</v>
      </c>
      <c r="I858" s="13">
        <v>0</v>
      </c>
      <c r="J858" s="13">
        <v>0</v>
      </c>
      <c r="K858" s="15">
        <f t="shared" si="52"/>
        <v>289</v>
      </c>
      <c r="L858" s="15">
        <f t="shared" si="53"/>
        <v>289</v>
      </c>
      <c r="M858" s="15">
        <f t="shared" si="54"/>
        <v>578</v>
      </c>
      <c r="O858" s="13"/>
      <c r="P858" s="13"/>
    </row>
    <row r="859" spans="1:16" s="94" customFormat="1" ht="12.75" customHeight="1" x14ac:dyDescent="0.2">
      <c r="A859" s="11" t="str">
        <f t="shared" si="55"/>
        <v>CLONCURRY1996</v>
      </c>
      <c r="B859" s="96" t="s">
        <v>136</v>
      </c>
      <c r="C859" s="89">
        <v>1996</v>
      </c>
      <c r="D859" s="90" t="s">
        <v>101</v>
      </c>
      <c r="E859" s="15">
        <v>449</v>
      </c>
      <c r="F859" s="15">
        <v>449</v>
      </c>
      <c r="G859" s="15">
        <v>898</v>
      </c>
      <c r="H859" s="91">
        <v>0</v>
      </c>
      <c r="I859" s="91">
        <v>0</v>
      </c>
      <c r="J859" s="15">
        <v>0</v>
      </c>
      <c r="K859" s="15">
        <f t="shared" si="52"/>
        <v>449</v>
      </c>
      <c r="L859" s="15">
        <f t="shared" si="53"/>
        <v>449</v>
      </c>
      <c r="M859" s="15">
        <f t="shared" si="54"/>
        <v>898</v>
      </c>
      <c r="O859" s="13"/>
      <c r="P859" s="13"/>
    </row>
    <row r="860" spans="1:16" s="94" customFormat="1" ht="12.75" customHeight="1" x14ac:dyDescent="0.2">
      <c r="A860" s="11" t="str">
        <f t="shared" si="55"/>
        <v>CLONCURRY1997</v>
      </c>
      <c r="B860" s="96" t="s">
        <v>136</v>
      </c>
      <c r="C860" s="89">
        <v>1997</v>
      </c>
      <c r="D860" s="90" t="s">
        <v>101</v>
      </c>
      <c r="E860" s="15">
        <v>555</v>
      </c>
      <c r="F860" s="15">
        <v>553</v>
      </c>
      <c r="G860" s="15">
        <v>1108</v>
      </c>
      <c r="H860" s="91">
        <v>0</v>
      </c>
      <c r="I860" s="91">
        <v>0</v>
      </c>
      <c r="J860" s="15">
        <v>0</v>
      </c>
      <c r="K860" s="15">
        <f t="shared" si="52"/>
        <v>555</v>
      </c>
      <c r="L860" s="15">
        <f t="shared" si="53"/>
        <v>553</v>
      </c>
      <c r="M860" s="15">
        <f t="shared" si="54"/>
        <v>1108</v>
      </c>
      <c r="O860" s="13"/>
      <c r="P860" s="13"/>
    </row>
    <row r="861" spans="1:16" s="94" customFormat="1" ht="12.75" customHeight="1" x14ac:dyDescent="0.2">
      <c r="A861" s="11" t="str">
        <f t="shared" si="55"/>
        <v>CLONCURRY1998</v>
      </c>
      <c r="B861" s="3" t="s">
        <v>136</v>
      </c>
      <c r="C861" s="12">
        <v>1998</v>
      </c>
      <c r="D861" s="12" t="s">
        <v>101</v>
      </c>
      <c r="E861" s="13">
        <v>904</v>
      </c>
      <c r="F861" s="13">
        <v>902</v>
      </c>
      <c r="G861" s="13">
        <v>1806</v>
      </c>
      <c r="H861" s="13">
        <v>0</v>
      </c>
      <c r="I861" s="13">
        <v>0</v>
      </c>
      <c r="J861" s="13">
        <v>0</v>
      </c>
      <c r="K861" s="15">
        <f t="shared" si="52"/>
        <v>904</v>
      </c>
      <c r="L861" s="15">
        <f t="shared" si="53"/>
        <v>902</v>
      </c>
      <c r="M861" s="15">
        <f t="shared" si="54"/>
        <v>1806</v>
      </c>
      <c r="O861" s="13"/>
      <c r="P861" s="13"/>
    </row>
    <row r="862" spans="1:16" s="94" customFormat="1" ht="12.75" customHeight="1" x14ac:dyDescent="0.2">
      <c r="A862" s="11" t="str">
        <f t="shared" si="55"/>
        <v>CLONCURRY1999</v>
      </c>
      <c r="B862" s="3" t="s">
        <v>136</v>
      </c>
      <c r="C862" s="12">
        <v>1999</v>
      </c>
      <c r="D862" s="12" t="s">
        <v>101</v>
      </c>
      <c r="E862" s="13">
        <v>1352</v>
      </c>
      <c r="F862" s="13">
        <v>1353</v>
      </c>
      <c r="G862" s="13">
        <v>2705</v>
      </c>
      <c r="H862" s="13">
        <v>0</v>
      </c>
      <c r="I862" s="13">
        <v>0</v>
      </c>
      <c r="J862" s="13">
        <v>0</v>
      </c>
      <c r="K862" s="15">
        <f t="shared" si="52"/>
        <v>1352</v>
      </c>
      <c r="L862" s="15">
        <f t="shared" si="53"/>
        <v>1353</v>
      </c>
      <c r="M862" s="15">
        <f t="shared" si="54"/>
        <v>2705</v>
      </c>
      <c r="O862" s="13"/>
      <c r="P862" s="13"/>
    </row>
    <row r="863" spans="1:16" s="94" customFormat="1" ht="12.75" customHeight="1" x14ac:dyDescent="0.2">
      <c r="A863" s="11" t="str">
        <f t="shared" si="55"/>
        <v>CLONCURRY2000</v>
      </c>
      <c r="B863" s="96" t="s">
        <v>136</v>
      </c>
      <c r="C863" s="89">
        <v>2000</v>
      </c>
      <c r="D863" s="90" t="s">
        <v>101</v>
      </c>
      <c r="E863" s="15">
        <v>1302</v>
      </c>
      <c r="F863" s="15">
        <v>1308</v>
      </c>
      <c r="G863" s="15">
        <v>2610</v>
      </c>
      <c r="H863" s="91">
        <v>0</v>
      </c>
      <c r="I863" s="91">
        <v>0</v>
      </c>
      <c r="J863" s="15">
        <v>0</v>
      </c>
      <c r="K863" s="15">
        <f t="shared" si="52"/>
        <v>1302</v>
      </c>
      <c r="L863" s="15">
        <f t="shared" si="53"/>
        <v>1308</v>
      </c>
      <c r="M863" s="15">
        <f t="shared" si="54"/>
        <v>2610</v>
      </c>
      <c r="O863" s="13"/>
      <c r="P863" s="13"/>
    </row>
    <row r="864" spans="1:16" s="94" customFormat="1" ht="12.75" customHeight="1" x14ac:dyDescent="0.2">
      <c r="A864" s="11" t="str">
        <f t="shared" si="55"/>
        <v>CLONCURRY2001</v>
      </c>
      <c r="B864" s="94" t="s">
        <v>136</v>
      </c>
      <c r="C864" s="89">
        <v>2001</v>
      </c>
      <c r="D864" s="90" t="s">
        <v>101</v>
      </c>
      <c r="E864" s="15">
        <v>981</v>
      </c>
      <c r="F864" s="15">
        <v>982</v>
      </c>
      <c r="G864" s="15">
        <v>1963</v>
      </c>
      <c r="H864" s="15">
        <v>0</v>
      </c>
      <c r="I864" s="15">
        <v>0</v>
      </c>
      <c r="J864" s="15">
        <v>0</v>
      </c>
      <c r="K864" s="15">
        <f t="shared" si="52"/>
        <v>981</v>
      </c>
      <c r="L864" s="15">
        <f t="shared" si="53"/>
        <v>982</v>
      </c>
      <c r="M864" s="15">
        <f t="shared" si="54"/>
        <v>1963</v>
      </c>
      <c r="O864" s="13"/>
      <c r="P864" s="13"/>
    </row>
    <row r="865" spans="1:16" s="94" customFormat="1" ht="12.75" customHeight="1" x14ac:dyDescent="0.2">
      <c r="A865" s="11" t="str">
        <f t="shared" si="55"/>
        <v>CLONCURRY2002</v>
      </c>
      <c r="B865" s="3" t="s">
        <v>136</v>
      </c>
      <c r="C865" s="12">
        <v>2002</v>
      </c>
      <c r="D865" s="12" t="s">
        <v>101</v>
      </c>
      <c r="E865" s="13">
        <v>884</v>
      </c>
      <c r="F865" s="13">
        <v>885</v>
      </c>
      <c r="G865" s="13">
        <v>1769</v>
      </c>
      <c r="H865" s="13">
        <v>0</v>
      </c>
      <c r="I865" s="13">
        <v>0</v>
      </c>
      <c r="J865" s="13">
        <v>0</v>
      </c>
      <c r="K865" s="15">
        <f t="shared" si="52"/>
        <v>884</v>
      </c>
      <c r="L865" s="15">
        <f t="shared" si="53"/>
        <v>885</v>
      </c>
      <c r="M865" s="15">
        <f t="shared" si="54"/>
        <v>1769</v>
      </c>
      <c r="O865" s="13"/>
      <c r="P865" s="13"/>
    </row>
    <row r="866" spans="1:16" s="94" customFormat="1" ht="12.75" customHeight="1" x14ac:dyDescent="0.2">
      <c r="A866" s="11" t="str">
        <f t="shared" si="55"/>
        <v>CLONCURRY2003</v>
      </c>
      <c r="B866" s="3" t="s">
        <v>136</v>
      </c>
      <c r="C866" s="12">
        <v>2003</v>
      </c>
      <c r="D866" s="12" t="s">
        <v>101</v>
      </c>
      <c r="E866" s="13">
        <v>668</v>
      </c>
      <c r="F866" s="13">
        <v>670</v>
      </c>
      <c r="G866" s="13">
        <v>1338</v>
      </c>
      <c r="H866" s="13">
        <v>0</v>
      </c>
      <c r="I866" s="13">
        <v>0</v>
      </c>
      <c r="J866" s="13">
        <v>0</v>
      </c>
      <c r="K866" s="15">
        <f t="shared" si="52"/>
        <v>668</v>
      </c>
      <c r="L866" s="15">
        <f t="shared" si="53"/>
        <v>670</v>
      </c>
      <c r="M866" s="15">
        <f t="shared" si="54"/>
        <v>1338</v>
      </c>
      <c r="O866" s="13"/>
      <c r="P866" s="13"/>
    </row>
    <row r="867" spans="1:16" s="94" customFormat="1" ht="12.75" customHeight="1" x14ac:dyDescent="0.2">
      <c r="A867" s="11" t="str">
        <f t="shared" si="55"/>
        <v>CLONCURRY2004</v>
      </c>
      <c r="B867" s="3" t="s">
        <v>136</v>
      </c>
      <c r="C867" s="12">
        <v>2004</v>
      </c>
      <c r="D867" s="12" t="s">
        <v>101</v>
      </c>
      <c r="E867" s="13">
        <v>369</v>
      </c>
      <c r="F867" s="13">
        <v>371</v>
      </c>
      <c r="G867" s="13">
        <v>740</v>
      </c>
      <c r="H867" s="13">
        <v>0</v>
      </c>
      <c r="I867" s="13">
        <v>0</v>
      </c>
      <c r="J867" s="13">
        <v>0</v>
      </c>
      <c r="K867" s="15">
        <f t="shared" si="52"/>
        <v>369</v>
      </c>
      <c r="L867" s="15">
        <f t="shared" si="53"/>
        <v>371</v>
      </c>
      <c r="M867" s="15">
        <f t="shared" si="54"/>
        <v>740</v>
      </c>
      <c r="O867" s="13"/>
      <c r="P867" s="13"/>
    </row>
    <row r="868" spans="1:16" s="94" customFormat="1" ht="12.75" customHeight="1" x14ac:dyDescent="0.2">
      <c r="A868" s="11" t="str">
        <f t="shared" si="55"/>
        <v>CLONCURRY2005</v>
      </c>
      <c r="B868" s="92" t="s">
        <v>136</v>
      </c>
      <c r="C868" s="16">
        <v>2005</v>
      </c>
      <c r="D868" s="90" t="s">
        <v>101</v>
      </c>
      <c r="E868" s="93">
        <v>342</v>
      </c>
      <c r="F868" s="93">
        <v>342</v>
      </c>
      <c r="G868" s="93">
        <v>684</v>
      </c>
      <c r="H868" s="93">
        <v>0</v>
      </c>
      <c r="I868" s="93">
        <v>0</v>
      </c>
      <c r="J868" s="93">
        <v>0</v>
      </c>
      <c r="K868" s="15">
        <f t="shared" si="52"/>
        <v>342</v>
      </c>
      <c r="L868" s="15">
        <f t="shared" si="53"/>
        <v>342</v>
      </c>
      <c r="M868" s="15">
        <f t="shared" si="54"/>
        <v>684</v>
      </c>
      <c r="O868" s="13"/>
      <c r="P868" s="13"/>
    </row>
    <row r="869" spans="1:16" s="94" customFormat="1" ht="12.75" customHeight="1" x14ac:dyDescent="0.2">
      <c r="A869" s="11" t="str">
        <f t="shared" si="55"/>
        <v>CLONCURRY2006</v>
      </c>
      <c r="B869" s="96" t="s">
        <v>136</v>
      </c>
      <c r="C869" s="89">
        <v>2006</v>
      </c>
      <c r="D869" s="90" t="s">
        <v>101</v>
      </c>
      <c r="E869" s="15">
        <v>338</v>
      </c>
      <c r="F869" s="15">
        <v>336</v>
      </c>
      <c r="G869" s="15">
        <v>674</v>
      </c>
      <c r="H869" s="91">
        <v>0</v>
      </c>
      <c r="I869" s="91">
        <v>0</v>
      </c>
      <c r="J869" s="15">
        <v>0</v>
      </c>
      <c r="K869" s="15">
        <f t="shared" si="52"/>
        <v>338</v>
      </c>
      <c r="L869" s="15">
        <f t="shared" si="53"/>
        <v>336</v>
      </c>
      <c r="M869" s="15">
        <f t="shared" si="54"/>
        <v>674</v>
      </c>
      <c r="O869" s="13"/>
      <c r="P869" s="13"/>
    </row>
    <row r="870" spans="1:16" s="94" customFormat="1" ht="12.75" customHeight="1" x14ac:dyDescent="0.2">
      <c r="A870" s="11" t="str">
        <f t="shared" si="55"/>
        <v>CLONCURRY2007</v>
      </c>
      <c r="B870" s="96" t="s">
        <v>136</v>
      </c>
      <c r="C870" s="89">
        <v>2007</v>
      </c>
      <c r="D870" s="90" t="s">
        <v>101</v>
      </c>
      <c r="E870" s="15">
        <v>388</v>
      </c>
      <c r="F870" s="15">
        <v>387</v>
      </c>
      <c r="G870" s="15">
        <v>775</v>
      </c>
      <c r="H870" s="91">
        <v>0</v>
      </c>
      <c r="I870" s="91">
        <v>0</v>
      </c>
      <c r="J870" s="15">
        <v>0</v>
      </c>
      <c r="K870" s="15">
        <f t="shared" si="52"/>
        <v>388</v>
      </c>
      <c r="L870" s="15">
        <f t="shared" si="53"/>
        <v>387</v>
      </c>
      <c r="M870" s="15">
        <f t="shared" si="54"/>
        <v>775</v>
      </c>
      <c r="O870" s="13"/>
      <c r="P870" s="13"/>
    </row>
    <row r="871" spans="1:16" s="94" customFormat="1" ht="12.75" customHeight="1" x14ac:dyDescent="0.2">
      <c r="A871" s="11" t="str">
        <f t="shared" si="55"/>
        <v>CLONCURRY2008</v>
      </c>
      <c r="B871" s="96" t="s">
        <v>136</v>
      </c>
      <c r="C871" s="89">
        <v>2008</v>
      </c>
      <c r="D871" s="90" t="s">
        <v>101</v>
      </c>
      <c r="E871" s="15">
        <v>433</v>
      </c>
      <c r="F871" s="15">
        <v>439</v>
      </c>
      <c r="G871" s="15">
        <v>872</v>
      </c>
      <c r="H871" s="91">
        <v>0</v>
      </c>
      <c r="I871" s="91">
        <v>0</v>
      </c>
      <c r="J871" s="15">
        <v>0</v>
      </c>
      <c r="K871" s="15">
        <f t="shared" si="52"/>
        <v>433</v>
      </c>
      <c r="L871" s="15">
        <f t="shared" si="53"/>
        <v>439</v>
      </c>
      <c r="M871" s="15">
        <f t="shared" si="54"/>
        <v>872</v>
      </c>
      <c r="O871" s="13"/>
      <c r="P871" s="13"/>
    </row>
    <row r="872" spans="1:16" s="94" customFormat="1" ht="12.75" customHeight="1" x14ac:dyDescent="0.2">
      <c r="A872" s="11" t="str">
        <f t="shared" si="55"/>
        <v>CLONCURRY2009</v>
      </c>
      <c r="B872" s="94" t="s">
        <v>136</v>
      </c>
      <c r="C872" s="12">
        <v>2009</v>
      </c>
      <c r="D872" s="12" t="s">
        <v>101</v>
      </c>
      <c r="E872" s="95">
        <v>417</v>
      </c>
      <c r="F872" s="95">
        <v>396</v>
      </c>
      <c r="G872" s="95">
        <v>813</v>
      </c>
      <c r="H872" s="95">
        <v>0</v>
      </c>
      <c r="I872" s="95">
        <v>0</v>
      </c>
      <c r="J872" s="95">
        <v>0</v>
      </c>
      <c r="K872" s="15">
        <f t="shared" si="52"/>
        <v>417</v>
      </c>
      <c r="L872" s="15">
        <f t="shared" si="53"/>
        <v>396</v>
      </c>
      <c r="M872" s="15">
        <f t="shared" si="54"/>
        <v>813</v>
      </c>
      <c r="O872" s="13"/>
      <c r="P872" s="13"/>
    </row>
    <row r="873" spans="1:16" s="94" customFormat="1" ht="12.75" customHeight="1" x14ac:dyDescent="0.2">
      <c r="A873" s="11" t="str">
        <f t="shared" si="55"/>
        <v>CLONCURRY2010</v>
      </c>
      <c r="B873" s="96" t="s">
        <v>136</v>
      </c>
      <c r="C873" s="89">
        <v>2010</v>
      </c>
      <c r="D873" s="90" t="s">
        <v>101</v>
      </c>
      <c r="E873" s="15">
        <v>520</v>
      </c>
      <c r="F873" s="15">
        <v>571</v>
      </c>
      <c r="G873" s="15">
        <v>1091</v>
      </c>
      <c r="H873" s="91">
        <v>0</v>
      </c>
      <c r="I873" s="91">
        <v>0</v>
      </c>
      <c r="J873" s="15">
        <v>0</v>
      </c>
      <c r="K873" s="15">
        <f t="shared" si="52"/>
        <v>520</v>
      </c>
      <c r="L873" s="15">
        <f t="shared" si="53"/>
        <v>571</v>
      </c>
      <c r="M873" s="15">
        <f t="shared" si="54"/>
        <v>1091</v>
      </c>
      <c r="O873" s="13"/>
      <c r="P873" s="13"/>
    </row>
    <row r="874" spans="1:16" s="94" customFormat="1" ht="12.75" customHeight="1" x14ac:dyDescent="0.2">
      <c r="A874" s="11" t="str">
        <f t="shared" si="55"/>
        <v>CLONCURRY2011</v>
      </c>
      <c r="B874" s="94" t="s">
        <v>136</v>
      </c>
      <c r="C874" s="89">
        <v>2011</v>
      </c>
      <c r="D874" s="90" t="s">
        <v>101</v>
      </c>
      <c r="E874" s="15">
        <v>454</v>
      </c>
      <c r="F874" s="15">
        <v>497</v>
      </c>
      <c r="G874" s="15">
        <v>951</v>
      </c>
      <c r="H874" s="15">
        <v>0</v>
      </c>
      <c r="I874" s="15">
        <v>0</v>
      </c>
      <c r="J874" s="15">
        <v>0</v>
      </c>
      <c r="K874" s="15">
        <f t="shared" ref="K874:K937" si="56">E874+H874</f>
        <v>454</v>
      </c>
      <c r="L874" s="15">
        <f t="shared" ref="L874:L937" si="57">F874+I874</f>
        <v>497</v>
      </c>
      <c r="M874" s="15">
        <f t="shared" ref="M874:M937" si="58">G874+J874</f>
        <v>951</v>
      </c>
      <c r="O874" s="13"/>
      <c r="P874" s="13"/>
    </row>
    <row r="875" spans="1:16" s="94" customFormat="1" ht="12.75" customHeight="1" x14ac:dyDescent="0.2">
      <c r="A875" s="11" t="str">
        <f t="shared" si="55"/>
        <v>CLONCURRY2012</v>
      </c>
      <c r="B875" s="94" t="s">
        <v>136</v>
      </c>
      <c r="C875" s="89">
        <v>2012</v>
      </c>
      <c r="D875" s="90" t="s">
        <v>101</v>
      </c>
      <c r="E875" s="15">
        <v>362</v>
      </c>
      <c r="F875" s="15">
        <v>405</v>
      </c>
      <c r="G875" s="15">
        <v>767</v>
      </c>
      <c r="H875" s="15">
        <v>0</v>
      </c>
      <c r="I875" s="15">
        <v>0</v>
      </c>
      <c r="J875" s="15">
        <v>0</v>
      </c>
      <c r="K875" s="15">
        <f t="shared" si="56"/>
        <v>362</v>
      </c>
      <c r="L875" s="15">
        <f t="shared" si="57"/>
        <v>405</v>
      </c>
      <c r="M875" s="15">
        <f t="shared" si="58"/>
        <v>767</v>
      </c>
      <c r="O875" s="13"/>
      <c r="P875" s="13"/>
    </row>
    <row r="876" spans="1:16" s="94" customFormat="1" ht="12.75" customHeight="1" x14ac:dyDescent="0.2">
      <c r="A876" s="11" t="str">
        <f t="shared" si="55"/>
        <v>CLONCURRY2013</v>
      </c>
      <c r="B876" s="96" t="s">
        <v>136</v>
      </c>
      <c r="C876" s="89">
        <v>2013</v>
      </c>
      <c r="D876" s="90" t="s">
        <v>101</v>
      </c>
      <c r="E876" s="15">
        <v>377</v>
      </c>
      <c r="F876" s="15">
        <v>424</v>
      </c>
      <c r="G876" s="15">
        <v>801</v>
      </c>
      <c r="H876" s="91">
        <v>0</v>
      </c>
      <c r="I876" s="91">
        <v>0</v>
      </c>
      <c r="J876" s="15">
        <v>0</v>
      </c>
      <c r="K876" s="15">
        <f t="shared" si="56"/>
        <v>377</v>
      </c>
      <c r="L876" s="15">
        <f t="shared" si="57"/>
        <v>424</v>
      </c>
      <c r="M876" s="15">
        <f t="shared" si="58"/>
        <v>801</v>
      </c>
      <c r="O876" s="13"/>
      <c r="P876" s="13"/>
    </row>
    <row r="877" spans="1:16" s="94" customFormat="1" ht="12.75" customHeight="1" x14ac:dyDescent="0.2">
      <c r="A877" s="11" t="str">
        <f t="shared" si="55"/>
        <v>CLONCURRY2014</v>
      </c>
      <c r="B877" s="96" t="s">
        <v>136</v>
      </c>
      <c r="C877" s="89">
        <v>2014</v>
      </c>
      <c r="D877" s="90" t="s">
        <v>101</v>
      </c>
      <c r="E877" s="15">
        <v>463</v>
      </c>
      <c r="F877" s="15">
        <v>517</v>
      </c>
      <c r="G877" s="15">
        <v>980</v>
      </c>
      <c r="H877" s="91">
        <v>0</v>
      </c>
      <c r="I877" s="91">
        <v>0</v>
      </c>
      <c r="J877" s="15">
        <v>0</v>
      </c>
      <c r="K877" s="15">
        <f t="shared" si="56"/>
        <v>463</v>
      </c>
      <c r="L877" s="15">
        <f t="shared" si="57"/>
        <v>517</v>
      </c>
      <c r="M877" s="15">
        <f t="shared" si="58"/>
        <v>980</v>
      </c>
      <c r="O877" s="13"/>
      <c r="P877" s="13"/>
    </row>
    <row r="878" spans="1:16" s="94" customFormat="1" ht="12.75" customHeight="1" x14ac:dyDescent="0.2">
      <c r="A878" s="11" t="str">
        <f t="shared" si="55"/>
        <v>CLONCURRY2015</v>
      </c>
      <c r="B878" s="3" t="s">
        <v>136</v>
      </c>
      <c r="C878" s="12">
        <v>2015</v>
      </c>
      <c r="D878" s="12" t="s">
        <v>101</v>
      </c>
      <c r="E878" s="13">
        <v>461</v>
      </c>
      <c r="F878" s="13">
        <v>515</v>
      </c>
      <c r="G878" s="13">
        <v>976</v>
      </c>
      <c r="H878" s="13">
        <v>0</v>
      </c>
      <c r="I878" s="13">
        <v>0</v>
      </c>
      <c r="J878" s="13">
        <v>0</v>
      </c>
      <c r="K878" s="15">
        <f t="shared" si="56"/>
        <v>461</v>
      </c>
      <c r="L878" s="15">
        <f t="shared" si="57"/>
        <v>515</v>
      </c>
      <c r="M878" s="15">
        <f t="shared" si="58"/>
        <v>976</v>
      </c>
      <c r="O878" s="13"/>
      <c r="P878" s="13"/>
    </row>
    <row r="879" spans="1:16" s="94" customFormat="1" ht="12.75" customHeight="1" x14ac:dyDescent="0.2">
      <c r="A879" s="11" t="str">
        <f t="shared" ref="A879:A942" si="59">CONCATENATE(B879,C879)</f>
        <v>CLONCURRY2016</v>
      </c>
      <c r="B879" s="96" t="s">
        <v>136</v>
      </c>
      <c r="C879" s="89">
        <v>2016</v>
      </c>
      <c r="D879" s="90" t="s">
        <v>101</v>
      </c>
      <c r="E879" s="15">
        <v>497</v>
      </c>
      <c r="F879" s="15">
        <v>551</v>
      </c>
      <c r="G879" s="15">
        <v>1048</v>
      </c>
      <c r="H879" s="91">
        <v>0</v>
      </c>
      <c r="I879" s="91">
        <v>0</v>
      </c>
      <c r="J879" s="15">
        <v>0</v>
      </c>
      <c r="K879" s="15">
        <f t="shared" si="56"/>
        <v>497</v>
      </c>
      <c r="L879" s="15">
        <f t="shared" si="57"/>
        <v>551</v>
      </c>
      <c r="M879" s="15">
        <f t="shared" si="58"/>
        <v>1048</v>
      </c>
      <c r="O879" s="13"/>
      <c r="P879" s="13"/>
    </row>
    <row r="880" spans="1:16" s="94" customFormat="1" ht="12.75" customHeight="1" x14ac:dyDescent="0.2">
      <c r="A880" s="11" t="str">
        <f t="shared" si="59"/>
        <v>CLONCURRY2017</v>
      </c>
      <c r="B880" s="3" t="s">
        <v>136</v>
      </c>
      <c r="C880" s="12">
        <v>2017</v>
      </c>
      <c r="D880" s="12" t="s">
        <v>101</v>
      </c>
      <c r="E880" s="13">
        <v>513</v>
      </c>
      <c r="F880" s="13">
        <v>567</v>
      </c>
      <c r="G880" s="13">
        <v>1080</v>
      </c>
      <c r="H880" s="13">
        <v>0</v>
      </c>
      <c r="I880" s="13">
        <v>0</v>
      </c>
      <c r="J880" s="13">
        <v>0</v>
      </c>
      <c r="K880" s="15">
        <f t="shared" si="56"/>
        <v>513</v>
      </c>
      <c r="L880" s="15">
        <f t="shared" si="57"/>
        <v>567</v>
      </c>
      <c r="M880" s="15">
        <f t="shared" si="58"/>
        <v>1080</v>
      </c>
      <c r="O880" s="13"/>
      <c r="P880" s="13"/>
    </row>
    <row r="881" spans="1:16" s="94" customFormat="1" ht="12.75" customHeight="1" x14ac:dyDescent="0.2">
      <c r="A881" s="11" t="str">
        <f t="shared" si="59"/>
        <v>CLONCURRY2018</v>
      </c>
      <c r="B881" s="96" t="s">
        <v>136</v>
      </c>
      <c r="C881" s="89">
        <v>2018</v>
      </c>
      <c r="D881" s="90" t="s">
        <v>101</v>
      </c>
      <c r="E881" s="15">
        <v>522</v>
      </c>
      <c r="F881" s="15">
        <v>572</v>
      </c>
      <c r="G881" s="15">
        <v>1094</v>
      </c>
      <c r="H881" s="91">
        <v>0</v>
      </c>
      <c r="I881" s="91">
        <v>0</v>
      </c>
      <c r="J881" s="15">
        <v>0</v>
      </c>
      <c r="K881" s="15">
        <f t="shared" si="56"/>
        <v>522</v>
      </c>
      <c r="L881" s="15">
        <f t="shared" si="57"/>
        <v>572</v>
      </c>
      <c r="M881" s="15">
        <f t="shared" si="58"/>
        <v>1094</v>
      </c>
      <c r="O881" s="13"/>
      <c r="P881" s="13"/>
    </row>
    <row r="882" spans="1:16" s="94" customFormat="1" ht="12.75" customHeight="1" x14ac:dyDescent="0.2">
      <c r="A882" s="11" t="str">
        <f t="shared" si="59"/>
        <v>CLONCURRY2019</v>
      </c>
      <c r="B882" s="3" t="s">
        <v>136</v>
      </c>
      <c r="C882" s="12">
        <v>2019</v>
      </c>
      <c r="D882" s="12" t="s">
        <v>101</v>
      </c>
      <c r="E882" s="13">
        <v>581</v>
      </c>
      <c r="F882" s="13">
        <v>623</v>
      </c>
      <c r="G882" s="13">
        <v>1204</v>
      </c>
      <c r="H882" s="13">
        <v>0</v>
      </c>
      <c r="I882" s="13">
        <v>0</v>
      </c>
      <c r="J882" s="13">
        <v>0</v>
      </c>
      <c r="K882" s="15">
        <f t="shared" si="56"/>
        <v>581</v>
      </c>
      <c r="L882" s="15">
        <f t="shared" si="57"/>
        <v>623</v>
      </c>
      <c r="M882" s="15">
        <f t="shared" si="58"/>
        <v>1204</v>
      </c>
      <c r="O882" s="13"/>
      <c r="P882" s="13"/>
    </row>
    <row r="883" spans="1:16" s="94" customFormat="1" ht="12.75" customHeight="1" x14ac:dyDescent="0.2">
      <c r="A883" s="11" t="str">
        <f t="shared" si="59"/>
        <v>COCOS ISLAND1985</v>
      </c>
      <c r="B883" s="3" t="s">
        <v>137</v>
      </c>
      <c r="C883" s="12">
        <v>1985</v>
      </c>
      <c r="D883" s="12" t="s">
        <v>101</v>
      </c>
      <c r="E883" s="13">
        <v>0</v>
      </c>
      <c r="F883" s="13">
        <v>0</v>
      </c>
      <c r="G883" s="13">
        <v>0</v>
      </c>
      <c r="H883" s="13">
        <v>0</v>
      </c>
      <c r="I883" s="13">
        <v>0</v>
      </c>
      <c r="J883" s="13">
        <v>0</v>
      </c>
      <c r="K883" s="15">
        <f t="shared" si="56"/>
        <v>0</v>
      </c>
      <c r="L883" s="15">
        <f t="shared" si="57"/>
        <v>0</v>
      </c>
      <c r="M883" s="15">
        <f t="shared" si="58"/>
        <v>0</v>
      </c>
      <c r="O883" s="13"/>
      <c r="P883" s="13"/>
    </row>
    <row r="884" spans="1:16" s="94" customFormat="1" ht="12.75" customHeight="1" x14ac:dyDescent="0.2">
      <c r="A884" s="11" t="str">
        <f t="shared" si="59"/>
        <v>COCOS ISLAND1986</v>
      </c>
      <c r="B884" s="3" t="s">
        <v>137</v>
      </c>
      <c r="C884" s="12">
        <v>1986</v>
      </c>
      <c r="D884" s="12" t="s">
        <v>101</v>
      </c>
      <c r="E884" s="13">
        <v>0</v>
      </c>
      <c r="F884" s="13">
        <v>0</v>
      </c>
      <c r="G884" s="13">
        <v>0</v>
      </c>
      <c r="H884" s="13">
        <v>0</v>
      </c>
      <c r="I884" s="13">
        <v>0</v>
      </c>
      <c r="J884" s="13">
        <v>0</v>
      </c>
      <c r="K884" s="15">
        <f t="shared" si="56"/>
        <v>0</v>
      </c>
      <c r="L884" s="15">
        <f t="shared" si="57"/>
        <v>0</v>
      </c>
      <c r="M884" s="15">
        <f t="shared" si="58"/>
        <v>0</v>
      </c>
      <c r="O884" s="13"/>
      <c r="P884" s="13"/>
    </row>
    <row r="885" spans="1:16" s="94" customFormat="1" ht="12.75" customHeight="1" x14ac:dyDescent="0.2">
      <c r="A885" s="11" t="str">
        <f t="shared" si="59"/>
        <v>COCOS ISLAND1987</v>
      </c>
      <c r="B885" s="3" t="s">
        <v>137</v>
      </c>
      <c r="C885" s="12">
        <v>1987</v>
      </c>
      <c r="D885" s="12" t="s">
        <v>101</v>
      </c>
      <c r="E885" s="13">
        <v>0</v>
      </c>
      <c r="F885" s="13">
        <v>0</v>
      </c>
      <c r="G885" s="13">
        <v>0</v>
      </c>
      <c r="H885" s="13">
        <v>0</v>
      </c>
      <c r="I885" s="13">
        <v>0</v>
      </c>
      <c r="J885" s="13">
        <v>0</v>
      </c>
      <c r="K885" s="15">
        <f t="shared" si="56"/>
        <v>0</v>
      </c>
      <c r="L885" s="15">
        <f t="shared" si="57"/>
        <v>0</v>
      </c>
      <c r="M885" s="15">
        <f t="shared" si="58"/>
        <v>0</v>
      </c>
      <c r="O885" s="13"/>
      <c r="P885" s="13"/>
    </row>
    <row r="886" spans="1:16" s="94" customFormat="1" ht="12.75" customHeight="1" x14ac:dyDescent="0.2">
      <c r="A886" s="11" t="str">
        <f t="shared" si="59"/>
        <v>COCOS ISLAND1988</v>
      </c>
      <c r="B886" s="96" t="s">
        <v>137</v>
      </c>
      <c r="C886" s="89">
        <v>1988</v>
      </c>
      <c r="D886" s="90" t="s">
        <v>101</v>
      </c>
      <c r="E886" s="15">
        <v>0</v>
      </c>
      <c r="F886" s="15">
        <v>0</v>
      </c>
      <c r="G886" s="15">
        <v>0</v>
      </c>
      <c r="H886" s="91">
        <v>0</v>
      </c>
      <c r="I886" s="91">
        <v>0</v>
      </c>
      <c r="J886" s="15">
        <v>0</v>
      </c>
      <c r="K886" s="15">
        <f t="shared" si="56"/>
        <v>0</v>
      </c>
      <c r="L886" s="15">
        <f t="shared" si="57"/>
        <v>0</v>
      </c>
      <c r="M886" s="15">
        <f t="shared" si="58"/>
        <v>0</v>
      </c>
      <c r="O886" s="13"/>
      <c r="P886" s="13"/>
    </row>
    <row r="887" spans="1:16" s="94" customFormat="1" ht="12.75" customHeight="1" x14ac:dyDescent="0.2">
      <c r="A887" s="11" t="str">
        <f t="shared" si="59"/>
        <v>COCOS ISLAND1989</v>
      </c>
      <c r="B887" s="96" t="s">
        <v>137</v>
      </c>
      <c r="C887" s="89">
        <v>1989</v>
      </c>
      <c r="D887" s="90" t="s">
        <v>101</v>
      </c>
      <c r="E887" s="15">
        <v>0</v>
      </c>
      <c r="F887" s="15">
        <v>0</v>
      </c>
      <c r="G887" s="15">
        <v>0</v>
      </c>
      <c r="H887" s="91">
        <v>0</v>
      </c>
      <c r="I887" s="91">
        <v>0</v>
      </c>
      <c r="J887" s="15">
        <v>0</v>
      </c>
      <c r="K887" s="15">
        <f t="shared" si="56"/>
        <v>0</v>
      </c>
      <c r="L887" s="15">
        <f t="shared" si="57"/>
        <v>0</v>
      </c>
      <c r="M887" s="15">
        <f t="shared" si="58"/>
        <v>0</v>
      </c>
      <c r="O887" s="13"/>
      <c r="P887" s="13"/>
    </row>
    <row r="888" spans="1:16" s="94" customFormat="1" ht="12.75" customHeight="1" x14ac:dyDescent="0.2">
      <c r="A888" s="11" t="str">
        <f t="shared" si="59"/>
        <v>COCOS ISLAND1990</v>
      </c>
      <c r="B888" s="92" t="s">
        <v>137</v>
      </c>
      <c r="C888" s="16">
        <v>1990</v>
      </c>
      <c r="D888" s="90" t="s">
        <v>101</v>
      </c>
      <c r="E888" s="93">
        <v>0</v>
      </c>
      <c r="F888" s="93">
        <v>0</v>
      </c>
      <c r="G888" s="93">
        <v>0</v>
      </c>
      <c r="H888" s="93">
        <v>0</v>
      </c>
      <c r="I888" s="93">
        <v>0</v>
      </c>
      <c r="J888" s="93">
        <v>0</v>
      </c>
      <c r="K888" s="15">
        <f t="shared" si="56"/>
        <v>0</v>
      </c>
      <c r="L888" s="15">
        <f t="shared" si="57"/>
        <v>0</v>
      </c>
      <c r="M888" s="15">
        <f t="shared" si="58"/>
        <v>0</v>
      </c>
      <c r="O888" s="13"/>
      <c r="P888" s="13"/>
    </row>
    <row r="889" spans="1:16" s="94" customFormat="1" ht="12.75" customHeight="1" x14ac:dyDescent="0.2">
      <c r="A889" s="11" t="str">
        <f t="shared" si="59"/>
        <v>COCOS ISLAND1991</v>
      </c>
      <c r="B889" s="94" t="s">
        <v>137</v>
      </c>
      <c r="C889" s="89">
        <v>1991</v>
      </c>
      <c r="D889" s="90" t="s">
        <v>101</v>
      </c>
      <c r="E889" s="15">
        <v>0</v>
      </c>
      <c r="F889" s="15">
        <v>0</v>
      </c>
      <c r="G889" s="15">
        <v>0</v>
      </c>
      <c r="H889" s="15">
        <v>0</v>
      </c>
      <c r="I889" s="15">
        <v>0</v>
      </c>
      <c r="J889" s="15">
        <v>0</v>
      </c>
      <c r="K889" s="15">
        <f t="shared" si="56"/>
        <v>0</v>
      </c>
      <c r="L889" s="15">
        <f t="shared" si="57"/>
        <v>0</v>
      </c>
      <c r="M889" s="15">
        <f t="shared" si="58"/>
        <v>0</v>
      </c>
      <c r="O889" s="13"/>
      <c r="P889" s="13"/>
    </row>
    <row r="890" spans="1:16" s="94" customFormat="1" ht="12.75" customHeight="1" x14ac:dyDescent="0.2">
      <c r="A890" s="11" t="str">
        <f t="shared" si="59"/>
        <v>COCOS ISLAND1992</v>
      </c>
      <c r="B890" s="3" t="s">
        <v>137</v>
      </c>
      <c r="C890" s="12">
        <v>1992</v>
      </c>
      <c r="D890" s="12" t="s">
        <v>101</v>
      </c>
      <c r="E890" s="13">
        <v>0</v>
      </c>
      <c r="F890" s="13">
        <v>0</v>
      </c>
      <c r="G890" s="13">
        <v>0</v>
      </c>
      <c r="H890" s="13">
        <v>0</v>
      </c>
      <c r="I890" s="13">
        <v>0</v>
      </c>
      <c r="J890" s="13">
        <v>0</v>
      </c>
      <c r="K890" s="15">
        <f t="shared" si="56"/>
        <v>0</v>
      </c>
      <c r="L890" s="15">
        <f t="shared" si="57"/>
        <v>0</v>
      </c>
      <c r="M890" s="15">
        <f t="shared" si="58"/>
        <v>0</v>
      </c>
      <c r="O890" s="13"/>
      <c r="P890" s="13"/>
    </row>
    <row r="891" spans="1:16" s="94" customFormat="1" ht="12.75" customHeight="1" x14ac:dyDescent="0.2">
      <c r="A891" s="11" t="str">
        <f t="shared" si="59"/>
        <v>COCOS ISLAND1993</v>
      </c>
      <c r="B891" s="92" t="s">
        <v>137</v>
      </c>
      <c r="C891" s="16">
        <v>1993</v>
      </c>
      <c r="D891" s="90" t="s">
        <v>101</v>
      </c>
      <c r="E891" s="93">
        <v>33</v>
      </c>
      <c r="F891" s="93">
        <v>34</v>
      </c>
      <c r="G891" s="93">
        <v>67</v>
      </c>
      <c r="H891" s="93">
        <v>0</v>
      </c>
      <c r="I891" s="93">
        <v>0</v>
      </c>
      <c r="J891" s="93">
        <v>0</v>
      </c>
      <c r="K891" s="15">
        <f t="shared" si="56"/>
        <v>33</v>
      </c>
      <c r="L891" s="15">
        <f t="shared" si="57"/>
        <v>34</v>
      </c>
      <c r="M891" s="15">
        <f t="shared" si="58"/>
        <v>67</v>
      </c>
      <c r="O891" s="13"/>
      <c r="P891" s="13"/>
    </row>
    <row r="892" spans="1:16" s="94" customFormat="1" ht="12.75" customHeight="1" x14ac:dyDescent="0.2">
      <c r="A892" s="11" t="str">
        <f t="shared" si="59"/>
        <v>COCOS ISLAND1994</v>
      </c>
      <c r="B892" s="94" t="s">
        <v>137</v>
      </c>
      <c r="C892" s="12">
        <v>1994</v>
      </c>
      <c r="D892" s="12" t="s">
        <v>101</v>
      </c>
      <c r="E892" s="95">
        <v>104</v>
      </c>
      <c r="F892" s="95">
        <v>104</v>
      </c>
      <c r="G892" s="95">
        <v>208</v>
      </c>
      <c r="H892" s="95">
        <v>0</v>
      </c>
      <c r="I892" s="95">
        <v>0</v>
      </c>
      <c r="J892" s="95">
        <v>0</v>
      </c>
      <c r="K892" s="15">
        <f t="shared" si="56"/>
        <v>104</v>
      </c>
      <c r="L892" s="15">
        <f t="shared" si="57"/>
        <v>104</v>
      </c>
      <c r="M892" s="15">
        <f t="shared" si="58"/>
        <v>208</v>
      </c>
      <c r="O892" s="13"/>
      <c r="P892" s="13"/>
    </row>
    <row r="893" spans="1:16" s="94" customFormat="1" ht="12.75" customHeight="1" x14ac:dyDescent="0.2">
      <c r="A893" s="11" t="str">
        <f t="shared" si="59"/>
        <v>COCOS ISLAND1995</v>
      </c>
      <c r="B893" s="96" t="s">
        <v>137</v>
      </c>
      <c r="C893" s="89">
        <v>1995</v>
      </c>
      <c r="D893" s="90" t="s">
        <v>101</v>
      </c>
      <c r="E893" s="15">
        <v>104</v>
      </c>
      <c r="F893" s="15">
        <v>104</v>
      </c>
      <c r="G893" s="15">
        <v>208</v>
      </c>
      <c r="H893" s="91">
        <v>0</v>
      </c>
      <c r="I893" s="91">
        <v>0</v>
      </c>
      <c r="J893" s="15">
        <v>0</v>
      </c>
      <c r="K893" s="15">
        <f t="shared" si="56"/>
        <v>104</v>
      </c>
      <c r="L893" s="15">
        <f t="shared" si="57"/>
        <v>104</v>
      </c>
      <c r="M893" s="15">
        <f t="shared" si="58"/>
        <v>208</v>
      </c>
      <c r="O893" s="13"/>
      <c r="P893" s="13"/>
    </row>
    <row r="894" spans="1:16" s="94" customFormat="1" ht="12.75" customHeight="1" x14ac:dyDescent="0.2">
      <c r="A894" s="11" t="str">
        <f t="shared" si="59"/>
        <v>COCOS ISLAND1996</v>
      </c>
      <c r="B894" s="3" t="s">
        <v>137</v>
      </c>
      <c r="C894" s="12">
        <v>1996</v>
      </c>
      <c r="D894" s="12" t="s">
        <v>101</v>
      </c>
      <c r="E894" s="13">
        <v>105</v>
      </c>
      <c r="F894" s="13">
        <v>105</v>
      </c>
      <c r="G894" s="13">
        <v>210</v>
      </c>
      <c r="H894" s="13">
        <v>0</v>
      </c>
      <c r="I894" s="13">
        <v>0</v>
      </c>
      <c r="J894" s="13">
        <v>0</v>
      </c>
      <c r="K894" s="15">
        <f t="shared" si="56"/>
        <v>105</v>
      </c>
      <c r="L894" s="15">
        <f t="shared" si="57"/>
        <v>105</v>
      </c>
      <c r="M894" s="15">
        <f t="shared" si="58"/>
        <v>210</v>
      </c>
      <c r="O894" s="13"/>
      <c r="P894" s="13"/>
    </row>
    <row r="895" spans="1:16" s="94" customFormat="1" ht="12.75" customHeight="1" x14ac:dyDescent="0.2">
      <c r="A895" s="11" t="str">
        <f t="shared" si="59"/>
        <v>COCOS ISLAND1997</v>
      </c>
      <c r="B895" s="94" t="s">
        <v>137</v>
      </c>
      <c r="C895" s="89">
        <v>1997</v>
      </c>
      <c r="D895" s="90" t="s">
        <v>101</v>
      </c>
      <c r="E895" s="15">
        <v>104</v>
      </c>
      <c r="F895" s="15">
        <v>105</v>
      </c>
      <c r="G895" s="15">
        <v>209</v>
      </c>
      <c r="H895" s="15">
        <v>0</v>
      </c>
      <c r="I895" s="15">
        <v>0</v>
      </c>
      <c r="J895" s="15">
        <v>0</v>
      </c>
      <c r="K895" s="15">
        <f t="shared" si="56"/>
        <v>104</v>
      </c>
      <c r="L895" s="15">
        <f t="shared" si="57"/>
        <v>105</v>
      </c>
      <c r="M895" s="15">
        <f t="shared" si="58"/>
        <v>209</v>
      </c>
      <c r="O895" s="13"/>
      <c r="P895" s="13"/>
    </row>
    <row r="896" spans="1:16" s="94" customFormat="1" ht="12.75" customHeight="1" x14ac:dyDescent="0.2">
      <c r="A896" s="11" t="str">
        <f t="shared" si="59"/>
        <v>COCOS ISLAND1998</v>
      </c>
      <c r="B896" s="94" t="s">
        <v>137</v>
      </c>
      <c r="C896" s="89">
        <v>1998</v>
      </c>
      <c r="D896" s="90" t="s">
        <v>101</v>
      </c>
      <c r="E896" s="15">
        <v>92</v>
      </c>
      <c r="F896" s="15">
        <v>92</v>
      </c>
      <c r="G896" s="15">
        <v>184</v>
      </c>
      <c r="H896" s="15">
        <v>0</v>
      </c>
      <c r="I896" s="15">
        <v>0</v>
      </c>
      <c r="J896" s="15">
        <v>0</v>
      </c>
      <c r="K896" s="15">
        <f t="shared" si="56"/>
        <v>92</v>
      </c>
      <c r="L896" s="15">
        <f t="shared" si="57"/>
        <v>92</v>
      </c>
      <c r="M896" s="15">
        <f t="shared" si="58"/>
        <v>184</v>
      </c>
      <c r="O896" s="13"/>
      <c r="P896" s="13"/>
    </row>
    <row r="897" spans="1:16" s="94" customFormat="1" ht="12.75" customHeight="1" x14ac:dyDescent="0.2">
      <c r="A897" s="11" t="str">
        <f t="shared" si="59"/>
        <v>COCOS ISLAND1999</v>
      </c>
      <c r="B897" s="3" t="s">
        <v>137</v>
      </c>
      <c r="C897" s="12">
        <v>1999</v>
      </c>
      <c r="D897" s="12" t="s">
        <v>101</v>
      </c>
      <c r="E897" s="13">
        <v>79</v>
      </c>
      <c r="F897" s="13">
        <v>78</v>
      </c>
      <c r="G897" s="13">
        <v>157</v>
      </c>
      <c r="H897" s="13">
        <v>0</v>
      </c>
      <c r="I897" s="13">
        <v>0</v>
      </c>
      <c r="J897" s="13">
        <v>0</v>
      </c>
      <c r="K897" s="15">
        <f t="shared" si="56"/>
        <v>79</v>
      </c>
      <c r="L897" s="15">
        <f t="shared" si="57"/>
        <v>78</v>
      </c>
      <c r="M897" s="15">
        <f t="shared" si="58"/>
        <v>157</v>
      </c>
      <c r="O897" s="13"/>
      <c r="P897" s="13"/>
    </row>
    <row r="898" spans="1:16" s="94" customFormat="1" ht="12.75" customHeight="1" x14ac:dyDescent="0.2">
      <c r="A898" s="11" t="str">
        <f t="shared" si="59"/>
        <v>COCOS ISLAND2000</v>
      </c>
      <c r="B898" s="94" t="s">
        <v>137</v>
      </c>
      <c r="C898" s="12">
        <v>2000</v>
      </c>
      <c r="D898" s="90" t="s">
        <v>101</v>
      </c>
      <c r="E898" s="95">
        <v>84</v>
      </c>
      <c r="F898" s="95">
        <v>85</v>
      </c>
      <c r="G898" s="95">
        <v>169</v>
      </c>
      <c r="H898" s="95">
        <v>0</v>
      </c>
      <c r="I898" s="95">
        <v>0</v>
      </c>
      <c r="J898" s="95">
        <v>0</v>
      </c>
      <c r="K898" s="15">
        <f t="shared" si="56"/>
        <v>84</v>
      </c>
      <c r="L898" s="15">
        <f t="shared" si="57"/>
        <v>85</v>
      </c>
      <c r="M898" s="15">
        <f t="shared" si="58"/>
        <v>169</v>
      </c>
      <c r="O898" s="13"/>
      <c r="P898" s="13"/>
    </row>
    <row r="899" spans="1:16" s="94" customFormat="1" ht="12.75" customHeight="1" x14ac:dyDescent="0.2">
      <c r="A899" s="11" t="str">
        <f t="shared" si="59"/>
        <v>COCOS ISLAND2001</v>
      </c>
      <c r="B899" s="3" t="s">
        <v>137</v>
      </c>
      <c r="C899" s="12">
        <v>2001</v>
      </c>
      <c r="D899" s="12" t="s">
        <v>101</v>
      </c>
      <c r="E899" s="13">
        <v>103</v>
      </c>
      <c r="F899" s="13">
        <v>103</v>
      </c>
      <c r="G899" s="13">
        <v>206</v>
      </c>
      <c r="H899" s="13">
        <v>0</v>
      </c>
      <c r="I899" s="13">
        <v>0</v>
      </c>
      <c r="J899" s="13">
        <v>0</v>
      </c>
      <c r="K899" s="15">
        <f t="shared" si="56"/>
        <v>103</v>
      </c>
      <c r="L899" s="15">
        <f t="shared" si="57"/>
        <v>103</v>
      </c>
      <c r="M899" s="15">
        <f t="shared" si="58"/>
        <v>206</v>
      </c>
      <c r="O899" s="13"/>
      <c r="P899" s="13"/>
    </row>
    <row r="900" spans="1:16" s="94" customFormat="1" ht="12.75" customHeight="1" x14ac:dyDescent="0.2">
      <c r="A900" s="11" t="str">
        <f t="shared" si="59"/>
        <v>COCOS ISLAND2002</v>
      </c>
      <c r="B900" s="94" t="s">
        <v>137</v>
      </c>
      <c r="C900" s="89">
        <v>2002</v>
      </c>
      <c r="D900" s="90" t="s">
        <v>101</v>
      </c>
      <c r="E900" s="15">
        <v>108</v>
      </c>
      <c r="F900" s="15">
        <v>108</v>
      </c>
      <c r="G900" s="15">
        <v>216</v>
      </c>
      <c r="H900" s="15">
        <v>0</v>
      </c>
      <c r="I900" s="15">
        <v>0</v>
      </c>
      <c r="J900" s="15">
        <v>0</v>
      </c>
      <c r="K900" s="15">
        <f t="shared" si="56"/>
        <v>108</v>
      </c>
      <c r="L900" s="15">
        <f t="shared" si="57"/>
        <v>108</v>
      </c>
      <c r="M900" s="15">
        <f t="shared" si="58"/>
        <v>216</v>
      </c>
      <c r="O900" s="13"/>
      <c r="P900" s="13"/>
    </row>
    <row r="901" spans="1:16" s="94" customFormat="1" ht="12.75" customHeight="1" x14ac:dyDescent="0.2">
      <c r="A901" s="11" t="str">
        <f t="shared" si="59"/>
        <v>COCOS ISLAND2003</v>
      </c>
      <c r="B901" s="3" t="s">
        <v>137</v>
      </c>
      <c r="C901" s="12">
        <v>2003</v>
      </c>
      <c r="D901" s="12" t="s">
        <v>101</v>
      </c>
      <c r="E901" s="13">
        <v>108</v>
      </c>
      <c r="F901" s="13">
        <v>108</v>
      </c>
      <c r="G901" s="13">
        <v>216</v>
      </c>
      <c r="H901" s="13">
        <v>0</v>
      </c>
      <c r="I901" s="13">
        <v>0</v>
      </c>
      <c r="J901" s="13">
        <v>0</v>
      </c>
      <c r="K901" s="15">
        <f t="shared" si="56"/>
        <v>108</v>
      </c>
      <c r="L901" s="15">
        <f t="shared" si="57"/>
        <v>108</v>
      </c>
      <c r="M901" s="15">
        <f t="shared" si="58"/>
        <v>216</v>
      </c>
      <c r="O901" s="13"/>
      <c r="P901" s="13"/>
    </row>
    <row r="902" spans="1:16" s="94" customFormat="1" ht="12.75" customHeight="1" x14ac:dyDescent="0.2">
      <c r="A902" s="11" t="str">
        <f t="shared" si="59"/>
        <v>COCOS ISLAND2004</v>
      </c>
      <c r="B902" s="3" t="s">
        <v>137</v>
      </c>
      <c r="C902" s="12">
        <v>2004</v>
      </c>
      <c r="D902" s="12" t="s">
        <v>101</v>
      </c>
      <c r="E902" s="13">
        <v>113</v>
      </c>
      <c r="F902" s="13">
        <v>113</v>
      </c>
      <c r="G902" s="13">
        <v>226</v>
      </c>
      <c r="H902" s="13">
        <v>0</v>
      </c>
      <c r="I902" s="13">
        <v>0</v>
      </c>
      <c r="J902" s="13">
        <v>0</v>
      </c>
      <c r="K902" s="15">
        <f t="shared" si="56"/>
        <v>113</v>
      </c>
      <c r="L902" s="15">
        <f t="shared" si="57"/>
        <v>113</v>
      </c>
      <c r="M902" s="15">
        <f t="shared" si="58"/>
        <v>226</v>
      </c>
      <c r="O902" s="13"/>
      <c r="P902" s="13"/>
    </row>
    <row r="903" spans="1:16" s="94" customFormat="1" ht="12.75" customHeight="1" x14ac:dyDescent="0.2">
      <c r="A903" s="11" t="str">
        <f t="shared" si="59"/>
        <v>COCOS ISLAND2005</v>
      </c>
      <c r="B903" s="3" t="s">
        <v>137</v>
      </c>
      <c r="C903" s="12">
        <v>2005</v>
      </c>
      <c r="D903" s="12" t="s">
        <v>101</v>
      </c>
      <c r="E903" s="13">
        <v>112</v>
      </c>
      <c r="F903" s="13">
        <v>112</v>
      </c>
      <c r="G903" s="13">
        <v>224</v>
      </c>
      <c r="H903" s="13">
        <v>0</v>
      </c>
      <c r="I903" s="13">
        <v>0</v>
      </c>
      <c r="J903" s="13">
        <v>0</v>
      </c>
      <c r="K903" s="15">
        <f t="shared" si="56"/>
        <v>112</v>
      </c>
      <c r="L903" s="15">
        <f t="shared" si="57"/>
        <v>112</v>
      </c>
      <c r="M903" s="15">
        <f t="shared" si="58"/>
        <v>224</v>
      </c>
      <c r="O903" s="13"/>
      <c r="P903" s="13"/>
    </row>
    <row r="904" spans="1:16" s="94" customFormat="1" ht="12.75" customHeight="1" x14ac:dyDescent="0.2">
      <c r="A904" s="11" t="str">
        <f t="shared" si="59"/>
        <v>COCOS ISLAND2006</v>
      </c>
      <c r="B904" s="96" t="s">
        <v>137</v>
      </c>
      <c r="C904" s="89">
        <v>2006</v>
      </c>
      <c r="D904" s="90" t="s">
        <v>101</v>
      </c>
      <c r="E904" s="15">
        <v>110</v>
      </c>
      <c r="F904" s="15">
        <v>110</v>
      </c>
      <c r="G904" s="15">
        <v>220</v>
      </c>
      <c r="H904" s="91">
        <v>0</v>
      </c>
      <c r="I904" s="91">
        <v>0</v>
      </c>
      <c r="J904" s="15">
        <v>0</v>
      </c>
      <c r="K904" s="15">
        <f t="shared" si="56"/>
        <v>110</v>
      </c>
      <c r="L904" s="15">
        <f t="shared" si="57"/>
        <v>110</v>
      </c>
      <c r="M904" s="15">
        <f t="shared" si="58"/>
        <v>220</v>
      </c>
      <c r="O904" s="13"/>
      <c r="P904" s="13"/>
    </row>
    <row r="905" spans="1:16" s="94" customFormat="1" ht="12.75" customHeight="1" x14ac:dyDescent="0.2">
      <c r="A905" s="11" t="str">
        <f t="shared" si="59"/>
        <v>COCOS ISLAND2007</v>
      </c>
      <c r="B905" s="3" t="s">
        <v>137</v>
      </c>
      <c r="C905" s="12">
        <v>2007</v>
      </c>
      <c r="D905" s="90" t="s">
        <v>101</v>
      </c>
      <c r="E905" s="13">
        <v>152</v>
      </c>
      <c r="F905" s="13">
        <v>152</v>
      </c>
      <c r="G905" s="13">
        <v>304</v>
      </c>
      <c r="H905" s="13">
        <v>0</v>
      </c>
      <c r="I905" s="13">
        <v>0</v>
      </c>
      <c r="J905" s="13">
        <v>0</v>
      </c>
      <c r="K905" s="15">
        <f t="shared" si="56"/>
        <v>152</v>
      </c>
      <c r="L905" s="15">
        <f t="shared" si="57"/>
        <v>152</v>
      </c>
      <c r="M905" s="15">
        <f t="shared" si="58"/>
        <v>304</v>
      </c>
      <c r="O905" s="13"/>
      <c r="P905" s="13"/>
    </row>
    <row r="906" spans="1:16" s="94" customFormat="1" ht="12.75" customHeight="1" x14ac:dyDescent="0.2">
      <c r="A906" s="11" t="str">
        <f t="shared" si="59"/>
        <v>COCOS ISLAND2008</v>
      </c>
      <c r="B906" s="96" t="s">
        <v>137</v>
      </c>
      <c r="C906" s="89">
        <v>2008</v>
      </c>
      <c r="D906" s="90" t="s">
        <v>101</v>
      </c>
      <c r="E906" s="15">
        <v>128</v>
      </c>
      <c r="F906" s="15">
        <v>138</v>
      </c>
      <c r="G906" s="15">
        <v>266</v>
      </c>
      <c r="H906" s="91">
        <v>0</v>
      </c>
      <c r="I906" s="91">
        <v>0</v>
      </c>
      <c r="J906" s="15">
        <v>0</v>
      </c>
      <c r="K906" s="15">
        <f t="shared" si="56"/>
        <v>128</v>
      </c>
      <c r="L906" s="15">
        <f t="shared" si="57"/>
        <v>138</v>
      </c>
      <c r="M906" s="15">
        <f t="shared" si="58"/>
        <v>266</v>
      </c>
      <c r="O906" s="13"/>
      <c r="P906" s="13"/>
    </row>
    <row r="907" spans="1:16" s="94" customFormat="1" ht="12.75" customHeight="1" x14ac:dyDescent="0.2">
      <c r="A907" s="11" t="str">
        <f t="shared" si="59"/>
        <v>COCOS ISLAND2009</v>
      </c>
      <c r="B907" s="3" t="s">
        <v>137</v>
      </c>
      <c r="C907" s="12">
        <v>2009</v>
      </c>
      <c r="D907" s="12" t="s">
        <v>101</v>
      </c>
      <c r="E907" s="13">
        <v>143</v>
      </c>
      <c r="F907" s="13">
        <v>143</v>
      </c>
      <c r="G907" s="13">
        <v>286</v>
      </c>
      <c r="H907" s="13">
        <v>0</v>
      </c>
      <c r="I907" s="13">
        <v>0</v>
      </c>
      <c r="J907" s="13">
        <v>0</v>
      </c>
      <c r="K907" s="15">
        <f t="shared" si="56"/>
        <v>143</v>
      </c>
      <c r="L907" s="15">
        <f t="shared" si="57"/>
        <v>143</v>
      </c>
      <c r="M907" s="15">
        <f t="shared" si="58"/>
        <v>286</v>
      </c>
      <c r="O907" s="13"/>
      <c r="P907" s="13"/>
    </row>
    <row r="908" spans="1:16" s="94" customFormat="1" ht="12.75" customHeight="1" x14ac:dyDescent="0.2">
      <c r="A908" s="11" t="str">
        <f t="shared" si="59"/>
        <v>COCOS ISLAND2010</v>
      </c>
      <c r="B908" s="3" t="s">
        <v>137</v>
      </c>
      <c r="C908" s="12">
        <v>2010</v>
      </c>
      <c r="D908" s="12" t="s">
        <v>101</v>
      </c>
      <c r="E908" s="13">
        <v>131</v>
      </c>
      <c r="F908" s="13">
        <v>136</v>
      </c>
      <c r="G908" s="13">
        <v>267</v>
      </c>
      <c r="H908" s="13">
        <v>0</v>
      </c>
      <c r="I908" s="13">
        <v>0</v>
      </c>
      <c r="J908" s="13">
        <v>0</v>
      </c>
      <c r="K908" s="15">
        <f t="shared" si="56"/>
        <v>131</v>
      </c>
      <c r="L908" s="15">
        <f t="shared" si="57"/>
        <v>136</v>
      </c>
      <c r="M908" s="15">
        <f t="shared" si="58"/>
        <v>267</v>
      </c>
      <c r="O908" s="13"/>
      <c r="P908" s="13"/>
    </row>
    <row r="909" spans="1:16" s="94" customFormat="1" ht="12.75" customHeight="1" x14ac:dyDescent="0.2">
      <c r="A909" s="11" t="str">
        <f t="shared" si="59"/>
        <v>COCOS ISLAND2011</v>
      </c>
      <c r="B909" s="3" t="s">
        <v>137</v>
      </c>
      <c r="C909" s="12">
        <v>2011</v>
      </c>
      <c r="D909" s="12" t="s">
        <v>101</v>
      </c>
      <c r="E909" s="13">
        <v>159</v>
      </c>
      <c r="F909" s="13">
        <v>161</v>
      </c>
      <c r="G909" s="13">
        <v>320</v>
      </c>
      <c r="H909" s="13">
        <v>0</v>
      </c>
      <c r="I909" s="13">
        <v>0</v>
      </c>
      <c r="J909" s="13">
        <v>0</v>
      </c>
      <c r="K909" s="15">
        <f t="shared" si="56"/>
        <v>159</v>
      </c>
      <c r="L909" s="15">
        <f t="shared" si="57"/>
        <v>161</v>
      </c>
      <c r="M909" s="15">
        <f t="shared" si="58"/>
        <v>320</v>
      </c>
      <c r="O909" s="13"/>
      <c r="P909" s="13"/>
    </row>
    <row r="910" spans="1:16" s="94" customFormat="1" ht="12.75" customHeight="1" x14ac:dyDescent="0.2">
      <c r="A910" s="11" t="str">
        <f t="shared" si="59"/>
        <v>COCOS ISLAND2012</v>
      </c>
      <c r="B910" s="94" t="s">
        <v>137</v>
      </c>
      <c r="C910" s="89">
        <v>2012</v>
      </c>
      <c r="D910" s="90" t="s">
        <v>101</v>
      </c>
      <c r="E910" s="15">
        <v>149</v>
      </c>
      <c r="F910" s="15">
        <v>151</v>
      </c>
      <c r="G910" s="15">
        <v>300</v>
      </c>
      <c r="H910" s="15">
        <v>0</v>
      </c>
      <c r="I910" s="15">
        <v>0</v>
      </c>
      <c r="J910" s="15">
        <v>0</v>
      </c>
      <c r="K910" s="15">
        <f t="shared" si="56"/>
        <v>149</v>
      </c>
      <c r="L910" s="15">
        <f t="shared" si="57"/>
        <v>151</v>
      </c>
      <c r="M910" s="15">
        <f t="shared" si="58"/>
        <v>300</v>
      </c>
      <c r="O910" s="13"/>
      <c r="P910" s="13"/>
    </row>
    <row r="911" spans="1:16" s="94" customFormat="1" ht="12.75" customHeight="1" x14ac:dyDescent="0.2">
      <c r="A911" s="11" t="str">
        <f t="shared" si="59"/>
        <v>COCOS ISLAND2013</v>
      </c>
      <c r="B911" s="96" t="s">
        <v>137</v>
      </c>
      <c r="C911" s="89">
        <v>2013</v>
      </c>
      <c r="D911" s="90" t="s">
        <v>101</v>
      </c>
      <c r="E911" s="15">
        <v>151</v>
      </c>
      <c r="F911" s="15">
        <v>149</v>
      </c>
      <c r="G911" s="15">
        <v>300</v>
      </c>
      <c r="H911" s="91">
        <v>0</v>
      </c>
      <c r="I911" s="91">
        <v>0</v>
      </c>
      <c r="J911" s="15">
        <v>0</v>
      </c>
      <c r="K911" s="15">
        <f t="shared" si="56"/>
        <v>151</v>
      </c>
      <c r="L911" s="15">
        <f t="shared" si="57"/>
        <v>149</v>
      </c>
      <c r="M911" s="15">
        <f t="shared" si="58"/>
        <v>300</v>
      </c>
      <c r="O911" s="13"/>
      <c r="P911" s="13"/>
    </row>
    <row r="912" spans="1:16" s="94" customFormat="1" ht="12.75" customHeight="1" x14ac:dyDescent="0.2">
      <c r="A912" s="11" t="str">
        <f t="shared" si="59"/>
        <v>COCOS ISLAND2014</v>
      </c>
      <c r="B912" s="3" t="s">
        <v>137</v>
      </c>
      <c r="C912" s="12">
        <v>2014</v>
      </c>
      <c r="D912" s="12" t="s">
        <v>101</v>
      </c>
      <c r="E912" s="13">
        <v>147</v>
      </c>
      <c r="F912" s="13">
        <v>146</v>
      </c>
      <c r="G912" s="13">
        <v>293</v>
      </c>
      <c r="H912" s="13">
        <v>0</v>
      </c>
      <c r="I912" s="13">
        <v>0</v>
      </c>
      <c r="J912" s="13">
        <v>0</v>
      </c>
      <c r="K912" s="15">
        <f t="shared" si="56"/>
        <v>147</v>
      </c>
      <c r="L912" s="15">
        <f t="shared" si="57"/>
        <v>146</v>
      </c>
      <c r="M912" s="15">
        <f t="shared" si="58"/>
        <v>293</v>
      </c>
      <c r="O912" s="13"/>
      <c r="P912" s="13"/>
    </row>
    <row r="913" spans="1:16" s="94" customFormat="1" ht="12.75" customHeight="1" x14ac:dyDescent="0.2">
      <c r="A913" s="11" t="str">
        <f t="shared" si="59"/>
        <v>COCOS ISLAND2015</v>
      </c>
      <c r="B913" s="92" t="s">
        <v>137</v>
      </c>
      <c r="C913" s="16">
        <v>2015</v>
      </c>
      <c r="D913" s="90" t="s">
        <v>101</v>
      </c>
      <c r="E913" s="93">
        <v>104</v>
      </c>
      <c r="F913" s="93">
        <v>104</v>
      </c>
      <c r="G913" s="93">
        <v>208</v>
      </c>
      <c r="H913" s="93">
        <v>0</v>
      </c>
      <c r="I913" s="93">
        <v>0</v>
      </c>
      <c r="J913" s="93">
        <v>0</v>
      </c>
      <c r="K913" s="15">
        <f t="shared" si="56"/>
        <v>104</v>
      </c>
      <c r="L913" s="15">
        <f t="shared" si="57"/>
        <v>104</v>
      </c>
      <c r="M913" s="15">
        <f t="shared" si="58"/>
        <v>208</v>
      </c>
      <c r="O913" s="13"/>
      <c r="P913" s="13"/>
    </row>
    <row r="914" spans="1:16" s="94" customFormat="1" ht="12.75" customHeight="1" x14ac:dyDescent="0.2">
      <c r="A914" s="11" t="str">
        <f t="shared" si="59"/>
        <v>COCOS ISLAND2016</v>
      </c>
      <c r="B914" s="3" t="s">
        <v>137</v>
      </c>
      <c r="C914" s="12">
        <v>2016</v>
      </c>
      <c r="D914" s="12" t="s">
        <v>101</v>
      </c>
      <c r="E914" s="13">
        <v>112</v>
      </c>
      <c r="F914" s="13">
        <v>111</v>
      </c>
      <c r="G914" s="13">
        <v>223</v>
      </c>
      <c r="H914" s="13">
        <v>0</v>
      </c>
      <c r="I914" s="13">
        <v>0</v>
      </c>
      <c r="J914" s="13">
        <v>0</v>
      </c>
      <c r="K914" s="15">
        <f t="shared" si="56"/>
        <v>112</v>
      </c>
      <c r="L914" s="15">
        <f t="shared" si="57"/>
        <v>111</v>
      </c>
      <c r="M914" s="15">
        <f t="shared" si="58"/>
        <v>223</v>
      </c>
      <c r="O914" s="13"/>
      <c r="P914" s="13"/>
    </row>
    <row r="915" spans="1:16" s="94" customFormat="1" ht="12.75" customHeight="1" x14ac:dyDescent="0.2">
      <c r="A915" s="11" t="str">
        <f t="shared" si="59"/>
        <v>COCOS ISLAND2017</v>
      </c>
      <c r="B915" s="3" t="s">
        <v>137</v>
      </c>
      <c r="C915" s="12">
        <v>2017</v>
      </c>
      <c r="D915" s="12" t="s">
        <v>101</v>
      </c>
      <c r="E915" s="13">
        <v>100</v>
      </c>
      <c r="F915" s="13">
        <v>101</v>
      </c>
      <c r="G915" s="13">
        <v>201</v>
      </c>
      <c r="H915" s="13">
        <v>0</v>
      </c>
      <c r="I915" s="13">
        <v>0</v>
      </c>
      <c r="J915" s="13">
        <v>0</v>
      </c>
      <c r="K915" s="15">
        <f t="shared" si="56"/>
        <v>100</v>
      </c>
      <c r="L915" s="15">
        <f t="shared" si="57"/>
        <v>101</v>
      </c>
      <c r="M915" s="15">
        <f t="shared" si="58"/>
        <v>201</v>
      </c>
      <c r="O915" s="13"/>
      <c r="P915" s="13"/>
    </row>
    <row r="916" spans="1:16" s="94" customFormat="1" ht="12.75" customHeight="1" x14ac:dyDescent="0.2">
      <c r="A916" s="11" t="str">
        <f t="shared" si="59"/>
        <v>COCOS ISLAND2018</v>
      </c>
      <c r="B916" s="94" t="s">
        <v>137</v>
      </c>
      <c r="C916" s="12">
        <v>2018</v>
      </c>
      <c r="D916" s="90" t="s">
        <v>101</v>
      </c>
      <c r="E916" s="95">
        <v>105</v>
      </c>
      <c r="F916" s="95">
        <v>102</v>
      </c>
      <c r="G916" s="95">
        <v>207</v>
      </c>
      <c r="H916" s="95">
        <v>0</v>
      </c>
      <c r="I916" s="95">
        <v>0</v>
      </c>
      <c r="J916" s="95">
        <v>0</v>
      </c>
      <c r="K916" s="15">
        <f t="shared" si="56"/>
        <v>105</v>
      </c>
      <c r="L916" s="15">
        <f t="shared" si="57"/>
        <v>102</v>
      </c>
      <c r="M916" s="15">
        <f t="shared" si="58"/>
        <v>207</v>
      </c>
      <c r="O916" s="13"/>
      <c r="P916" s="13"/>
    </row>
    <row r="917" spans="1:16" s="94" customFormat="1" ht="12.75" customHeight="1" x14ac:dyDescent="0.2">
      <c r="A917" s="11" t="str">
        <f t="shared" si="59"/>
        <v>COCOS ISLAND2019</v>
      </c>
      <c r="B917" s="3" t="s">
        <v>137</v>
      </c>
      <c r="C917" s="12">
        <v>2019</v>
      </c>
      <c r="D917" s="12" t="s">
        <v>101</v>
      </c>
      <c r="E917" s="13">
        <v>104</v>
      </c>
      <c r="F917" s="13">
        <v>105</v>
      </c>
      <c r="G917" s="13">
        <v>209</v>
      </c>
      <c r="H917" s="13">
        <v>0</v>
      </c>
      <c r="I917" s="13">
        <v>0</v>
      </c>
      <c r="J917" s="13">
        <v>0</v>
      </c>
      <c r="K917" s="15">
        <f t="shared" si="56"/>
        <v>104</v>
      </c>
      <c r="L917" s="15">
        <f t="shared" si="57"/>
        <v>105</v>
      </c>
      <c r="M917" s="15">
        <f t="shared" si="58"/>
        <v>209</v>
      </c>
      <c r="O917" s="13"/>
      <c r="P917" s="13"/>
    </row>
    <row r="918" spans="1:16" s="94" customFormat="1" ht="12.75" customHeight="1" x14ac:dyDescent="0.2">
      <c r="A918" s="11" t="str">
        <f t="shared" si="59"/>
        <v>COFFS HARBOUR1985</v>
      </c>
      <c r="B918" s="96" t="s">
        <v>11</v>
      </c>
      <c r="C918" s="89">
        <v>1985</v>
      </c>
      <c r="D918" s="90">
        <v>19</v>
      </c>
      <c r="E918" s="15">
        <v>4434</v>
      </c>
      <c r="F918" s="15">
        <v>4434</v>
      </c>
      <c r="G918" s="15">
        <v>8868</v>
      </c>
      <c r="H918" s="91">
        <v>0</v>
      </c>
      <c r="I918" s="91">
        <v>0</v>
      </c>
      <c r="J918" s="15">
        <v>0</v>
      </c>
      <c r="K918" s="15">
        <f t="shared" si="56"/>
        <v>4434</v>
      </c>
      <c r="L918" s="15">
        <f t="shared" si="57"/>
        <v>4434</v>
      </c>
      <c r="M918" s="15">
        <f t="shared" si="58"/>
        <v>8868</v>
      </c>
      <c r="O918" s="13"/>
      <c r="P918" s="13"/>
    </row>
    <row r="919" spans="1:16" s="94" customFormat="1" ht="12.75" customHeight="1" x14ac:dyDescent="0.2">
      <c r="A919" s="11" t="str">
        <f t="shared" si="59"/>
        <v>COFFS HARBOUR1986</v>
      </c>
      <c r="B919" s="3" t="s">
        <v>11</v>
      </c>
      <c r="C919" s="12">
        <v>1986</v>
      </c>
      <c r="D919" s="12">
        <v>19</v>
      </c>
      <c r="E919" s="13">
        <v>4536</v>
      </c>
      <c r="F919" s="13">
        <v>4535</v>
      </c>
      <c r="G919" s="13">
        <v>9071</v>
      </c>
      <c r="H919" s="13">
        <v>0</v>
      </c>
      <c r="I919" s="13">
        <v>0</v>
      </c>
      <c r="J919" s="13">
        <v>0</v>
      </c>
      <c r="K919" s="15">
        <f t="shared" si="56"/>
        <v>4536</v>
      </c>
      <c r="L919" s="15">
        <f t="shared" si="57"/>
        <v>4535</v>
      </c>
      <c r="M919" s="15">
        <f t="shared" si="58"/>
        <v>9071</v>
      </c>
      <c r="O919" s="13"/>
      <c r="P919" s="13"/>
    </row>
    <row r="920" spans="1:16" s="94" customFormat="1" ht="12.75" customHeight="1" x14ac:dyDescent="0.2">
      <c r="A920" s="11" t="str">
        <f t="shared" si="59"/>
        <v>COFFS HARBOUR1987</v>
      </c>
      <c r="B920" s="3" t="s">
        <v>11</v>
      </c>
      <c r="C920" s="12">
        <v>1987</v>
      </c>
      <c r="D920" s="12">
        <v>16</v>
      </c>
      <c r="E920" s="13">
        <v>5432</v>
      </c>
      <c r="F920" s="13">
        <v>5427</v>
      </c>
      <c r="G920" s="13">
        <v>10859</v>
      </c>
      <c r="H920" s="13">
        <v>0</v>
      </c>
      <c r="I920" s="13">
        <v>0</v>
      </c>
      <c r="J920" s="13">
        <v>0</v>
      </c>
      <c r="K920" s="15">
        <f t="shared" si="56"/>
        <v>5432</v>
      </c>
      <c r="L920" s="15">
        <f t="shared" si="57"/>
        <v>5427</v>
      </c>
      <c r="M920" s="15">
        <f t="shared" si="58"/>
        <v>10859</v>
      </c>
      <c r="O920" s="13"/>
      <c r="P920" s="13"/>
    </row>
    <row r="921" spans="1:16" s="94" customFormat="1" ht="12.75" customHeight="1" x14ac:dyDescent="0.2">
      <c r="A921" s="11" t="str">
        <f t="shared" si="59"/>
        <v>COFFS HARBOUR1988</v>
      </c>
      <c r="B921" s="94" t="s">
        <v>11</v>
      </c>
      <c r="C921" s="89">
        <v>1988</v>
      </c>
      <c r="D921" s="90">
        <v>18</v>
      </c>
      <c r="E921" s="15">
        <v>4524</v>
      </c>
      <c r="F921" s="15">
        <v>4525</v>
      </c>
      <c r="G921" s="15">
        <v>9049</v>
      </c>
      <c r="H921" s="15">
        <v>0</v>
      </c>
      <c r="I921" s="15">
        <v>0</v>
      </c>
      <c r="J921" s="15">
        <v>0</v>
      </c>
      <c r="K921" s="15">
        <f t="shared" si="56"/>
        <v>4524</v>
      </c>
      <c r="L921" s="15">
        <f t="shared" si="57"/>
        <v>4525</v>
      </c>
      <c r="M921" s="15">
        <f t="shared" si="58"/>
        <v>9049</v>
      </c>
      <c r="O921" s="13"/>
      <c r="P921" s="13"/>
    </row>
    <row r="922" spans="1:16" s="94" customFormat="1" ht="12.75" customHeight="1" x14ac:dyDescent="0.2">
      <c r="A922" s="11" t="str">
        <f t="shared" si="59"/>
        <v>COFFS HARBOUR1989</v>
      </c>
      <c r="B922" s="3" t="s">
        <v>11</v>
      </c>
      <c r="C922" s="12">
        <v>1989</v>
      </c>
      <c r="D922" s="12">
        <v>15</v>
      </c>
      <c r="E922" s="13">
        <v>4159</v>
      </c>
      <c r="F922" s="13">
        <v>4157</v>
      </c>
      <c r="G922" s="13">
        <v>8316</v>
      </c>
      <c r="H922" s="13">
        <v>0</v>
      </c>
      <c r="I922" s="13">
        <v>0</v>
      </c>
      <c r="J922" s="13">
        <v>0</v>
      </c>
      <c r="K922" s="15">
        <f t="shared" si="56"/>
        <v>4159</v>
      </c>
      <c r="L922" s="15">
        <f t="shared" si="57"/>
        <v>4157</v>
      </c>
      <c r="M922" s="15">
        <f t="shared" si="58"/>
        <v>8316</v>
      </c>
      <c r="O922" s="13"/>
      <c r="P922" s="13"/>
    </row>
    <row r="923" spans="1:16" s="94" customFormat="1" ht="12.75" customHeight="1" x14ac:dyDescent="0.2">
      <c r="A923" s="11" t="str">
        <f t="shared" si="59"/>
        <v>COFFS HARBOUR1990</v>
      </c>
      <c r="B923" s="3" t="s">
        <v>11</v>
      </c>
      <c r="C923" s="12">
        <v>1990</v>
      </c>
      <c r="D923" s="12">
        <v>18</v>
      </c>
      <c r="E923" s="13">
        <v>4066</v>
      </c>
      <c r="F923" s="13">
        <v>4049</v>
      </c>
      <c r="G923" s="13">
        <v>8115</v>
      </c>
      <c r="H923" s="13">
        <v>0</v>
      </c>
      <c r="I923" s="13">
        <v>0</v>
      </c>
      <c r="J923" s="13">
        <v>0</v>
      </c>
      <c r="K923" s="15">
        <f t="shared" si="56"/>
        <v>4066</v>
      </c>
      <c r="L923" s="15">
        <f t="shared" si="57"/>
        <v>4049</v>
      </c>
      <c r="M923" s="15">
        <f t="shared" si="58"/>
        <v>8115</v>
      </c>
      <c r="O923" s="13"/>
      <c r="P923" s="13"/>
    </row>
    <row r="924" spans="1:16" s="94" customFormat="1" ht="12.75" customHeight="1" x14ac:dyDescent="0.2">
      <c r="A924" s="11" t="str">
        <f t="shared" si="59"/>
        <v>COFFS HARBOUR1991</v>
      </c>
      <c r="B924" s="94" t="s">
        <v>11</v>
      </c>
      <c r="C924" s="89">
        <v>1991</v>
      </c>
      <c r="D924" s="90">
        <v>20</v>
      </c>
      <c r="E924" s="15">
        <v>4591</v>
      </c>
      <c r="F924" s="15">
        <v>4581</v>
      </c>
      <c r="G924" s="15">
        <v>9172</v>
      </c>
      <c r="H924" s="15">
        <v>0</v>
      </c>
      <c r="I924" s="15">
        <v>0</v>
      </c>
      <c r="J924" s="15">
        <v>0</v>
      </c>
      <c r="K924" s="15">
        <f t="shared" si="56"/>
        <v>4591</v>
      </c>
      <c r="L924" s="15">
        <f t="shared" si="57"/>
        <v>4581</v>
      </c>
      <c r="M924" s="15">
        <f t="shared" si="58"/>
        <v>9172</v>
      </c>
      <c r="O924" s="13"/>
      <c r="P924" s="13"/>
    </row>
    <row r="925" spans="1:16" s="94" customFormat="1" ht="12.75" customHeight="1" x14ac:dyDescent="0.2">
      <c r="A925" s="11" t="str">
        <f t="shared" si="59"/>
        <v>COFFS HARBOUR1992</v>
      </c>
      <c r="B925" s="3" t="s">
        <v>11</v>
      </c>
      <c r="C925" s="12">
        <v>1992</v>
      </c>
      <c r="D925" s="12">
        <v>16</v>
      </c>
      <c r="E925" s="13">
        <v>4896</v>
      </c>
      <c r="F925" s="13">
        <v>4949</v>
      </c>
      <c r="G925" s="13">
        <v>9845</v>
      </c>
      <c r="H925" s="13">
        <v>0</v>
      </c>
      <c r="I925" s="13">
        <v>0</v>
      </c>
      <c r="J925" s="13">
        <v>0</v>
      </c>
      <c r="K925" s="15">
        <f t="shared" si="56"/>
        <v>4896</v>
      </c>
      <c r="L925" s="15">
        <f t="shared" si="57"/>
        <v>4949</v>
      </c>
      <c r="M925" s="15">
        <f t="shared" si="58"/>
        <v>9845</v>
      </c>
      <c r="O925" s="13"/>
      <c r="P925" s="13"/>
    </row>
    <row r="926" spans="1:16" s="94" customFormat="1" ht="12.75" customHeight="1" x14ac:dyDescent="0.2">
      <c r="A926" s="11" t="str">
        <f t="shared" si="59"/>
        <v>COFFS HARBOUR1993</v>
      </c>
      <c r="B926" s="3" t="s">
        <v>11</v>
      </c>
      <c r="C926" s="12">
        <v>1993</v>
      </c>
      <c r="D926" s="12">
        <v>10</v>
      </c>
      <c r="E926" s="13">
        <v>7848</v>
      </c>
      <c r="F926" s="13">
        <v>7846</v>
      </c>
      <c r="G926" s="13">
        <v>15694</v>
      </c>
      <c r="H926" s="13">
        <v>0</v>
      </c>
      <c r="I926" s="13">
        <v>0</v>
      </c>
      <c r="J926" s="13">
        <v>0</v>
      </c>
      <c r="K926" s="15">
        <f t="shared" si="56"/>
        <v>7848</v>
      </c>
      <c r="L926" s="15">
        <f t="shared" si="57"/>
        <v>7846</v>
      </c>
      <c r="M926" s="15">
        <f t="shared" si="58"/>
        <v>15694</v>
      </c>
      <c r="O926" s="13"/>
      <c r="P926" s="13"/>
    </row>
    <row r="927" spans="1:16" s="94" customFormat="1" ht="12.75" customHeight="1" x14ac:dyDescent="0.2">
      <c r="A927" s="11" t="str">
        <f t="shared" si="59"/>
        <v>COFFS HARBOUR1994</v>
      </c>
      <c r="B927" s="3" t="s">
        <v>11</v>
      </c>
      <c r="C927" s="12">
        <v>1994</v>
      </c>
      <c r="D927" s="12">
        <v>18</v>
      </c>
      <c r="E927" s="13">
        <v>5688</v>
      </c>
      <c r="F927" s="13">
        <v>5689</v>
      </c>
      <c r="G927" s="13">
        <v>11377</v>
      </c>
      <c r="H927" s="13">
        <v>0</v>
      </c>
      <c r="I927" s="13">
        <v>0</v>
      </c>
      <c r="J927" s="13">
        <v>0</v>
      </c>
      <c r="K927" s="15">
        <f t="shared" si="56"/>
        <v>5688</v>
      </c>
      <c r="L927" s="15">
        <f t="shared" si="57"/>
        <v>5689</v>
      </c>
      <c r="M927" s="15">
        <f t="shared" si="58"/>
        <v>11377</v>
      </c>
      <c r="O927" s="13"/>
      <c r="P927" s="13"/>
    </row>
    <row r="928" spans="1:16" s="94" customFormat="1" ht="12.75" customHeight="1" x14ac:dyDescent="0.2">
      <c r="A928" s="11" t="str">
        <f t="shared" si="59"/>
        <v>COFFS HARBOUR1995</v>
      </c>
      <c r="B928" s="96" t="s">
        <v>11</v>
      </c>
      <c r="C928" s="89">
        <v>1995</v>
      </c>
      <c r="D928" s="90">
        <v>18</v>
      </c>
      <c r="E928" s="15">
        <v>5302</v>
      </c>
      <c r="F928" s="15">
        <v>5299</v>
      </c>
      <c r="G928" s="15">
        <v>10601</v>
      </c>
      <c r="H928" s="91">
        <v>0</v>
      </c>
      <c r="I928" s="91">
        <v>0</v>
      </c>
      <c r="J928" s="15">
        <v>0</v>
      </c>
      <c r="K928" s="15">
        <f t="shared" si="56"/>
        <v>5302</v>
      </c>
      <c r="L928" s="15">
        <f t="shared" si="57"/>
        <v>5299</v>
      </c>
      <c r="M928" s="15">
        <f t="shared" si="58"/>
        <v>10601</v>
      </c>
      <c r="O928" s="13"/>
      <c r="P928" s="13"/>
    </row>
    <row r="929" spans="1:16" s="94" customFormat="1" ht="12.75" customHeight="1" x14ac:dyDescent="0.2">
      <c r="A929" s="11" t="str">
        <f t="shared" si="59"/>
        <v>COFFS HARBOUR1996</v>
      </c>
      <c r="B929" s="94" t="s">
        <v>11</v>
      </c>
      <c r="C929" s="89">
        <v>1996</v>
      </c>
      <c r="D929" s="90">
        <v>18</v>
      </c>
      <c r="E929" s="15">
        <v>5281</v>
      </c>
      <c r="F929" s="15">
        <v>5280</v>
      </c>
      <c r="G929" s="15">
        <v>10561</v>
      </c>
      <c r="H929" s="15">
        <v>0</v>
      </c>
      <c r="I929" s="15">
        <v>0</v>
      </c>
      <c r="J929" s="15">
        <v>0</v>
      </c>
      <c r="K929" s="15">
        <f t="shared" si="56"/>
        <v>5281</v>
      </c>
      <c r="L929" s="15">
        <f t="shared" si="57"/>
        <v>5280</v>
      </c>
      <c r="M929" s="15">
        <f t="shared" si="58"/>
        <v>10561</v>
      </c>
      <c r="O929" s="13"/>
      <c r="P929" s="13"/>
    </row>
    <row r="930" spans="1:16" s="94" customFormat="1" ht="12.75" customHeight="1" x14ac:dyDescent="0.2">
      <c r="A930" s="11" t="str">
        <f t="shared" si="59"/>
        <v>COFFS HARBOUR1997</v>
      </c>
      <c r="B930" s="96" t="s">
        <v>11</v>
      </c>
      <c r="C930" s="89">
        <v>1997</v>
      </c>
      <c r="D930" s="90">
        <v>17</v>
      </c>
      <c r="E930" s="15">
        <v>5474</v>
      </c>
      <c r="F930" s="15">
        <v>5493</v>
      </c>
      <c r="G930" s="15">
        <v>10967</v>
      </c>
      <c r="H930" s="91">
        <v>0</v>
      </c>
      <c r="I930" s="91">
        <v>0</v>
      </c>
      <c r="J930" s="15">
        <v>0</v>
      </c>
      <c r="K930" s="15">
        <f t="shared" si="56"/>
        <v>5474</v>
      </c>
      <c r="L930" s="15">
        <f t="shared" si="57"/>
        <v>5493</v>
      </c>
      <c r="M930" s="15">
        <f t="shared" si="58"/>
        <v>10967</v>
      </c>
      <c r="O930" s="13"/>
      <c r="P930" s="13"/>
    </row>
    <row r="931" spans="1:16" s="94" customFormat="1" ht="12.75" customHeight="1" x14ac:dyDescent="0.2">
      <c r="A931" s="11" t="str">
        <f t="shared" si="59"/>
        <v>COFFS HARBOUR1998</v>
      </c>
      <c r="B931" s="3" t="s">
        <v>11</v>
      </c>
      <c r="C931" s="12">
        <v>1998</v>
      </c>
      <c r="D931" s="12">
        <v>22</v>
      </c>
      <c r="E931" s="13">
        <v>4533</v>
      </c>
      <c r="F931" s="13">
        <v>4536</v>
      </c>
      <c r="G931" s="13">
        <v>9069</v>
      </c>
      <c r="H931" s="13">
        <v>0</v>
      </c>
      <c r="I931" s="13">
        <v>0</v>
      </c>
      <c r="J931" s="13">
        <v>0</v>
      </c>
      <c r="K931" s="15">
        <f t="shared" si="56"/>
        <v>4533</v>
      </c>
      <c r="L931" s="15">
        <f t="shared" si="57"/>
        <v>4536</v>
      </c>
      <c r="M931" s="15">
        <f t="shared" si="58"/>
        <v>9069</v>
      </c>
      <c r="O931" s="13"/>
      <c r="P931" s="13"/>
    </row>
    <row r="932" spans="1:16" s="94" customFormat="1" ht="12.75" customHeight="1" x14ac:dyDescent="0.2">
      <c r="A932" s="11" t="str">
        <f t="shared" si="59"/>
        <v>COFFS HARBOUR1999</v>
      </c>
      <c r="B932" s="3" t="s">
        <v>11</v>
      </c>
      <c r="C932" s="12">
        <v>1999</v>
      </c>
      <c r="D932" s="12">
        <v>19</v>
      </c>
      <c r="E932" s="13">
        <v>4951</v>
      </c>
      <c r="F932" s="13">
        <v>4979</v>
      </c>
      <c r="G932" s="13">
        <v>9930</v>
      </c>
      <c r="H932" s="13">
        <v>0</v>
      </c>
      <c r="I932" s="13">
        <v>0</v>
      </c>
      <c r="J932" s="13">
        <v>0</v>
      </c>
      <c r="K932" s="15">
        <f t="shared" si="56"/>
        <v>4951</v>
      </c>
      <c r="L932" s="15">
        <f t="shared" si="57"/>
        <v>4979</v>
      </c>
      <c r="M932" s="15">
        <f t="shared" si="58"/>
        <v>9930</v>
      </c>
      <c r="O932" s="13"/>
      <c r="P932" s="13"/>
    </row>
    <row r="933" spans="1:16" s="94" customFormat="1" ht="12.75" customHeight="1" x14ac:dyDescent="0.2">
      <c r="A933" s="11" t="str">
        <f t="shared" si="59"/>
        <v>COFFS HARBOUR2000</v>
      </c>
      <c r="B933" s="96" t="s">
        <v>11</v>
      </c>
      <c r="C933" s="89">
        <v>2000</v>
      </c>
      <c r="D933" s="90">
        <v>14</v>
      </c>
      <c r="E933" s="15">
        <v>6400</v>
      </c>
      <c r="F933" s="15">
        <v>6398</v>
      </c>
      <c r="G933" s="15">
        <v>12798</v>
      </c>
      <c r="H933" s="91">
        <v>0</v>
      </c>
      <c r="I933" s="91">
        <v>0</v>
      </c>
      <c r="J933" s="15">
        <v>0</v>
      </c>
      <c r="K933" s="15">
        <f t="shared" si="56"/>
        <v>6400</v>
      </c>
      <c r="L933" s="15">
        <f t="shared" si="57"/>
        <v>6398</v>
      </c>
      <c r="M933" s="15">
        <f t="shared" si="58"/>
        <v>12798</v>
      </c>
      <c r="O933" s="13"/>
      <c r="P933" s="13"/>
    </row>
    <row r="934" spans="1:16" s="94" customFormat="1" ht="12.75" customHeight="1" x14ac:dyDescent="0.2">
      <c r="A934" s="11" t="str">
        <f t="shared" si="59"/>
        <v>COFFS HARBOUR2001</v>
      </c>
      <c r="B934" s="96" t="s">
        <v>11</v>
      </c>
      <c r="C934" s="89">
        <v>2001</v>
      </c>
      <c r="D934" s="90">
        <v>15</v>
      </c>
      <c r="E934" s="15">
        <v>5423</v>
      </c>
      <c r="F934" s="15">
        <v>5442</v>
      </c>
      <c r="G934" s="15">
        <v>10865</v>
      </c>
      <c r="H934" s="15">
        <v>0</v>
      </c>
      <c r="I934" s="15">
        <v>0</v>
      </c>
      <c r="J934" s="15">
        <v>0</v>
      </c>
      <c r="K934" s="15">
        <f t="shared" si="56"/>
        <v>5423</v>
      </c>
      <c r="L934" s="15">
        <f t="shared" si="57"/>
        <v>5442</v>
      </c>
      <c r="M934" s="15">
        <f t="shared" si="58"/>
        <v>10865</v>
      </c>
      <c r="O934" s="13"/>
      <c r="P934" s="13"/>
    </row>
    <row r="935" spans="1:16" s="94" customFormat="1" ht="12.75" customHeight="1" x14ac:dyDescent="0.2">
      <c r="A935" s="11" t="str">
        <f t="shared" si="59"/>
        <v>COFFS HARBOUR2002</v>
      </c>
      <c r="B935" s="3" t="s">
        <v>11</v>
      </c>
      <c r="C935" s="12">
        <v>2002</v>
      </c>
      <c r="D935" s="12">
        <v>14</v>
      </c>
      <c r="E935" s="13">
        <v>4749</v>
      </c>
      <c r="F935" s="13">
        <v>4751</v>
      </c>
      <c r="G935" s="13">
        <v>9500</v>
      </c>
      <c r="H935" s="13">
        <v>0</v>
      </c>
      <c r="I935" s="13">
        <v>0</v>
      </c>
      <c r="J935" s="13">
        <v>0</v>
      </c>
      <c r="K935" s="15">
        <f t="shared" si="56"/>
        <v>4749</v>
      </c>
      <c r="L935" s="15">
        <f t="shared" si="57"/>
        <v>4751</v>
      </c>
      <c r="M935" s="15">
        <f t="shared" si="58"/>
        <v>9500</v>
      </c>
      <c r="O935" s="13"/>
      <c r="P935" s="13"/>
    </row>
    <row r="936" spans="1:16" s="94" customFormat="1" ht="12.75" customHeight="1" x14ac:dyDescent="0.2">
      <c r="A936" s="11" t="str">
        <f t="shared" si="59"/>
        <v>COFFS HARBOUR2003</v>
      </c>
      <c r="B936" s="3" t="s">
        <v>11</v>
      </c>
      <c r="C936" s="12">
        <v>2003</v>
      </c>
      <c r="D936" s="12">
        <v>22</v>
      </c>
      <c r="E936" s="13">
        <v>3319</v>
      </c>
      <c r="F936" s="13">
        <v>3332</v>
      </c>
      <c r="G936" s="13">
        <v>6651</v>
      </c>
      <c r="H936" s="13">
        <v>0</v>
      </c>
      <c r="I936" s="13">
        <v>0</v>
      </c>
      <c r="J936" s="13">
        <v>0</v>
      </c>
      <c r="K936" s="15">
        <f t="shared" si="56"/>
        <v>3319</v>
      </c>
      <c r="L936" s="15">
        <f t="shared" si="57"/>
        <v>3332</v>
      </c>
      <c r="M936" s="15">
        <f t="shared" si="58"/>
        <v>6651</v>
      </c>
      <c r="O936" s="13"/>
      <c r="P936" s="13"/>
    </row>
    <row r="937" spans="1:16" s="94" customFormat="1" ht="12.75" customHeight="1" x14ac:dyDescent="0.2">
      <c r="A937" s="11" t="str">
        <f t="shared" si="59"/>
        <v>COFFS HARBOUR2004</v>
      </c>
      <c r="B937" s="3" t="s">
        <v>11</v>
      </c>
      <c r="C937" s="12">
        <v>2004</v>
      </c>
      <c r="D937" s="12">
        <v>25</v>
      </c>
      <c r="E937" s="13">
        <v>3040</v>
      </c>
      <c r="F937" s="13">
        <v>3037</v>
      </c>
      <c r="G937" s="13">
        <v>6077</v>
      </c>
      <c r="H937" s="13">
        <v>0</v>
      </c>
      <c r="I937" s="13">
        <v>0</v>
      </c>
      <c r="J937" s="13">
        <v>0</v>
      </c>
      <c r="K937" s="15">
        <f t="shared" si="56"/>
        <v>3040</v>
      </c>
      <c r="L937" s="15">
        <f t="shared" si="57"/>
        <v>3037</v>
      </c>
      <c r="M937" s="15">
        <f t="shared" si="58"/>
        <v>6077</v>
      </c>
      <c r="O937" s="13"/>
      <c r="P937" s="13"/>
    </row>
    <row r="938" spans="1:16" s="94" customFormat="1" ht="12.75" customHeight="1" x14ac:dyDescent="0.2">
      <c r="A938" s="11" t="str">
        <f t="shared" si="59"/>
        <v>COFFS HARBOUR2005</v>
      </c>
      <c r="B938" s="96" t="s">
        <v>11</v>
      </c>
      <c r="C938" s="89">
        <v>2005</v>
      </c>
      <c r="D938" s="90">
        <v>19</v>
      </c>
      <c r="E938" s="15">
        <v>3866</v>
      </c>
      <c r="F938" s="15">
        <v>3864</v>
      </c>
      <c r="G938" s="15">
        <v>7730</v>
      </c>
      <c r="H938" s="91">
        <v>0</v>
      </c>
      <c r="I938" s="91">
        <v>0</v>
      </c>
      <c r="J938" s="15">
        <v>0</v>
      </c>
      <c r="K938" s="15">
        <f t="shared" ref="K938:K1001" si="60">E938+H938</f>
        <v>3866</v>
      </c>
      <c r="L938" s="15">
        <f t="shared" ref="L938:L1001" si="61">F938+I938</f>
        <v>3864</v>
      </c>
      <c r="M938" s="15">
        <f t="shared" ref="M938:M1001" si="62">G938+J938</f>
        <v>7730</v>
      </c>
      <c r="O938" s="13"/>
      <c r="P938" s="13"/>
    </row>
    <row r="939" spans="1:16" s="94" customFormat="1" ht="12.75" customHeight="1" x14ac:dyDescent="0.2">
      <c r="A939" s="11" t="str">
        <f t="shared" si="59"/>
        <v>COFFS HARBOUR2006</v>
      </c>
      <c r="B939" s="3" t="s">
        <v>11</v>
      </c>
      <c r="C939" s="12">
        <v>2006</v>
      </c>
      <c r="D939" s="12">
        <v>18</v>
      </c>
      <c r="E939" s="13">
        <v>3976</v>
      </c>
      <c r="F939" s="13">
        <v>3974</v>
      </c>
      <c r="G939" s="13">
        <v>7950</v>
      </c>
      <c r="H939" s="13">
        <v>0</v>
      </c>
      <c r="I939" s="13">
        <v>0</v>
      </c>
      <c r="J939" s="13">
        <v>0</v>
      </c>
      <c r="K939" s="15">
        <f t="shared" si="60"/>
        <v>3976</v>
      </c>
      <c r="L939" s="15">
        <f t="shared" si="61"/>
        <v>3974</v>
      </c>
      <c r="M939" s="15">
        <f t="shared" si="62"/>
        <v>7950</v>
      </c>
      <c r="O939" s="13"/>
      <c r="P939" s="13"/>
    </row>
    <row r="940" spans="1:16" s="94" customFormat="1" ht="12.75" customHeight="1" x14ac:dyDescent="0.2">
      <c r="A940" s="11" t="str">
        <f t="shared" si="59"/>
        <v>COFFS HARBOUR2007</v>
      </c>
      <c r="B940" s="3" t="s">
        <v>11</v>
      </c>
      <c r="C940" s="12">
        <v>2007</v>
      </c>
      <c r="D940" s="12">
        <v>19</v>
      </c>
      <c r="E940" s="13">
        <v>3880</v>
      </c>
      <c r="F940" s="13">
        <v>3881</v>
      </c>
      <c r="G940" s="13">
        <v>7761</v>
      </c>
      <c r="H940" s="13">
        <v>0</v>
      </c>
      <c r="I940" s="13">
        <v>0</v>
      </c>
      <c r="J940" s="13">
        <v>0</v>
      </c>
      <c r="K940" s="15">
        <f t="shared" si="60"/>
        <v>3880</v>
      </c>
      <c r="L940" s="15">
        <f t="shared" si="61"/>
        <v>3881</v>
      </c>
      <c r="M940" s="15">
        <f t="shared" si="62"/>
        <v>7761</v>
      </c>
      <c r="O940" s="13"/>
      <c r="P940" s="13"/>
    </row>
    <row r="941" spans="1:16" s="94" customFormat="1" ht="12.75" customHeight="1" x14ac:dyDescent="0.2">
      <c r="A941" s="11" t="str">
        <f t="shared" si="59"/>
        <v>COFFS HARBOUR2008</v>
      </c>
      <c r="B941" s="3" t="s">
        <v>11</v>
      </c>
      <c r="C941" s="12">
        <v>2008</v>
      </c>
      <c r="D941" s="12">
        <v>19</v>
      </c>
      <c r="E941" s="13">
        <v>3574</v>
      </c>
      <c r="F941" s="13">
        <v>3576</v>
      </c>
      <c r="G941" s="13">
        <v>7150</v>
      </c>
      <c r="H941" s="13">
        <v>0</v>
      </c>
      <c r="I941" s="13">
        <v>0</v>
      </c>
      <c r="J941" s="13">
        <v>0</v>
      </c>
      <c r="K941" s="15">
        <f t="shared" si="60"/>
        <v>3574</v>
      </c>
      <c r="L941" s="15">
        <f t="shared" si="61"/>
        <v>3576</v>
      </c>
      <c r="M941" s="15">
        <f t="shared" si="62"/>
        <v>7150</v>
      </c>
      <c r="O941" s="13"/>
      <c r="P941" s="13"/>
    </row>
    <row r="942" spans="1:16" s="94" customFormat="1" ht="12.75" customHeight="1" x14ac:dyDescent="0.2">
      <c r="A942" s="11" t="str">
        <f t="shared" si="59"/>
        <v>COFFS HARBOUR2009</v>
      </c>
      <c r="B942" s="94" t="s">
        <v>11</v>
      </c>
      <c r="C942" s="89">
        <v>2009</v>
      </c>
      <c r="D942" s="90">
        <v>18</v>
      </c>
      <c r="E942" s="15">
        <v>3520</v>
      </c>
      <c r="F942" s="15">
        <v>3524</v>
      </c>
      <c r="G942" s="15">
        <v>7044</v>
      </c>
      <c r="H942" s="15">
        <v>0</v>
      </c>
      <c r="I942" s="15">
        <v>0</v>
      </c>
      <c r="J942" s="15">
        <v>0</v>
      </c>
      <c r="K942" s="15">
        <f t="shared" si="60"/>
        <v>3520</v>
      </c>
      <c r="L942" s="15">
        <f t="shared" si="61"/>
        <v>3524</v>
      </c>
      <c r="M942" s="15">
        <f t="shared" si="62"/>
        <v>7044</v>
      </c>
      <c r="O942" s="13"/>
      <c r="P942" s="13"/>
    </row>
    <row r="943" spans="1:16" s="94" customFormat="1" ht="12.75" customHeight="1" x14ac:dyDescent="0.2">
      <c r="A943" s="11" t="str">
        <f t="shared" ref="A943:A1006" si="63">CONCATENATE(B943,C943)</f>
        <v>COFFS HARBOUR2010</v>
      </c>
      <c r="B943" s="3" t="s">
        <v>11</v>
      </c>
      <c r="C943" s="12">
        <v>2010</v>
      </c>
      <c r="D943" s="12">
        <v>18</v>
      </c>
      <c r="E943" s="13">
        <v>3730</v>
      </c>
      <c r="F943" s="13">
        <v>3729</v>
      </c>
      <c r="G943" s="13">
        <v>7459</v>
      </c>
      <c r="H943" s="13">
        <v>0</v>
      </c>
      <c r="I943" s="13">
        <v>0</v>
      </c>
      <c r="J943" s="13">
        <v>0</v>
      </c>
      <c r="K943" s="15">
        <f t="shared" si="60"/>
        <v>3730</v>
      </c>
      <c r="L943" s="15">
        <f t="shared" si="61"/>
        <v>3729</v>
      </c>
      <c r="M943" s="15">
        <f t="shared" si="62"/>
        <v>7459</v>
      </c>
      <c r="O943" s="13"/>
      <c r="P943" s="13"/>
    </row>
    <row r="944" spans="1:16" s="94" customFormat="1" ht="12.75" customHeight="1" x14ac:dyDescent="0.2">
      <c r="A944" s="11" t="str">
        <f t="shared" si="63"/>
        <v>COFFS HARBOUR2011</v>
      </c>
      <c r="B944" s="3" t="s">
        <v>11</v>
      </c>
      <c r="C944" s="12">
        <v>2011</v>
      </c>
      <c r="D944" s="12">
        <v>25</v>
      </c>
      <c r="E944" s="13">
        <v>3085</v>
      </c>
      <c r="F944" s="13">
        <v>3085</v>
      </c>
      <c r="G944" s="13">
        <v>6170</v>
      </c>
      <c r="H944" s="13">
        <v>0</v>
      </c>
      <c r="I944" s="13">
        <v>0</v>
      </c>
      <c r="J944" s="13">
        <v>0</v>
      </c>
      <c r="K944" s="15">
        <f t="shared" si="60"/>
        <v>3085</v>
      </c>
      <c r="L944" s="15">
        <f t="shared" si="61"/>
        <v>3085</v>
      </c>
      <c r="M944" s="15">
        <f t="shared" si="62"/>
        <v>6170</v>
      </c>
      <c r="O944" s="13"/>
      <c r="P944" s="13"/>
    </row>
    <row r="945" spans="1:16" s="94" customFormat="1" ht="12.75" customHeight="1" x14ac:dyDescent="0.2">
      <c r="A945" s="11" t="str">
        <f t="shared" si="63"/>
        <v>COFFS HARBOUR2012</v>
      </c>
      <c r="B945" s="96" t="s">
        <v>11</v>
      </c>
      <c r="C945" s="89">
        <v>2012</v>
      </c>
      <c r="D945" s="90">
        <v>29</v>
      </c>
      <c r="E945" s="15">
        <v>2890</v>
      </c>
      <c r="F945" s="15">
        <v>2886</v>
      </c>
      <c r="G945" s="15">
        <v>5776</v>
      </c>
      <c r="H945" s="91">
        <v>0</v>
      </c>
      <c r="I945" s="91">
        <v>0</v>
      </c>
      <c r="J945" s="15">
        <v>0</v>
      </c>
      <c r="K945" s="15">
        <f t="shared" si="60"/>
        <v>2890</v>
      </c>
      <c r="L945" s="15">
        <f t="shared" si="61"/>
        <v>2886</v>
      </c>
      <c r="M945" s="15">
        <f t="shared" si="62"/>
        <v>5776</v>
      </c>
      <c r="O945" s="13"/>
      <c r="P945" s="13"/>
    </row>
    <row r="946" spans="1:16" s="94" customFormat="1" ht="12.75" customHeight="1" x14ac:dyDescent="0.2">
      <c r="A946" s="11" t="str">
        <f t="shared" si="63"/>
        <v>COFFS HARBOUR2013</v>
      </c>
      <c r="B946" s="96" t="s">
        <v>11</v>
      </c>
      <c r="C946" s="89">
        <v>2013</v>
      </c>
      <c r="D946" s="90">
        <v>26</v>
      </c>
      <c r="E946" s="15">
        <v>3105</v>
      </c>
      <c r="F946" s="15">
        <v>3100</v>
      </c>
      <c r="G946" s="15">
        <v>6205</v>
      </c>
      <c r="H946" s="91">
        <v>0</v>
      </c>
      <c r="I946" s="91">
        <v>0</v>
      </c>
      <c r="J946" s="15">
        <v>0</v>
      </c>
      <c r="K946" s="15">
        <f t="shared" si="60"/>
        <v>3105</v>
      </c>
      <c r="L946" s="15">
        <f t="shared" si="61"/>
        <v>3100</v>
      </c>
      <c r="M946" s="15">
        <f t="shared" si="62"/>
        <v>6205</v>
      </c>
      <c r="O946" s="13"/>
      <c r="P946" s="13"/>
    </row>
    <row r="947" spans="1:16" s="94" customFormat="1" ht="12.75" customHeight="1" x14ac:dyDescent="0.2">
      <c r="A947" s="11" t="str">
        <f t="shared" si="63"/>
        <v>COFFS HARBOUR2014</v>
      </c>
      <c r="B947" s="3" t="s">
        <v>11</v>
      </c>
      <c r="C947" s="12">
        <v>2014</v>
      </c>
      <c r="D947" s="12">
        <v>31</v>
      </c>
      <c r="E947" s="13">
        <v>2769</v>
      </c>
      <c r="F947" s="13">
        <v>2765</v>
      </c>
      <c r="G947" s="13">
        <v>5534</v>
      </c>
      <c r="H947" s="13">
        <v>0</v>
      </c>
      <c r="I947" s="13">
        <v>0</v>
      </c>
      <c r="J947" s="13">
        <v>0</v>
      </c>
      <c r="K947" s="15">
        <f t="shared" si="60"/>
        <v>2769</v>
      </c>
      <c r="L947" s="15">
        <f t="shared" si="61"/>
        <v>2765</v>
      </c>
      <c r="M947" s="15">
        <f t="shared" si="62"/>
        <v>5534</v>
      </c>
      <c r="O947" s="13"/>
      <c r="P947" s="13"/>
    </row>
    <row r="948" spans="1:16" s="94" customFormat="1" ht="12.75" customHeight="1" x14ac:dyDescent="0.2">
      <c r="A948" s="11" t="str">
        <f t="shared" si="63"/>
        <v>COFFS HARBOUR2015</v>
      </c>
      <c r="B948" s="3" t="s">
        <v>11</v>
      </c>
      <c r="C948" s="12">
        <v>2015</v>
      </c>
      <c r="D948" s="12">
        <v>26</v>
      </c>
      <c r="E948" s="13">
        <v>2791</v>
      </c>
      <c r="F948" s="13">
        <v>2784</v>
      </c>
      <c r="G948" s="13">
        <v>5575</v>
      </c>
      <c r="H948" s="13">
        <v>0</v>
      </c>
      <c r="I948" s="13">
        <v>0</v>
      </c>
      <c r="J948" s="13">
        <v>0</v>
      </c>
      <c r="K948" s="15">
        <f t="shared" si="60"/>
        <v>2791</v>
      </c>
      <c r="L948" s="15">
        <f t="shared" si="61"/>
        <v>2784</v>
      </c>
      <c r="M948" s="15">
        <f t="shared" si="62"/>
        <v>5575</v>
      </c>
      <c r="O948" s="13"/>
      <c r="P948" s="13"/>
    </row>
    <row r="949" spans="1:16" s="94" customFormat="1" ht="12.75" customHeight="1" x14ac:dyDescent="0.2">
      <c r="A949" s="11" t="str">
        <f t="shared" si="63"/>
        <v>COFFS HARBOUR2016</v>
      </c>
      <c r="B949" s="3" t="s">
        <v>11</v>
      </c>
      <c r="C949" s="12">
        <v>2016</v>
      </c>
      <c r="D949" s="12">
        <v>26</v>
      </c>
      <c r="E949" s="13">
        <v>2947</v>
      </c>
      <c r="F949" s="13">
        <v>2941</v>
      </c>
      <c r="G949" s="13">
        <v>5888</v>
      </c>
      <c r="H949" s="13">
        <v>0</v>
      </c>
      <c r="I949" s="13">
        <v>0</v>
      </c>
      <c r="J949" s="13">
        <v>0</v>
      </c>
      <c r="K949" s="15">
        <f t="shared" si="60"/>
        <v>2947</v>
      </c>
      <c r="L949" s="15">
        <f t="shared" si="61"/>
        <v>2941</v>
      </c>
      <c r="M949" s="15">
        <f t="shared" si="62"/>
        <v>5888</v>
      </c>
      <c r="O949" s="13"/>
      <c r="P949" s="13"/>
    </row>
    <row r="950" spans="1:16" s="94" customFormat="1" ht="12.75" customHeight="1" x14ac:dyDescent="0.2">
      <c r="A950" s="11" t="str">
        <f t="shared" si="63"/>
        <v>COFFS HARBOUR2017</v>
      </c>
      <c r="B950" s="3" t="s">
        <v>11</v>
      </c>
      <c r="C950" s="12">
        <v>2017</v>
      </c>
      <c r="D950" s="12">
        <v>25</v>
      </c>
      <c r="E950" s="13">
        <v>3108</v>
      </c>
      <c r="F950" s="13">
        <v>3103</v>
      </c>
      <c r="G950" s="13">
        <v>6211</v>
      </c>
      <c r="H950" s="13">
        <v>0</v>
      </c>
      <c r="I950" s="13">
        <v>0</v>
      </c>
      <c r="J950" s="13">
        <v>0</v>
      </c>
      <c r="K950" s="15">
        <f t="shared" si="60"/>
        <v>3108</v>
      </c>
      <c r="L950" s="15">
        <f t="shared" si="61"/>
        <v>3103</v>
      </c>
      <c r="M950" s="15">
        <f t="shared" si="62"/>
        <v>6211</v>
      </c>
      <c r="O950" s="13"/>
      <c r="P950" s="13"/>
    </row>
    <row r="951" spans="1:16" s="94" customFormat="1" ht="12.75" customHeight="1" x14ac:dyDescent="0.2">
      <c r="A951" s="11" t="str">
        <f t="shared" si="63"/>
        <v>COFFS HARBOUR2018</v>
      </c>
      <c r="B951" s="96" t="s">
        <v>11</v>
      </c>
      <c r="C951" s="89">
        <v>2018</v>
      </c>
      <c r="D951" s="90">
        <v>25</v>
      </c>
      <c r="E951" s="15">
        <v>2843</v>
      </c>
      <c r="F951" s="15">
        <v>2840</v>
      </c>
      <c r="G951" s="15">
        <v>5683</v>
      </c>
      <c r="H951" s="91">
        <v>0</v>
      </c>
      <c r="I951" s="91">
        <v>0</v>
      </c>
      <c r="J951" s="15">
        <v>0</v>
      </c>
      <c r="K951" s="15">
        <f t="shared" si="60"/>
        <v>2843</v>
      </c>
      <c r="L951" s="15">
        <f t="shared" si="61"/>
        <v>2840</v>
      </c>
      <c r="M951" s="15">
        <f t="shared" si="62"/>
        <v>5683</v>
      </c>
      <c r="O951" s="13"/>
      <c r="P951" s="13"/>
    </row>
    <row r="952" spans="1:16" s="94" customFormat="1" ht="12.75" customHeight="1" x14ac:dyDescent="0.2">
      <c r="A952" s="11" t="str">
        <f t="shared" si="63"/>
        <v>COFFS HARBOUR2019</v>
      </c>
      <c r="B952" s="3" t="s">
        <v>11</v>
      </c>
      <c r="C952" s="12">
        <v>2019</v>
      </c>
      <c r="D952" s="12">
        <v>25</v>
      </c>
      <c r="E952" s="13">
        <v>2910</v>
      </c>
      <c r="F952" s="13">
        <v>2902</v>
      </c>
      <c r="G952" s="13">
        <v>5812</v>
      </c>
      <c r="H952" s="13">
        <v>0</v>
      </c>
      <c r="I952" s="13">
        <v>0</v>
      </c>
      <c r="J952" s="13">
        <v>0</v>
      </c>
      <c r="K952" s="15">
        <f t="shared" si="60"/>
        <v>2910</v>
      </c>
      <c r="L952" s="15">
        <f t="shared" si="61"/>
        <v>2902</v>
      </c>
      <c r="M952" s="15">
        <f t="shared" si="62"/>
        <v>5812</v>
      </c>
      <c r="O952" s="13"/>
      <c r="P952" s="13"/>
    </row>
    <row r="953" spans="1:16" s="94" customFormat="1" ht="12.75" customHeight="1" x14ac:dyDescent="0.2">
      <c r="A953" s="11" t="str">
        <f t="shared" si="63"/>
        <v>COOBER PEDY1985</v>
      </c>
      <c r="B953" s="3" t="s">
        <v>10</v>
      </c>
      <c r="C953" s="12">
        <v>1985</v>
      </c>
      <c r="D953" s="12" t="s">
        <v>101</v>
      </c>
      <c r="E953" s="13">
        <v>646</v>
      </c>
      <c r="F953" s="13">
        <v>650</v>
      </c>
      <c r="G953" s="13">
        <v>1296</v>
      </c>
      <c r="H953" s="13">
        <v>0</v>
      </c>
      <c r="I953" s="13">
        <v>0</v>
      </c>
      <c r="J953" s="13">
        <v>0</v>
      </c>
      <c r="K953" s="15">
        <f t="shared" si="60"/>
        <v>646</v>
      </c>
      <c r="L953" s="15">
        <f t="shared" si="61"/>
        <v>650</v>
      </c>
      <c r="M953" s="15">
        <f t="shared" si="62"/>
        <v>1296</v>
      </c>
      <c r="O953" s="13"/>
      <c r="P953" s="13"/>
    </row>
    <row r="954" spans="1:16" s="94" customFormat="1" ht="12.75" customHeight="1" x14ac:dyDescent="0.2">
      <c r="A954" s="11" t="str">
        <f t="shared" si="63"/>
        <v>COOBER PEDY1986</v>
      </c>
      <c r="B954" s="92" t="s">
        <v>10</v>
      </c>
      <c r="C954" s="16">
        <v>1986</v>
      </c>
      <c r="D954" s="90" t="s">
        <v>101</v>
      </c>
      <c r="E954" s="93">
        <v>272</v>
      </c>
      <c r="F954" s="93">
        <v>265</v>
      </c>
      <c r="G954" s="93">
        <v>537</v>
      </c>
      <c r="H954" s="93">
        <v>0</v>
      </c>
      <c r="I954" s="93">
        <v>0</v>
      </c>
      <c r="J954" s="93">
        <v>0</v>
      </c>
      <c r="K954" s="15">
        <f t="shared" si="60"/>
        <v>272</v>
      </c>
      <c r="L954" s="15">
        <f t="shared" si="61"/>
        <v>265</v>
      </c>
      <c r="M954" s="15">
        <f t="shared" si="62"/>
        <v>537</v>
      </c>
      <c r="O954" s="13"/>
      <c r="P954" s="13"/>
    </row>
    <row r="955" spans="1:16" s="94" customFormat="1" ht="12.75" customHeight="1" x14ac:dyDescent="0.2">
      <c r="A955" s="11" t="str">
        <f t="shared" si="63"/>
        <v>COOBER PEDY1987</v>
      </c>
      <c r="B955" s="3" t="s">
        <v>10</v>
      </c>
      <c r="C955" s="12">
        <v>1987</v>
      </c>
      <c r="D955" s="12" t="s">
        <v>101</v>
      </c>
      <c r="E955" s="13">
        <v>252</v>
      </c>
      <c r="F955" s="13">
        <v>258</v>
      </c>
      <c r="G955" s="13">
        <v>510</v>
      </c>
      <c r="H955" s="13">
        <v>0</v>
      </c>
      <c r="I955" s="13">
        <v>0</v>
      </c>
      <c r="J955" s="13">
        <v>0</v>
      </c>
      <c r="K955" s="15">
        <f t="shared" si="60"/>
        <v>252</v>
      </c>
      <c r="L955" s="15">
        <f t="shared" si="61"/>
        <v>258</v>
      </c>
      <c r="M955" s="15">
        <f t="shared" si="62"/>
        <v>510</v>
      </c>
      <c r="O955" s="13"/>
      <c r="P955" s="13"/>
    </row>
    <row r="956" spans="1:16" s="94" customFormat="1" ht="12.75" customHeight="1" x14ac:dyDescent="0.2">
      <c r="A956" s="11" t="str">
        <f t="shared" si="63"/>
        <v>COOBER PEDY1988</v>
      </c>
      <c r="B956" s="3" t="s">
        <v>10</v>
      </c>
      <c r="C956" s="12">
        <v>1988</v>
      </c>
      <c r="D956" s="12" t="s">
        <v>101</v>
      </c>
      <c r="E956" s="13">
        <v>263</v>
      </c>
      <c r="F956" s="13">
        <v>263</v>
      </c>
      <c r="G956" s="13">
        <v>526</v>
      </c>
      <c r="H956" s="13">
        <v>0</v>
      </c>
      <c r="I956" s="13">
        <v>0</v>
      </c>
      <c r="J956" s="13">
        <v>0</v>
      </c>
      <c r="K956" s="15">
        <f t="shared" si="60"/>
        <v>263</v>
      </c>
      <c r="L956" s="15">
        <f t="shared" si="61"/>
        <v>263</v>
      </c>
      <c r="M956" s="15">
        <f t="shared" si="62"/>
        <v>526</v>
      </c>
      <c r="O956" s="13"/>
      <c r="P956" s="13"/>
    </row>
    <row r="957" spans="1:16" s="94" customFormat="1" ht="12.75" customHeight="1" x14ac:dyDescent="0.2">
      <c r="A957" s="11" t="str">
        <f t="shared" si="63"/>
        <v>COOBER PEDY1989</v>
      </c>
      <c r="B957" s="3" t="s">
        <v>10</v>
      </c>
      <c r="C957" s="12">
        <v>1989</v>
      </c>
      <c r="D957" s="12" t="s">
        <v>101</v>
      </c>
      <c r="E957" s="13">
        <v>268</v>
      </c>
      <c r="F957" s="13">
        <v>269</v>
      </c>
      <c r="G957" s="13">
        <v>537</v>
      </c>
      <c r="H957" s="13">
        <v>0</v>
      </c>
      <c r="I957" s="13">
        <v>0</v>
      </c>
      <c r="J957" s="13">
        <v>0</v>
      </c>
      <c r="K957" s="15">
        <f t="shared" si="60"/>
        <v>268</v>
      </c>
      <c r="L957" s="15">
        <f t="shared" si="61"/>
        <v>269</v>
      </c>
      <c r="M957" s="15">
        <f t="shared" si="62"/>
        <v>537</v>
      </c>
      <c r="O957" s="13"/>
      <c r="P957" s="13"/>
    </row>
    <row r="958" spans="1:16" s="94" customFormat="1" ht="12.75" customHeight="1" x14ac:dyDescent="0.2">
      <c r="A958" s="11" t="str">
        <f t="shared" si="63"/>
        <v>COOBER PEDY1990</v>
      </c>
      <c r="B958" s="94" t="s">
        <v>10</v>
      </c>
      <c r="C958" s="89">
        <v>1990</v>
      </c>
      <c r="D958" s="90" t="s">
        <v>101</v>
      </c>
      <c r="E958" s="15">
        <v>331</v>
      </c>
      <c r="F958" s="15">
        <v>335</v>
      </c>
      <c r="G958" s="15">
        <v>666</v>
      </c>
      <c r="H958" s="15">
        <v>0</v>
      </c>
      <c r="I958" s="15">
        <v>0</v>
      </c>
      <c r="J958" s="15">
        <v>0</v>
      </c>
      <c r="K958" s="15">
        <f t="shared" si="60"/>
        <v>331</v>
      </c>
      <c r="L958" s="15">
        <f t="shared" si="61"/>
        <v>335</v>
      </c>
      <c r="M958" s="15">
        <f t="shared" si="62"/>
        <v>666</v>
      </c>
      <c r="O958" s="13"/>
      <c r="P958" s="13"/>
    </row>
    <row r="959" spans="1:16" s="94" customFormat="1" ht="12.75" customHeight="1" x14ac:dyDescent="0.2">
      <c r="A959" s="11" t="str">
        <f t="shared" si="63"/>
        <v>COOBER PEDY1991</v>
      </c>
      <c r="B959" s="3" t="s">
        <v>10</v>
      </c>
      <c r="C959" s="12">
        <v>1991</v>
      </c>
      <c r="D959" s="12" t="s">
        <v>101</v>
      </c>
      <c r="E959" s="13">
        <v>310</v>
      </c>
      <c r="F959" s="13">
        <v>310</v>
      </c>
      <c r="G959" s="13">
        <v>620</v>
      </c>
      <c r="H959" s="13">
        <v>0</v>
      </c>
      <c r="I959" s="13">
        <v>0</v>
      </c>
      <c r="J959" s="13">
        <v>0</v>
      </c>
      <c r="K959" s="15">
        <f t="shared" si="60"/>
        <v>310</v>
      </c>
      <c r="L959" s="15">
        <f t="shared" si="61"/>
        <v>310</v>
      </c>
      <c r="M959" s="15">
        <f t="shared" si="62"/>
        <v>620</v>
      </c>
      <c r="O959" s="13"/>
      <c r="P959" s="13"/>
    </row>
    <row r="960" spans="1:16" s="94" customFormat="1" ht="12.75" customHeight="1" x14ac:dyDescent="0.2">
      <c r="A960" s="11" t="str">
        <f t="shared" si="63"/>
        <v>COOBER PEDY1992</v>
      </c>
      <c r="B960" s="3" t="s">
        <v>10</v>
      </c>
      <c r="C960" s="12">
        <v>1992</v>
      </c>
      <c r="D960" s="12" t="s">
        <v>101</v>
      </c>
      <c r="E960" s="13">
        <v>371</v>
      </c>
      <c r="F960" s="13">
        <v>367</v>
      </c>
      <c r="G960" s="13">
        <v>738</v>
      </c>
      <c r="H960" s="13">
        <v>0</v>
      </c>
      <c r="I960" s="13">
        <v>0</v>
      </c>
      <c r="J960" s="13">
        <v>0</v>
      </c>
      <c r="K960" s="15">
        <f t="shared" si="60"/>
        <v>371</v>
      </c>
      <c r="L960" s="15">
        <f t="shared" si="61"/>
        <v>367</v>
      </c>
      <c r="M960" s="15">
        <f t="shared" si="62"/>
        <v>738</v>
      </c>
      <c r="O960" s="13"/>
      <c r="P960" s="13"/>
    </row>
    <row r="961" spans="1:16" s="94" customFormat="1" ht="12.75" customHeight="1" x14ac:dyDescent="0.2">
      <c r="A961" s="11" t="str">
        <f t="shared" si="63"/>
        <v>COOBER PEDY1993</v>
      </c>
      <c r="B961" s="3" t="s">
        <v>10</v>
      </c>
      <c r="C961" s="12">
        <v>1993</v>
      </c>
      <c r="D961" s="12" t="s">
        <v>101</v>
      </c>
      <c r="E961" s="13">
        <v>382</v>
      </c>
      <c r="F961" s="13">
        <v>382</v>
      </c>
      <c r="G961" s="13">
        <v>764</v>
      </c>
      <c r="H961" s="13">
        <v>0</v>
      </c>
      <c r="I961" s="13">
        <v>0</v>
      </c>
      <c r="J961" s="13">
        <v>0</v>
      </c>
      <c r="K961" s="15">
        <f t="shared" si="60"/>
        <v>382</v>
      </c>
      <c r="L961" s="15">
        <f t="shared" si="61"/>
        <v>382</v>
      </c>
      <c r="M961" s="15">
        <f t="shared" si="62"/>
        <v>764</v>
      </c>
      <c r="O961" s="13"/>
      <c r="P961" s="13"/>
    </row>
    <row r="962" spans="1:16" s="94" customFormat="1" ht="12.75" customHeight="1" x14ac:dyDescent="0.2">
      <c r="A962" s="11" t="str">
        <f t="shared" si="63"/>
        <v>COOBER PEDY1994</v>
      </c>
      <c r="B962" s="94" t="s">
        <v>10</v>
      </c>
      <c r="C962" s="89">
        <v>1994</v>
      </c>
      <c r="D962" s="90" t="s">
        <v>101</v>
      </c>
      <c r="E962" s="15">
        <v>413</v>
      </c>
      <c r="F962" s="15">
        <v>413</v>
      </c>
      <c r="G962" s="15">
        <v>826</v>
      </c>
      <c r="H962" s="15">
        <v>0</v>
      </c>
      <c r="I962" s="15">
        <v>0</v>
      </c>
      <c r="J962" s="15">
        <v>0</v>
      </c>
      <c r="K962" s="15">
        <f t="shared" si="60"/>
        <v>413</v>
      </c>
      <c r="L962" s="15">
        <f t="shared" si="61"/>
        <v>413</v>
      </c>
      <c r="M962" s="15">
        <f t="shared" si="62"/>
        <v>826</v>
      </c>
      <c r="O962" s="13"/>
      <c r="P962" s="13"/>
    </row>
    <row r="963" spans="1:16" s="94" customFormat="1" ht="12.75" customHeight="1" x14ac:dyDescent="0.2">
      <c r="A963" s="11" t="str">
        <f t="shared" si="63"/>
        <v>COOBER PEDY1995</v>
      </c>
      <c r="B963" s="94" t="s">
        <v>10</v>
      </c>
      <c r="C963" s="89">
        <v>1995</v>
      </c>
      <c r="D963" s="90" t="s">
        <v>101</v>
      </c>
      <c r="E963" s="15">
        <v>416</v>
      </c>
      <c r="F963" s="15">
        <v>417</v>
      </c>
      <c r="G963" s="15">
        <v>833</v>
      </c>
      <c r="H963" s="15">
        <v>0</v>
      </c>
      <c r="I963" s="15">
        <v>0</v>
      </c>
      <c r="J963" s="15">
        <v>0</v>
      </c>
      <c r="K963" s="15">
        <f t="shared" si="60"/>
        <v>416</v>
      </c>
      <c r="L963" s="15">
        <f t="shared" si="61"/>
        <v>417</v>
      </c>
      <c r="M963" s="15">
        <f t="shared" si="62"/>
        <v>833</v>
      </c>
      <c r="O963" s="13"/>
      <c r="P963" s="13"/>
    </row>
    <row r="964" spans="1:16" s="94" customFormat="1" ht="12.75" customHeight="1" x14ac:dyDescent="0.2">
      <c r="A964" s="11" t="str">
        <f t="shared" si="63"/>
        <v>COOBER PEDY1996</v>
      </c>
      <c r="B964" s="3" t="s">
        <v>10</v>
      </c>
      <c r="C964" s="12">
        <v>1996</v>
      </c>
      <c r="D964" s="12" t="s">
        <v>101</v>
      </c>
      <c r="E964" s="13">
        <v>422</v>
      </c>
      <c r="F964" s="13">
        <v>420</v>
      </c>
      <c r="G964" s="13">
        <v>842</v>
      </c>
      <c r="H964" s="13">
        <v>0</v>
      </c>
      <c r="I964" s="13">
        <v>0</v>
      </c>
      <c r="J964" s="13">
        <v>0</v>
      </c>
      <c r="K964" s="15">
        <f t="shared" si="60"/>
        <v>422</v>
      </c>
      <c r="L964" s="15">
        <f t="shared" si="61"/>
        <v>420</v>
      </c>
      <c r="M964" s="15">
        <f t="shared" si="62"/>
        <v>842</v>
      </c>
      <c r="O964" s="13"/>
      <c r="P964" s="13"/>
    </row>
    <row r="965" spans="1:16" s="94" customFormat="1" ht="12.75" customHeight="1" x14ac:dyDescent="0.2">
      <c r="A965" s="11" t="str">
        <f t="shared" si="63"/>
        <v>COOBER PEDY1997</v>
      </c>
      <c r="B965" s="92" t="s">
        <v>10</v>
      </c>
      <c r="C965" s="16">
        <v>1997</v>
      </c>
      <c r="D965" s="90" t="s">
        <v>101</v>
      </c>
      <c r="E965" s="93">
        <v>389</v>
      </c>
      <c r="F965" s="93">
        <v>389</v>
      </c>
      <c r="G965" s="93">
        <v>778</v>
      </c>
      <c r="H965" s="93">
        <v>0</v>
      </c>
      <c r="I965" s="93">
        <v>0</v>
      </c>
      <c r="J965" s="93">
        <v>0</v>
      </c>
      <c r="K965" s="15">
        <f t="shared" si="60"/>
        <v>389</v>
      </c>
      <c r="L965" s="15">
        <f t="shared" si="61"/>
        <v>389</v>
      </c>
      <c r="M965" s="15">
        <f t="shared" si="62"/>
        <v>778</v>
      </c>
      <c r="O965" s="13"/>
      <c r="P965" s="13"/>
    </row>
    <row r="966" spans="1:16" s="94" customFormat="1" ht="12.75" customHeight="1" x14ac:dyDescent="0.2">
      <c r="A966" s="11" t="str">
        <f t="shared" si="63"/>
        <v>COOBER PEDY1998</v>
      </c>
      <c r="B966" s="3" t="s">
        <v>10</v>
      </c>
      <c r="C966" s="12">
        <v>1998</v>
      </c>
      <c r="D966" s="12" t="s">
        <v>101</v>
      </c>
      <c r="E966" s="13">
        <v>365</v>
      </c>
      <c r="F966" s="13">
        <v>364</v>
      </c>
      <c r="G966" s="13">
        <v>729</v>
      </c>
      <c r="H966" s="13">
        <v>0</v>
      </c>
      <c r="I966" s="13">
        <v>0</v>
      </c>
      <c r="J966" s="13">
        <v>0</v>
      </c>
      <c r="K966" s="15">
        <f t="shared" si="60"/>
        <v>365</v>
      </c>
      <c r="L966" s="15">
        <f t="shared" si="61"/>
        <v>364</v>
      </c>
      <c r="M966" s="15">
        <f t="shared" si="62"/>
        <v>729</v>
      </c>
      <c r="O966" s="13"/>
      <c r="P966" s="13"/>
    </row>
    <row r="967" spans="1:16" s="94" customFormat="1" ht="12.75" customHeight="1" x14ac:dyDescent="0.2">
      <c r="A967" s="11" t="str">
        <f t="shared" si="63"/>
        <v>COOBER PEDY1999</v>
      </c>
      <c r="B967" s="3" t="s">
        <v>10</v>
      </c>
      <c r="C967" s="12">
        <v>1999</v>
      </c>
      <c r="D967" s="12" t="s">
        <v>101</v>
      </c>
      <c r="E967" s="13">
        <v>366</v>
      </c>
      <c r="F967" s="13">
        <v>365</v>
      </c>
      <c r="G967" s="13">
        <v>731</v>
      </c>
      <c r="H967" s="13">
        <v>0</v>
      </c>
      <c r="I967" s="13">
        <v>0</v>
      </c>
      <c r="J967" s="13">
        <v>0</v>
      </c>
      <c r="K967" s="15">
        <f t="shared" si="60"/>
        <v>366</v>
      </c>
      <c r="L967" s="15">
        <f t="shared" si="61"/>
        <v>365</v>
      </c>
      <c r="M967" s="15">
        <f t="shared" si="62"/>
        <v>731</v>
      </c>
      <c r="O967" s="13"/>
      <c r="P967" s="13"/>
    </row>
    <row r="968" spans="1:16" s="94" customFormat="1" ht="12.75" customHeight="1" x14ac:dyDescent="0.2">
      <c r="A968" s="11" t="str">
        <f t="shared" si="63"/>
        <v>COOBER PEDY2000</v>
      </c>
      <c r="B968" s="96" t="s">
        <v>10</v>
      </c>
      <c r="C968" s="89">
        <v>2000</v>
      </c>
      <c r="D968" s="90" t="s">
        <v>101</v>
      </c>
      <c r="E968" s="15">
        <v>366</v>
      </c>
      <c r="F968" s="15">
        <v>366</v>
      </c>
      <c r="G968" s="15">
        <v>732</v>
      </c>
      <c r="H968" s="91">
        <v>0</v>
      </c>
      <c r="I968" s="91">
        <v>0</v>
      </c>
      <c r="J968" s="15">
        <v>0</v>
      </c>
      <c r="K968" s="15">
        <f t="shared" si="60"/>
        <v>366</v>
      </c>
      <c r="L968" s="15">
        <f t="shared" si="61"/>
        <v>366</v>
      </c>
      <c r="M968" s="15">
        <f t="shared" si="62"/>
        <v>732</v>
      </c>
      <c r="O968" s="13"/>
      <c r="P968" s="13"/>
    </row>
    <row r="969" spans="1:16" s="94" customFormat="1" ht="12.75" customHeight="1" x14ac:dyDescent="0.2">
      <c r="A969" s="11" t="str">
        <f t="shared" si="63"/>
        <v>COOBER PEDY2001</v>
      </c>
      <c r="B969" s="3" t="s">
        <v>10</v>
      </c>
      <c r="C969" s="12">
        <v>2001</v>
      </c>
      <c r="D969" s="12" t="s">
        <v>101</v>
      </c>
      <c r="E969" s="13">
        <v>334</v>
      </c>
      <c r="F969" s="13">
        <v>334</v>
      </c>
      <c r="G969" s="13">
        <v>668</v>
      </c>
      <c r="H969" s="13">
        <v>0</v>
      </c>
      <c r="I969" s="13">
        <v>0</v>
      </c>
      <c r="J969" s="13">
        <v>0</v>
      </c>
      <c r="K969" s="15">
        <f t="shared" si="60"/>
        <v>334</v>
      </c>
      <c r="L969" s="15">
        <f t="shared" si="61"/>
        <v>334</v>
      </c>
      <c r="M969" s="15">
        <f t="shared" si="62"/>
        <v>668</v>
      </c>
      <c r="O969" s="13"/>
      <c r="P969" s="13"/>
    </row>
    <row r="970" spans="1:16" s="94" customFormat="1" ht="12.75" customHeight="1" x14ac:dyDescent="0.2">
      <c r="A970" s="11" t="str">
        <f t="shared" si="63"/>
        <v>COOBER PEDY2002</v>
      </c>
      <c r="B970" s="96" t="s">
        <v>10</v>
      </c>
      <c r="C970" s="89">
        <v>2002</v>
      </c>
      <c r="D970" s="90" t="s">
        <v>101</v>
      </c>
      <c r="E970" s="15">
        <v>266</v>
      </c>
      <c r="F970" s="15">
        <v>266</v>
      </c>
      <c r="G970" s="15">
        <v>532</v>
      </c>
      <c r="H970" s="91">
        <v>0</v>
      </c>
      <c r="I970" s="91">
        <v>0</v>
      </c>
      <c r="J970" s="15">
        <v>0</v>
      </c>
      <c r="K970" s="15">
        <f t="shared" si="60"/>
        <v>266</v>
      </c>
      <c r="L970" s="15">
        <f t="shared" si="61"/>
        <v>266</v>
      </c>
      <c r="M970" s="15">
        <f t="shared" si="62"/>
        <v>532</v>
      </c>
      <c r="O970" s="13"/>
      <c r="P970" s="13"/>
    </row>
    <row r="971" spans="1:16" s="94" customFormat="1" ht="12.75" customHeight="1" x14ac:dyDescent="0.2">
      <c r="A971" s="11" t="str">
        <f t="shared" si="63"/>
        <v>COOBER PEDY2003</v>
      </c>
      <c r="B971" s="96" t="s">
        <v>10</v>
      </c>
      <c r="C971" s="89">
        <v>2003</v>
      </c>
      <c r="D971" s="90" t="s">
        <v>101</v>
      </c>
      <c r="E971" s="15">
        <v>269</v>
      </c>
      <c r="F971" s="15">
        <v>268</v>
      </c>
      <c r="G971" s="15">
        <v>537</v>
      </c>
      <c r="H971" s="91">
        <v>0</v>
      </c>
      <c r="I971" s="91">
        <v>0</v>
      </c>
      <c r="J971" s="15">
        <v>0</v>
      </c>
      <c r="K971" s="15">
        <f t="shared" si="60"/>
        <v>269</v>
      </c>
      <c r="L971" s="15">
        <f t="shared" si="61"/>
        <v>268</v>
      </c>
      <c r="M971" s="15">
        <f t="shared" si="62"/>
        <v>537</v>
      </c>
      <c r="O971" s="13"/>
      <c r="P971" s="13"/>
    </row>
    <row r="972" spans="1:16" s="94" customFormat="1" ht="12.75" customHeight="1" x14ac:dyDescent="0.2">
      <c r="A972" s="11" t="str">
        <f t="shared" si="63"/>
        <v>COOBER PEDY2004</v>
      </c>
      <c r="B972" s="96" t="s">
        <v>10</v>
      </c>
      <c r="C972" s="89">
        <v>2004</v>
      </c>
      <c r="D972" s="90" t="s">
        <v>101</v>
      </c>
      <c r="E972" s="15">
        <v>308</v>
      </c>
      <c r="F972" s="15">
        <v>308</v>
      </c>
      <c r="G972" s="15">
        <v>616</v>
      </c>
      <c r="H972" s="91">
        <v>0</v>
      </c>
      <c r="I972" s="91">
        <v>0</v>
      </c>
      <c r="J972" s="15">
        <v>0</v>
      </c>
      <c r="K972" s="15">
        <f t="shared" si="60"/>
        <v>308</v>
      </c>
      <c r="L972" s="15">
        <f t="shared" si="61"/>
        <v>308</v>
      </c>
      <c r="M972" s="15">
        <f t="shared" si="62"/>
        <v>616</v>
      </c>
      <c r="O972" s="13"/>
      <c r="P972" s="13"/>
    </row>
    <row r="973" spans="1:16" s="94" customFormat="1" ht="12.75" customHeight="1" x14ac:dyDescent="0.2">
      <c r="A973" s="11" t="str">
        <f t="shared" si="63"/>
        <v>COOBER PEDY2005</v>
      </c>
      <c r="B973" s="94" t="s">
        <v>10</v>
      </c>
      <c r="C973" s="12">
        <v>2005</v>
      </c>
      <c r="D973" s="90" t="s">
        <v>101</v>
      </c>
      <c r="E973" s="95">
        <v>305</v>
      </c>
      <c r="F973" s="95">
        <v>305</v>
      </c>
      <c r="G973" s="95">
        <v>610</v>
      </c>
      <c r="H973" s="95">
        <v>0</v>
      </c>
      <c r="I973" s="95">
        <v>0</v>
      </c>
      <c r="J973" s="95">
        <v>0</v>
      </c>
      <c r="K973" s="15">
        <f t="shared" si="60"/>
        <v>305</v>
      </c>
      <c r="L973" s="15">
        <f t="shared" si="61"/>
        <v>305</v>
      </c>
      <c r="M973" s="15">
        <f t="shared" si="62"/>
        <v>610</v>
      </c>
      <c r="O973" s="13"/>
      <c r="P973" s="13"/>
    </row>
    <row r="974" spans="1:16" s="94" customFormat="1" ht="12.75" customHeight="1" x14ac:dyDescent="0.2">
      <c r="A974" s="11" t="str">
        <f t="shared" si="63"/>
        <v>COOBER PEDY2006</v>
      </c>
      <c r="B974" s="96" t="s">
        <v>10</v>
      </c>
      <c r="C974" s="89">
        <v>2006</v>
      </c>
      <c r="D974" s="90" t="s">
        <v>101</v>
      </c>
      <c r="E974" s="15">
        <v>385</v>
      </c>
      <c r="F974" s="15">
        <v>383</v>
      </c>
      <c r="G974" s="15">
        <v>768</v>
      </c>
      <c r="H974" s="91">
        <v>0</v>
      </c>
      <c r="I974" s="91">
        <v>0</v>
      </c>
      <c r="J974" s="15">
        <v>0</v>
      </c>
      <c r="K974" s="15">
        <f t="shared" si="60"/>
        <v>385</v>
      </c>
      <c r="L974" s="15">
        <f t="shared" si="61"/>
        <v>383</v>
      </c>
      <c r="M974" s="15">
        <f t="shared" si="62"/>
        <v>768</v>
      </c>
      <c r="O974" s="13"/>
      <c r="P974" s="13"/>
    </row>
    <row r="975" spans="1:16" s="94" customFormat="1" ht="12.75" customHeight="1" x14ac:dyDescent="0.2">
      <c r="A975" s="11" t="str">
        <f t="shared" si="63"/>
        <v>COOBER PEDY2007</v>
      </c>
      <c r="B975" s="96" t="s">
        <v>10</v>
      </c>
      <c r="C975" s="89">
        <v>2007</v>
      </c>
      <c r="D975" s="12" t="s">
        <v>101</v>
      </c>
      <c r="E975" s="15">
        <v>303</v>
      </c>
      <c r="F975" s="15">
        <v>302</v>
      </c>
      <c r="G975" s="15">
        <v>605</v>
      </c>
      <c r="H975" s="91">
        <v>0</v>
      </c>
      <c r="I975" s="91">
        <v>0</v>
      </c>
      <c r="J975" s="15">
        <v>0</v>
      </c>
      <c r="K975" s="15">
        <f t="shared" si="60"/>
        <v>303</v>
      </c>
      <c r="L975" s="15">
        <f t="shared" si="61"/>
        <v>302</v>
      </c>
      <c r="M975" s="15">
        <f t="shared" si="62"/>
        <v>605</v>
      </c>
      <c r="O975" s="13"/>
      <c r="P975" s="13"/>
    </row>
    <row r="976" spans="1:16" s="94" customFormat="1" ht="12.75" customHeight="1" x14ac:dyDescent="0.2">
      <c r="A976" s="11" t="str">
        <f t="shared" si="63"/>
        <v>COOBER PEDY2008</v>
      </c>
      <c r="B976" s="94" t="s">
        <v>10</v>
      </c>
      <c r="C976" s="89">
        <v>2008</v>
      </c>
      <c r="D976" s="90" t="s">
        <v>101</v>
      </c>
      <c r="E976" s="15">
        <v>304</v>
      </c>
      <c r="F976" s="15">
        <v>303</v>
      </c>
      <c r="G976" s="15">
        <v>607</v>
      </c>
      <c r="H976" s="15">
        <v>0</v>
      </c>
      <c r="I976" s="15">
        <v>0</v>
      </c>
      <c r="J976" s="15">
        <v>0</v>
      </c>
      <c r="K976" s="15">
        <f t="shared" si="60"/>
        <v>304</v>
      </c>
      <c r="L976" s="15">
        <f t="shared" si="61"/>
        <v>303</v>
      </c>
      <c r="M976" s="15">
        <f t="shared" si="62"/>
        <v>607</v>
      </c>
      <c r="O976" s="13"/>
      <c r="P976" s="13"/>
    </row>
    <row r="977" spans="1:16" s="94" customFormat="1" ht="12.75" customHeight="1" x14ac:dyDescent="0.2">
      <c r="A977" s="11" t="str">
        <f t="shared" si="63"/>
        <v>COOBER PEDY2009</v>
      </c>
      <c r="B977" s="96" t="s">
        <v>10</v>
      </c>
      <c r="C977" s="89">
        <v>2009</v>
      </c>
      <c r="D977" s="90" t="s">
        <v>101</v>
      </c>
      <c r="E977" s="15">
        <v>281</v>
      </c>
      <c r="F977" s="15">
        <v>280</v>
      </c>
      <c r="G977" s="15">
        <v>561</v>
      </c>
      <c r="H977" s="91">
        <v>0</v>
      </c>
      <c r="I977" s="91">
        <v>0</v>
      </c>
      <c r="J977" s="15">
        <v>0</v>
      </c>
      <c r="K977" s="15">
        <f t="shared" si="60"/>
        <v>281</v>
      </c>
      <c r="L977" s="15">
        <f t="shared" si="61"/>
        <v>280</v>
      </c>
      <c r="M977" s="15">
        <f t="shared" si="62"/>
        <v>561</v>
      </c>
      <c r="O977" s="13"/>
      <c r="P977" s="13"/>
    </row>
    <row r="978" spans="1:16" s="94" customFormat="1" ht="12.75" customHeight="1" x14ac:dyDescent="0.2">
      <c r="A978" s="11" t="str">
        <f t="shared" si="63"/>
        <v>COOBER PEDY2010</v>
      </c>
      <c r="B978" s="94" t="s">
        <v>10</v>
      </c>
      <c r="C978" s="12">
        <v>2010</v>
      </c>
      <c r="D978" s="90" t="s">
        <v>101</v>
      </c>
      <c r="E978" s="95">
        <v>288</v>
      </c>
      <c r="F978" s="95">
        <v>287</v>
      </c>
      <c r="G978" s="95">
        <v>575</v>
      </c>
      <c r="H978" s="95">
        <v>0</v>
      </c>
      <c r="I978" s="95">
        <v>0</v>
      </c>
      <c r="J978" s="95">
        <v>0</v>
      </c>
      <c r="K978" s="15">
        <f t="shared" si="60"/>
        <v>288</v>
      </c>
      <c r="L978" s="15">
        <f t="shared" si="61"/>
        <v>287</v>
      </c>
      <c r="M978" s="15">
        <f t="shared" si="62"/>
        <v>575</v>
      </c>
      <c r="O978" s="13"/>
      <c r="P978" s="13"/>
    </row>
    <row r="979" spans="1:16" s="94" customFormat="1" ht="12.75" customHeight="1" x14ac:dyDescent="0.2">
      <c r="A979" s="11" t="str">
        <f t="shared" si="63"/>
        <v>COOBER PEDY2011</v>
      </c>
      <c r="B979" s="96" t="s">
        <v>10</v>
      </c>
      <c r="C979" s="89">
        <v>2011</v>
      </c>
      <c r="D979" s="90" t="s">
        <v>101</v>
      </c>
      <c r="E979" s="15">
        <v>284</v>
      </c>
      <c r="F979" s="15">
        <v>284</v>
      </c>
      <c r="G979" s="15">
        <v>568</v>
      </c>
      <c r="H979" s="91">
        <v>0</v>
      </c>
      <c r="I979" s="91">
        <v>0</v>
      </c>
      <c r="J979" s="15">
        <v>0</v>
      </c>
      <c r="K979" s="15">
        <f t="shared" si="60"/>
        <v>284</v>
      </c>
      <c r="L979" s="15">
        <f t="shared" si="61"/>
        <v>284</v>
      </c>
      <c r="M979" s="15">
        <f t="shared" si="62"/>
        <v>568</v>
      </c>
      <c r="O979" s="13"/>
      <c r="P979" s="13"/>
    </row>
    <row r="980" spans="1:16" s="94" customFormat="1" ht="12.75" customHeight="1" x14ac:dyDescent="0.2">
      <c r="A980" s="11" t="str">
        <f t="shared" si="63"/>
        <v>COOBER PEDY2012</v>
      </c>
      <c r="B980" s="96" t="s">
        <v>10</v>
      </c>
      <c r="C980" s="89">
        <v>2012</v>
      </c>
      <c r="D980" s="90" t="s">
        <v>101</v>
      </c>
      <c r="E980" s="15">
        <v>295</v>
      </c>
      <c r="F980" s="15">
        <v>295</v>
      </c>
      <c r="G980" s="15">
        <v>590</v>
      </c>
      <c r="H980" s="91">
        <v>0</v>
      </c>
      <c r="I980" s="91">
        <v>0</v>
      </c>
      <c r="J980" s="15">
        <v>0</v>
      </c>
      <c r="K980" s="15">
        <f t="shared" si="60"/>
        <v>295</v>
      </c>
      <c r="L980" s="15">
        <f t="shared" si="61"/>
        <v>295</v>
      </c>
      <c r="M980" s="15">
        <f t="shared" si="62"/>
        <v>590</v>
      </c>
      <c r="O980" s="13"/>
      <c r="P980" s="13"/>
    </row>
    <row r="981" spans="1:16" s="94" customFormat="1" ht="12.75" customHeight="1" x14ac:dyDescent="0.2">
      <c r="A981" s="11" t="str">
        <f t="shared" si="63"/>
        <v>COOBER PEDY2013</v>
      </c>
      <c r="B981" s="94" t="s">
        <v>10</v>
      </c>
      <c r="C981" s="12">
        <v>2013</v>
      </c>
      <c r="D981" s="90" t="s">
        <v>101</v>
      </c>
      <c r="E981" s="95">
        <v>288</v>
      </c>
      <c r="F981" s="95">
        <v>288</v>
      </c>
      <c r="G981" s="95">
        <v>576</v>
      </c>
      <c r="H981" s="95">
        <v>0</v>
      </c>
      <c r="I981" s="95">
        <v>0</v>
      </c>
      <c r="J981" s="95">
        <v>0</v>
      </c>
      <c r="K981" s="15">
        <f t="shared" si="60"/>
        <v>288</v>
      </c>
      <c r="L981" s="15">
        <f t="shared" si="61"/>
        <v>288</v>
      </c>
      <c r="M981" s="15">
        <f t="shared" si="62"/>
        <v>576</v>
      </c>
      <c r="O981" s="13"/>
      <c r="P981" s="13"/>
    </row>
    <row r="982" spans="1:16" s="94" customFormat="1" ht="12.75" customHeight="1" x14ac:dyDescent="0.2">
      <c r="A982" s="11" t="str">
        <f t="shared" si="63"/>
        <v>COOBER PEDY2014</v>
      </c>
      <c r="B982" s="96" t="s">
        <v>10</v>
      </c>
      <c r="C982" s="89">
        <v>2014</v>
      </c>
      <c r="D982" s="90" t="s">
        <v>101</v>
      </c>
      <c r="E982" s="15">
        <v>283</v>
      </c>
      <c r="F982" s="15">
        <v>283</v>
      </c>
      <c r="G982" s="15">
        <v>566</v>
      </c>
      <c r="H982" s="91">
        <v>0</v>
      </c>
      <c r="I982" s="91">
        <v>0</v>
      </c>
      <c r="J982" s="15">
        <v>0</v>
      </c>
      <c r="K982" s="15">
        <f t="shared" si="60"/>
        <v>283</v>
      </c>
      <c r="L982" s="15">
        <f t="shared" si="61"/>
        <v>283</v>
      </c>
      <c r="M982" s="15">
        <f t="shared" si="62"/>
        <v>566</v>
      </c>
      <c r="O982" s="13"/>
      <c r="P982" s="13"/>
    </row>
    <row r="983" spans="1:16" s="94" customFormat="1" ht="12.75" customHeight="1" x14ac:dyDescent="0.2">
      <c r="A983" s="11" t="str">
        <f t="shared" si="63"/>
        <v>COOBER PEDY2015</v>
      </c>
      <c r="B983" s="94" t="s">
        <v>10</v>
      </c>
      <c r="C983" s="89">
        <v>2015</v>
      </c>
      <c r="D983" s="90" t="s">
        <v>101</v>
      </c>
      <c r="E983" s="15">
        <v>276</v>
      </c>
      <c r="F983" s="15">
        <v>276</v>
      </c>
      <c r="G983" s="15">
        <v>552</v>
      </c>
      <c r="H983" s="15">
        <v>0</v>
      </c>
      <c r="I983" s="15">
        <v>0</v>
      </c>
      <c r="J983" s="15">
        <v>0</v>
      </c>
      <c r="K983" s="15">
        <f t="shared" si="60"/>
        <v>276</v>
      </c>
      <c r="L983" s="15">
        <f t="shared" si="61"/>
        <v>276</v>
      </c>
      <c r="M983" s="15">
        <f t="shared" si="62"/>
        <v>552</v>
      </c>
      <c r="O983" s="13"/>
      <c r="P983" s="13"/>
    </row>
    <row r="984" spans="1:16" s="94" customFormat="1" ht="12.75" customHeight="1" x14ac:dyDescent="0.2">
      <c r="A984" s="11" t="str">
        <f t="shared" si="63"/>
        <v>COOBER PEDY2016</v>
      </c>
      <c r="B984" s="3" t="s">
        <v>10</v>
      </c>
      <c r="C984" s="12">
        <v>2016</v>
      </c>
      <c r="D984" s="12" t="s">
        <v>101</v>
      </c>
      <c r="E984" s="13">
        <v>279</v>
      </c>
      <c r="F984" s="13">
        <v>279</v>
      </c>
      <c r="G984" s="13">
        <v>558</v>
      </c>
      <c r="H984" s="13">
        <v>0</v>
      </c>
      <c r="I984" s="13">
        <v>0</v>
      </c>
      <c r="J984" s="13">
        <v>0</v>
      </c>
      <c r="K984" s="15">
        <f t="shared" si="60"/>
        <v>279</v>
      </c>
      <c r="L984" s="15">
        <f t="shared" si="61"/>
        <v>279</v>
      </c>
      <c r="M984" s="15">
        <f t="shared" si="62"/>
        <v>558</v>
      </c>
      <c r="O984" s="13"/>
      <c r="P984" s="13"/>
    </row>
    <row r="985" spans="1:16" s="94" customFormat="1" ht="12.75" customHeight="1" x14ac:dyDescent="0.2">
      <c r="A985" s="11" t="str">
        <f t="shared" si="63"/>
        <v>COOBER PEDY2017</v>
      </c>
      <c r="B985" s="96" t="s">
        <v>10</v>
      </c>
      <c r="C985" s="89">
        <v>2017</v>
      </c>
      <c r="D985" s="90" t="s">
        <v>101</v>
      </c>
      <c r="E985" s="15">
        <v>297</v>
      </c>
      <c r="F985" s="15">
        <v>296</v>
      </c>
      <c r="G985" s="15">
        <v>593</v>
      </c>
      <c r="H985" s="91">
        <v>0</v>
      </c>
      <c r="I985" s="91">
        <v>0</v>
      </c>
      <c r="J985" s="15">
        <v>0</v>
      </c>
      <c r="K985" s="15">
        <f t="shared" si="60"/>
        <v>297</v>
      </c>
      <c r="L985" s="15">
        <f t="shared" si="61"/>
        <v>296</v>
      </c>
      <c r="M985" s="15">
        <f t="shared" si="62"/>
        <v>593</v>
      </c>
      <c r="O985" s="13"/>
      <c r="P985" s="13"/>
    </row>
    <row r="986" spans="1:16" s="94" customFormat="1" ht="12.75" customHeight="1" x14ac:dyDescent="0.2">
      <c r="A986" s="11" t="str">
        <f t="shared" si="63"/>
        <v>COOBER PEDY2018</v>
      </c>
      <c r="B986" s="96" t="s">
        <v>10</v>
      </c>
      <c r="C986" s="89">
        <v>2018</v>
      </c>
      <c r="D986" s="90" t="s">
        <v>101</v>
      </c>
      <c r="E986" s="15">
        <v>319</v>
      </c>
      <c r="F986" s="15">
        <v>318</v>
      </c>
      <c r="G986" s="15">
        <v>637</v>
      </c>
      <c r="H986" s="91">
        <v>0</v>
      </c>
      <c r="I986" s="91">
        <v>0</v>
      </c>
      <c r="J986" s="15">
        <v>0</v>
      </c>
      <c r="K986" s="15">
        <f t="shared" si="60"/>
        <v>319</v>
      </c>
      <c r="L986" s="15">
        <f t="shared" si="61"/>
        <v>318</v>
      </c>
      <c r="M986" s="15">
        <f t="shared" si="62"/>
        <v>637</v>
      </c>
      <c r="O986" s="13"/>
      <c r="P986" s="13"/>
    </row>
    <row r="987" spans="1:16" s="94" customFormat="1" ht="12.75" customHeight="1" x14ac:dyDescent="0.2">
      <c r="A987" s="11" t="str">
        <f t="shared" si="63"/>
        <v>COOBER PEDY2019</v>
      </c>
      <c r="B987" s="3" t="s">
        <v>10</v>
      </c>
      <c r="C987" s="12">
        <v>2019</v>
      </c>
      <c r="D987" s="12" t="s">
        <v>101</v>
      </c>
      <c r="E987" s="13">
        <v>326</v>
      </c>
      <c r="F987" s="13">
        <v>325</v>
      </c>
      <c r="G987" s="13">
        <v>651</v>
      </c>
      <c r="H987" s="13">
        <v>0</v>
      </c>
      <c r="I987" s="13">
        <v>0</v>
      </c>
      <c r="J987" s="13">
        <v>0</v>
      </c>
      <c r="K987" s="15">
        <f t="shared" si="60"/>
        <v>326</v>
      </c>
      <c r="L987" s="15">
        <f t="shared" si="61"/>
        <v>325</v>
      </c>
      <c r="M987" s="15">
        <f t="shared" si="62"/>
        <v>651</v>
      </c>
      <c r="O987" s="13"/>
      <c r="P987" s="13"/>
    </row>
    <row r="988" spans="1:16" s="94" customFormat="1" ht="12.75" customHeight="1" x14ac:dyDescent="0.2">
      <c r="A988" s="11" t="str">
        <f t="shared" si="63"/>
        <v>COOKTOWN1985</v>
      </c>
      <c r="B988" s="96" t="s">
        <v>9</v>
      </c>
      <c r="C988" s="89">
        <v>1985</v>
      </c>
      <c r="D988" s="90" t="s">
        <v>101</v>
      </c>
      <c r="E988" s="15">
        <v>259</v>
      </c>
      <c r="F988" s="15">
        <v>258</v>
      </c>
      <c r="G988" s="15">
        <v>517</v>
      </c>
      <c r="H988" s="91">
        <v>0</v>
      </c>
      <c r="I988" s="91">
        <v>0</v>
      </c>
      <c r="J988" s="15">
        <v>0</v>
      </c>
      <c r="K988" s="15">
        <f t="shared" si="60"/>
        <v>259</v>
      </c>
      <c r="L988" s="15">
        <f t="shared" si="61"/>
        <v>258</v>
      </c>
      <c r="M988" s="15">
        <f t="shared" si="62"/>
        <v>517</v>
      </c>
      <c r="O988" s="13"/>
      <c r="P988" s="13"/>
    </row>
    <row r="989" spans="1:16" s="94" customFormat="1" ht="12.75" customHeight="1" x14ac:dyDescent="0.2">
      <c r="A989" s="11" t="str">
        <f t="shared" si="63"/>
        <v>COOKTOWN1986</v>
      </c>
      <c r="B989" s="94" t="s">
        <v>9</v>
      </c>
      <c r="C989" s="12">
        <v>1986</v>
      </c>
      <c r="D989" s="90" t="s">
        <v>101</v>
      </c>
      <c r="E989" s="95">
        <v>328</v>
      </c>
      <c r="F989" s="95">
        <v>331</v>
      </c>
      <c r="G989" s="95">
        <v>659</v>
      </c>
      <c r="H989" s="95">
        <v>0</v>
      </c>
      <c r="I989" s="95">
        <v>0</v>
      </c>
      <c r="J989" s="95">
        <v>0</v>
      </c>
      <c r="K989" s="15">
        <f t="shared" si="60"/>
        <v>328</v>
      </c>
      <c r="L989" s="15">
        <f t="shared" si="61"/>
        <v>331</v>
      </c>
      <c r="M989" s="15">
        <f t="shared" si="62"/>
        <v>659</v>
      </c>
      <c r="O989" s="13"/>
      <c r="P989" s="13"/>
    </row>
    <row r="990" spans="1:16" s="94" customFormat="1" ht="12.75" customHeight="1" x14ac:dyDescent="0.2">
      <c r="A990" s="11" t="str">
        <f t="shared" si="63"/>
        <v>COOKTOWN1987</v>
      </c>
      <c r="B990" s="3" t="s">
        <v>9</v>
      </c>
      <c r="C990" s="12">
        <v>1987</v>
      </c>
      <c r="D990" s="12" t="s">
        <v>101</v>
      </c>
      <c r="E990" s="13">
        <v>422</v>
      </c>
      <c r="F990" s="13">
        <v>414</v>
      </c>
      <c r="G990" s="13">
        <v>836</v>
      </c>
      <c r="H990" s="13">
        <v>0</v>
      </c>
      <c r="I990" s="13">
        <v>0</v>
      </c>
      <c r="J990" s="13">
        <v>0</v>
      </c>
      <c r="K990" s="15">
        <f t="shared" si="60"/>
        <v>422</v>
      </c>
      <c r="L990" s="15">
        <f t="shared" si="61"/>
        <v>414</v>
      </c>
      <c r="M990" s="15">
        <f t="shared" si="62"/>
        <v>836</v>
      </c>
      <c r="O990" s="13"/>
      <c r="P990" s="13"/>
    </row>
    <row r="991" spans="1:16" s="94" customFormat="1" ht="12.75" customHeight="1" x14ac:dyDescent="0.2">
      <c r="A991" s="11" t="str">
        <f t="shared" si="63"/>
        <v>COOKTOWN1988</v>
      </c>
      <c r="B991" s="3" t="s">
        <v>9</v>
      </c>
      <c r="C991" s="12">
        <v>1988</v>
      </c>
      <c r="D991" s="12" t="s">
        <v>101</v>
      </c>
      <c r="E991" s="13">
        <v>405</v>
      </c>
      <c r="F991" s="13">
        <v>406</v>
      </c>
      <c r="G991" s="13">
        <v>811</v>
      </c>
      <c r="H991" s="13">
        <v>0</v>
      </c>
      <c r="I991" s="13">
        <v>0</v>
      </c>
      <c r="J991" s="13">
        <v>0</v>
      </c>
      <c r="K991" s="15">
        <f t="shared" si="60"/>
        <v>405</v>
      </c>
      <c r="L991" s="15">
        <f t="shared" si="61"/>
        <v>406</v>
      </c>
      <c r="M991" s="15">
        <f t="shared" si="62"/>
        <v>811</v>
      </c>
      <c r="O991" s="13"/>
      <c r="P991" s="13"/>
    </row>
    <row r="992" spans="1:16" s="94" customFormat="1" ht="12.75" customHeight="1" x14ac:dyDescent="0.2">
      <c r="A992" s="11" t="str">
        <f t="shared" si="63"/>
        <v>COOKTOWN1989</v>
      </c>
      <c r="B992" s="96" t="s">
        <v>9</v>
      </c>
      <c r="C992" s="89">
        <v>1989</v>
      </c>
      <c r="D992" s="90" t="s">
        <v>101</v>
      </c>
      <c r="E992" s="15">
        <v>337</v>
      </c>
      <c r="F992" s="15">
        <v>337</v>
      </c>
      <c r="G992" s="15">
        <v>674</v>
      </c>
      <c r="H992" s="91">
        <v>0</v>
      </c>
      <c r="I992" s="91">
        <v>0</v>
      </c>
      <c r="J992" s="15">
        <v>0</v>
      </c>
      <c r="K992" s="15">
        <f t="shared" si="60"/>
        <v>337</v>
      </c>
      <c r="L992" s="15">
        <f t="shared" si="61"/>
        <v>337</v>
      </c>
      <c r="M992" s="15">
        <f t="shared" si="62"/>
        <v>674</v>
      </c>
      <c r="O992" s="13"/>
      <c r="P992" s="13"/>
    </row>
    <row r="993" spans="1:16" s="94" customFormat="1" ht="12.75" customHeight="1" x14ac:dyDescent="0.2">
      <c r="A993" s="11" t="str">
        <f t="shared" si="63"/>
        <v>COOKTOWN1990</v>
      </c>
      <c r="B993" s="3" t="s">
        <v>9</v>
      </c>
      <c r="C993" s="12">
        <v>1990</v>
      </c>
      <c r="D993" s="12" t="s">
        <v>101</v>
      </c>
      <c r="E993" s="13">
        <v>254</v>
      </c>
      <c r="F993" s="13">
        <v>253</v>
      </c>
      <c r="G993" s="13">
        <v>507</v>
      </c>
      <c r="H993" s="13">
        <v>0</v>
      </c>
      <c r="I993" s="13">
        <v>0</v>
      </c>
      <c r="J993" s="13">
        <v>0</v>
      </c>
      <c r="K993" s="15">
        <f t="shared" si="60"/>
        <v>254</v>
      </c>
      <c r="L993" s="15">
        <f t="shared" si="61"/>
        <v>253</v>
      </c>
      <c r="M993" s="15">
        <f t="shared" si="62"/>
        <v>507</v>
      </c>
      <c r="O993" s="13"/>
      <c r="P993" s="13"/>
    </row>
    <row r="994" spans="1:16" s="94" customFormat="1" ht="12.75" customHeight="1" x14ac:dyDescent="0.2">
      <c r="A994" s="11" t="str">
        <f t="shared" si="63"/>
        <v>COOKTOWN1991</v>
      </c>
      <c r="B994" s="3" t="s">
        <v>9</v>
      </c>
      <c r="C994" s="12">
        <v>1991</v>
      </c>
      <c r="D994" s="12" t="s">
        <v>101</v>
      </c>
      <c r="E994" s="13">
        <v>541</v>
      </c>
      <c r="F994" s="13">
        <v>537</v>
      </c>
      <c r="G994" s="13">
        <v>1078</v>
      </c>
      <c r="H994" s="13">
        <v>0</v>
      </c>
      <c r="I994" s="13">
        <v>0</v>
      </c>
      <c r="J994" s="13">
        <v>0</v>
      </c>
      <c r="K994" s="15">
        <f t="shared" si="60"/>
        <v>541</v>
      </c>
      <c r="L994" s="15">
        <f t="shared" si="61"/>
        <v>537</v>
      </c>
      <c r="M994" s="15">
        <f t="shared" si="62"/>
        <v>1078</v>
      </c>
      <c r="O994" s="13"/>
      <c r="P994" s="13"/>
    </row>
    <row r="995" spans="1:16" s="94" customFormat="1" ht="12.75" customHeight="1" x14ac:dyDescent="0.2">
      <c r="A995" s="11" t="str">
        <f t="shared" si="63"/>
        <v>COOKTOWN1992</v>
      </c>
      <c r="B995" s="96" t="s">
        <v>9</v>
      </c>
      <c r="C995" s="89">
        <v>1992</v>
      </c>
      <c r="D995" s="90" t="s">
        <v>101</v>
      </c>
      <c r="E995" s="15">
        <v>651</v>
      </c>
      <c r="F995" s="15">
        <v>654</v>
      </c>
      <c r="G995" s="15">
        <v>1305</v>
      </c>
      <c r="H995" s="91">
        <v>0</v>
      </c>
      <c r="I995" s="91">
        <v>0</v>
      </c>
      <c r="J995" s="15">
        <v>0</v>
      </c>
      <c r="K995" s="15">
        <f t="shared" si="60"/>
        <v>651</v>
      </c>
      <c r="L995" s="15">
        <f t="shared" si="61"/>
        <v>654</v>
      </c>
      <c r="M995" s="15">
        <f t="shared" si="62"/>
        <v>1305</v>
      </c>
      <c r="O995" s="13"/>
      <c r="P995" s="13"/>
    </row>
    <row r="996" spans="1:16" s="94" customFormat="1" ht="12.75" customHeight="1" x14ac:dyDescent="0.2">
      <c r="A996" s="11" t="str">
        <f t="shared" si="63"/>
        <v>COOKTOWN1993</v>
      </c>
      <c r="B996" s="3" t="s">
        <v>9</v>
      </c>
      <c r="C996" s="12">
        <v>1993</v>
      </c>
      <c r="D996" s="12" t="s">
        <v>101</v>
      </c>
      <c r="E996" s="13">
        <v>656</v>
      </c>
      <c r="F996" s="13">
        <v>656</v>
      </c>
      <c r="G996" s="13">
        <v>1312</v>
      </c>
      <c r="H996" s="13">
        <v>0</v>
      </c>
      <c r="I996" s="13">
        <v>0</v>
      </c>
      <c r="J996" s="13">
        <v>0</v>
      </c>
      <c r="K996" s="15">
        <f t="shared" si="60"/>
        <v>656</v>
      </c>
      <c r="L996" s="15">
        <f t="shared" si="61"/>
        <v>656</v>
      </c>
      <c r="M996" s="15">
        <f t="shared" si="62"/>
        <v>1312</v>
      </c>
      <c r="O996" s="13"/>
      <c r="P996" s="13"/>
    </row>
    <row r="997" spans="1:16" s="94" customFormat="1" ht="12.75" customHeight="1" x14ac:dyDescent="0.2">
      <c r="A997" s="11" t="str">
        <f t="shared" si="63"/>
        <v>COOKTOWN1994</v>
      </c>
      <c r="B997" s="96" t="s">
        <v>9</v>
      </c>
      <c r="C997" s="89">
        <v>1994</v>
      </c>
      <c r="D997" s="90" t="s">
        <v>101</v>
      </c>
      <c r="E997" s="15">
        <v>579</v>
      </c>
      <c r="F997" s="15">
        <v>579</v>
      </c>
      <c r="G997" s="15">
        <v>1158</v>
      </c>
      <c r="H997" s="91">
        <v>0</v>
      </c>
      <c r="I997" s="91">
        <v>0</v>
      </c>
      <c r="J997" s="15">
        <v>0</v>
      </c>
      <c r="K997" s="15">
        <f t="shared" si="60"/>
        <v>579</v>
      </c>
      <c r="L997" s="15">
        <f t="shared" si="61"/>
        <v>579</v>
      </c>
      <c r="M997" s="15">
        <f t="shared" si="62"/>
        <v>1158</v>
      </c>
      <c r="O997" s="13"/>
      <c r="P997" s="13"/>
    </row>
    <row r="998" spans="1:16" s="94" customFormat="1" ht="12.75" customHeight="1" x14ac:dyDescent="0.2">
      <c r="A998" s="11" t="str">
        <f t="shared" si="63"/>
        <v>COOKTOWN1995</v>
      </c>
      <c r="B998" s="96" t="s">
        <v>9</v>
      </c>
      <c r="C998" s="89">
        <v>1995</v>
      </c>
      <c r="D998" s="90" t="s">
        <v>101</v>
      </c>
      <c r="E998" s="15">
        <v>1158</v>
      </c>
      <c r="F998" s="15">
        <v>1157</v>
      </c>
      <c r="G998" s="15">
        <v>2315</v>
      </c>
      <c r="H998" s="91">
        <v>0</v>
      </c>
      <c r="I998" s="91">
        <v>0</v>
      </c>
      <c r="J998" s="15">
        <v>0</v>
      </c>
      <c r="K998" s="15">
        <f t="shared" si="60"/>
        <v>1158</v>
      </c>
      <c r="L998" s="15">
        <f t="shared" si="61"/>
        <v>1157</v>
      </c>
      <c r="M998" s="15">
        <f t="shared" si="62"/>
        <v>2315</v>
      </c>
      <c r="O998" s="13"/>
      <c r="P998" s="13"/>
    </row>
    <row r="999" spans="1:16" s="94" customFormat="1" ht="12.75" customHeight="1" x14ac:dyDescent="0.2">
      <c r="A999" s="11" t="str">
        <f t="shared" si="63"/>
        <v>COOKTOWN1996</v>
      </c>
      <c r="B999" s="96" t="s">
        <v>9</v>
      </c>
      <c r="C999" s="89">
        <v>1996</v>
      </c>
      <c r="D999" s="90" t="s">
        <v>101</v>
      </c>
      <c r="E999" s="15">
        <v>878</v>
      </c>
      <c r="F999" s="15">
        <v>876</v>
      </c>
      <c r="G999" s="15">
        <v>1754</v>
      </c>
      <c r="H999" s="91">
        <v>0</v>
      </c>
      <c r="I999" s="91">
        <v>0</v>
      </c>
      <c r="J999" s="15">
        <v>0</v>
      </c>
      <c r="K999" s="15">
        <f t="shared" si="60"/>
        <v>878</v>
      </c>
      <c r="L999" s="15">
        <f t="shared" si="61"/>
        <v>876</v>
      </c>
      <c r="M999" s="15">
        <f t="shared" si="62"/>
        <v>1754</v>
      </c>
      <c r="O999" s="13"/>
      <c r="P999" s="13"/>
    </row>
    <row r="1000" spans="1:16" s="94" customFormat="1" ht="12.75" customHeight="1" x14ac:dyDescent="0.2">
      <c r="A1000" s="11" t="str">
        <f t="shared" si="63"/>
        <v>COOKTOWN1997</v>
      </c>
      <c r="B1000" s="3" t="s">
        <v>9</v>
      </c>
      <c r="C1000" s="12">
        <v>1997</v>
      </c>
      <c r="D1000" s="12" t="s">
        <v>101</v>
      </c>
      <c r="E1000" s="13">
        <v>626</v>
      </c>
      <c r="F1000" s="13">
        <v>626</v>
      </c>
      <c r="G1000" s="13">
        <v>1252</v>
      </c>
      <c r="H1000" s="13">
        <v>0</v>
      </c>
      <c r="I1000" s="13">
        <v>0</v>
      </c>
      <c r="J1000" s="13">
        <v>0</v>
      </c>
      <c r="K1000" s="15">
        <f t="shared" si="60"/>
        <v>626</v>
      </c>
      <c r="L1000" s="15">
        <f t="shared" si="61"/>
        <v>626</v>
      </c>
      <c r="M1000" s="15">
        <f t="shared" si="62"/>
        <v>1252</v>
      </c>
      <c r="O1000" s="13"/>
      <c r="P1000" s="13"/>
    </row>
    <row r="1001" spans="1:16" s="94" customFormat="1" ht="12.75" customHeight="1" x14ac:dyDescent="0.2">
      <c r="A1001" s="11" t="str">
        <f t="shared" si="63"/>
        <v>COOKTOWN1998</v>
      </c>
      <c r="B1001" s="94" t="s">
        <v>9</v>
      </c>
      <c r="C1001" s="89">
        <v>1998</v>
      </c>
      <c r="D1001" s="90" t="s">
        <v>101</v>
      </c>
      <c r="E1001" s="15">
        <v>626</v>
      </c>
      <c r="F1001" s="15">
        <v>626</v>
      </c>
      <c r="G1001" s="15">
        <v>1252</v>
      </c>
      <c r="H1001" s="15">
        <v>0</v>
      </c>
      <c r="I1001" s="15">
        <v>0</v>
      </c>
      <c r="J1001" s="15">
        <v>0</v>
      </c>
      <c r="K1001" s="15">
        <f t="shared" si="60"/>
        <v>626</v>
      </c>
      <c r="L1001" s="15">
        <f t="shared" si="61"/>
        <v>626</v>
      </c>
      <c r="M1001" s="15">
        <f t="shared" si="62"/>
        <v>1252</v>
      </c>
      <c r="O1001" s="13"/>
      <c r="P1001" s="13"/>
    </row>
    <row r="1002" spans="1:16" s="94" customFormat="1" ht="12.75" customHeight="1" x14ac:dyDescent="0.2">
      <c r="A1002" s="11" t="str">
        <f t="shared" si="63"/>
        <v>COOKTOWN1999</v>
      </c>
      <c r="B1002" s="96" t="s">
        <v>9</v>
      </c>
      <c r="C1002" s="89">
        <v>1999</v>
      </c>
      <c r="D1002" s="90" t="s">
        <v>101</v>
      </c>
      <c r="E1002" s="15">
        <v>626</v>
      </c>
      <c r="F1002" s="15">
        <v>626</v>
      </c>
      <c r="G1002" s="15">
        <v>1252</v>
      </c>
      <c r="H1002" s="91">
        <v>0</v>
      </c>
      <c r="I1002" s="91">
        <v>0</v>
      </c>
      <c r="J1002" s="15">
        <v>0</v>
      </c>
      <c r="K1002" s="15">
        <f t="shared" ref="K1002:K1065" si="64">E1002+H1002</f>
        <v>626</v>
      </c>
      <c r="L1002" s="15">
        <f t="shared" ref="L1002:L1065" si="65">F1002+I1002</f>
        <v>626</v>
      </c>
      <c r="M1002" s="15">
        <f t="shared" ref="M1002:M1065" si="66">G1002+J1002</f>
        <v>1252</v>
      </c>
      <c r="O1002" s="13"/>
      <c r="P1002" s="13"/>
    </row>
    <row r="1003" spans="1:16" s="94" customFormat="1" ht="12.75" customHeight="1" x14ac:dyDescent="0.2">
      <c r="A1003" s="11" t="str">
        <f t="shared" si="63"/>
        <v>COOKTOWN2000</v>
      </c>
      <c r="B1003" s="94" t="s">
        <v>9</v>
      </c>
      <c r="C1003" s="89">
        <v>2000</v>
      </c>
      <c r="D1003" s="90" t="s">
        <v>101</v>
      </c>
      <c r="E1003" s="15">
        <v>626</v>
      </c>
      <c r="F1003" s="15">
        <v>626</v>
      </c>
      <c r="G1003" s="15">
        <v>1252</v>
      </c>
      <c r="H1003" s="15">
        <v>0</v>
      </c>
      <c r="I1003" s="15">
        <v>0</v>
      </c>
      <c r="J1003" s="15">
        <v>0</v>
      </c>
      <c r="K1003" s="15">
        <f t="shared" si="64"/>
        <v>626</v>
      </c>
      <c r="L1003" s="15">
        <f t="shared" si="65"/>
        <v>626</v>
      </c>
      <c r="M1003" s="15">
        <f t="shared" si="66"/>
        <v>1252</v>
      </c>
      <c r="O1003" s="13"/>
      <c r="P1003" s="13"/>
    </row>
    <row r="1004" spans="1:16" s="94" customFormat="1" ht="12.75" customHeight="1" x14ac:dyDescent="0.2">
      <c r="A1004" s="11" t="str">
        <f t="shared" si="63"/>
        <v>COOKTOWN2001</v>
      </c>
      <c r="B1004" s="3" t="s">
        <v>9</v>
      </c>
      <c r="C1004" s="12">
        <v>2001</v>
      </c>
      <c r="D1004" s="12" t="s">
        <v>101</v>
      </c>
      <c r="E1004" s="13">
        <v>795</v>
      </c>
      <c r="F1004" s="13">
        <v>795</v>
      </c>
      <c r="G1004" s="13">
        <v>1590</v>
      </c>
      <c r="H1004" s="13">
        <v>0</v>
      </c>
      <c r="I1004" s="13">
        <v>0</v>
      </c>
      <c r="J1004" s="13">
        <v>0</v>
      </c>
      <c r="K1004" s="15">
        <f t="shared" si="64"/>
        <v>795</v>
      </c>
      <c r="L1004" s="15">
        <f t="shared" si="65"/>
        <v>795</v>
      </c>
      <c r="M1004" s="15">
        <f t="shared" si="66"/>
        <v>1590</v>
      </c>
      <c r="O1004" s="13"/>
      <c r="P1004" s="13"/>
    </row>
    <row r="1005" spans="1:16" s="94" customFormat="1" ht="12.75" customHeight="1" x14ac:dyDescent="0.2">
      <c r="A1005" s="11" t="str">
        <f t="shared" si="63"/>
        <v>COOKTOWN2002</v>
      </c>
      <c r="B1005" s="96" t="s">
        <v>9</v>
      </c>
      <c r="C1005" s="89">
        <v>2002</v>
      </c>
      <c r="D1005" s="90" t="s">
        <v>101</v>
      </c>
      <c r="E1005" s="15">
        <v>1005</v>
      </c>
      <c r="F1005" s="15">
        <v>1005</v>
      </c>
      <c r="G1005" s="15">
        <v>2010</v>
      </c>
      <c r="H1005" s="91">
        <v>0</v>
      </c>
      <c r="I1005" s="91">
        <v>0</v>
      </c>
      <c r="J1005" s="15">
        <v>0</v>
      </c>
      <c r="K1005" s="15">
        <f t="shared" si="64"/>
        <v>1005</v>
      </c>
      <c r="L1005" s="15">
        <f t="shared" si="65"/>
        <v>1005</v>
      </c>
      <c r="M1005" s="15">
        <f t="shared" si="66"/>
        <v>2010</v>
      </c>
      <c r="O1005" s="13"/>
      <c r="P1005" s="13"/>
    </row>
    <row r="1006" spans="1:16" s="94" customFormat="1" ht="12.75" customHeight="1" x14ac:dyDescent="0.2">
      <c r="A1006" s="11" t="str">
        <f t="shared" si="63"/>
        <v>COOKTOWN2003</v>
      </c>
      <c r="B1006" s="94" t="s">
        <v>9</v>
      </c>
      <c r="C1006" s="89">
        <v>2003</v>
      </c>
      <c r="D1006" s="90" t="s">
        <v>101</v>
      </c>
      <c r="E1006" s="15">
        <v>1092</v>
      </c>
      <c r="F1006" s="15">
        <v>1092</v>
      </c>
      <c r="G1006" s="15">
        <v>2184</v>
      </c>
      <c r="H1006" s="15">
        <v>0</v>
      </c>
      <c r="I1006" s="15">
        <v>0</v>
      </c>
      <c r="J1006" s="15">
        <v>0</v>
      </c>
      <c r="K1006" s="15">
        <f t="shared" si="64"/>
        <v>1092</v>
      </c>
      <c r="L1006" s="15">
        <f t="shared" si="65"/>
        <v>1092</v>
      </c>
      <c r="M1006" s="15">
        <f t="shared" si="66"/>
        <v>2184</v>
      </c>
      <c r="O1006" s="13"/>
      <c r="P1006" s="13"/>
    </row>
    <row r="1007" spans="1:16" s="94" customFormat="1" ht="12.75" customHeight="1" x14ac:dyDescent="0.2">
      <c r="A1007" s="11" t="str">
        <f t="shared" ref="A1007:A1070" si="67">CONCATENATE(B1007,C1007)</f>
        <v>COOKTOWN2004</v>
      </c>
      <c r="B1007" s="3" t="s">
        <v>9</v>
      </c>
      <c r="C1007" s="12">
        <v>2004</v>
      </c>
      <c r="D1007" s="12" t="s">
        <v>101</v>
      </c>
      <c r="E1007" s="13">
        <v>1187</v>
      </c>
      <c r="F1007" s="13">
        <v>1187</v>
      </c>
      <c r="G1007" s="13">
        <v>2374</v>
      </c>
      <c r="H1007" s="13">
        <v>0</v>
      </c>
      <c r="I1007" s="13">
        <v>0</v>
      </c>
      <c r="J1007" s="13">
        <v>0</v>
      </c>
      <c r="K1007" s="15">
        <f t="shared" si="64"/>
        <v>1187</v>
      </c>
      <c r="L1007" s="15">
        <f t="shared" si="65"/>
        <v>1187</v>
      </c>
      <c r="M1007" s="15">
        <f t="shared" si="66"/>
        <v>2374</v>
      </c>
      <c r="O1007" s="13"/>
      <c r="P1007" s="13"/>
    </row>
    <row r="1008" spans="1:16" s="94" customFormat="1" ht="12.75" customHeight="1" x14ac:dyDescent="0.2">
      <c r="A1008" s="11" t="str">
        <f t="shared" si="67"/>
        <v>COOKTOWN2005</v>
      </c>
      <c r="B1008" s="94" t="s">
        <v>9</v>
      </c>
      <c r="C1008" s="12">
        <v>2005</v>
      </c>
      <c r="D1008" s="90" t="s">
        <v>101</v>
      </c>
      <c r="E1008" s="95">
        <v>1302</v>
      </c>
      <c r="F1008" s="95">
        <v>1303</v>
      </c>
      <c r="G1008" s="95">
        <v>2605</v>
      </c>
      <c r="H1008" s="95">
        <v>0</v>
      </c>
      <c r="I1008" s="95">
        <v>0</v>
      </c>
      <c r="J1008" s="95">
        <v>0</v>
      </c>
      <c r="K1008" s="15">
        <f t="shared" si="64"/>
        <v>1302</v>
      </c>
      <c r="L1008" s="15">
        <f t="shared" si="65"/>
        <v>1303</v>
      </c>
      <c r="M1008" s="15">
        <f t="shared" si="66"/>
        <v>2605</v>
      </c>
      <c r="O1008" s="13"/>
      <c r="P1008" s="13"/>
    </row>
    <row r="1009" spans="1:16" s="94" customFormat="1" ht="12.75" customHeight="1" x14ac:dyDescent="0.2">
      <c r="A1009" s="11" t="str">
        <f t="shared" si="67"/>
        <v>COOKTOWN2006</v>
      </c>
      <c r="B1009" s="92" t="s">
        <v>9</v>
      </c>
      <c r="C1009" s="16">
        <v>2006</v>
      </c>
      <c r="D1009" s="90" t="s">
        <v>101</v>
      </c>
      <c r="E1009" s="93">
        <v>1382</v>
      </c>
      <c r="F1009" s="93">
        <v>1382</v>
      </c>
      <c r="G1009" s="93">
        <v>2764</v>
      </c>
      <c r="H1009" s="93">
        <v>0</v>
      </c>
      <c r="I1009" s="93">
        <v>0</v>
      </c>
      <c r="J1009" s="93">
        <v>0</v>
      </c>
      <c r="K1009" s="15">
        <f t="shared" si="64"/>
        <v>1382</v>
      </c>
      <c r="L1009" s="15">
        <f t="shared" si="65"/>
        <v>1382</v>
      </c>
      <c r="M1009" s="15">
        <f t="shared" si="66"/>
        <v>2764</v>
      </c>
      <c r="O1009" s="13"/>
      <c r="P1009" s="13"/>
    </row>
    <row r="1010" spans="1:16" s="94" customFormat="1" ht="12.75" customHeight="1" x14ac:dyDescent="0.2">
      <c r="A1010" s="11" t="str">
        <f t="shared" si="67"/>
        <v>COOKTOWN2007</v>
      </c>
      <c r="B1010" s="3" t="s">
        <v>9</v>
      </c>
      <c r="C1010" s="12">
        <v>2007</v>
      </c>
      <c r="D1010" s="12" t="s">
        <v>101</v>
      </c>
      <c r="E1010" s="13">
        <v>916</v>
      </c>
      <c r="F1010" s="13">
        <v>916</v>
      </c>
      <c r="G1010" s="13">
        <v>1832</v>
      </c>
      <c r="H1010" s="13">
        <v>0</v>
      </c>
      <c r="I1010" s="13">
        <v>0</v>
      </c>
      <c r="J1010" s="13">
        <v>0</v>
      </c>
      <c r="K1010" s="15">
        <f t="shared" si="64"/>
        <v>916</v>
      </c>
      <c r="L1010" s="15">
        <f t="shared" si="65"/>
        <v>916</v>
      </c>
      <c r="M1010" s="15">
        <f t="shared" si="66"/>
        <v>1832</v>
      </c>
      <c r="O1010" s="13"/>
      <c r="P1010" s="13"/>
    </row>
    <row r="1011" spans="1:16" s="94" customFormat="1" ht="12.75" customHeight="1" x14ac:dyDescent="0.2">
      <c r="A1011" s="11" t="str">
        <f t="shared" si="67"/>
        <v>COOKTOWN2008</v>
      </c>
      <c r="B1011" s="92" t="s">
        <v>9</v>
      </c>
      <c r="C1011" s="12">
        <v>2008</v>
      </c>
      <c r="D1011" s="12" t="s">
        <v>101</v>
      </c>
      <c r="E1011" s="13">
        <v>658</v>
      </c>
      <c r="F1011" s="13">
        <v>658</v>
      </c>
      <c r="G1011" s="13">
        <v>1316</v>
      </c>
      <c r="H1011" s="13">
        <v>0</v>
      </c>
      <c r="I1011" s="13">
        <v>0</v>
      </c>
      <c r="J1011" s="13">
        <v>0</v>
      </c>
      <c r="K1011" s="15">
        <f t="shared" si="64"/>
        <v>658</v>
      </c>
      <c r="L1011" s="15">
        <f t="shared" si="65"/>
        <v>658</v>
      </c>
      <c r="M1011" s="15">
        <f t="shared" si="66"/>
        <v>1316</v>
      </c>
      <c r="O1011" s="13"/>
      <c r="P1011" s="13"/>
    </row>
    <row r="1012" spans="1:16" s="94" customFormat="1" ht="12.75" customHeight="1" x14ac:dyDescent="0.2">
      <c r="A1012" s="11" t="str">
        <f t="shared" si="67"/>
        <v>COOKTOWN2009</v>
      </c>
      <c r="B1012" s="3" t="s">
        <v>9</v>
      </c>
      <c r="C1012" s="12">
        <v>2009</v>
      </c>
      <c r="D1012" s="12" t="s">
        <v>101</v>
      </c>
      <c r="E1012" s="13">
        <v>737</v>
      </c>
      <c r="F1012" s="13">
        <v>737</v>
      </c>
      <c r="G1012" s="13">
        <v>1474</v>
      </c>
      <c r="H1012" s="13">
        <v>0</v>
      </c>
      <c r="I1012" s="13">
        <v>0</v>
      </c>
      <c r="J1012" s="13">
        <v>0</v>
      </c>
      <c r="K1012" s="15">
        <f t="shared" si="64"/>
        <v>737</v>
      </c>
      <c r="L1012" s="15">
        <f t="shared" si="65"/>
        <v>737</v>
      </c>
      <c r="M1012" s="15">
        <f t="shared" si="66"/>
        <v>1474</v>
      </c>
      <c r="O1012" s="13"/>
      <c r="P1012" s="13"/>
    </row>
    <row r="1013" spans="1:16" s="94" customFormat="1" ht="12.75" customHeight="1" x14ac:dyDescent="0.2">
      <c r="A1013" s="11" t="str">
        <f t="shared" si="67"/>
        <v>COOKTOWN2010</v>
      </c>
      <c r="B1013" s="96" t="s">
        <v>9</v>
      </c>
      <c r="C1013" s="89">
        <v>2010</v>
      </c>
      <c r="D1013" s="90" t="s">
        <v>101</v>
      </c>
      <c r="E1013" s="15">
        <v>823</v>
      </c>
      <c r="F1013" s="15">
        <v>821</v>
      </c>
      <c r="G1013" s="15">
        <v>1644</v>
      </c>
      <c r="H1013" s="91">
        <v>0</v>
      </c>
      <c r="I1013" s="91">
        <v>0</v>
      </c>
      <c r="J1013" s="15">
        <v>0</v>
      </c>
      <c r="K1013" s="15">
        <f t="shared" si="64"/>
        <v>823</v>
      </c>
      <c r="L1013" s="15">
        <f t="shared" si="65"/>
        <v>821</v>
      </c>
      <c r="M1013" s="15">
        <f t="shared" si="66"/>
        <v>1644</v>
      </c>
      <c r="O1013" s="13"/>
      <c r="P1013" s="13"/>
    </row>
    <row r="1014" spans="1:16" s="94" customFormat="1" ht="12.75" customHeight="1" x14ac:dyDescent="0.2">
      <c r="A1014" s="11" t="str">
        <f t="shared" si="67"/>
        <v>COOKTOWN2011</v>
      </c>
      <c r="B1014" s="3" t="s">
        <v>9</v>
      </c>
      <c r="C1014" s="12">
        <v>2011</v>
      </c>
      <c r="D1014" s="12" t="s">
        <v>101</v>
      </c>
      <c r="E1014" s="13">
        <v>633</v>
      </c>
      <c r="F1014" s="13">
        <v>633</v>
      </c>
      <c r="G1014" s="13">
        <v>1266</v>
      </c>
      <c r="H1014" s="13">
        <v>0</v>
      </c>
      <c r="I1014" s="13">
        <v>0</v>
      </c>
      <c r="J1014" s="13">
        <v>0</v>
      </c>
      <c r="K1014" s="15">
        <f t="shared" si="64"/>
        <v>633</v>
      </c>
      <c r="L1014" s="15">
        <f t="shared" si="65"/>
        <v>633</v>
      </c>
      <c r="M1014" s="15">
        <f t="shared" si="66"/>
        <v>1266</v>
      </c>
      <c r="O1014" s="13"/>
      <c r="P1014" s="13"/>
    </row>
    <row r="1015" spans="1:16" s="94" customFormat="1" ht="12.75" customHeight="1" x14ac:dyDescent="0.2">
      <c r="A1015" s="11" t="str">
        <f t="shared" si="67"/>
        <v>COOKTOWN2012</v>
      </c>
      <c r="B1015" s="96" t="s">
        <v>9</v>
      </c>
      <c r="C1015" s="89">
        <v>2012</v>
      </c>
      <c r="D1015" s="90" t="s">
        <v>101</v>
      </c>
      <c r="E1015" s="15">
        <v>631</v>
      </c>
      <c r="F1015" s="15">
        <v>629</v>
      </c>
      <c r="G1015" s="15">
        <v>1260</v>
      </c>
      <c r="H1015" s="91">
        <v>0</v>
      </c>
      <c r="I1015" s="91">
        <v>0</v>
      </c>
      <c r="J1015" s="15">
        <v>0</v>
      </c>
      <c r="K1015" s="15">
        <f t="shared" si="64"/>
        <v>631</v>
      </c>
      <c r="L1015" s="15">
        <f t="shared" si="65"/>
        <v>629</v>
      </c>
      <c r="M1015" s="15">
        <f t="shared" si="66"/>
        <v>1260</v>
      </c>
      <c r="O1015" s="13"/>
      <c r="P1015" s="13"/>
    </row>
    <row r="1016" spans="1:16" s="94" customFormat="1" ht="12.75" customHeight="1" x14ac:dyDescent="0.2">
      <c r="A1016" s="11" t="str">
        <f t="shared" si="67"/>
        <v>COOKTOWN2013</v>
      </c>
      <c r="B1016" s="92" t="s">
        <v>9</v>
      </c>
      <c r="C1016" s="16">
        <v>2013</v>
      </c>
      <c r="D1016" s="12" t="s">
        <v>101</v>
      </c>
      <c r="E1016" s="93">
        <v>655</v>
      </c>
      <c r="F1016" s="93">
        <v>656</v>
      </c>
      <c r="G1016" s="93">
        <v>1311</v>
      </c>
      <c r="H1016" s="93">
        <v>0</v>
      </c>
      <c r="I1016" s="93">
        <v>0</v>
      </c>
      <c r="J1016" s="93">
        <v>0</v>
      </c>
      <c r="K1016" s="15">
        <f t="shared" si="64"/>
        <v>655</v>
      </c>
      <c r="L1016" s="15">
        <f t="shared" si="65"/>
        <v>656</v>
      </c>
      <c r="M1016" s="15">
        <f t="shared" si="66"/>
        <v>1311</v>
      </c>
      <c r="O1016" s="13"/>
      <c r="P1016" s="13"/>
    </row>
    <row r="1017" spans="1:16" s="94" customFormat="1" ht="12.75" customHeight="1" x14ac:dyDescent="0.2">
      <c r="A1017" s="11" t="str">
        <f t="shared" si="67"/>
        <v>COOKTOWN2014</v>
      </c>
      <c r="B1017" s="3" t="s">
        <v>9</v>
      </c>
      <c r="C1017" s="12">
        <v>2014</v>
      </c>
      <c r="D1017" s="12" t="s">
        <v>101</v>
      </c>
      <c r="E1017" s="13">
        <v>657</v>
      </c>
      <c r="F1017" s="13">
        <v>658</v>
      </c>
      <c r="G1017" s="13">
        <v>1315</v>
      </c>
      <c r="H1017" s="13">
        <v>0</v>
      </c>
      <c r="I1017" s="13">
        <v>0</v>
      </c>
      <c r="J1017" s="13">
        <v>0</v>
      </c>
      <c r="K1017" s="15">
        <f t="shared" si="64"/>
        <v>657</v>
      </c>
      <c r="L1017" s="15">
        <f t="shared" si="65"/>
        <v>658</v>
      </c>
      <c r="M1017" s="15">
        <f t="shared" si="66"/>
        <v>1315</v>
      </c>
      <c r="O1017" s="13"/>
      <c r="P1017" s="13"/>
    </row>
    <row r="1018" spans="1:16" s="94" customFormat="1" ht="12.75" customHeight="1" x14ac:dyDescent="0.2">
      <c r="A1018" s="11" t="str">
        <f t="shared" si="67"/>
        <v>COOKTOWN2015</v>
      </c>
      <c r="B1018" s="3" t="s">
        <v>9</v>
      </c>
      <c r="C1018" s="12">
        <v>2015</v>
      </c>
      <c r="D1018" s="12" t="s">
        <v>101</v>
      </c>
      <c r="E1018" s="13">
        <v>660</v>
      </c>
      <c r="F1018" s="13">
        <v>658</v>
      </c>
      <c r="G1018" s="13">
        <v>1318</v>
      </c>
      <c r="H1018" s="13">
        <v>0</v>
      </c>
      <c r="I1018" s="13">
        <v>0</v>
      </c>
      <c r="J1018" s="13">
        <v>0</v>
      </c>
      <c r="K1018" s="15">
        <f t="shared" si="64"/>
        <v>660</v>
      </c>
      <c r="L1018" s="15">
        <f t="shared" si="65"/>
        <v>658</v>
      </c>
      <c r="M1018" s="15">
        <f t="shared" si="66"/>
        <v>1318</v>
      </c>
      <c r="O1018" s="13"/>
      <c r="P1018" s="13"/>
    </row>
    <row r="1019" spans="1:16" s="94" customFormat="1" ht="12.75" customHeight="1" x14ac:dyDescent="0.2">
      <c r="A1019" s="11" t="str">
        <f t="shared" si="67"/>
        <v>COOKTOWN2016</v>
      </c>
      <c r="B1019" s="94" t="s">
        <v>9</v>
      </c>
      <c r="C1019" s="12">
        <v>2016</v>
      </c>
      <c r="D1019" s="12" t="s">
        <v>101</v>
      </c>
      <c r="E1019" s="95">
        <v>688</v>
      </c>
      <c r="F1019" s="95">
        <v>690</v>
      </c>
      <c r="G1019" s="95">
        <v>1378</v>
      </c>
      <c r="H1019" s="95">
        <v>0</v>
      </c>
      <c r="I1019" s="95">
        <v>0</v>
      </c>
      <c r="J1019" s="95">
        <v>0</v>
      </c>
      <c r="K1019" s="15">
        <f t="shared" si="64"/>
        <v>688</v>
      </c>
      <c r="L1019" s="15">
        <f t="shared" si="65"/>
        <v>690</v>
      </c>
      <c r="M1019" s="15">
        <f t="shared" si="66"/>
        <v>1378</v>
      </c>
      <c r="O1019" s="13"/>
      <c r="P1019" s="13"/>
    </row>
    <row r="1020" spans="1:16" s="94" customFormat="1" ht="12.75" customHeight="1" x14ac:dyDescent="0.2">
      <c r="A1020" s="11" t="str">
        <f t="shared" si="67"/>
        <v>COOKTOWN2017</v>
      </c>
      <c r="B1020" s="3" t="s">
        <v>9</v>
      </c>
      <c r="C1020" s="12">
        <v>2017</v>
      </c>
      <c r="D1020" s="12" t="s">
        <v>101</v>
      </c>
      <c r="E1020" s="13">
        <v>924</v>
      </c>
      <c r="F1020" s="13">
        <v>923</v>
      </c>
      <c r="G1020" s="13">
        <v>1847</v>
      </c>
      <c r="H1020" s="13">
        <v>0</v>
      </c>
      <c r="I1020" s="13">
        <v>0</v>
      </c>
      <c r="J1020" s="13">
        <v>0</v>
      </c>
      <c r="K1020" s="15">
        <f t="shared" si="64"/>
        <v>924</v>
      </c>
      <c r="L1020" s="15">
        <f t="shared" si="65"/>
        <v>923</v>
      </c>
      <c r="M1020" s="15">
        <f t="shared" si="66"/>
        <v>1847</v>
      </c>
      <c r="O1020" s="13"/>
      <c r="P1020" s="13"/>
    </row>
    <row r="1021" spans="1:16" s="94" customFormat="1" ht="12.75" customHeight="1" x14ac:dyDescent="0.2">
      <c r="A1021" s="11" t="str">
        <f t="shared" si="67"/>
        <v>COOKTOWN2018</v>
      </c>
      <c r="B1021" s="3" t="s">
        <v>9</v>
      </c>
      <c r="C1021" s="12">
        <v>2018</v>
      </c>
      <c r="D1021" s="12" t="s">
        <v>101</v>
      </c>
      <c r="E1021" s="13">
        <v>927</v>
      </c>
      <c r="F1021" s="13">
        <v>925</v>
      </c>
      <c r="G1021" s="13">
        <v>1852</v>
      </c>
      <c r="H1021" s="13">
        <v>0</v>
      </c>
      <c r="I1021" s="13">
        <v>0</v>
      </c>
      <c r="J1021" s="13">
        <v>0</v>
      </c>
      <c r="K1021" s="15">
        <f t="shared" si="64"/>
        <v>927</v>
      </c>
      <c r="L1021" s="15">
        <f t="shared" si="65"/>
        <v>925</v>
      </c>
      <c r="M1021" s="15">
        <f t="shared" si="66"/>
        <v>1852</v>
      </c>
      <c r="O1021" s="13"/>
      <c r="P1021" s="13"/>
    </row>
    <row r="1022" spans="1:16" s="94" customFormat="1" ht="12.75" customHeight="1" x14ac:dyDescent="0.2">
      <c r="A1022" s="11" t="str">
        <f t="shared" si="67"/>
        <v>COOKTOWN2019</v>
      </c>
      <c r="B1022" s="3" t="s">
        <v>9</v>
      </c>
      <c r="C1022" s="12">
        <v>2019</v>
      </c>
      <c r="D1022" s="12" t="s">
        <v>101</v>
      </c>
      <c r="E1022" s="13">
        <v>928</v>
      </c>
      <c r="F1022" s="13">
        <v>929</v>
      </c>
      <c r="G1022" s="13">
        <v>1857</v>
      </c>
      <c r="H1022" s="13">
        <v>0</v>
      </c>
      <c r="I1022" s="13">
        <v>0</v>
      </c>
      <c r="J1022" s="13">
        <v>0</v>
      </c>
      <c r="K1022" s="15">
        <f t="shared" si="64"/>
        <v>928</v>
      </c>
      <c r="L1022" s="15">
        <f t="shared" si="65"/>
        <v>929</v>
      </c>
      <c r="M1022" s="15">
        <f t="shared" si="66"/>
        <v>1857</v>
      </c>
      <c r="O1022" s="13"/>
      <c r="P1022" s="13"/>
    </row>
    <row r="1023" spans="1:16" s="94" customFormat="1" ht="12.75" customHeight="1" x14ac:dyDescent="0.2">
      <c r="A1023" s="11" t="str">
        <f t="shared" si="67"/>
        <v>DARWIN1985</v>
      </c>
      <c r="B1023" s="3" t="s">
        <v>8</v>
      </c>
      <c r="C1023" s="12">
        <v>1985</v>
      </c>
      <c r="D1023" s="12">
        <v>13</v>
      </c>
      <c r="E1023" s="13">
        <v>5114</v>
      </c>
      <c r="F1023" s="13">
        <v>5194</v>
      </c>
      <c r="G1023" s="13">
        <v>10308</v>
      </c>
      <c r="H1023" s="13">
        <v>338</v>
      </c>
      <c r="I1023" s="13">
        <v>338</v>
      </c>
      <c r="J1023" s="13">
        <v>676</v>
      </c>
      <c r="K1023" s="15">
        <f t="shared" si="64"/>
        <v>5452</v>
      </c>
      <c r="L1023" s="15">
        <f t="shared" si="65"/>
        <v>5532</v>
      </c>
      <c r="M1023" s="15">
        <f t="shared" si="66"/>
        <v>10984</v>
      </c>
      <c r="O1023" s="13"/>
      <c r="P1023" s="13"/>
    </row>
    <row r="1024" spans="1:16" s="94" customFormat="1" ht="12.75" customHeight="1" x14ac:dyDescent="0.2">
      <c r="A1024" s="11" t="str">
        <f t="shared" si="67"/>
        <v>DARWIN1986</v>
      </c>
      <c r="B1024" s="96" t="s">
        <v>8</v>
      </c>
      <c r="C1024" s="89">
        <v>1986</v>
      </c>
      <c r="D1024" s="90">
        <v>14</v>
      </c>
      <c r="E1024" s="15">
        <v>5209</v>
      </c>
      <c r="F1024" s="15">
        <v>5280</v>
      </c>
      <c r="G1024" s="15">
        <v>10489</v>
      </c>
      <c r="H1024" s="91">
        <v>482</v>
      </c>
      <c r="I1024" s="91">
        <v>489</v>
      </c>
      <c r="J1024" s="15">
        <v>971</v>
      </c>
      <c r="K1024" s="15">
        <f t="shared" si="64"/>
        <v>5691</v>
      </c>
      <c r="L1024" s="15">
        <f t="shared" si="65"/>
        <v>5769</v>
      </c>
      <c r="M1024" s="15">
        <f t="shared" si="66"/>
        <v>11460</v>
      </c>
      <c r="O1024" s="13"/>
      <c r="P1024" s="13"/>
    </row>
    <row r="1025" spans="1:16" s="94" customFormat="1" ht="12.75" customHeight="1" x14ac:dyDescent="0.2">
      <c r="A1025" s="11" t="str">
        <f t="shared" si="67"/>
        <v>DARWIN1987</v>
      </c>
      <c r="B1025" s="3" t="s">
        <v>8</v>
      </c>
      <c r="C1025" s="12">
        <v>1987</v>
      </c>
      <c r="D1025" s="12">
        <v>11</v>
      </c>
      <c r="E1025" s="13">
        <v>5486</v>
      </c>
      <c r="F1025" s="13">
        <v>5477</v>
      </c>
      <c r="G1025" s="13">
        <v>10963</v>
      </c>
      <c r="H1025" s="13">
        <v>611</v>
      </c>
      <c r="I1025" s="13">
        <v>614</v>
      </c>
      <c r="J1025" s="13">
        <v>1225</v>
      </c>
      <c r="K1025" s="15">
        <f t="shared" si="64"/>
        <v>6097</v>
      </c>
      <c r="L1025" s="15">
        <f t="shared" si="65"/>
        <v>6091</v>
      </c>
      <c r="M1025" s="15">
        <f t="shared" si="66"/>
        <v>12188</v>
      </c>
      <c r="O1025" s="13"/>
      <c r="P1025" s="13"/>
    </row>
    <row r="1026" spans="1:16" s="94" customFormat="1" ht="12.75" customHeight="1" x14ac:dyDescent="0.2">
      <c r="A1026" s="11" t="str">
        <f t="shared" si="67"/>
        <v>DARWIN1988</v>
      </c>
      <c r="B1026" s="96" t="s">
        <v>8</v>
      </c>
      <c r="C1026" s="89">
        <v>1988</v>
      </c>
      <c r="D1026" s="90">
        <v>11</v>
      </c>
      <c r="E1026" s="15">
        <v>5388</v>
      </c>
      <c r="F1026" s="15">
        <v>5455</v>
      </c>
      <c r="G1026" s="15">
        <v>10843</v>
      </c>
      <c r="H1026" s="91">
        <v>720</v>
      </c>
      <c r="I1026" s="91">
        <v>719</v>
      </c>
      <c r="J1026" s="15">
        <v>1439</v>
      </c>
      <c r="K1026" s="15">
        <f t="shared" si="64"/>
        <v>6108</v>
      </c>
      <c r="L1026" s="15">
        <f t="shared" si="65"/>
        <v>6174</v>
      </c>
      <c r="M1026" s="15">
        <f t="shared" si="66"/>
        <v>12282</v>
      </c>
      <c r="O1026" s="13"/>
      <c r="P1026" s="13"/>
    </row>
    <row r="1027" spans="1:16" s="94" customFormat="1" ht="12.75" customHeight="1" x14ac:dyDescent="0.2">
      <c r="A1027" s="11" t="str">
        <f t="shared" si="67"/>
        <v>DARWIN1989</v>
      </c>
      <c r="B1027" s="3" t="s">
        <v>8</v>
      </c>
      <c r="C1027" s="12">
        <v>1989</v>
      </c>
      <c r="D1027" s="12">
        <v>20</v>
      </c>
      <c r="E1027" s="13">
        <v>2650</v>
      </c>
      <c r="F1027" s="13">
        <v>2640</v>
      </c>
      <c r="G1027" s="13">
        <v>5290</v>
      </c>
      <c r="H1027" s="13">
        <v>678</v>
      </c>
      <c r="I1027" s="13">
        <v>663</v>
      </c>
      <c r="J1027" s="13">
        <v>1341</v>
      </c>
      <c r="K1027" s="15">
        <f t="shared" si="64"/>
        <v>3328</v>
      </c>
      <c r="L1027" s="15">
        <f t="shared" si="65"/>
        <v>3303</v>
      </c>
      <c r="M1027" s="15">
        <f t="shared" si="66"/>
        <v>6631</v>
      </c>
      <c r="O1027" s="13"/>
      <c r="P1027" s="13"/>
    </row>
    <row r="1028" spans="1:16" s="94" customFormat="1" ht="12.75" customHeight="1" x14ac:dyDescent="0.2">
      <c r="A1028" s="11" t="str">
        <f t="shared" si="67"/>
        <v>DARWIN1990</v>
      </c>
      <c r="B1028" s="3" t="s">
        <v>8</v>
      </c>
      <c r="C1028" s="12">
        <v>1990</v>
      </c>
      <c r="D1028" s="12">
        <v>27</v>
      </c>
      <c r="E1028" s="13">
        <v>2646</v>
      </c>
      <c r="F1028" s="13">
        <v>2620</v>
      </c>
      <c r="G1028" s="13">
        <v>5266</v>
      </c>
      <c r="H1028" s="13">
        <v>685</v>
      </c>
      <c r="I1028" s="13">
        <v>682</v>
      </c>
      <c r="J1028" s="13">
        <v>1367</v>
      </c>
      <c r="K1028" s="15">
        <f t="shared" si="64"/>
        <v>3331</v>
      </c>
      <c r="L1028" s="15">
        <f t="shared" si="65"/>
        <v>3302</v>
      </c>
      <c r="M1028" s="15">
        <f t="shared" si="66"/>
        <v>6633</v>
      </c>
      <c r="O1028" s="13"/>
      <c r="P1028" s="13"/>
    </row>
    <row r="1029" spans="1:16" s="94" customFormat="1" ht="12.75" customHeight="1" x14ac:dyDescent="0.2">
      <c r="A1029" s="11" t="str">
        <f t="shared" si="67"/>
        <v>DARWIN1991</v>
      </c>
      <c r="B1029" s="3" t="s">
        <v>8</v>
      </c>
      <c r="C1029" s="12">
        <v>1991</v>
      </c>
      <c r="D1029" s="12">
        <v>19</v>
      </c>
      <c r="E1029" s="13">
        <v>3813</v>
      </c>
      <c r="F1029" s="13">
        <v>3778</v>
      </c>
      <c r="G1029" s="13">
        <v>7591</v>
      </c>
      <c r="H1029" s="13">
        <v>830</v>
      </c>
      <c r="I1029" s="13">
        <v>830</v>
      </c>
      <c r="J1029" s="13">
        <v>1660</v>
      </c>
      <c r="K1029" s="15">
        <f t="shared" si="64"/>
        <v>4643</v>
      </c>
      <c r="L1029" s="15">
        <f t="shared" si="65"/>
        <v>4608</v>
      </c>
      <c r="M1029" s="15">
        <f t="shared" si="66"/>
        <v>9251</v>
      </c>
      <c r="O1029" s="13"/>
      <c r="P1029" s="13"/>
    </row>
    <row r="1030" spans="1:16" s="94" customFormat="1" ht="12.75" customHeight="1" x14ac:dyDescent="0.2">
      <c r="A1030" s="11" t="str">
        <f t="shared" si="67"/>
        <v>DARWIN1992</v>
      </c>
      <c r="B1030" s="96" t="s">
        <v>8</v>
      </c>
      <c r="C1030" s="89">
        <v>1992</v>
      </c>
      <c r="D1030" s="90">
        <v>9</v>
      </c>
      <c r="E1030" s="15">
        <v>6634</v>
      </c>
      <c r="F1030" s="15">
        <v>6634</v>
      </c>
      <c r="G1030" s="15">
        <v>13268</v>
      </c>
      <c r="H1030" s="91">
        <v>954</v>
      </c>
      <c r="I1030" s="91">
        <v>953</v>
      </c>
      <c r="J1030" s="15">
        <v>1907</v>
      </c>
      <c r="K1030" s="15">
        <f t="shared" si="64"/>
        <v>7588</v>
      </c>
      <c r="L1030" s="15">
        <f t="shared" si="65"/>
        <v>7587</v>
      </c>
      <c r="M1030" s="15">
        <f t="shared" si="66"/>
        <v>15175</v>
      </c>
      <c r="O1030" s="13"/>
      <c r="P1030" s="13"/>
    </row>
    <row r="1031" spans="1:16" s="94" customFormat="1" ht="12.75" customHeight="1" x14ac:dyDescent="0.2">
      <c r="A1031" s="11" t="str">
        <f t="shared" si="67"/>
        <v>DARWIN1993</v>
      </c>
      <c r="B1031" s="3" t="s">
        <v>8</v>
      </c>
      <c r="C1031" s="12">
        <v>1993</v>
      </c>
      <c r="D1031" s="12">
        <v>9</v>
      </c>
      <c r="E1031" s="13">
        <v>7175</v>
      </c>
      <c r="F1031" s="13">
        <v>7183</v>
      </c>
      <c r="G1031" s="13">
        <v>14358</v>
      </c>
      <c r="H1031" s="13">
        <v>1129</v>
      </c>
      <c r="I1031" s="13">
        <v>1130</v>
      </c>
      <c r="J1031" s="13">
        <v>2259</v>
      </c>
      <c r="K1031" s="15">
        <f t="shared" si="64"/>
        <v>8304</v>
      </c>
      <c r="L1031" s="15">
        <f t="shared" si="65"/>
        <v>8313</v>
      </c>
      <c r="M1031" s="15">
        <f t="shared" si="66"/>
        <v>16617</v>
      </c>
      <c r="O1031" s="13"/>
      <c r="P1031" s="13"/>
    </row>
    <row r="1032" spans="1:16" s="94" customFormat="1" ht="12.75" customHeight="1" x14ac:dyDescent="0.2">
      <c r="A1032" s="11" t="str">
        <f t="shared" si="67"/>
        <v>DARWIN1994</v>
      </c>
      <c r="B1032" s="3" t="s">
        <v>8</v>
      </c>
      <c r="C1032" s="12">
        <v>1994</v>
      </c>
      <c r="D1032" s="12">
        <v>9</v>
      </c>
      <c r="E1032" s="13">
        <v>8094</v>
      </c>
      <c r="F1032" s="13">
        <v>8084</v>
      </c>
      <c r="G1032" s="13">
        <v>16178</v>
      </c>
      <c r="H1032" s="13">
        <v>1531</v>
      </c>
      <c r="I1032" s="13">
        <v>1530</v>
      </c>
      <c r="J1032" s="13">
        <v>3061</v>
      </c>
      <c r="K1032" s="15">
        <f t="shared" si="64"/>
        <v>9625</v>
      </c>
      <c r="L1032" s="15">
        <f t="shared" si="65"/>
        <v>9614</v>
      </c>
      <c r="M1032" s="15">
        <f t="shared" si="66"/>
        <v>19239</v>
      </c>
      <c r="O1032" s="13"/>
      <c r="P1032" s="13"/>
    </row>
    <row r="1033" spans="1:16" s="94" customFormat="1" ht="12.75" customHeight="1" x14ac:dyDescent="0.2">
      <c r="A1033" s="11" t="str">
        <f t="shared" si="67"/>
        <v>DARWIN1995</v>
      </c>
      <c r="B1033" s="96" t="s">
        <v>8</v>
      </c>
      <c r="C1033" s="89">
        <v>1995</v>
      </c>
      <c r="D1033" s="90">
        <v>9</v>
      </c>
      <c r="E1033" s="15">
        <v>9454</v>
      </c>
      <c r="F1033" s="15">
        <v>9436</v>
      </c>
      <c r="G1033" s="15">
        <v>18890</v>
      </c>
      <c r="H1033" s="91">
        <v>1634</v>
      </c>
      <c r="I1033" s="91">
        <v>1634</v>
      </c>
      <c r="J1033" s="15">
        <v>3268</v>
      </c>
      <c r="K1033" s="15">
        <f t="shared" si="64"/>
        <v>11088</v>
      </c>
      <c r="L1033" s="15">
        <f t="shared" si="65"/>
        <v>11070</v>
      </c>
      <c r="M1033" s="15">
        <f t="shared" si="66"/>
        <v>22158</v>
      </c>
      <c r="O1033" s="13"/>
      <c r="P1033" s="13"/>
    </row>
    <row r="1034" spans="1:16" s="94" customFormat="1" ht="12.75" customHeight="1" x14ac:dyDescent="0.2">
      <c r="A1034" s="11" t="str">
        <f t="shared" si="67"/>
        <v>DARWIN1996</v>
      </c>
      <c r="B1034" s="3" t="s">
        <v>8</v>
      </c>
      <c r="C1034" s="12">
        <v>1996</v>
      </c>
      <c r="D1034" s="12">
        <v>9</v>
      </c>
      <c r="E1034" s="13">
        <v>10449</v>
      </c>
      <c r="F1034" s="13">
        <v>10433</v>
      </c>
      <c r="G1034" s="13">
        <v>20882</v>
      </c>
      <c r="H1034" s="13">
        <v>1779</v>
      </c>
      <c r="I1034" s="13">
        <v>1778</v>
      </c>
      <c r="J1034" s="13">
        <v>3557</v>
      </c>
      <c r="K1034" s="15">
        <f t="shared" si="64"/>
        <v>12228</v>
      </c>
      <c r="L1034" s="15">
        <f t="shared" si="65"/>
        <v>12211</v>
      </c>
      <c r="M1034" s="15">
        <f t="shared" si="66"/>
        <v>24439</v>
      </c>
      <c r="O1034" s="13"/>
      <c r="P1034" s="13"/>
    </row>
    <row r="1035" spans="1:16" s="94" customFormat="1" ht="12.75" customHeight="1" x14ac:dyDescent="0.2">
      <c r="A1035" s="11" t="str">
        <f t="shared" si="67"/>
        <v>DARWIN1997</v>
      </c>
      <c r="B1035" s="96" t="s">
        <v>8</v>
      </c>
      <c r="C1035" s="89">
        <v>1997</v>
      </c>
      <c r="D1035" s="90">
        <v>8</v>
      </c>
      <c r="E1035" s="15">
        <v>9952</v>
      </c>
      <c r="F1035" s="15">
        <v>9942</v>
      </c>
      <c r="G1035" s="15">
        <v>19894</v>
      </c>
      <c r="H1035" s="91">
        <v>2003</v>
      </c>
      <c r="I1035" s="91">
        <v>2006</v>
      </c>
      <c r="J1035" s="15">
        <v>4009</v>
      </c>
      <c r="K1035" s="15">
        <f t="shared" si="64"/>
        <v>11955</v>
      </c>
      <c r="L1035" s="15">
        <f t="shared" si="65"/>
        <v>11948</v>
      </c>
      <c r="M1035" s="15">
        <f t="shared" si="66"/>
        <v>23903</v>
      </c>
      <c r="O1035" s="13"/>
      <c r="P1035" s="13"/>
    </row>
    <row r="1036" spans="1:16" s="94" customFormat="1" ht="12.75" customHeight="1" x14ac:dyDescent="0.2">
      <c r="A1036" s="11" t="str">
        <f t="shared" si="67"/>
        <v>DARWIN1998</v>
      </c>
      <c r="B1036" s="3" t="s">
        <v>8</v>
      </c>
      <c r="C1036" s="12">
        <v>1998</v>
      </c>
      <c r="D1036" s="12">
        <v>8</v>
      </c>
      <c r="E1036" s="13">
        <v>10145</v>
      </c>
      <c r="F1036" s="13">
        <v>10147</v>
      </c>
      <c r="G1036" s="13">
        <v>20292</v>
      </c>
      <c r="H1036" s="13">
        <v>2038</v>
      </c>
      <c r="I1036" s="13">
        <v>2037</v>
      </c>
      <c r="J1036" s="13">
        <v>4075</v>
      </c>
      <c r="K1036" s="15">
        <f t="shared" si="64"/>
        <v>12183</v>
      </c>
      <c r="L1036" s="15">
        <f t="shared" si="65"/>
        <v>12184</v>
      </c>
      <c r="M1036" s="15">
        <f t="shared" si="66"/>
        <v>24367</v>
      </c>
      <c r="O1036" s="13"/>
      <c r="P1036" s="13"/>
    </row>
    <row r="1037" spans="1:16" s="94" customFormat="1" ht="12.75" customHeight="1" x14ac:dyDescent="0.2">
      <c r="A1037" s="11" t="str">
        <f t="shared" si="67"/>
        <v>DARWIN1999</v>
      </c>
      <c r="B1037" s="96" t="s">
        <v>8</v>
      </c>
      <c r="C1037" s="89">
        <v>1999</v>
      </c>
      <c r="D1037" s="90">
        <v>8</v>
      </c>
      <c r="E1037" s="15">
        <v>10172</v>
      </c>
      <c r="F1037" s="15">
        <v>10165</v>
      </c>
      <c r="G1037" s="15">
        <v>20337</v>
      </c>
      <c r="H1037" s="91">
        <v>1882</v>
      </c>
      <c r="I1037" s="91">
        <v>1881</v>
      </c>
      <c r="J1037" s="15">
        <v>3763</v>
      </c>
      <c r="K1037" s="15">
        <f t="shared" si="64"/>
        <v>12054</v>
      </c>
      <c r="L1037" s="15">
        <f t="shared" si="65"/>
        <v>12046</v>
      </c>
      <c r="M1037" s="15">
        <f t="shared" si="66"/>
        <v>24100</v>
      </c>
      <c r="O1037" s="13"/>
      <c r="P1037" s="13"/>
    </row>
    <row r="1038" spans="1:16" s="94" customFormat="1" ht="12.75" customHeight="1" x14ac:dyDescent="0.2">
      <c r="A1038" s="11" t="str">
        <f t="shared" si="67"/>
        <v>DARWIN2000</v>
      </c>
      <c r="B1038" s="96" t="s">
        <v>8</v>
      </c>
      <c r="C1038" s="89">
        <v>2000</v>
      </c>
      <c r="D1038" s="90">
        <v>8</v>
      </c>
      <c r="E1038" s="15">
        <v>9291</v>
      </c>
      <c r="F1038" s="15">
        <v>9299</v>
      </c>
      <c r="G1038" s="15">
        <v>18590</v>
      </c>
      <c r="H1038" s="91">
        <v>1945</v>
      </c>
      <c r="I1038" s="91">
        <v>1946</v>
      </c>
      <c r="J1038" s="15">
        <v>3891</v>
      </c>
      <c r="K1038" s="15">
        <f t="shared" si="64"/>
        <v>11236</v>
      </c>
      <c r="L1038" s="15">
        <f t="shared" si="65"/>
        <v>11245</v>
      </c>
      <c r="M1038" s="15">
        <f t="shared" si="66"/>
        <v>22481</v>
      </c>
      <c r="O1038" s="13"/>
      <c r="P1038" s="13"/>
    </row>
    <row r="1039" spans="1:16" s="94" customFormat="1" ht="12.75" customHeight="1" x14ac:dyDescent="0.2">
      <c r="A1039" s="11" t="str">
        <f t="shared" si="67"/>
        <v>DARWIN2001</v>
      </c>
      <c r="B1039" s="94" t="s">
        <v>8</v>
      </c>
      <c r="C1039" s="89">
        <v>2001</v>
      </c>
      <c r="D1039" s="90">
        <v>8</v>
      </c>
      <c r="E1039" s="15">
        <v>8172</v>
      </c>
      <c r="F1039" s="15">
        <v>8187</v>
      </c>
      <c r="G1039" s="15">
        <v>16359</v>
      </c>
      <c r="H1039" s="15">
        <v>1434</v>
      </c>
      <c r="I1039" s="15">
        <v>1434</v>
      </c>
      <c r="J1039" s="15">
        <v>2868</v>
      </c>
      <c r="K1039" s="15">
        <f t="shared" si="64"/>
        <v>9606</v>
      </c>
      <c r="L1039" s="15">
        <f t="shared" si="65"/>
        <v>9621</v>
      </c>
      <c r="M1039" s="15">
        <f t="shared" si="66"/>
        <v>19227</v>
      </c>
      <c r="O1039" s="13"/>
      <c r="P1039" s="13"/>
    </row>
    <row r="1040" spans="1:16" s="94" customFormat="1" ht="12.75" customHeight="1" x14ac:dyDescent="0.2">
      <c r="A1040" s="11" t="str">
        <f t="shared" si="67"/>
        <v>DARWIN2002</v>
      </c>
      <c r="B1040" s="96" t="s">
        <v>8</v>
      </c>
      <c r="C1040" s="89">
        <v>2002</v>
      </c>
      <c r="D1040" s="90">
        <v>9</v>
      </c>
      <c r="E1040" s="15">
        <v>8051</v>
      </c>
      <c r="F1040" s="15">
        <v>8053</v>
      </c>
      <c r="G1040" s="15">
        <v>16104</v>
      </c>
      <c r="H1040" s="91">
        <v>689</v>
      </c>
      <c r="I1040" s="91">
        <v>687</v>
      </c>
      <c r="J1040" s="15">
        <v>1376</v>
      </c>
      <c r="K1040" s="15">
        <f t="shared" si="64"/>
        <v>8740</v>
      </c>
      <c r="L1040" s="15">
        <f t="shared" si="65"/>
        <v>8740</v>
      </c>
      <c r="M1040" s="15">
        <f t="shared" si="66"/>
        <v>17480</v>
      </c>
      <c r="O1040" s="13"/>
      <c r="P1040" s="13"/>
    </row>
    <row r="1041" spans="1:16" s="94" customFormat="1" ht="12.75" customHeight="1" x14ac:dyDescent="0.2">
      <c r="A1041" s="11" t="str">
        <f t="shared" si="67"/>
        <v>DARWIN2003</v>
      </c>
      <c r="B1041" s="3" t="s">
        <v>8</v>
      </c>
      <c r="C1041" s="12">
        <v>2003</v>
      </c>
      <c r="D1041" s="12">
        <v>9</v>
      </c>
      <c r="E1041" s="13">
        <v>7871</v>
      </c>
      <c r="F1041" s="13">
        <v>7861</v>
      </c>
      <c r="G1041" s="13">
        <v>15732</v>
      </c>
      <c r="H1041" s="13">
        <v>637</v>
      </c>
      <c r="I1041" s="13">
        <v>637</v>
      </c>
      <c r="J1041" s="13">
        <v>1274</v>
      </c>
      <c r="K1041" s="15">
        <f t="shared" si="64"/>
        <v>8508</v>
      </c>
      <c r="L1041" s="15">
        <f t="shared" si="65"/>
        <v>8498</v>
      </c>
      <c r="M1041" s="15">
        <f t="shared" si="66"/>
        <v>17006</v>
      </c>
      <c r="O1041" s="13"/>
      <c r="P1041" s="13"/>
    </row>
    <row r="1042" spans="1:16" s="94" customFormat="1" ht="12.75" customHeight="1" x14ac:dyDescent="0.2">
      <c r="A1042" s="11" t="str">
        <f t="shared" si="67"/>
        <v>DARWIN2004</v>
      </c>
      <c r="B1042" s="96" t="s">
        <v>8</v>
      </c>
      <c r="C1042" s="89">
        <v>2004</v>
      </c>
      <c r="D1042" s="90">
        <v>10</v>
      </c>
      <c r="E1042" s="15">
        <v>7010</v>
      </c>
      <c r="F1042" s="15">
        <v>7221</v>
      </c>
      <c r="G1042" s="15">
        <v>14231</v>
      </c>
      <c r="H1042" s="91">
        <v>877</v>
      </c>
      <c r="I1042" s="91">
        <v>876</v>
      </c>
      <c r="J1042" s="15">
        <v>1753</v>
      </c>
      <c r="K1042" s="15">
        <f t="shared" si="64"/>
        <v>7887</v>
      </c>
      <c r="L1042" s="15">
        <f t="shared" si="65"/>
        <v>8097</v>
      </c>
      <c r="M1042" s="15">
        <f t="shared" si="66"/>
        <v>15984</v>
      </c>
      <c r="O1042" s="13"/>
      <c r="P1042" s="13"/>
    </row>
    <row r="1043" spans="1:16" s="94" customFormat="1" ht="12.75" customHeight="1" x14ac:dyDescent="0.2">
      <c r="A1043" s="11" t="str">
        <f t="shared" si="67"/>
        <v>DARWIN2005</v>
      </c>
      <c r="B1043" s="92" t="s">
        <v>8</v>
      </c>
      <c r="C1043" s="16">
        <v>2005</v>
      </c>
      <c r="D1043" s="90">
        <v>10</v>
      </c>
      <c r="E1043" s="93">
        <v>7025</v>
      </c>
      <c r="F1043" s="93">
        <v>7245</v>
      </c>
      <c r="G1043" s="93">
        <v>14270</v>
      </c>
      <c r="H1043" s="93">
        <v>1018</v>
      </c>
      <c r="I1043" s="93">
        <v>1017</v>
      </c>
      <c r="J1043" s="93">
        <v>2035</v>
      </c>
      <c r="K1043" s="15">
        <f t="shared" si="64"/>
        <v>8043</v>
      </c>
      <c r="L1043" s="15">
        <f t="shared" si="65"/>
        <v>8262</v>
      </c>
      <c r="M1043" s="15">
        <f t="shared" si="66"/>
        <v>16305</v>
      </c>
      <c r="O1043" s="13"/>
      <c r="P1043" s="13"/>
    </row>
    <row r="1044" spans="1:16" s="94" customFormat="1" ht="12.75" customHeight="1" x14ac:dyDescent="0.2">
      <c r="A1044" s="11" t="str">
        <f t="shared" si="67"/>
        <v>DARWIN2006</v>
      </c>
      <c r="B1044" s="3" t="s">
        <v>8</v>
      </c>
      <c r="C1044" s="12">
        <v>2006</v>
      </c>
      <c r="D1044" s="12">
        <v>10</v>
      </c>
      <c r="E1044" s="13">
        <v>7370</v>
      </c>
      <c r="F1044" s="13">
        <v>7429</v>
      </c>
      <c r="G1044" s="13">
        <v>14799</v>
      </c>
      <c r="H1044" s="13">
        <v>1355</v>
      </c>
      <c r="I1044" s="13">
        <v>1356</v>
      </c>
      <c r="J1044" s="13">
        <v>2711</v>
      </c>
      <c r="K1044" s="15">
        <f t="shared" si="64"/>
        <v>8725</v>
      </c>
      <c r="L1044" s="15">
        <f t="shared" si="65"/>
        <v>8785</v>
      </c>
      <c r="M1044" s="15">
        <f t="shared" si="66"/>
        <v>17510</v>
      </c>
      <c r="O1044" s="13"/>
      <c r="P1044" s="13"/>
    </row>
    <row r="1045" spans="1:16" s="94" customFormat="1" ht="12.75" customHeight="1" x14ac:dyDescent="0.2">
      <c r="A1045" s="11" t="str">
        <f t="shared" si="67"/>
        <v>DARWIN2007</v>
      </c>
      <c r="B1045" s="3" t="s">
        <v>8</v>
      </c>
      <c r="C1045" s="12">
        <v>2007</v>
      </c>
      <c r="D1045" s="12">
        <v>10</v>
      </c>
      <c r="E1045" s="13">
        <v>7628</v>
      </c>
      <c r="F1045" s="13">
        <v>7574</v>
      </c>
      <c r="G1045" s="13">
        <v>15202</v>
      </c>
      <c r="H1045" s="13">
        <v>1584</v>
      </c>
      <c r="I1045" s="13">
        <v>1584</v>
      </c>
      <c r="J1045" s="13">
        <v>3168</v>
      </c>
      <c r="K1045" s="15">
        <f t="shared" si="64"/>
        <v>9212</v>
      </c>
      <c r="L1045" s="15">
        <f t="shared" si="65"/>
        <v>9158</v>
      </c>
      <c r="M1045" s="15">
        <f t="shared" si="66"/>
        <v>18370</v>
      </c>
      <c r="O1045" s="13"/>
      <c r="P1045" s="13"/>
    </row>
    <row r="1046" spans="1:16" s="94" customFormat="1" ht="12.75" customHeight="1" x14ac:dyDescent="0.2">
      <c r="A1046" s="11" t="str">
        <f t="shared" si="67"/>
        <v>DARWIN2008</v>
      </c>
      <c r="B1046" s="3" t="s">
        <v>8</v>
      </c>
      <c r="C1046" s="12">
        <v>2008</v>
      </c>
      <c r="D1046" s="12">
        <v>9</v>
      </c>
      <c r="E1046" s="13">
        <v>8162</v>
      </c>
      <c r="F1046" s="13">
        <v>8109</v>
      </c>
      <c r="G1046" s="13">
        <v>16271</v>
      </c>
      <c r="H1046" s="13">
        <v>2103</v>
      </c>
      <c r="I1046" s="13">
        <v>2103</v>
      </c>
      <c r="J1046" s="13">
        <v>4206</v>
      </c>
      <c r="K1046" s="15">
        <f t="shared" si="64"/>
        <v>10265</v>
      </c>
      <c r="L1046" s="15">
        <f t="shared" si="65"/>
        <v>10212</v>
      </c>
      <c r="M1046" s="15">
        <f t="shared" si="66"/>
        <v>20477</v>
      </c>
      <c r="O1046" s="13"/>
      <c r="P1046" s="13"/>
    </row>
    <row r="1047" spans="1:16" s="94" customFormat="1" ht="12.75" customHeight="1" x14ac:dyDescent="0.2">
      <c r="A1047" s="11" t="str">
        <f t="shared" si="67"/>
        <v>DARWIN2009</v>
      </c>
      <c r="B1047" s="96" t="s">
        <v>8</v>
      </c>
      <c r="C1047" s="89">
        <v>2009</v>
      </c>
      <c r="D1047" s="90">
        <v>9</v>
      </c>
      <c r="E1047" s="15">
        <v>9873</v>
      </c>
      <c r="F1047" s="15">
        <v>9902</v>
      </c>
      <c r="G1047" s="15">
        <v>19775</v>
      </c>
      <c r="H1047" s="91">
        <v>2677</v>
      </c>
      <c r="I1047" s="91">
        <v>2650</v>
      </c>
      <c r="J1047" s="15">
        <v>5327</v>
      </c>
      <c r="K1047" s="15">
        <f t="shared" si="64"/>
        <v>12550</v>
      </c>
      <c r="L1047" s="15">
        <f t="shared" si="65"/>
        <v>12552</v>
      </c>
      <c r="M1047" s="15">
        <f t="shared" si="66"/>
        <v>25102</v>
      </c>
      <c r="O1047" s="13"/>
      <c r="P1047" s="13"/>
    </row>
    <row r="1048" spans="1:16" s="94" customFormat="1" ht="12.75" customHeight="1" x14ac:dyDescent="0.2">
      <c r="A1048" s="11" t="str">
        <f t="shared" si="67"/>
        <v>DARWIN2010</v>
      </c>
      <c r="B1048" s="3" t="s">
        <v>8</v>
      </c>
      <c r="C1048" s="12">
        <v>2010</v>
      </c>
      <c r="D1048" s="12">
        <v>10</v>
      </c>
      <c r="E1048" s="13">
        <v>10813</v>
      </c>
      <c r="F1048" s="13">
        <v>10815</v>
      </c>
      <c r="G1048" s="13">
        <v>21628</v>
      </c>
      <c r="H1048" s="13">
        <v>2523</v>
      </c>
      <c r="I1048" s="13">
        <v>2494</v>
      </c>
      <c r="J1048" s="13">
        <v>5017</v>
      </c>
      <c r="K1048" s="15">
        <f t="shared" si="64"/>
        <v>13336</v>
      </c>
      <c r="L1048" s="15">
        <f t="shared" si="65"/>
        <v>13309</v>
      </c>
      <c r="M1048" s="15">
        <f t="shared" si="66"/>
        <v>26645</v>
      </c>
      <c r="O1048" s="13"/>
      <c r="P1048" s="13"/>
    </row>
    <row r="1049" spans="1:16" s="94" customFormat="1" ht="12.75" customHeight="1" x14ac:dyDescent="0.2">
      <c r="A1049" s="11" t="str">
        <f t="shared" si="67"/>
        <v>DARWIN2011</v>
      </c>
      <c r="B1049" s="94" t="s">
        <v>8</v>
      </c>
      <c r="C1049" s="89">
        <v>2011</v>
      </c>
      <c r="D1049" s="90">
        <v>10</v>
      </c>
      <c r="E1049" s="15">
        <v>11205</v>
      </c>
      <c r="F1049" s="15">
        <v>11187</v>
      </c>
      <c r="G1049" s="15">
        <v>22392</v>
      </c>
      <c r="H1049" s="15">
        <v>2241</v>
      </c>
      <c r="I1049" s="15">
        <v>2239</v>
      </c>
      <c r="J1049" s="15">
        <v>4480</v>
      </c>
      <c r="K1049" s="15">
        <f t="shared" si="64"/>
        <v>13446</v>
      </c>
      <c r="L1049" s="15">
        <f t="shared" si="65"/>
        <v>13426</v>
      </c>
      <c r="M1049" s="15">
        <f t="shared" si="66"/>
        <v>26872</v>
      </c>
      <c r="O1049" s="13"/>
      <c r="P1049" s="13"/>
    </row>
    <row r="1050" spans="1:16" s="94" customFormat="1" ht="12.75" customHeight="1" x14ac:dyDescent="0.2">
      <c r="A1050" s="11" t="str">
        <f t="shared" si="67"/>
        <v>DARWIN2012</v>
      </c>
      <c r="B1050" s="92" t="s">
        <v>8</v>
      </c>
      <c r="C1050" s="16">
        <v>2012</v>
      </c>
      <c r="D1050" s="90">
        <v>10</v>
      </c>
      <c r="E1050" s="93">
        <v>11240</v>
      </c>
      <c r="F1050" s="93">
        <v>11288</v>
      </c>
      <c r="G1050" s="93">
        <v>22528</v>
      </c>
      <c r="H1050" s="93">
        <v>1891</v>
      </c>
      <c r="I1050" s="93">
        <v>1862</v>
      </c>
      <c r="J1050" s="93">
        <v>3753</v>
      </c>
      <c r="K1050" s="15">
        <f t="shared" si="64"/>
        <v>13131</v>
      </c>
      <c r="L1050" s="15">
        <f t="shared" si="65"/>
        <v>13150</v>
      </c>
      <c r="M1050" s="15">
        <f t="shared" si="66"/>
        <v>26281</v>
      </c>
      <c r="O1050" s="13"/>
      <c r="P1050" s="13"/>
    </row>
    <row r="1051" spans="1:16" s="94" customFormat="1" ht="12.75" customHeight="1" x14ac:dyDescent="0.2">
      <c r="A1051" s="11" t="str">
        <f t="shared" si="67"/>
        <v>DARWIN2013</v>
      </c>
      <c r="B1051" s="92" t="s">
        <v>8</v>
      </c>
      <c r="C1051" s="16">
        <v>2013</v>
      </c>
      <c r="D1051" s="90">
        <v>10</v>
      </c>
      <c r="E1051" s="93">
        <v>11072</v>
      </c>
      <c r="F1051" s="93">
        <v>11323</v>
      </c>
      <c r="G1051" s="93">
        <v>22395</v>
      </c>
      <c r="H1051" s="93">
        <v>1988</v>
      </c>
      <c r="I1051" s="93">
        <v>1937</v>
      </c>
      <c r="J1051" s="93">
        <v>3925</v>
      </c>
      <c r="K1051" s="15">
        <f t="shared" si="64"/>
        <v>13060</v>
      </c>
      <c r="L1051" s="15">
        <f t="shared" si="65"/>
        <v>13260</v>
      </c>
      <c r="M1051" s="15">
        <f t="shared" si="66"/>
        <v>26320</v>
      </c>
      <c r="O1051" s="13"/>
      <c r="P1051" s="13"/>
    </row>
    <row r="1052" spans="1:16" s="94" customFormat="1" ht="12.75" customHeight="1" x14ac:dyDescent="0.2">
      <c r="A1052" s="11" t="str">
        <f t="shared" si="67"/>
        <v>DARWIN2014</v>
      </c>
      <c r="B1052" s="3" t="s">
        <v>8</v>
      </c>
      <c r="C1052" s="12">
        <v>2014</v>
      </c>
      <c r="D1052" s="12">
        <v>9</v>
      </c>
      <c r="E1052" s="13">
        <v>11720</v>
      </c>
      <c r="F1052" s="13">
        <v>11731</v>
      </c>
      <c r="G1052" s="13">
        <v>23451</v>
      </c>
      <c r="H1052" s="13">
        <v>1736</v>
      </c>
      <c r="I1052" s="13">
        <v>1715</v>
      </c>
      <c r="J1052" s="13">
        <v>3451</v>
      </c>
      <c r="K1052" s="15">
        <f t="shared" si="64"/>
        <v>13456</v>
      </c>
      <c r="L1052" s="15">
        <f t="shared" si="65"/>
        <v>13446</v>
      </c>
      <c r="M1052" s="15">
        <f t="shared" si="66"/>
        <v>26902</v>
      </c>
      <c r="O1052" s="13"/>
      <c r="P1052" s="13"/>
    </row>
    <row r="1053" spans="1:16" s="94" customFormat="1" ht="12.75" customHeight="1" x14ac:dyDescent="0.2">
      <c r="A1053" s="11" t="str">
        <f t="shared" si="67"/>
        <v>DARWIN2015</v>
      </c>
      <c r="B1053" s="92" t="s">
        <v>8</v>
      </c>
      <c r="C1053" s="16">
        <v>2015</v>
      </c>
      <c r="D1053" s="90">
        <v>9</v>
      </c>
      <c r="E1053" s="93">
        <v>12088</v>
      </c>
      <c r="F1053" s="93">
        <v>11917</v>
      </c>
      <c r="G1053" s="93">
        <v>24005</v>
      </c>
      <c r="H1053" s="93">
        <v>1383</v>
      </c>
      <c r="I1053" s="93">
        <v>1380</v>
      </c>
      <c r="J1053" s="93">
        <v>2763</v>
      </c>
      <c r="K1053" s="15">
        <f t="shared" si="64"/>
        <v>13471</v>
      </c>
      <c r="L1053" s="15">
        <f t="shared" si="65"/>
        <v>13297</v>
      </c>
      <c r="M1053" s="15">
        <f t="shared" si="66"/>
        <v>26768</v>
      </c>
      <c r="O1053" s="13"/>
      <c r="P1053" s="13"/>
    </row>
    <row r="1054" spans="1:16" s="94" customFormat="1" ht="12.75" customHeight="1" x14ac:dyDescent="0.2">
      <c r="A1054" s="11" t="str">
        <f t="shared" si="67"/>
        <v>DARWIN2016</v>
      </c>
      <c r="B1054" s="96" t="s">
        <v>8</v>
      </c>
      <c r="C1054" s="89">
        <v>2016</v>
      </c>
      <c r="D1054" s="90">
        <v>9</v>
      </c>
      <c r="E1054" s="15">
        <v>12460</v>
      </c>
      <c r="F1054" s="15">
        <v>12175</v>
      </c>
      <c r="G1054" s="15">
        <v>24635</v>
      </c>
      <c r="H1054" s="91">
        <v>1489</v>
      </c>
      <c r="I1054" s="91">
        <v>1491</v>
      </c>
      <c r="J1054" s="15">
        <v>2980</v>
      </c>
      <c r="K1054" s="15">
        <f t="shared" si="64"/>
        <v>13949</v>
      </c>
      <c r="L1054" s="15">
        <f t="shared" si="65"/>
        <v>13666</v>
      </c>
      <c r="M1054" s="15">
        <f t="shared" si="66"/>
        <v>27615</v>
      </c>
      <c r="O1054" s="13"/>
      <c r="P1054" s="13"/>
    </row>
    <row r="1055" spans="1:16" s="94" customFormat="1" ht="12.75" customHeight="1" x14ac:dyDescent="0.2">
      <c r="A1055" s="11" t="str">
        <f t="shared" si="67"/>
        <v>DARWIN2017</v>
      </c>
      <c r="B1055" s="96" t="s">
        <v>8</v>
      </c>
      <c r="C1055" s="89">
        <v>2017</v>
      </c>
      <c r="D1055" s="90">
        <v>9</v>
      </c>
      <c r="E1055" s="15">
        <v>12233</v>
      </c>
      <c r="F1055" s="15">
        <v>11955</v>
      </c>
      <c r="G1055" s="15">
        <v>24188</v>
      </c>
      <c r="H1055" s="91">
        <v>1437</v>
      </c>
      <c r="I1055" s="91">
        <v>1431</v>
      </c>
      <c r="J1055" s="15">
        <v>2868</v>
      </c>
      <c r="K1055" s="15">
        <f t="shared" si="64"/>
        <v>13670</v>
      </c>
      <c r="L1055" s="15">
        <f t="shared" si="65"/>
        <v>13386</v>
      </c>
      <c r="M1055" s="15">
        <f t="shared" si="66"/>
        <v>27056</v>
      </c>
      <c r="O1055" s="13"/>
      <c r="P1055" s="13"/>
    </row>
    <row r="1056" spans="1:16" s="94" customFormat="1" ht="12.75" customHeight="1" x14ac:dyDescent="0.2">
      <c r="A1056" s="11" t="str">
        <f t="shared" si="67"/>
        <v>DARWIN2018</v>
      </c>
      <c r="B1056" s="3" t="s">
        <v>8</v>
      </c>
      <c r="C1056" s="12">
        <v>2018</v>
      </c>
      <c r="D1056" s="12">
        <v>9</v>
      </c>
      <c r="E1056" s="13">
        <v>11816</v>
      </c>
      <c r="F1056" s="13">
        <v>11564</v>
      </c>
      <c r="G1056" s="13">
        <v>23380</v>
      </c>
      <c r="H1056" s="13">
        <v>957</v>
      </c>
      <c r="I1056" s="13">
        <v>957</v>
      </c>
      <c r="J1056" s="13">
        <v>1914</v>
      </c>
      <c r="K1056" s="15">
        <f t="shared" si="64"/>
        <v>12773</v>
      </c>
      <c r="L1056" s="15">
        <f t="shared" si="65"/>
        <v>12521</v>
      </c>
      <c r="M1056" s="15">
        <f t="shared" si="66"/>
        <v>25294</v>
      </c>
      <c r="O1056" s="13"/>
      <c r="P1056" s="13"/>
    </row>
    <row r="1057" spans="1:16" s="94" customFormat="1" ht="12.75" customHeight="1" x14ac:dyDescent="0.2">
      <c r="A1057" s="11" t="str">
        <f t="shared" si="67"/>
        <v>DARWIN2019</v>
      </c>
      <c r="B1057" s="3" t="s">
        <v>8</v>
      </c>
      <c r="C1057" s="12">
        <v>2019</v>
      </c>
      <c r="D1057" s="12">
        <v>9</v>
      </c>
      <c r="E1057" s="13">
        <v>11393</v>
      </c>
      <c r="F1057" s="13">
        <v>11220</v>
      </c>
      <c r="G1057" s="13">
        <v>22613</v>
      </c>
      <c r="H1057" s="13">
        <v>1055</v>
      </c>
      <c r="I1057" s="13">
        <v>1054</v>
      </c>
      <c r="J1057" s="13">
        <v>2109</v>
      </c>
      <c r="K1057" s="15">
        <f t="shared" si="64"/>
        <v>12448</v>
      </c>
      <c r="L1057" s="15">
        <f t="shared" si="65"/>
        <v>12274</v>
      </c>
      <c r="M1057" s="15">
        <f t="shared" si="66"/>
        <v>24722</v>
      </c>
      <c r="O1057" s="13"/>
      <c r="P1057" s="13"/>
    </row>
    <row r="1058" spans="1:16" s="94" customFormat="1" ht="12.75" customHeight="1" x14ac:dyDescent="0.2">
      <c r="A1058" s="11" t="str">
        <f t="shared" si="67"/>
        <v>DEVONPORT1985</v>
      </c>
      <c r="B1058" s="96" t="s">
        <v>7</v>
      </c>
      <c r="C1058" s="89">
        <v>1985</v>
      </c>
      <c r="D1058" s="90">
        <v>15</v>
      </c>
      <c r="E1058" s="15">
        <v>5240</v>
      </c>
      <c r="F1058" s="15">
        <v>5217</v>
      </c>
      <c r="G1058" s="15">
        <v>10457</v>
      </c>
      <c r="H1058" s="91">
        <v>0</v>
      </c>
      <c r="I1058" s="91">
        <v>0</v>
      </c>
      <c r="J1058" s="15">
        <v>0</v>
      </c>
      <c r="K1058" s="15">
        <f t="shared" si="64"/>
        <v>5240</v>
      </c>
      <c r="L1058" s="15">
        <f t="shared" si="65"/>
        <v>5217</v>
      </c>
      <c r="M1058" s="15">
        <f t="shared" si="66"/>
        <v>10457</v>
      </c>
      <c r="O1058" s="13"/>
      <c r="P1058" s="13"/>
    </row>
    <row r="1059" spans="1:16" s="94" customFormat="1" ht="12.75" customHeight="1" x14ac:dyDescent="0.2">
      <c r="A1059" s="11" t="str">
        <f t="shared" si="67"/>
        <v>DEVONPORT1986</v>
      </c>
      <c r="B1059" s="96" t="s">
        <v>7</v>
      </c>
      <c r="C1059" s="89">
        <v>1986</v>
      </c>
      <c r="D1059" s="90">
        <v>11</v>
      </c>
      <c r="E1059" s="15">
        <v>6264</v>
      </c>
      <c r="F1059" s="15">
        <v>6247</v>
      </c>
      <c r="G1059" s="15">
        <v>12511</v>
      </c>
      <c r="H1059" s="91">
        <v>0</v>
      </c>
      <c r="I1059" s="91">
        <v>0</v>
      </c>
      <c r="J1059" s="15">
        <v>0</v>
      </c>
      <c r="K1059" s="15">
        <f t="shared" si="64"/>
        <v>6264</v>
      </c>
      <c r="L1059" s="15">
        <f t="shared" si="65"/>
        <v>6247</v>
      </c>
      <c r="M1059" s="15">
        <f t="shared" si="66"/>
        <v>12511</v>
      </c>
      <c r="O1059" s="13"/>
      <c r="P1059" s="13"/>
    </row>
    <row r="1060" spans="1:16" s="94" customFormat="1" ht="12.75" customHeight="1" x14ac:dyDescent="0.2">
      <c r="A1060" s="11" t="str">
        <f t="shared" si="67"/>
        <v>DEVONPORT1987</v>
      </c>
      <c r="B1060" s="3" t="s">
        <v>7</v>
      </c>
      <c r="C1060" s="12">
        <v>1987</v>
      </c>
      <c r="D1060" s="12">
        <v>14</v>
      </c>
      <c r="E1060" s="13">
        <v>5555</v>
      </c>
      <c r="F1060" s="13">
        <v>5562</v>
      </c>
      <c r="G1060" s="13">
        <v>11117</v>
      </c>
      <c r="H1060" s="13">
        <v>0</v>
      </c>
      <c r="I1060" s="13">
        <v>0</v>
      </c>
      <c r="J1060" s="13">
        <v>0</v>
      </c>
      <c r="K1060" s="15">
        <f t="shared" si="64"/>
        <v>5555</v>
      </c>
      <c r="L1060" s="15">
        <f t="shared" si="65"/>
        <v>5562</v>
      </c>
      <c r="M1060" s="15">
        <f t="shared" si="66"/>
        <v>11117</v>
      </c>
      <c r="O1060" s="13"/>
      <c r="P1060" s="13"/>
    </row>
    <row r="1061" spans="1:16" s="94" customFormat="1" ht="12.75" customHeight="1" x14ac:dyDescent="0.2">
      <c r="A1061" s="11" t="str">
        <f t="shared" si="67"/>
        <v>DEVONPORT1988</v>
      </c>
      <c r="B1061" s="96" t="s">
        <v>7</v>
      </c>
      <c r="C1061" s="89">
        <v>1988</v>
      </c>
      <c r="D1061" s="90">
        <v>20</v>
      </c>
      <c r="E1061" s="15">
        <v>3944</v>
      </c>
      <c r="F1061" s="15">
        <v>3946</v>
      </c>
      <c r="G1061" s="15">
        <v>7890</v>
      </c>
      <c r="H1061" s="91">
        <v>0</v>
      </c>
      <c r="I1061" s="91">
        <v>0</v>
      </c>
      <c r="J1061" s="15">
        <v>0</v>
      </c>
      <c r="K1061" s="15">
        <f t="shared" si="64"/>
        <v>3944</v>
      </c>
      <c r="L1061" s="15">
        <f t="shared" si="65"/>
        <v>3946</v>
      </c>
      <c r="M1061" s="15">
        <f t="shared" si="66"/>
        <v>7890</v>
      </c>
      <c r="O1061" s="13"/>
      <c r="P1061" s="13"/>
    </row>
    <row r="1062" spans="1:16" s="94" customFormat="1" ht="12.75" customHeight="1" x14ac:dyDescent="0.2">
      <c r="A1062" s="11" t="str">
        <f t="shared" si="67"/>
        <v>DEVONPORT1989</v>
      </c>
      <c r="B1062" s="3" t="s">
        <v>7</v>
      </c>
      <c r="C1062" s="12">
        <v>1989</v>
      </c>
      <c r="D1062" s="12">
        <v>25</v>
      </c>
      <c r="E1062" s="13">
        <v>3053</v>
      </c>
      <c r="F1062" s="13">
        <v>3055</v>
      </c>
      <c r="G1062" s="13">
        <v>6108</v>
      </c>
      <c r="H1062" s="13">
        <v>0</v>
      </c>
      <c r="I1062" s="13">
        <v>0</v>
      </c>
      <c r="J1062" s="13">
        <v>0</v>
      </c>
      <c r="K1062" s="15">
        <f t="shared" si="64"/>
        <v>3053</v>
      </c>
      <c r="L1062" s="15">
        <f t="shared" si="65"/>
        <v>3055</v>
      </c>
      <c r="M1062" s="15">
        <f t="shared" si="66"/>
        <v>6108</v>
      </c>
      <c r="O1062" s="13"/>
      <c r="P1062" s="13"/>
    </row>
    <row r="1063" spans="1:16" s="94" customFormat="1" ht="12.75" customHeight="1" x14ac:dyDescent="0.2">
      <c r="A1063" s="11" t="str">
        <f t="shared" si="67"/>
        <v>DEVONPORT1990</v>
      </c>
      <c r="B1063" s="92" t="s">
        <v>7</v>
      </c>
      <c r="C1063" s="89">
        <v>1990</v>
      </c>
      <c r="D1063" s="90">
        <v>25</v>
      </c>
      <c r="E1063" s="15">
        <v>3485</v>
      </c>
      <c r="F1063" s="15">
        <v>3483</v>
      </c>
      <c r="G1063" s="15">
        <v>6968</v>
      </c>
      <c r="H1063" s="91">
        <v>0</v>
      </c>
      <c r="I1063" s="91">
        <v>0</v>
      </c>
      <c r="J1063" s="15">
        <v>0</v>
      </c>
      <c r="K1063" s="15">
        <f t="shared" si="64"/>
        <v>3485</v>
      </c>
      <c r="L1063" s="15">
        <f t="shared" si="65"/>
        <v>3483</v>
      </c>
      <c r="M1063" s="15">
        <f t="shared" si="66"/>
        <v>6968</v>
      </c>
      <c r="O1063" s="13"/>
      <c r="P1063" s="13"/>
    </row>
    <row r="1064" spans="1:16" s="94" customFormat="1" ht="12.75" customHeight="1" x14ac:dyDescent="0.2">
      <c r="A1064" s="11" t="str">
        <f t="shared" si="67"/>
        <v>DEVONPORT1991</v>
      </c>
      <c r="B1064" s="3" t="s">
        <v>7</v>
      </c>
      <c r="C1064" s="12">
        <v>1991</v>
      </c>
      <c r="D1064" s="12">
        <v>27</v>
      </c>
      <c r="E1064" s="13">
        <v>3589</v>
      </c>
      <c r="F1064" s="13">
        <v>3598</v>
      </c>
      <c r="G1064" s="13">
        <v>7187</v>
      </c>
      <c r="H1064" s="13">
        <v>0</v>
      </c>
      <c r="I1064" s="13">
        <v>0</v>
      </c>
      <c r="J1064" s="13">
        <v>0</v>
      </c>
      <c r="K1064" s="15">
        <f t="shared" si="64"/>
        <v>3589</v>
      </c>
      <c r="L1064" s="15">
        <f t="shared" si="65"/>
        <v>3598</v>
      </c>
      <c r="M1064" s="15">
        <f t="shared" si="66"/>
        <v>7187</v>
      </c>
      <c r="O1064" s="13"/>
      <c r="P1064" s="13"/>
    </row>
    <row r="1065" spans="1:16" s="94" customFormat="1" ht="12.75" customHeight="1" x14ac:dyDescent="0.2">
      <c r="A1065" s="11" t="str">
        <f t="shared" si="67"/>
        <v>DEVONPORT1992</v>
      </c>
      <c r="B1065" s="3" t="s">
        <v>7</v>
      </c>
      <c r="C1065" s="12">
        <v>1992</v>
      </c>
      <c r="D1065" s="12">
        <v>25</v>
      </c>
      <c r="E1065" s="13">
        <v>3575</v>
      </c>
      <c r="F1065" s="13">
        <v>3583</v>
      </c>
      <c r="G1065" s="13">
        <v>7158</v>
      </c>
      <c r="H1065" s="13">
        <v>0</v>
      </c>
      <c r="I1065" s="13">
        <v>0</v>
      </c>
      <c r="J1065" s="13">
        <v>0</v>
      </c>
      <c r="K1065" s="15">
        <f t="shared" si="64"/>
        <v>3575</v>
      </c>
      <c r="L1065" s="15">
        <f t="shared" si="65"/>
        <v>3583</v>
      </c>
      <c r="M1065" s="15">
        <f t="shared" si="66"/>
        <v>7158</v>
      </c>
      <c r="O1065" s="13"/>
      <c r="P1065" s="13"/>
    </row>
    <row r="1066" spans="1:16" s="94" customFormat="1" ht="12.75" customHeight="1" x14ac:dyDescent="0.2">
      <c r="A1066" s="11" t="str">
        <f t="shared" si="67"/>
        <v>DEVONPORT1993</v>
      </c>
      <c r="B1066" s="3" t="s">
        <v>7</v>
      </c>
      <c r="C1066" s="12">
        <v>1993</v>
      </c>
      <c r="D1066" s="12">
        <v>29</v>
      </c>
      <c r="E1066" s="13">
        <v>3500</v>
      </c>
      <c r="F1066" s="13">
        <v>3609</v>
      </c>
      <c r="G1066" s="13">
        <v>7109</v>
      </c>
      <c r="H1066" s="13">
        <v>0</v>
      </c>
      <c r="I1066" s="13">
        <v>0</v>
      </c>
      <c r="J1066" s="13">
        <v>0</v>
      </c>
      <c r="K1066" s="15">
        <f t="shared" ref="K1066:K1129" si="68">E1066+H1066</f>
        <v>3500</v>
      </c>
      <c r="L1066" s="15">
        <f t="shared" ref="L1066:L1129" si="69">F1066+I1066</f>
        <v>3609</v>
      </c>
      <c r="M1066" s="15">
        <f t="shared" ref="M1066:M1129" si="70">G1066+J1066</f>
        <v>7109</v>
      </c>
      <c r="O1066" s="13"/>
      <c r="P1066" s="13"/>
    </row>
    <row r="1067" spans="1:16" s="94" customFormat="1" ht="12.75" customHeight="1" x14ac:dyDescent="0.2">
      <c r="A1067" s="11" t="str">
        <f t="shared" si="67"/>
        <v>DEVONPORT1994</v>
      </c>
      <c r="B1067" s="3" t="s">
        <v>7</v>
      </c>
      <c r="C1067" s="12">
        <v>1994</v>
      </c>
      <c r="D1067" s="12">
        <v>27</v>
      </c>
      <c r="E1067" s="13">
        <v>3545</v>
      </c>
      <c r="F1067" s="13">
        <v>3608</v>
      </c>
      <c r="G1067" s="13">
        <v>7153</v>
      </c>
      <c r="H1067" s="13">
        <v>0</v>
      </c>
      <c r="I1067" s="13">
        <v>0</v>
      </c>
      <c r="J1067" s="13">
        <v>0</v>
      </c>
      <c r="K1067" s="15">
        <f t="shared" si="68"/>
        <v>3545</v>
      </c>
      <c r="L1067" s="15">
        <f t="shared" si="69"/>
        <v>3608</v>
      </c>
      <c r="M1067" s="15">
        <f t="shared" si="70"/>
        <v>7153</v>
      </c>
      <c r="O1067" s="13"/>
      <c r="P1067" s="13"/>
    </row>
    <row r="1068" spans="1:16" s="94" customFormat="1" ht="12.75" customHeight="1" x14ac:dyDescent="0.2">
      <c r="A1068" s="11" t="str">
        <f t="shared" si="67"/>
        <v>DEVONPORT1995</v>
      </c>
      <c r="B1068" s="94" t="s">
        <v>7</v>
      </c>
      <c r="C1068" s="12">
        <v>1995</v>
      </c>
      <c r="D1068" s="12">
        <v>29</v>
      </c>
      <c r="E1068" s="95">
        <v>3469</v>
      </c>
      <c r="F1068" s="95">
        <v>3541</v>
      </c>
      <c r="G1068" s="95">
        <v>7010</v>
      </c>
      <c r="H1068" s="95">
        <v>0</v>
      </c>
      <c r="I1068" s="95">
        <v>0</v>
      </c>
      <c r="J1068" s="95">
        <v>0</v>
      </c>
      <c r="K1068" s="15">
        <f t="shared" si="68"/>
        <v>3469</v>
      </c>
      <c r="L1068" s="15">
        <f t="shared" si="69"/>
        <v>3541</v>
      </c>
      <c r="M1068" s="15">
        <f t="shared" si="70"/>
        <v>7010</v>
      </c>
      <c r="O1068" s="13"/>
      <c r="P1068" s="13"/>
    </row>
    <row r="1069" spans="1:16" s="94" customFormat="1" ht="12.75" customHeight="1" x14ac:dyDescent="0.2">
      <c r="A1069" s="11" t="str">
        <f t="shared" si="67"/>
        <v>DEVONPORT1996</v>
      </c>
      <c r="B1069" s="3" t="s">
        <v>7</v>
      </c>
      <c r="C1069" s="12">
        <v>1996</v>
      </c>
      <c r="D1069" s="12">
        <v>30</v>
      </c>
      <c r="E1069" s="13">
        <v>3446</v>
      </c>
      <c r="F1069" s="13">
        <v>3501</v>
      </c>
      <c r="G1069" s="13">
        <v>6947</v>
      </c>
      <c r="H1069" s="13">
        <v>0</v>
      </c>
      <c r="I1069" s="13">
        <v>0</v>
      </c>
      <c r="J1069" s="13">
        <v>0</v>
      </c>
      <c r="K1069" s="15">
        <f t="shared" si="68"/>
        <v>3446</v>
      </c>
      <c r="L1069" s="15">
        <f t="shared" si="69"/>
        <v>3501</v>
      </c>
      <c r="M1069" s="15">
        <f t="shared" si="70"/>
        <v>6947</v>
      </c>
      <c r="O1069" s="13"/>
      <c r="P1069" s="13"/>
    </row>
    <row r="1070" spans="1:16" s="94" customFormat="1" ht="12.75" customHeight="1" x14ac:dyDescent="0.2">
      <c r="A1070" s="11" t="str">
        <f t="shared" si="67"/>
        <v>DEVONPORT1997</v>
      </c>
      <c r="B1070" s="3" t="s">
        <v>7</v>
      </c>
      <c r="C1070" s="12">
        <v>1997</v>
      </c>
      <c r="D1070" s="12">
        <v>30</v>
      </c>
      <c r="E1070" s="13">
        <v>3220</v>
      </c>
      <c r="F1070" s="13">
        <v>3264</v>
      </c>
      <c r="G1070" s="13">
        <v>6484</v>
      </c>
      <c r="H1070" s="13">
        <v>0</v>
      </c>
      <c r="I1070" s="13">
        <v>0</v>
      </c>
      <c r="J1070" s="13">
        <v>0</v>
      </c>
      <c r="K1070" s="15">
        <f t="shared" si="68"/>
        <v>3220</v>
      </c>
      <c r="L1070" s="15">
        <f t="shared" si="69"/>
        <v>3264</v>
      </c>
      <c r="M1070" s="15">
        <f t="shared" si="70"/>
        <v>6484</v>
      </c>
      <c r="O1070" s="13"/>
      <c r="P1070" s="13"/>
    </row>
    <row r="1071" spans="1:16" s="94" customFormat="1" ht="12.75" customHeight="1" x14ac:dyDescent="0.2">
      <c r="A1071" s="11" t="str">
        <f t="shared" ref="A1071:A1134" si="71">CONCATENATE(B1071,C1071)</f>
        <v>DEVONPORT1998</v>
      </c>
      <c r="B1071" s="96" t="s">
        <v>7</v>
      </c>
      <c r="C1071" s="89">
        <v>1998</v>
      </c>
      <c r="D1071" s="12">
        <v>24</v>
      </c>
      <c r="E1071" s="15">
        <v>3871</v>
      </c>
      <c r="F1071" s="15">
        <v>3920</v>
      </c>
      <c r="G1071" s="15">
        <v>7791</v>
      </c>
      <c r="H1071" s="91">
        <v>0</v>
      </c>
      <c r="I1071" s="91">
        <v>0</v>
      </c>
      <c r="J1071" s="15">
        <v>0</v>
      </c>
      <c r="K1071" s="15">
        <f t="shared" si="68"/>
        <v>3871</v>
      </c>
      <c r="L1071" s="15">
        <f t="shared" si="69"/>
        <v>3920</v>
      </c>
      <c r="M1071" s="15">
        <f t="shared" si="70"/>
        <v>7791</v>
      </c>
      <c r="O1071" s="13"/>
      <c r="P1071" s="13"/>
    </row>
    <row r="1072" spans="1:16" s="94" customFormat="1" ht="12.75" customHeight="1" x14ac:dyDescent="0.2">
      <c r="A1072" s="11" t="str">
        <f t="shared" si="71"/>
        <v>DEVONPORT1999</v>
      </c>
      <c r="B1072" s="3" t="s">
        <v>7</v>
      </c>
      <c r="C1072" s="12">
        <v>1999</v>
      </c>
      <c r="D1072" s="12">
        <v>25</v>
      </c>
      <c r="E1072" s="13">
        <v>4011</v>
      </c>
      <c r="F1072" s="13">
        <v>4025</v>
      </c>
      <c r="G1072" s="13">
        <v>8036</v>
      </c>
      <c r="H1072" s="13">
        <v>0</v>
      </c>
      <c r="I1072" s="13">
        <v>0</v>
      </c>
      <c r="J1072" s="13">
        <v>0</v>
      </c>
      <c r="K1072" s="15">
        <f t="shared" si="68"/>
        <v>4011</v>
      </c>
      <c r="L1072" s="15">
        <f t="shared" si="69"/>
        <v>4025</v>
      </c>
      <c r="M1072" s="15">
        <f t="shared" si="70"/>
        <v>8036</v>
      </c>
      <c r="O1072" s="13"/>
      <c r="P1072" s="13"/>
    </row>
    <row r="1073" spans="1:16" s="94" customFormat="1" ht="12.75" customHeight="1" x14ac:dyDescent="0.2">
      <c r="A1073" s="11" t="str">
        <f t="shared" si="71"/>
        <v>DEVONPORT2000</v>
      </c>
      <c r="B1073" s="94" t="s">
        <v>7</v>
      </c>
      <c r="C1073" s="89">
        <v>2000</v>
      </c>
      <c r="D1073" s="90">
        <v>27</v>
      </c>
      <c r="E1073" s="15">
        <v>3671</v>
      </c>
      <c r="F1073" s="15">
        <v>3665</v>
      </c>
      <c r="G1073" s="15">
        <v>7336</v>
      </c>
      <c r="H1073" s="15">
        <v>0</v>
      </c>
      <c r="I1073" s="15">
        <v>0</v>
      </c>
      <c r="J1073" s="15">
        <v>0</v>
      </c>
      <c r="K1073" s="15">
        <f t="shared" si="68"/>
        <v>3671</v>
      </c>
      <c r="L1073" s="15">
        <f t="shared" si="69"/>
        <v>3665</v>
      </c>
      <c r="M1073" s="15">
        <f t="shared" si="70"/>
        <v>7336</v>
      </c>
      <c r="O1073" s="13"/>
      <c r="P1073" s="13"/>
    </row>
    <row r="1074" spans="1:16" s="94" customFormat="1" ht="12.75" customHeight="1" x14ac:dyDescent="0.2">
      <c r="A1074" s="11" t="str">
        <f t="shared" si="71"/>
        <v>DEVONPORT2001</v>
      </c>
      <c r="B1074" s="96" t="s">
        <v>7</v>
      </c>
      <c r="C1074" s="89">
        <v>2001</v>
      </c>
      <c r="D1074" s="90">
        <v>28</v>
      </c>
      <c r="E1074" s="15">
        <v>3033</v>
      </c>
      <c r="F1074" s="15">
        <v>3028</v>
      </c>
      <c r="G1074" s="15">
        <v>6061</v>
      </c>
      <c r="H1074" s="91">
        <v>0</v>
      </c>
      <c r="I1074" s="91">
        <v>0</v>
      </c>
      <c r="J1074" s="15">
        <v>0</v>
      </c>
      <c r="K1074" s="15">
        <f t="shared" si="68"/>
        <v>3033</v>
      </c>
      <c r="L1074" s="15">
        <f t="shared" si="69"/>
        <v>3028</v>
      </c>
      <c r="M1074" s="15">
        <f t="shared" si="70"/>
        <v>6061</v>
      </c>
      <c r="O1074" s="13"/>
      <c r="P1074" s="13"/>
    </row>
    <row r="1075" spans="1:16" s="94" customFormat="1" ht="12.75" customHeight="1" x14ac:dyDescent="0.2">
      <c r="A1075" s="11" t="str">
        <f t="shared" si="71"/>
        <v>DEVONPORT2002</v>
      </c>
      <c r="B1075" s="96" t="s">
        <v>7</v>
      </c>
      <c r="C1075" s="89">
        <v>2002</v>
      </c>
      <c r="D1075" s="90">
        <v>30</v>
      </c>
      <c r="E1075" s="15">
        <v>2713</v>
      </c>
      <c r="F1075" s="15">
        <v>2690</v>
      </c>
      <c r="G1075" s="15">
        <v>5403</v>
      </c>
      <c r="H1075" s="91">
        <v>0</v>
      </c>
      <c r="I1075" s="91">
        <v>0</v>
      </c>
      <c r="J1075" s="15">
        <v>0</v>
      </c>
      <c r="K1075" s="15">
        <f t="shared" si="68"/>
        <v>2713</v>
      </c>
      <c r="L1075" s="15">
        <f t="shared" si="69"/>
        <v>2690</v>
      </c>
      <c r="M1075" s="15">
        <f t="shared" si="70"/>
        <v>5403</v>
      </c>
      <c r="O1075" s="13"/>
      <c r="P1075" s="13"/>
    </row>
    <row r="1076" spans="1:16" s="94" customFormat="1" ht="12.75" customHeight="1" x14ac:dyDescent="0.2">
      <c r="A1076" s="11" t="str">
        <f t="shared" si="71"/>
        <v>DEVONPORT2003</v>
      </c>
      <c r="B1076" s="3" t="s">
        <v>7</v>
      </c>
      <c r="C1076" s="12">
        <v>2003</v>
      </c>
      <c r="D1076" s="12" t="s">
        <v>101</v>
      </c>
      <c r="E1076" s="13">
        <v>2362</v>
      </c>
      <c r="F1076" s="13">
        <v>2363</v>
      </c>
      <c r="G1076" s="13">
        <v>4725</v>
      </c>
      <c r="H1076" s="13">
        <v>0</v>
      </c>
      <c r="I1076" s="13">
        <v>0</v>
      </c>
      <c r="J1076" s="13">
        <v>0</v>
      </c>
      <c r="K1076" s="15">
        <f t="shared" si="68"/>
        <v>2362</v>
      </c>
      <c r="L1076" s="15">
        <f t="shared" si="69"/>
        <v>2363</v>
      </c>
      <c r="M1076" s="15">
        <f t="shared" si="70"/>
        <v>4725</v>
      </c>
      <c r="O1076" s="13"/>
      <c r="P1076" s="13"/>
    </row>
    <row r="1077" spans="1:16" s="94" customFormat="1" ht="12.75" customHeight="1" x14ac:dyDescent="0.2">
      <c r="A1077" s="11" t="str">
        <f t="shared" si="71"/>
        <v>DEVONPORT2004</v>
      </c>
      <c r="B1077" s="96" t="s">
        <v>7</v>
      </c>
      <c r="C1077" s="89">
        <v>2004</v>
      </c>
      <c r="D1077" s="90">
        <v>28</v>
      </c>
      <c r="E1077" s="15">
        <v>2898</v>
      </c>
      <c r="F1077" s="15">
        <v>2894</v>
      </c>
      <c r="G1077" s="15">
        <v>5792</v>
      </c>
      <c r="H1077" s="91">
        <v>0</v>
      </c>
      <c r="I1077" s="91">
        <v>0</v>
      </c>
      <c r="J1077" s="15">
        <v>0</v>
      </c>
      <c r="K1077" s="15">
        <f t="shared" si="68"/>
        <v>2898</v>
      </c>
      <c r="L1077" s="15">
        <f t="shared" si="69"/>
        <v>2894</v>
      </c>
      <c r="M1077" s="15">
        <f t="shared" si="70"/>
        <v>5792</v>
      </c>
      <c r="O1077" s="13"/>
      <c r="P1077" s="13"/>
    </row>
    <row r="1078" spans="1:16" s="94" customFormat="1" ht="12.75" customHeight="1" x14ac:dyDescent="0.2">
      <c r="A1078" s="11" t="str">
        <f t="shared" si="71"/>
        <v>DEVONPORT2005</v>
      </c>
      <c r="B1078" s="96" t="s">
        <v>7</v>
      </c>
      <c r="C1078" s="89">
        <v>2005</v>
      </c>
      <c r="D1078" s="90">
        <v>29</v>
      </c>
      <c r="E1078" s="15">
        <v>2518</v>
      </c>
      <c r="F1078" s="15">
        <v>2516</v>
      </c>
      <c r="G1078" s="15">
        <v>5034</v>
      </c>
      <c r="H1078" s="91">
        <v>0</v>
      </c>
      <c r="I1078" s="91">
        <v>0</v>
      </c>
      <c r="J1078" s="15">
        <v>0</v>
      </c>
      <c r="K1078" s="15">
        <f t="shared" si="68"/>
        <v>2518</v>
      </c>
      <c r="L1078" s="15">
        <f t="shared" si="69"/>
        <v>2516</v>
      </c>
      <c r="M1078" s="15">
        <f t="shared" si="70"/>
        <v>5034</v>
      </c>
      <c r="O1078" s="13"/>
      <c r="P1078" s="13"/>
    </row>
    <row r="1079" spans="1:16" s="94" customFormat="1" ht="12.75" customHeight="1" x14ac:dyDescent="0.2">
      <c r="A1079" s="11" t="str">
        <f t="shared" si="71"/>
        <v>DEVONPORT2006</v>
      </c>
      <c r="B1079" s="96" t="s">
        <v>7</v>
      </c>
      <c r="C1079" s="89">
        <v>2006</v>
      </c>
      <c r="D1079" s="90" t="s">
        <v>101</v>
      </c>
      <c r="E1079" s="15">
        <v>2078</v>
      </c>
      <c r="F1079" s="15">
        <v>2072</v>
      </c>
      <c r="G1079" s="15">
        <v>4150</v>
      </c>
      <c r="H1079" s="91">
        <v>0</v>
      </c>
      <c r="I1079" s="91">
        <v>0</v>
      </c>
      <c r="J1079" s="15">
        <v>0</v>
      </c>
      <c r="K1079" s="15">
        <f t="shared" si="68"/>
        <v>2078</v>
      </c>
      <c r="L1079" s="15">
        <f t="shared" si="69"/>
        <v>2072</v>
      </c>
      <c r="M1079" s="15">
        <f t="shared" si="70"/>
        <v>4150</v>
      </c>
      <c r="O1079" s="13"/>
      <c r="P1079" s="13"/>
    </row>
    <row r="1080" spans="1:16" s="94" customFormat="1" ht="12.75" customHeight="1" x14ac:dyDescent="0.2">
      <c r="A1080" s="11" t="str">
        <f t="shared" si="71"/>
        <v>DEVONPORT2007</v>
      </c>
      <c r="B1080" s="3" t="s">
        <v>7</v>
      </c>
      <c r="C1080" s="12">
        <v>2007</v>
      </c>
      <c r="D1080" s="12" t="s">
        <v>101</v>
      </c>
      <c r="E1080" s="13">
        <v>2493</v>
      </c>
      <c r="F1080" s="13">
        <v>2489</v>
      </c>
      <c r="G1080" s="13">
        <v>4982</v>
      </c>
      <c r="H1080" s="13">
        <v>0</v>
      </c>
      <c r="I1080" s="13">
        <v>0</v>
      </c>
      <c r="J1080" s="13">
        <v>0</v>
      </c>
      <c r="K1080" s="15">
        <f t="shared" si="68"/>
        <v>2493</v>
      </c>
      <c r="L1080" s="15">
        <f t="shared" si="69"/>
        <v>2489</v>
      </c>
      <c r="M1080" s="15">
        <f t="shared" si="70"/>
        <v>4982</v>
      </c>
      <c r="O1080" s="13"/>
      <c r="P1080" s="13"/>
    </row>
    <row r="1081" spans="1:16" s="94" customFormat="1" ht="12.75" customHeight="1" x14ac:dyDescent="0.2">
      <c r="A1081" s="11" t="str">
        <f t="shared" si="71"/>
        <v>DEVONPORT2008</v>
      </c>
      <c r="B1081" s="3" t="s">
        <v>7</v>
      </c>
      <c r="C1081" s="12">
        <v>2008</v>
      </c>
      <c r="D1081" s="12">
        <v>26</v>
      </c>
      <c r="E1081" s="13">
        <v>2622</v>
      </c>
      <c r="F1081" s="13">
        <v>2621</v>
      </c>
      <c r="G1081" s="13">
        <v>5243</v>
      </c>
      <c r="H1081" s="13">
        <v>0</v>
      </c>
      <c r="I1081" s="13">
        <v>0</v>
      </c>
      <c r="J1081" s="13">
        <v>0</v>
      </c>
      <c r="K1081" s="15">
        <f t="shared" si="68"/>
        <v>2622</v>
      </c>
      <c r="L1081" s="15">
        <f t="shared" si="69"/>
        <v>2621</v>
      </c>
      <c r="M1081" s="15">
        <f t="shared" si="70"/>
        <v>5243</v>
      </c>
      <c r="O1081" s="13"/>
      <c r="P1081" s="13"/>
    </row>
    <row r="1082" spans="1:16" s="94" customFormat="1" ht="12.75" customHeight="1" x14ac:dyDescent="0.2">
      <c r="A1082" s="11" t="str">
        <f t="shared" si="71"/>
        <v>DEVONPORT2009</v>
      </c>
      <c r="B1082" s="3" t="s">
        <v>7</v>
      </c>
      <c r="C1082" s="12">
        <v>2009</v>
      </c>
      <c r="D1082" s="12" t="s">
        <v>101</v>
      </c>
      <c r="E1082" s="13">
        <v>2047</v>
      </c>
      <c r="F1082" s="13">
        <v>2050</v>
      </c>
      <c r="G1082" s="13">
        <v>4097</v>
      </c>
      <c r="H1082" s="13">
        <v>0</v>
      </c>
      <c r="I1082" s="13">
        <v>0</v>
      </c>
      <c r="J1082" s="13">
        <v>0</v>
      </c>
      <c r="K1082" s="15">
        <f t="shared" si="68"/>
        <v>2047</v>
      </c>
      <c r="L1082" s="15">
        <f t="shared" si="69"/>
        <v>2050</v>
      </c>
      <c r="M1082" s="15">
        <f t="shared" si="70"/>
        <v>4097</v>
      </c>
      <c r="O1082" s="13"/>
      <c r="P1082" s="13"/>
    </row>
    <row r="1083" spans="1:16" s="94" customFormat="1" ht="12.75" customHeight="1" x14ac:dyDescent="0.2">
      <c r="A1083" s="11" t="str">
        <f t="shared" si="71"/>
        <v>DEVONPORT2010</v>
      </c>
      <c r="B1083" s="3" t="s">
        <v>7</v>
      </c>
      <c r="C1083" s="12">
        <v>2010</v>
      </c>
      <c r="D1083" s="12" t="s">
        <v>101</v>
      </c>
      <c r="E1083" s="13">
        <v>2196</v>
      </c>
      <c r="F1083" s="13">
        <v>2199</v>
      </c>
      <c r="G1083" s="13">
        <v>4395</v>
      </c>
      <c r="H1083" s="13">
        <v>0</v>
      </c>
      <c r="I1083" s="13">
        <v>0</v>
      </c>
      <c r="J1083" s="13">
        <v>0</v>
      </c>
      <c r="K1083" s="15">
        <f t="shared" si="68"/>
        <v>2196</v>
      </c>
      <c r="L1083" s="15">
        <f t="shared" si="69"/>
        <v>2199</v>
      </c>
      <c r="M1083" s="15">
        <f t="shared" si="70"/>
        <v>4395</v>
      </c>
      <c r="O1083" s="13"/>
      <c r="P1083" s="13"/>
    </row>
    <row r="1084" spans="1:16" s="94" customFormat="1" ht="12.75" customHeight="1" x14ac:dyDescent="0.2">
      <c r="A1084" s="11" t="str">
        <f t="shared" si="71"/>
        <v>DEVONPORT2011</v>
      </c>
      <c r="B1084" s="3" t="s">
        <v>7</v>
      </c>
      <c r="C1084" s="12">
        <v>2011</v>
      </c>
      <c r="D1084" s="12" t="s">
        <v>101</v>
      </c>
      <c r="E1084" s="13">
        <v>2212</v>
      </c>
      <c r="F1084" s="13">
        <v>2209</v>
      </c>
      <c r="G1084" s="13">
        <v>4421</v>
      </c>
      <c r="H1084" s="13">
        <v>0</v>
      </c>
      <c r="I1084" s="13">
        <v>0</v>
      </c>
      <c r="J1084" s="13">
        <v>0</v>
      </c>
      <c r="K1084" s="15">
        <f t="shared" si="68"/>
        <v>2212</v>
      </c>
      <c r="L1084" s="15">
        <f t="shared" si="69"/>
        <v>2209</v>
      </c>
      <c r="M1084" s="15">
        <f t="shared" si="70"/>
        <v>4421</v>
      </c>
      <c r="O1084" s="13"/>
      <c r="P1084" s="13"/>
    </row>
    <row r="1085" spans="1:16" s="94" customFormat="1" ht="12.75" customHeight="1" x14ac:dyDescent="0.2">
      <c r="A1085" s="11" t="str">
        <f t="shared" si="71"/>
        <v>DEVONPORT2012</v>
      </c>
      <c r="B1085" s="3" t="s">
        <v>7</v>
      </c>
      <c r="C1085" s="12">
        <v>2012</v>
      </c>
      <c r="D1085" s="12" t="s">
        <v>101</v>
      </c>
      <c r="E1085" s="13">
        <v>1470</v>
      </c>
      <c r="F1085" s="13">
        <v>1468</v>
      </c>
      <c r="G1085" s="13">
        <v>2938</v>
      </c>
      <c r="H1085" s="13">
        <v>0</v>
      </c>
      <c r="I1085" s="13">
        <v>0</v>
      </c>
      <c r="J1085" s="13">
        <v>0</v>
      </c>
      <c r="K1085" s="15">
        <f t="shared" si="68"/>
        <v>1470</v>
      </c>
      <c r="L1085" s="15">
        <f t="shared" si="69"/>
        <v>1468</v>
      </c>
      <c r="M1085" s="15">
        <f t="shared" si="70"/>
        <v>2938</v>
      </c>
      <c r="O1085" s="13"/>
      <c r="P1085" s="13"/>
    </row>
    <row r="1086" spans="1:16" s="94" customFormat="1" ht="12.75" customHeight="1" x14ac:dyDescent="0.2">
      <c r="A1086" s="11" t="str">
        <f t="shared" si="71"/>
        <v>DEVONPORT2013</v>
      </c>
      <c r="B1086" s="96" t="s">
        <v>7</v>
      </c>
      <c r="C1086" s="89">
        <v>2013</v>
      </c>
      <c r="D1086" s="90" t="s">
        <v>101</v>
      </c>
      <c r="E1086" s="15">
        <v>1398</v>
      </c>
      <c r="F1086" s="15">
        <v>1393</v>
      </c>
      <c r="G1086" s="15">
        <v>2791</v>
      </c>
      <c r="H1086" s="91">
        <v>0</v>
      </c>
      <c r="I1086" s="91">
        <v>0</v>
      </c>
      <c r="J1086" s="15">
        <v>0</v>
      </c>
      <c r="K1086" s="15">
        <f t="shared" si="68"/>
        <v>1398</v>
      </c>
      <c r="L1086" s="15">
        <f t="shared" si="69"/>
        <v>1393</v>
      </c>
      <c r="M1086" s="15">
        <f t="shared" si="70"/>
        <v>2791</v>
      </c>
      <c r="O1086" s="13"/>
      <c r="P1086" s="13"/>
    </row>
    <row r="1087" spans="1:16" s="94" customFormat="1" ht="12.75" customHeight="1" x14ac:dyDescent="0.2">
      <c r="A1087" s="11" t="str">
        <f t="shared" si="71"/>
        <v>DEVONPORT2014</v>
      </c>
      <c r="B1087" s="96" t="s">
        <v>7</v>
      </c>
      <c r="C1087" s="89">
        <v>2014</v>
      </c>
      <c r="D1087" s="90" t="s">
        <v>101</v>
      </c>
      <c r="E1087" s="15">
        <v>1401</v>
      </c>
      <c r="F1087" s="15">
        <v>1403</v>
      </c>
      <c r="G1087" s="15">
        <v>2804</v>
      </c>
      <c r="H1087" s="91">
        <v>0</v>
      </c>
      <c r="I1087" s="91">
        <v>0</v>
      </c>
      <c r="J1087" s="15">
        <v>0</v>
      </c>
      <c r="K1087" s="15">
        <f t="shared" si="68"/>
        <v>1401</v>
      </c>
      <c r="L1087" s="15">
        <f t="shared" si="69"/>
        <v>1403</v>
      </c>
      <c r="M1087" s="15">
        <f t="shared" si="70"/>
        <v>2804</v>
      </c>
      <c r="O1087" s="13"/>
      <c r="P1087" s="13"/>
    </row>
    <row r="1088" spans="1:16" s="94" customFormat="1" ht="12.75" customHeight="1" x14ac:dyDescent="0.2">
      <c r="A1088" s="11" t="str">
        <f t="shared" si="71"/>
        <v>DEVONPORT2015</v>
      </c>
      <c r="B1088" s="3" t="s">
        <v>7</v>
      </c>
      <c r="C1088" s="12">
        <v>2015</v>
      </c>
      <c r="D1088" s="12" t="s">
        <v>101</v>
      </c>
      <c r="E1088" s="13">
        <v>1374</v>
      </c>
      <c r="F1088" s="13">
        <v>1375</v>
      </c>
      <c r="G1088" s="13">
        <v>2749</v>
      </c>
      <c r="H1088" s="13">
        <v>0</v>
      </c>
      <c r="I1088" s="13">
        <v>0</v>
      </c>
      <c r="J1088" s="13">
        <v>0</v>
      </c>
      <c r="K1088" s="15">
        <f t="shared" si="68"/>
        <v>1374</v>
      </c>
      <c r="L1088" s="15">
        <f t="shared" si="69"/>
        <v>1375</v>
      </c>
      <c r="M1088" s="15">
        <f t="shared" si="70"/>
        <v>2749</v>
      </c>
      <c r="O1088" s="13"/>
      <c r="P1088" s="13"/>
    </row>
    <row r="1089" spans="1:16" s="94" customFormat="1" ht="12.75" customHeight="1" x14ac:dyDescent="0.2">
      <c r="A1089" s="11" t="str">
        <f t="shared" si="71"/>
        <v>DEVONPORT2016</v>
      </c>
      <c r="B1089" s="96" t="s">
        <v>7</v>
      </c>
      <c r="C1089" s="89">
        <v>2016</v>
      </c>
      <c r="D1089" s="90" t="s">
        <v>101</v>
      </c>
      <c r="E1089" s="15">
        <v>1357</v>
      </c>
      <c r="F1089" s="15">
        <v>1358</v>
      </c>
      <c r="G1089" s="15">
        <v>2715</v>
      </c>
      <c r="H1089" s="91">
        <v>0</v>
      </c>
      <c r="I1089" s="91">
        <v>0</v>
      </c>
      <c r="J1089" s="15">
        <v>0</v>
      </c>
      <c r="K1089" s="15">
        <f t="shared" si="68"/>
        <v>1357</v>
      </c>
      <c r="L1089" s="15">
        <f t="shared" si="69"/>
        <v>1358</v>
      </c>
      <c r="M1089" s="15">
        <f t="shared" si="70"/>
        <v>2715</v>
      </c>
      <c r="O1089" s="13"/>
      <c r="P1089" s="13"/>
    </row>
    <row r="1090" spans="1:16" s="94" customFormat="1" ht="12.75" customHeight="1" x14ac:dyDescent="0.2">
      <c r="A1090" s="11" t="str">
        <f t="shared" si="71"/>
        <v>DEVONPORT2017</v>
      </c>
      <c r="B1090" s="94" t="s">
        <v>7</v>
      </c>
      <c r="C1090" s="89">
        <v>2017</v>
      </c>
      <c r="D1090" s="90" t="s">
        <v>101</v>
      </c>
      <c r="E1090" s="15">
        <v>1344</v>
      </c>
      <c r="F1090" s="15">
        <v>1348</v>
      </c>
      <c r="G1090" s="15">
        <v>2692</v>
      </c>
      <c r="H1090" s="15">
        <v>0</v>
      </c>
      <c r="I1090" s="15">
        <v>0</v>
      </c>
      <c r="J1090" s="15">
        <v>0</v>
      </c>
      <c r="K1090" s="15">
        <f t="shared" si="68"/>
        <v>1344</v>
      </c>
      <c r="L1090" s="15">
        <f t="shared" si="69"/>
        <v>1348</v>
      </c>
      <c r="M1090" s="15">
        <f t="shared" si="70"/>
        <v>2692</v>
      </c>
      <c r="O1090" s="13"/>
      <c r="P1090" s="13"/>
    </row>
    <row r="1091" spans="1:16" s="94" customFormat="1" ht="12.75" customHeight="1" x14ac:dyDescent="0.2">
      <c r="A1091" s="11" t="str">
        <f t="shared" si="71"/>
        <v>DEVONPORT2018</v>
      </c>
      <c r="B1091" s="96" t="s">
        <v>7</v>
      </c>
      <c r="C1091" s="89">
        <v>2018</v>
      </c>
      <c r="D1091" s="90" t="s">
        <v>101</v>
      </c>
      <c r="E1091" s="15">
        <v>1351</v>
      </c>
      <c r="F1091" s="15">
        <v>1350</v>
      </c>
      <c r="G1091" s="15">
        <v>2701</v>
      </c>
      <c r="H1091" s="91">
        <v>0</v>
      </c>
      <c r="I1091" s="91">
        <v>0</v>
      </c>
      <c r="J1091" s="15">
        <v>0</v>
      </c>
      <c r="K1091" s="15">
        <f t="shared" si="68"/>
        <v>1351</v>
      </c>
      <c r="L1091" s="15">
        <f t="shared" si="69"/>
        <v>1350</v>
      </c>
      <c r="M1091" s="15">
        <f t="shared" si="70"/>
        <v>2701</v>
      </c>
      <c r="O1091" s="13"/>
      <c r="P1091" s="13"/>
    </row>
    <row r="1092" spans="1:16" s="94" customFormat="1" ht="12.75" customHeight="1" x14ac:dyDescent="0.2">
      <c r="A1092" s="11" t="str">
        <f t="shared" si="71"/>
        <v>DEVONPORT2019</v>
      </c>
      <c r="B1092" s="3" t="s">
        <v>7</v>
      </c>
      <c r="C1092" s="12">
        <v>2019</v>
      </c>
      <c r="D1092" s="12" t="s">
        <v>101</v>
      </c>
      <c r="E1092" s="13">
        <v>1346</v>
      </c>
      <c r="F1092" s="13">
        <v>1344</v>
      </c>
      <c r="G1092" s="13">
        <v>2690</v>
      </c>
      <c r="H1092" s="13">
        <v>0</v>
      </c>
      <c r="I1092" s="13">
        <v>0</v>
      </c>
      <c r="J1092" s="13">
        <v>0</v>
      </c>
      <c r="K1092" s="15">
        <f t="shared" si="68"/>
        <v>1346</v>
      </c>
      <c r="L1092" s="15">
        <f t="shared" si="69"/>
        <v>1344</v>
      </c>
      <c r="M1092" s="15">
        <f t="shared" si="70"/>
        <v>2690</v>
      </c>
      <c r="O1092" s="13"/>
      <c r="P1092" s="13"/>
    </row>
    <row r="1093" spans="1:16" s="94" customFormat="1" ht="12.75" customHeight="1" x14ac:dyDescent="0.2">
      <c r="A1093" s="11" t="str">
        <f t="shared" si="71"/>
        <v>DUBBO1985</v>
      </c>
      <c r="B1093" s="94" t="s">
        <v>6</v>
      </c>
      <c r="C1093" s="89">
        <v>1985</v>
      </c>
      <c r="D1093" s="90" t="s">
        <v>101</v>
      </c>
      <c r="E1093" s="15">
        <v>1590</v>
      </c>
      <c r="F1093" s="15">
        <v>1590</v>
      </c>
      <c r="G1093" s="15">
        <v>3180</v>
      </c>
      <c r="H1093" s="15">
        <v>0</v>
      </c>
      <c r="I1093" s="15">
        <v>0</v>
      </c>
      <c r="J1093" s="15">
        <v>0</v>
      </c>
      <c r="K1093" s="15">
        <f t="shared" si="68"/>
        <v>1590</v>
      </c>
      <c r="L1093" s="15">
        <f t="shared" si="69"/>
        <v>1590</v>
      </c>
      <c r="M1093" s="15">
        <f t="shared" si="70"/>
        <v>3180</v>
      </c>
      <c r="O1093" s="13"/>
      <c r="P1093" s="13"/>
    </row>
    <row r="1094" spans="1:16" s="94" customFormat="1" ht="12.75" customHeight="1" x14ac:dyDescent="0.2">
      <c r="A1094" s="11" t="str">
        <f t="shared" si="71"/>
        <v>DUBBO1986</v>
      </c>
      <c r="B1094" s="96" t="s">
        <v>6</v>
      </c>
      <c r="C1094" s="89">
        <v>1986</v>
      </c>
      <c r="D1094" s="90" t="s">
        <v>101</v>
      </c>
      <c r="E1094" s="15">
        <v>1424</v>
      </c>
      <c r="F1094" s="15">
        <v>1396</v>
      </c>
      <c r="G1094" s="15">
        <v>2820</v>
      </c>
      <c r="H1094" s="91">
        <v>0</v>
      </c>
      <c r="I1094" s="91">
        <v>0</v>
      </c>
      <c r="J1094" s="15">
        <v>0</v>
      </c>
      <c r="K1094" s="15">
        <f t="shared" si="68"/>
        <v>1424</v>
      </c>
      <c r="L1094" s="15">
        <f t="shared" si="69"/>
        <v>1396</v>
      </c>
      <c r="M1094" s="15">
        <f t="shared" si="70"/>
        <v>2820</v>
      </c>
      <c r="O1094" s="13"/>
      <c r="P1094" s="13"/>
    </row>
    <row r="1095" spans="1:16" s="94" customFormat="1" ht="12.75" customHeight="1" x14ac:dyDescent="0.2">
      <c r="A1095" s="11" t="str">
        <f t="shared" si="71"/>
        <v>DUBBO1987</v>
      </c>
      <c r="B1095" s="96" t="s">
        <v>6</v>
      </c>
      <c r="C1095" s="89">
        <v>1987</v>
      </c>
      <c r="D1095" s="90" t="s">
        <v>101</v>
      </c>
      <c r="E1095" s="15">
        <v>1538</v>
      </c>
      <c r="F1095" s="15">
        <v>1522</v>
      </c>
      <c r="G1095" s="15">
        <v>3060</v>
      </c>
      <c r="H1095" s="91">
        <v>0</v>
      </c>
      <c r="I1095" s="91">
        <v>0</v>
      </c>
      <c r="J1095" s="15">
        <v>0</v>
      </c>
      <c r="K1095" s="15">
        <f t="shared" si="68"/>
        <v>1538</v>
      </c>
      <c r="L1095" s="15">
        <f t="shared" si="69"/>
        <v>1522</v>
      </c>
      <c r="M1095" s="15">
        <f t="shared" si="70"/>
        <v>3060</v>
      </c>
      <c r="O1095" s="13"/>
      <c r="P1095" s="13"/>
    </row>
    <row r="1096" spans="1:16" s="94" customFormat="1" ht="12.75" customHeight="1" x14ac:dyDescent="0.2">
      <c r="A1096" s="11" t="str">
        <f t="shared" si="71"/>
        <v>DUBBO1988</v>
      </c>
      <c r="B1096" s="92" t="s">
        <v>6</v>
      </c>
      <c r="C1096" s="89">
        <v>1988</v>
      </c>
      <c r="D1096" s="90">
        <v>24</v>
      </c>
      <c r="E1096" s="15">
        <v>3176</v>
      </c>
      <c r="F1096" s="15">
        <v>3267</v>
      </c>
      <c r="G1096" s="15">
        <v>6443</v>
      </c>
      <c r="H1096" s="91">
        <v>0</v>
      </c>
      <c r="I1096" s="91">
        <v>0</v>
      </c>
      <c r="J1096" s="15">
        <v>0</v>
      </c>
      <c r="K1096" s="15">
        <f t="shared" si="68"/>
        <v>3176</v>
      </c>
      <c r="L1096" s="15">
        <f t="shared" si="69"/>
        <v>3267</v>
      </c>
      <c r="M1096" s="15">
        <f t="shared" si="70"/>
        <v>6443</v>
      </c>
      <c r="O1096" s="13"/>
      <c r="P1096" s="13"/>
    </row>
    <row r="1097" spans="1:16" s="94" customFormat="1" ht="12.75" customHeight="1" x14ac:dyDescent="0.2">
      <c r="A1097" s="11" t="str">
        <f t="shared" si="71"/>
        <v>DUBBO1989</v>
      </c>
      <c r="B1097" s="94" t="s">
        <v>6</v>
      </c>
      <c r="C1097" s="89">
        <v>1989</v>
      </c>
      <c r="D1097" s="90">
        <v>28</v>
      </c>
      <c r="E1097" s="15">
        <v>2696</v>
      </c>
      <c r="F1097" s="15">
        <v>2757</v>
      </c>
      <c r="G1097" s="15">
        <v>5453</v>
      </c>
      <c r="H1097" s="15">
        <v>0</v>
      </c>
      <c r="I1097" s="15">
        <v>0</v>
      </c>
      <c r="J1097" s="15">
        <v>0</v>
      </c>
      <c r="K1097" s="15">
        <f t="shared" si="68"/>
        <v>2696</v>
      </c>
      <c r="L1097" s="15">
        <f t="shared" si="69"/>
        <v>2757</v>
      </c>
      <c r="M1097" s="15">
        <f t="shared" si="70"/>
        <v>5453</v>
      </c>
      <c r="O1097" s="13"/>
      <c r="P1097" s="13"/>
    </row>
    <row r="1098" spans="1:16" s="94" customFormat="1" ht="12.75" customHeight="1" x14ac:dyDescent="0.2">
      <c r="A1098" s="11" t="str">
        <f t="shared" si="71"/>
        <v>DUBBO1990</v>
      </c>
      <c r="B1098" s="3" t="s">
        <v>6</v>
      </c>
      <c r="C1098" s="12">
        <v>1990</v>
      </c>
      <c r="D1098" s="12">
        <v>16</v>
      </c>
      <c r="E1098" s="13">
        <v>4210</v>
      </c>
      <c r="F1098" s="13">
        <v>4290</v>
      </c>
      <c r="G1098" s="13">
        <v>8500</v>
      </c>
      <c r="H1098" s="13">
        <v>0</v>
      </c>
      <c r="I1098" s="13">
        <v>0</v>
      </c>
      <c r="J1098" s="13">
        <v>0</v>
      </c>
      <c r="K1098" s="15">
        <f t="shared" si="68"/>
        <v>4210</v>
      </c>
      <c r="L1098" s="15">
        <f t="shared" si="69"/>
        <v>4290</v>
      </c>
      <c r="M1098" s="15">
        <f t="shared" si="70"/>
        <v>8500</v>
      </c>
      <c r="O1098" s="13"/>
      <c r="P1098" s="13"/>
    </row>
    <row r="1099" spans="1:16" s="94" customFormat="1" ht="12.75" customHeight="1" x14ac:dyDescent="0.2">
      <c r="A1099" s="11" t="str">
        <f t="shared" si="71"/>
        <v>DUBBO1991</v>
      </c>
      <c r="B1099" s="96" t="s">
        <v>6</v>
      </c>
      <c r="C1099" s="89">
        <v>1991</v>
      </c>
      <c r="D1099" s="90">
        <v>30</v>
      </c>
      <c r="E1099" s="15">
        <v>3225</v>
      </c>
      <c r="F1099" s="15">
        <v>3294</v>
      </c>
      <c r="G1099" s="15">
        <v>6519</v>
      </c>
      <c r="H1099" s="91">
        <v>0</v>
      </c>
      <c r="I1099" s="91">
        <v>0</v>
      </c>
      <c r="J1099" s="15">
        <v>0</v>
      </c>
      <c r="K1099" s="15">
        <f t="shared" si="68"/>
        <v>3225</v>
      </c>
      <c r="L1099" s="15">
        <f t="shared" si="69"/>
        <v>3294</v>
      </c>
      <c r="M1099" s="15">
        <f t="shared" si="70"/>
        <v>6519</v>
      </c>
      <c r="O1099" s="13"/>
      <c r="P1099" s="13"/>
    </row>
    <row r="1100" spans="1:16" s="94" customFormat="1" ht="12.75" customHeight="1" x14ac:dyDescent="0.2">
      <c r="A1100" s="11" t="str">
        <f t="shared" si="71"/>
        <v>DUBBO1992</v>
      </c>
      <c r="B1100" s="94" t="s">
        <v>6</v>
      </c>
      <c r="C1100" s="89">
        <v>1992</v>
      </c>
      <c r="D1100" s="90">
        <v>27</v>
      </c>
      <c r="E1100" s="15">
        <v>3240</v>
      </c>
      <c r="F1100" s="15">
        <v>3284</v>
      </c>
      <c r="G1100" s="15">
        <v>6524</v>
      </c>
      <c r="H1100" s="15">
        <v>0</v>
      </c>
      <c r="I1100" s="15">
        <v>0</v>
      </c>
      <c r="J1100" s="15">
        <v>0</v>
      </c>
      <c r="K1100" s="15">
        <f t="shared" si="68"/>
        <v>3240</v>
      </c>
      <c r="L1100" s="15">
        <f t="shared" si="69"/>
        <v>3284</v>
      </c>
      <c r="M1100" s="15">
        <f t="shared" si="70"/>
        <v>6524</v>
      </c>
      <c r="O1100" s="13"/>
      <c r="P1100" s="13"/>
    </row>
    <row r="1101" spans="1:16" s="94" customFormat="1" ht="12.75" customHeight="1" x14ac:dyDescent="0.2">
      <c r="A1101" s="11" t="str">
        <f t="shared" si="71"/>
        <v>DUBBO1993</v>
      </c>
      <c r="B1101" s="3" t="s">
        <v>6</v>
      </c>
      <c r="C1101" s="12">
        <v>1993</v>
      </c>
      <c r="D1101" s="12">
        <v>31</v>
      </c>
      <c r="E1101" s="13">
        <v>3237</v>
      </c>
      <c r="F1101" s="13">
        <v>3204</v>
      </c>
      <c r="G1101" s="13">
        <v>6441</v>
      </c>
      <c r="H1101" s="13">
        <v>0</v>
      </c>
      <c r="I1101" s="13">
        <v>0</v>
      </c>
      <c r="J1101" s="13">
        <v>0</v>
      </c>
      <c r="K1101" s="15">
        <f t="shared" si="68"/>
        <v>3237</v>
      </c>
      <c r="L1101" s="15">
        <f t="shared" si="69"/>
        <v>3204</v>
      </c>
      <c r="M1101" s="15">
        <f t="shared" si="70"/>
        <v>6441</v>
      </c>
      <c r="O1101" s="13"/>
      <c r="P1101" s="13"/>
    </row>
    <row r="1102" spans="1:16" s="94" customFormat="1" ht="12.75" customHeight="1" x14ac:dyDescent="0.2">
      <c r="A1102" s="11" t="str">
        <f t="shared" si="71"/>
        <v>DUBBO1994</v>
      </c>
      <c r="B1102" s="3" t="s">
        <v>6</v>
      </c>
      <c r="C1102" s="12">
        <v>1994</v>
      </c>
      <c r="D1102" s="12">
        <v>26</v>
      </c>
      <c r="E1102" s="13">
        <v>3700</v>
      </c>
      <c r="F1102" s="13">
        <v>3689</v>
      </c>
      <c r="G1102" s="13">
        <v>7389</v>
      </c>
      <c r="H1102" s="13">
        <v>0</v>
      </c>
      <c r="I1102" s="13">
        <v>0</v>
      </c>
      <c r="J1102" s="13">
        <v>0</v>
      </c>
      <c r="K1102" s="15">
        <f t="shared" si="68"/>
        <v>3700</v>
      </c>
      <c r="L1102" s="15">
        <f t="shared" si="69"/>
        <v>3689</v>
      </c>
      <c r="M1102" s="15">
        <f t="shared" si="70"/>
        <v>7389</v>
      </c>
      <c r="O1102" s="13"/>
      <c r="P1102" s="13"/>
    </row>
    <row r="1103" spans="1:16" s="94" customFormat="1" ht="12.75" customHeight="1" x14ac:dyDescent="0.2">
      <c r="A1103" s="11" t="str">
        <f t="shared" si="71"/>
        <v>DUBBO1995</v>
      </c>
      <c r="B1103" s="3" t="s">
        <v>6</v>
      </c>
      <c r="C1103" s="12">
        <v>1995</v>
      </c>
      <c r="D1103" s="12">
        <v>21</v>
      </c>
      <c r="E1103" s="13">
        <v>4608</v>
      </c>
      <c r="F1103" s="13">
        <v>4637</v>
      </c>
      <c r="G1103" s="13">
        <v>9245</v>
      </c>
      <c r="H1103" s="13">
        <v>0</v>
      </c>
      <c r="I1103" s="13">
        <v>0</v>
      </c>
      <c r="J1103" s="13">
        <v>0</v>
      </c>
      <c r="K1103" s="15">
        <f t="shared" si="68"/>
        <v>4608</v>
      </c>
      <c r="L1103" s="15">
        <f t="shared" si="69"/>
        <v>4637</v>
      </c>
      <c r="M1103" s="15">
        <f t="shared" si="70"/>
        <v>9245</v>
      </c>
      <c r="O1103" s="13"/>
      <c r="P1103" s="13"/>
    </row>
    <row r="1104" spans="1:16" s="94" customFormat="1" ht="12.75" customHeight="1" x14ac:dyDescent="0.2">
      <c r="A1104" s="11" t="str">
        <f t="shared" si="71"/>
        <v>DUBBO1996</v>
      </c>
      <c r="B1104" s="3" t="s">
        <v>6</v>
      </c>
      <c r="C1104" s="12">
        <v>1996</v>
      </c>
      <c r="D1104" s="12">
        <v>20</v>
      </c>
      <c r="E1104" s="13">
        <v>4834</v>
      </c>
      <c r="F1104" s="13">
        <v>4872</v>
      </c>
      <c r="G1104" s="13">
        <v>9706</v>
      </c>
      <c r="H1104" s="13">
        <v>0</v>
      </c>
      <c r="I1104" s="13">
        <v>0</v>
      </c>
      <c r="J1104" s="13">
        <v>0</v>
      </c>
      <c r="K1104" s="15">
        <f t="shared" si="68"/>
        <v>4834</v>
      </c>
      <c r="L1104" s="15">
        <f t="shared" si="69"/>
        <v>4872</v>
      </c>
      <c r="M1104" s="15">
        <f t="shared" si="70"/>
        <v>9706</v>
      </c>
      <c r="O1104" s="13"/>
      <c r="P1104" s="13"/>
    </row>
    <row r="1105" spans="1:16" s="94" customFormat="1" ht="12.75" customHeight="1" x14ac:dyDescent="0.2">
      <c r="A1105" s="11" t="str">
        <f t="shared" si="71"/>
        <v>DUBBO1997</v>
      </c>
      <c r="B1105" s="96" t="s">
        <v>6</v>
      </c>
      <c r="C1105" s="89">
        <v>1997</v>
      </c>
      <c r="D1105" s="90">
        <v>20</v>
      </c>
      <c r="E1105" s="15">
        <v>4972</v>
      </c>
      <c r="F1105" s="15">
        <v>4981</v>
      </c>
      <c r="G1105" s="15">
        <v>9953</v>
      </c>
      <c r="H1105" s="91">
        <v>0</v>
      </c>
      <c r="I1105" s="91">
        <v>0</v>
      </c>
      <c r="J1105" s="15">
        <v>0</v>
      </c>
      <c r="K1105" s="15">
        <f t="shared" si="68"/>
        <v>4972</v>
      </c>
      <c r="L1105" s="15">
        <f t="shared" si="69"/>
        <v>4981</v>
      </c>
      <c r="M1105" s="15">
        <f t="shared" si="70"/>
        <v>9953</v>
      </c>
      <c r="O1105" s="13"/>
      <c r="P1105" s="13"/>
    </row>
    <row r="1106" spans="1:16" s="94" customFormat="1" ht="12.75" customHeight="1" x14ac:dyDescent="0.2">
      <c r="A1106" s="11" t="str">
        <f t="shared" si="71"/>
        <v>DUBBO1998</v>
      </c>
      <c r="B1106" s="96" t="s">
        <v>6</v>
      </c>
      <c r="C1106" s="89">
        <v>1998</v>
      </c>
      <c r="D1106" s="90">
        <v>18</v>
      </c>
      <c r="E1106" s="15">
        <v>5164</v>
      </c>
      <c r="F1106" s="15">
        <v>5202</v>
      </c>
      <c r="G1106" s="15">
        <v>10366</v>
      </c>
      <c r="H1106" s="91">
        <v>0</v>
      </c>
      <c r="I1106" s="91">
        <v>0</v>
      </c>
      <c r="J1106" s="15">
        <v>0</v>
      </c>
      <c r="K1106" s="15">
        <f t="shared" si="68"/>
        <v>5164</v>
      </c>
      <c r="L1106" s="15">
        <f t="shared" si="69"/>
        <v>5202</v>
      </c>
      <c r="M1106" s="15">
        <f t="shared" si="70"/>
        <v>10366</v>
      </c>
      <c r="O1106" s="13"/>
      <c r="P1106" s="13"/>
    </row>
    <row r="1107" spans="1:16" s="94" customFormat="1" ht="12.75" customHeight="1" x14ac:dyDescent="0.2">
      <c r="A1107" s="11" t="str">
        <f t="shared" si="71"/>
        <v>DUBBO1999</v>
      </c>
      <c r="B1107" s="94" t="s">
        <v>6</v>
      </c>
      <c r="C1107" s="89">
        <v>1999</v>
      </c>
      <c r="D1107" s="90">
        <v>20</v>
      </c>
      <c r="E1107" s="15">
        <v>4864</v>
      </c>
      <c r="F1107" s="15">
        <v>4840</v>
      </c>
      <c r="G1107" s="15">
        <v>9704</v>
      </c>
      <c r="H1107" s="15">
        <v>0</v>
      </c>
      <c r="I1107" s="15">
        <v>0</v>
      </c>
      <c r="J1107" s="15">
        <v>0</v>
      </c>
      <c r="K1107" s="15">
        <f t="shared" si="68"/>
        <v>4864</v>
      </c>
      <c r="L1107" s="15">
        <f t="shared" si="69"/>
        <v>4840</v>
      </c>
      <c r="M1107" s="15">
        <f t="shared" si="70"/>
        <v>9704</v>
      </c>
      <c r="O1107" s="13"/>
      <c r="P1107" s="13"/>
    </row>
    <row r="1108" spans="1:16" s="94" customFormat="1" ht="12.75" customHeight="1" x14ac:dyDescent="0.2">
      <c r="A1108" s="11" t="str">
        <f t="shared" si="71"/>
        <v>DUBBO2000</v>
      </c>
      <c r="B1108" s="94" t="s">
        <v>6</v>
      </c>
      <c r="C1108" s="89">
        <v>2000</v>
      </c>
      <c r="D1108" s="90">
        <v>22</v>
      </c>
      <c r="E1108" s="15">
        <v>4757</v>
      </c>
      <c r="F1108" s="15">
        <v>4765</v>
      </c>
      <c r="G1108" s="15">
        <v>9522</v>
      </c>
      <c r="H1108" s="15">
        <v>0</v>
      </c>
      <c r="I1108" s="15">
        <v>0</v>
      </c>
      <c r="J1108" s="15">
        <v>0</v>
      </c>
      <c r="K1108" s="15">
        <f t="shared" si="68"/>
        <v>4757</v>
      </c>
      <c r="L1108" s="15">
        <f t="shared" si="69"/>
        <v>4765</v>
      </c>
      <c r="M1108" s="15">
        <f t="shared" si="70"/>
        <v>9522</v>
      </c>
      <c r="O1108" s="13"/>
      <c r="P1108" s="13"/>
    </row>
    <row r="1109" spans="1:16" s="94" customFormat="1" ht="12.75" customHeight="1" x14ac:dyDescent="0.2">
      <c r="A1109" s="11" t="str">
        <f t="shared" si="71"/>
        <v>DUBBO2001</v>
      </c>
      <c r="B1109" s="3" t="s">
        <v>6</v>
      </c>
      <c r="C1109" s="12">
        <v>2001</v>
      </c>
      <c r="D1109" s="12">
        <v>20</v>
      </c>
      <c r="E1109" s="13">
        <v>4456</v>
      </c>
      <c r="F1109" s="13">
        <v>4444</v>
      </c>
      <c r="G1109" s="13">
        <v>8900</v>
      </c>
      <c r="H1109" s="13">
        <v>0</v>
      </c>
      <c r="I1109" s="13">
        <v>0</v>
      </c>
      <c r="J1109" s="13">
        <v>0</v>
      </c>
      <c r="K1109" s="15">
        <f t="shared" si="68"/>
        <v>4456</v>
      </c>
      <c r="L1109" s="15">
        <f t="shared" si="69"/>
        <v>4444</v>
      </c>
      <c r="M1109" s="15">
        <f t="shared" si="70"/>
        <v>8900</v>
      </c>
      <c r="O1109" s="13"/>
      <c r="P1109" s="13"/>
    </row>
    <row r="1110" spans="1:16" s="94" customFormat="1" ht="12.75" customHeight="1" x14ac:dyDescent="0.2">
      <c r="A1110" s="11" t="str">
        <f t="shared" si="71"/>
        <v>DUBBO2002</v>
      </c>
      <c r="B1110" s="96" t="s">
        <v>6</v>
      </c>
      <c r="C1110" s="89">
        <v>2002</v>
      </c>
      <c r="D1110" s="90">
        <v>15</v>
      </c>
      <c r="E1110" s="15">
        <v>4417</v>
      </c>
      <c r="F1110" s="15">
        <v>4411</v>
      </c>
      <c r="G1110" s="15">
        <v>8828</v>
      </c>
      <c r="H1110" s="91">
        <v>0</v>
      </c>
      <c r="I1110" s="91">
        <v>0</v>
      </c>
      <c r="J1110" s="15">
        <v>0</v>
      </c>
      <c r="K1110" s="15">
        <f t="shared" si="68"/>
        <v>4417</v>
      </c>
      <c r="L1110" s="15">
        <f t="shared" si="69"/>
        <v>4411</v>
      </c>
      <c r="M1110" s="15">
        <f t="shared" si="70"/>
        <v>8828</v>
      </c>
      <c r="O1110" s="13"/>
      <c r="P1110" s="13"/>
    </row>
    <row r="1111" spans="1:16" s="94" customFormat="1" ht="12.75" customHeight="1" x14ac:dyDescent="0.2">
      <c r="A1111" s="11" t="str">
        <f t="shared" si="71"/>
        <v>DUBBO2003</v>
      </c>
      <c r="B1111" s="3" t="s">
        <v>6</v>
      </c>
      <c r="C1111" s="12">
        <v>2003</v>
      </c>
      <c r="D1111" s="12">
        <v>13</v>
      </c>
      <c r="E1111" s="13">
        <v>4865</v>
      </c>
      <c r="F1111" s="13">
        <v>4863</v>
      </c>
      <c r="G1111" s="13">
        <v>9728</v>
      </c>
      <c r="H1111" s="13">
        <v>0</v>
      </c>
      <c r="I1111" s="13">
        <v>0</v>
      </c>
      <c r="J1111" s="13">
        <v>0</v>
      </c>
      <c r="K1111" s="15">
        <f t="shared" si="68"/>
        <v>4865</v>
      </c>
      <c r="L1111" s="15">
        <f t="shared" si="69"/>
        <v>4863</v>
      </c>
      <c r="M1111" s="15">
        <f t="shared" si="70"/>
        <v>9728</v>
      </c>
      <c r="O1111" s="13"/>
      <c r="P1111" s="13"/>
    </row>
    <row r="1112" spans="1:16" s="94" customFormat="1" ht="12.75" customHeight="1" x14ac:dyDescent="0.2">
      <c r="A1112" s="11" t="str">
        <f t="shared" si="71"/>
        <v>DUBBO2004</v>
      </c>
      <c r="B1112" s="3" t="s">
        <v>6</v>
      </c>
      <c r="C1112" s="12">
        <v>2004</v>
      </c>
      <c r="D1112" s="12">
        <v>13</v>
      </c>
      <c r="E1112" s="13">
        <v>5167</v>
      </c>
      <c r="F1112" s="13">
        <v>5181</v>
      </c>
      <c r="G1112" s="13">
        <v>10348</v>
      </c>
      <c r="H1112" s="13">
        <v>0</v>
      </c>
      <c r="I1112" s="13">
        <v>0</v>
      </c>
      <c r="J1112" s="13">
        <v>0</v>
      </c>
      <c r="K1112" s="15">
        <f t="shared" si="68"/>
        <v>5167</v>
      </c>
      <c r="L1112" s="15">
        <f t="shared" si="69"/>
        <v>5181</v>
      </c>
      <c r="M1112" s="15">
        <f t="shared" si="70"/>
        <v>10348</v>
      </c>
      <c r="O1112" s="13"/>
      <c r="P1112" s="13"/>
    </row>
    <row r="1113" spans="1:16" s="94" customFormat="1" ht="12.75" customHeight="1" x14ac:dyDescent="0.2">
      <c r="A1113" s="11" t="str">
        <f t="shared" si="71"/>
        <v>DUBBO2005</v>
      </c>
      <c r="B1113" s="94" t="s">
        <v>6</v>
      </c>
      <c r="C1113" s="89">
        <v>2005</v>
      </c>
      <c r="D1113" s="90">
        <v>15</v>
      </c>
      <c r="E1113" s="15">
        <v>5406</v>
      </c>
      <c r="F1113" s="15">
        <v>5417</v>
      </c>
      <c r="G1113" s="15">
        <v>10823</v>
      </c>
      <c r="H1113" s="15">
        <v>0</v>
      </c>
      <c r="I1113" s="15">
        <v>0</v>
      </c>
      <c r="J1113" s="15">
        <v>0</v>
      </c>
      <c r="K1113" s="15">
        <f t="shared" si="68"/>
        <v>5406</v>
      </c>
      <c r="L1113" s="15">
        <f t="shared" si="69"/>
        <v>5417</v>
      </c>
      <c r="M1113" s="15">
        <f t="shared" si="70"/>
        <v>10823</v>
      </c>
      <c r="O1113" s="13"/>
      <c r="P1113" s="13"/>
    </row>
    <row r="1114" spans="1:16" s="94" customFormat="1" ht="12.75" customHeight="1" x14ac:dyDescent="0.2">
      <c r="A1114" s="11" t="str">
        <f t="shared" si="71"/>
        <v>DUBBO2006</v>
      </c>
      <c r="B1114" s="96" t="s">
        <v>6</v>
      </c>
      <c r="C1114" s="89">
        <v>2006</v>
      </c>
      <c r="D1114" s="90">
        <v>15</v>
      </c>
      <c r="E1114" s="15">
        <v>5220</v>
      </c>
      <c r="F1114" s="15">
        <v>5209</v>
      </c>
      <c r="G1114" s="15">
        <v>10429</v>
      </c>
      <c r="H1114" s="91">
        <v>0</v>
      </c>
      <c r="I1114" s="91">
        <v>0</v>
      </c>
      <c r="J1114" s="15">
        <v>0</v>
      </c>
      <c r="K1114" s="15">
        <f t="shared" si="68"/>
        <v>5220</v>
      </c>
      <c r="L1114" s="15">
        <f t="shared" si="69"/>
        <v>5209</v>
      </c>
      <c r="M1114" s="15">
        <f t="shared" si="70"/>
        <v>10429</v>
      </c>
      <c r="O1114" s="13"/>
      <c r="P1114" s="13"/>
    </row>
    <row r="1115" spans="1:16" s="94" customFormat="1" ht="12.75" customHeight="1" x14ac:dyDescent="0.2">
      <c r="A1115" s="11" t="str">
        <f t="shared" si="71"/>
        <v>DUBBO2007</v>
      </c>
      <c r="B1115" s="96" t="s">
        <v>6</v>
      </c>
      <c r="C1115" s="89">
        <v>2007</v>
      </c>
      <c r="D1115" s="90">
        <v>16</v>
      </c>
      <c r="E1115" s="15">
        <v>5092</v>
      </c>
      <c r="F1115" s="15">
        <v>5100</v>
      </c>
      <c r="G1115" s="15">
        <v>10192</v>
      </c>
      <c r="H1115" s="91">
        <v>0</v>
      </c>
      <c r="I1115" s="91">
        <v>0</v>
      </c>
      <c r="J1115" s="15">
        <v>0</v>
      </c>
      <c r="K1115" s="15">
        <f t="shared" si="68"/>
        <v>5092</v>
      </c>
      <c r="L1115" s="15">
        <f t="shared" si="69"/>
        <v>5100</v>
      </c>
      <c r="M1115" s="15">
        <f t="shared" si="70"/>
        <v>10192</v>
      </c>
      <c r="O1115" s="13"/>
      <c r="P1115" s="13"/>
    </row>
    <row r="1116" spans="1:16" s="94" customFormat="1" ht="12.75" customHeight="1" x14ac:dyDescent="0.2">
      <c r="A1116" s="11" t="str">
        <f t="shared" si="71"/>
        <v>DUBBO2008</v>
      </c>
      <c r="B1116" s="94" t="s">
        <v>6</v>
      </c>
      <c r="C1116" s="89">
        <v>2008</v>
      </c>
      <c r="D1116" s="12">
        <v>17</v>
      </c>
      <c r="E1116" s="15">
        <v>4405</v>
      </c>
      <c r="F1116" s="15">
        <v>4261</v>
      </c>
      <c r="G1116" s="15">
        <v>8666</v>
      </c>
      <c r="H1116" s="15">
        <v>0</v>
      </c>
      <c r="I1116" s="15">
        <v>0</v>
      </c>
      <c r="J1116" s="15">
        <v>0</v>
      </c>
      <c r="K1116" s="15">
        <f t="shared" si="68"/>
        <v>4405</v>
      </c>
      <c r="L1116" s="15">
        <f t="shared" si="69"/>
        <v>4261</v>
      </c>
      <c r="M1116" s="15">
        <f t="shared" si="70"/>
        <v>8666</v>
      </c>
      <c r="O1116" s="13"/>
      <c r="P1116" s="13"/>
    </row>
    <row r="1117" spans="1:16" s="94" customFormat="1" ht="12.75" customHeight="1" x14ac:dyDescent="0.2">
      <c r="A1117" s="11" t="str">
        <f t="shared" si="71"/>
        <v>DUBBO2009</v>
      </c>
      <c r="B1117" s="96" t="s">
        <v>6</v>
      </c>
      <c r="C1117" s="89">
        <v>2009</v>
      </c>
      <c r="D1117" s="90">
        <v>20</v>
      </c>
      <c r="E1117" s="15">
        <v>3244</v>
      </c>
      <c r="F1117" s="15">
        <v>3245</v>
      </c>
      <c r="G1117" s="15">
        <v>6489</v>
      </c>
      <c r="H1117" s="91">
        <v>0</v>
      </c>
      <c r="I1117" s="91">
        <v>0</v>
      </c>
      <c r="J1117" s="15">
        <v>0</v>
      </c>
      <c r="K1117" s="15">
        <f t="shared" si="68"/>
        <v>3244</v>
      </c>
      <c r="L1117" s="15">
        <f t="shared" si="69"/>
        <v>3245</v>
      </c>
      <c r="M1117" s="15">
        <f t="shared" si="70"/>
        <v>6489</v>
      </c>
      <c r="O1117" s="13"/>
      <c r="P1117" s="13"/>
    </row>
    <row r="1118" spans="1:16" s="94" customFormat="1" ht="12.75" customHeight="1" x14ac:dyDescent="0.2">
      <c r="A1118" s="11" t="str">
        <f t="shared" si="71"/>
        <v>DUBBO2010</v>
      </c>
      <c r="B1118" s="96" t="s">
        <v>6</v>
      </c>
      <c r="C1118" s="89">
        <v>2010</v>
      </c>
      <c r="D1118" s="90">
        <v>22</v>
      </c>
      <c r="E1118" s="15">
        <v>3404</v>
      </c>
      <c r="F1118" s="15">
        <v>3405</v>
      </c>
      <c r="G1118" s="15">
        <v>6809</v>
      </c>
      <c r="H1118" s="91">
        <v>0</v>
      </c>
      <c r="I1118" s="91">
        <v>0</v>
      </c>
      <c r="J1118" s="15">
        <v>0</v>
      </c>
      <c r="K1118" s="15">
        <f t="shared" si="68"/>
        <v>3404</v>
      </c>
      <c r="L1118" s="15">
        <f t="shared" si="69"/>
        <v>3405</v>
      </c>
      <c r="M1118" s="15">
        <f t="shared" si="70"/>
        <v>6809</v>
      </c>
      <c r="O1118" s="13"/>
      <c r="P1118" s="13"/>
    </row>
    <row r="1119" spans="1:16" s="94" customFormat="1" ht="12.75" customHeight="1" x14ac:dyDescent="0.2">
      <c r="A1119" s="11" t="str">
        <f t="shared" si="71"/>
        <v>DUBBO2011</v>
      </c>
      <c r="B1119" s="92" t="s">
        <v>6</v>
      </c>
      <c r="C1119" s="89">
        <v>2011</v>
      </c>
      <c r="D1119" s="90">
        <v>21</v>
      </c>
      <c r="E1119" s="15">
        <v>3436</v>
      </c>
      <c r="F1119" s="15">
        <v>3440</v>
      </c>
      <c r="G1119" s="15">
        <v>6876</v>
      </c>
      <c r="H1119" s="91">
        <v>0</v>
      </c>
      <c r="I1119" s="91">
        <v>0</v>
      </c>
      <c r="J1119" s="15">
        <v>0</v>
      </c>
      <c r="K1119" s="15">
        <f t="shared" si="68"/>
        <v>3436</v>
      </c>
      <c r="L1119" s="15">
        <f t="shared" si="69"/>
        <v>3440</v>
      </c>
      <c r="M1119" s="15">
        <f t="shared" si="70"/>
        <v>6876</v>
      </c>
      <c r="O1119" s="13"/>
      <c r="P1119" s="13"/>
    </row>
    <row r="1120" spans="1:16" s="94" customFormat="1" ht="12.75" customHeight="1" x14ac:dyDescent="0.2">
      <c r="A1120" s="11" t="str">
        <f t="shared" si="71"/>
        <v>DUBBO2012</v>
      </c>
      <c r="B1120" s="3" t="s">
        <v>6</v>
      </c>
      <c r="C1120" s="12">
        <v>2012</v>
      </c>
      <c r="D1120" s="12">
        <v>21</v>
      </c>
      <c r="E1120" s="13">
        <v>3467</v>
      </c>
      <c r="F1120" s="13">
        <v>3470</v>
      </c>
      <c r="G1120" s="13">
        <v>6937</v>
      </c>
      <c r="H1120" s="13">
        <v>0</v>
      </c>
      <c r="I1120" s="13">
        <v>0</v>
      </c>
      <c r="J1120" s="13">
        <v>0</v>
      </c>
      <c r="K1120" s="15">
        <f t="shared" si="68"/>
        <v>3467</v>
      </c>
      <c r="L1120" s="15">
        <f t="shared" si="69"/>
        <v>3470</v>
      </c>
      <c r="M1120" s="15">
        <f t="shared" si="70"/>
        <v>6937</v>
      </c>
      <c r="O1120" s="13"/>
      <c r="P1120" s="13"/>
    </row>
    <row r="1121" spans="1:16" s="94" customFormat="1" ht="12.75" customHeight="1" x14ac:dyDescent="0.2">
      <c r="A1121" s="11" t="str">
        <f t="shared" si="71"/>
        <v>DUBBO2013</v>
      </c>
      <c r="B1121" s="3" t="s">
        <v>6</v>
      </c>
      <c r="C1121" s="12">
        <v>2013</v>
      </c>
      <c r="D1121" s="12">
        <v>19</v>
      </c>
      <c r="E1121" s="13">
        <v>3612</v>
      </c>
      <c r="F1121" s="13">
        <v>3636</v>
      </c>
      <c r="G1121" s="13">
        <v>7248</v>
      </c>
      <c r="H1121" s="13">
        <v>0</v>
      </c>
      <c r="I1121" s="13">
        <v>0</v>
      </c>
      <c r="J1121" s="13">
        <v>0</v>
      </c>
      <c r="K1121" s="15">
        <f t="shared" si="68"/>
        <v>3612</v>
      </c>
      <c r="L1121" s="15">
        <f t="shared" si="69"/>
        <v>3636</v>
      </c>
      <c r="M1121" s="15">
        <f t="shared" si="70"/>
        <v>7248</v>
      </c>
      <c r="O1121" s="13"/>
      <c r="P1121" s="13"/>
    </row>
    <row r="1122" spans="1:16" s="94" customFormat="1" ht="12.75" customHeight="1" x14ac:dyDescent="0.2">
      <c r="A1122" s="11" t="str">
        <f t="shared" si="71"/>
        <v>DUBBO2014</v>
      </c>
      <c r="B1122" s="3" t="s">
        <v>6</v>
      </c>
      <c r="C1122" s="12">
        <v>2014</v>
      </c>
      <c r="D1122" s="12">
        <v>19</v>
      </c>
      <c r="E1122" s="13">
        <v>3684</v>
      </c>
      <c r="F1122" s="13">
        <v>3615</v>
      </c>
      <c r="G1122" s="13">
        <v>7299</v>
      </c>
      <c r="H1122" s="13">
        <v>0</v>
      </c>
      <c r="I1122" s="13">
        <v>0</v>
      </c>
      <c r="J1122" s="13">
        <v>0</v>
      </c>
      <c r="K1122" s="15">
        <f t="shared" si="68"/>
        <v>3684</v>
      </c>
      <c r="L1122" s="15">
        <f t="shared" si="69"/>
        <v>3615</v>
      </c>
      <c r="M1122" s="15">
        <f t="shared" si="70"/>
        <v>7299</v>
      </c>
      <c r="O1122" s="13"/>
      <c r="P1122" s="13"/>
    </row>
    <row r="1123" spans="1:16" s="94" customFormat="1" ht="12.75" customHeight="1" x14ac:dyDescent="0.2">
      <c r="A1123" s="11" t="str">
        <f t="shared" si="71"/>
        <v>DUBBO2015</v>
      </c>
      <c r="B1123" s="3" t="s">
        <v>6</v>
      </c>
      <c r="C1123" s="12">
        <v>2015</v>
      </c>
      <c r="D1123" s="12">
        <v>22</v>
      </c>
      <c r="E1123" s="13">
        <v>3562</v>
      </c>
      <c r="F1123" s="13">
        <v>3467</v>
      </c>
      <c r="G1123" s="13">
        <v>7029</v>
      </c>
      <c r="H1123" s="13">
        <v>0</v>
      </c>
      <c r="I1123" s="13">
        <v>0</v>
      </c>
      <c r="J1123" s="13">
        <v>0</v>
      </c>
      <c r="K1123" s="15">
        <f t="shared" si="68"/>
        <v>3562</v>
      </c>
      <c r="L1123" s="15">
        <f t="shared" si="69"/>
        <v>3467</v>
      </c>
      <c r="M1123" s="15">
        <f t="shared" si="70"/>
        <v>7029</v>
      </c>
      <c r="O1123" s="13"/>
      <c r="P1123" s="13"/>
    </row>
    <row r="1124" spans="1:16" s="94" customFormat="1" ht="12.75" customHeight="1" x14ac:dyDescent="0.2">
      <c r="A1124" s="11" t="str">
        <f t="shared" si="71"/>
        <v>DUBBO2016</v>
      </c>
      <c r="B1124" s="3" t="s">
        <v>6</v>
      </c>
      <c r="C1124" s="12">
        <v>2016</v>
      </c>
      <c r="D1124" s="12">
        <v>17</v>
      </c>
      <c r="E1124" s="13">
        <v>3882</v>
      </c>
      <c r="F1124" s="13">
        <v>3858</v>
      </c>
      <c r="G1124" s="13">
        <v>7740</v>
      </c>
      <c r="H1124" s="13">
        <v>0</v>
      </c>
      <c r="I1124" s="13">
        <v>0</v>
      </c>
      <c r="J1124" s="13">
        <v>0</v>
      </c>
      <c r="K1124" s="15">
        <f t="shared" si="68"/>
        <v>3882</v>
      </c>
      <c r="L1124" s="15">
        <f t="shared" si="69"/>
        <v>3858</v>
      </c>
      <c r="M1124" s="15">
        <f t="shared" si="70"/>
        <v>7740</v>
      </c>
      <c r="O1124" s="13"/>
      <c r="P1124" s="13"/>
    </row>
    <row r="1125" spans="1:16" s="94" customFormat="1" ht="12.75" customHeight="1" x14ac:dyDescent="0.2">
      <c r="A1125" s="11" t="str">
        <f t="shared" si="71"/>
        <v>DUBBO2017</v>
      </c>
      <c r="B1125" s="94" t="s">
        <v>6</v>
      </c>
      <c r="C1125" s="89">
        <v>2017</v>
      </c>
      <c r="D1125" s="90">
        <v>16</v>
      </c>
      <c r="E1125" s="15">
        <v>4652</v>
      </c>
      <c r="F1125" s="15">
        <v>4635</v>
      </c>
      <c r="G1125" s="15">
        <v>9287</v>
      </c>
      <c r="H1125" s="15">
        <v>0</v>
      </c>
      <c r="I1125" s="15">
        <v>0</v>
      </c>
      <c r="J1125" s="15">
        <v>0</v>
      </c>
      <c r="K1125" s="15">
        <f t="shared" si="68"/>
        <v>4652</v>
      </c>
      <c r="L1125" s="15">
        <f t="shared" si="69"/>
        <v>4635</v>
      </c>
      <c r="M1125" s="15">
        <f t="shared" si="70"/>
        <v>9287</v>
      </c>
      <c r="O1125" s="13"/>
      <c r="P1125" s="13"/>
    </row>
    <row r="1126" spans="1:16" s="94" customFormat="1" ht="12.75" customHeight="1" x14ac:dyDescent="0.2">
      <c r="A1126" s="11" t="str">
        <f t="shared" si="71"/>
        <v>DUBBO2018</v>
      </c>
      <c r="B1126" s="3" t="s">
        <v>6</v>
      </c>
      <c r="C1126" s="12">
        <v>2018</v>
      </c>
      <c r="D1126" s="12">
        <v>19</v>
      </c>
      <c r="E1126" s="13">
        <v>3706</v>
      </c>
      <c r="F1126" s="13">
        <v>3694</v>
      </c>
      <c r="G1126" s="13">
        <v>7400</v>
      </c>
      <c r="H1126" s="13">
        <v>0</v>
      </c>
      <c r="I1126" s="13">
        <v>0</v>
      </c>
      <c r="J1126" s="13">
        <v>0</v>
      </c>
      <c r="K1126" s="15">
        <f t="shared" si="68"/>
        <v>3706</v>
      </c>
      <c r="L1126" s="15">
        <f t="shared" si="69"/>
        <v>3694</v>
      </c>
      <c r="M1126" s="15">
        <f t="shared" si="70"/>
        <v>7400</v>
      </c>
      <c r="O1126" s="13"/>
      <c r="P1126" s="13"/>
    </row>
    <row r="1127" spans="1:16" s="94" customFormat="1" ht="12.75" customHeight="1" x14ac:dyDescent="0.2">
      <c r="A1127" s="11" t="str">
        <f t="shared" si="71"/>
        <v>DUBBO2019</v>
      </c>
      <c r="B1127" s="3" t="s">
        <v>6</v>
      </c>
      <c r="C1127" s="12">
        <v>2019</v>
      </c>
      <c r="D1127" s="12">
        <v>17</v>
      </c>
      <c r="E1127" s="13">
        <v>3989</v>
      </c>
      <c r="F1127" s="13">
        <v>3911</v>
      </c>
      <c r="G1127" s="13">
        <v>7900</v>
      </c>
      <c r="H1127" s="13">
        <v>0</v>
      </c>
      <c r="I1127" s="13">
        <v>0</v>
      </c>
      <c r="J1127" s="13">
        <v>0</v>
      </c>
      <c r="K1127" s="15">
        <f t="shared" si="68"/>
        <v>3989</v>
      </c>
      <c r="L1127" s="15">
        <f t="shared" si="69"/>
        <v>3911</v>
      </c>
      <c r="M1127" s="15">
        <f t="shared" si="70"/>
        <v>7900</v>
      </c>
      <c r="O1127" s="13"/>
      <c r="P1127" s="13"/>
    </row>
    <row r="1128" spans="1:16" s="94" customFormat="1" ht="12.75" customHeight="1" x14ac:dyDescent="0.2">
      <c r="A1128" s="11" t="str">
        <f t="shared" si="71"/>
        <v>EDWARD RIVER1985</v>
      </c>
      <c r="B1128" s="3" t="s">
        <v>165</v>
      </c>
      <c r="C1128" s="12">
        <v>1985</v>
      </c>
      <c r="D1128" s="12" t="s">
        <v>101</v>
      </c>
      <c r="E1128" s="13">
        <v>259</v>
      </c>
      <c r="F1128" s="13">
        <v>258</v>
      </c>
      <c r="G1128" s="13">
        <v>517</v>
      </c>
      <c r="H1128" s="13">
        <v>0</v>
      </c>
      <c r="I1128" s="13">
        <v>0</v>
      </c>
      <c r="J1128" s="13">
        <v>0</v>
      </c>
      <c r="K1128" s="15">
        <f t="shared" si="68"/>
        <v>259</v>
      </c>
      <c r="L1128" s="15">
        <f t="shared" si="69"/>
        <v>258</v>
      </c>
      <c r="M1128" s="15">
        <f t="shared" si="70"/>
        <v>517</v>
      </c>
      <c r="O1128" s="13"/>
      <c r="P1128" s="13"/>
    </row>
    <row r="1129" spans="1:16" s="94" customFormat="1" ht="12.75" customHeight="1" x14ac:dyDescent="0.2">
      <c r="A1129" s="11" t="str">
        <f t="shared" si="71"/>
        <v>EDWARD RIVER1986</v>
      </c>
      <c r="B1129" s="96" t="s">
        <v>165</v>
      </c>
      <c r="C1129" s="89">
        <v>1986</v>
      </c>
      <c r="D1129" s="90" t="s">
        <v>101</v>
      </c>
      <c r="E1129" s="15">
        <v>299</v>
      </c>
      <c r="F1129" s="15">
        <v>299</v>
      </c>
      <c r="G1129" s="15">
        <v>598</v>
      </c>
      <c r="H1129" s="91">
        <v>0</v>
      </c>
      <c r="I1129" s="91">
        <v>0</v>
      </c>
      <c r="J1129" s="15">
        <v>0</v>
      </c>
      <c r="K1129" s="15">
        <f t="shared" si="68"/>
        <v>299</v>
      </c>
      <c r="L1129" s="15">
        <f t="shared" si="69"/>
        <v>299</v>
      </c>
      <c r="M1129" s="15">
        <f t="shared" si="70"/>
        <v>598</v>
      </c>
      <c r="O1129" s="13"/>
      <c r="P1129" s="13"/>
    </row>
    <row r="1130" spans="1:16" s="94" customFormat="1" ht="12.75" customHeight="1" x14ac:dyDescent="0.2">
      <c r="A1130" s="11" t="str">
        <f t="shared" si="71"/>
        <v>EDWARD RIVER1987</v>
      </c>
      <c r="B1130" s="3" t="s">
        <v>165</v>
      </c>
      <c r="C1130" s="12">
        <v>1987</v>
      </c>
      <c r="D1130" s="12" t="s">
        <v>101</v>
      </c>
      <c r="E1130" s="13">
        <v>205</v>
      </c>
      <c r="F1130" s="13">
        <v>205</v>
      </c>
      <c r="G1130" s="13">
        <v>410</v>
      </c>
      <c r="H1130" s="13">
        <v>0</v>
      </c>
      <c r="I1130" s="13">
        <v>0</v>
      </c>
      <c r="J1130" s="13">
        <v>0</v>
      </c>
      <c r="K1130" s="15">
        <f t="shared" ref="K1130:K1193" si="72">E1130+H1130</f>
        <v>205</v>
      </c>
      <c r="L1130" s="15">
        <f t="shared" ref="L1130:L1193" si="73">F1130+I1130</f>
        <v>205</v>
      </c>
      <c r="M1130" s="15">
        <f t="shared" ref="M1130:M1193" si="74">G1130+J1130</f>
        <v>410</v>
      </c>
      <c r="O1130" s="13"/>
      <c r="P1130" s="13"/>
    </row>
    <row r="1131" spans="1:16" s="94" customFormat="1" ht="12.75" customHeight="1" x14ac:dyDescent="0.2">
      <c r="A1131" s="11" t="str">
        <f t="shared" si="71"/>
        <v>EDWARD RIVER1988</v>
      </c>
      <c r="B1131" s="3" t="s">
        <v>165</v>
      </c>
      <c r="C1131" s="12">
        <v>1988</v>
      </c>
      <c r="D1131" s="12" t="s">
        <v>101</v>
      </c>
      <c r="E1131" s="13">
        <v>0</v>
      </c>
      <c r="F1131" s="13">
        <v>0</v>
      </c>
      <c r="G1131" s="13">
        <v>0</v>
      </c>
      <c r="H1131" s="13">
        <v>0</v>
      </c>
      <c r="I1131" s="13">
        <v>0</v>
      </c>
      <c r="J1131" s="13">
        <v>0</v>
      </c>
      <c r="K1131" s="15">
        <f t="shared" si="72"/>
        <v>0</v>
      </c>
      <c r="L1131" s="15">
        <f t="shared" si="73"/>
        <v>0</v>
      </c>
      <c r="M1131" s="15">
        <f t="shared" si="74"/>
        <v>0</v>
      </c>
      <c r="O1131" s="13"/>
      <c r="P1131" s="13"/>
    </row>
    <row r="1132" spans="1:16" s="94" customFormat="1" ht="12.75" customHeight="1" x14ac:dyDescent="0.2">
      <c r="A1132" s="11" t="str">
        <f t="shared" si="71"/>
        <v>EDWARD RIVER1989</v>
      </c>
      <c r="B1132" s="3" t="s">
        <v>165</v>
      </c>
      <c r="C1132" s="12">
        <v>1989</v>
      </c>
      <c r="D1132" s="12" t="s">
        <v>101</v>
      </c>
      <c r="E1132" s="13">
        <v>0</v>
      </c>
      <c r="F1132" s="13">
        <v>0</v>
      </c>
      <c r="G1132" s="13">
        <v>0</v>
      </c>
      <c r="H1132" s="13">
        <v>0</v>
      </c>
      <c r="I1132" s="13">
        <v>0</v>
      </c>
      <c r="J1132" s="13">
        <v>0</v>
      </c>
      <c r="K1132" s="15">
        <f t="shared" si="72"/>
        <v>0</v>
      </c>
      <c r="L1132" s="15">
        <f t="shared" si="73"/>
        <v>0</v>
      </c>
      <c r="M1132" s="15">
        <f t="shared" si="74"/>
        <v>0</v>
      </c>
      <c r="O1132" s="13"/>
      <c r="P1132" s="13"/>
    </row>
    <row r="1133" spans="1:16" s="94" customFormat="1" ht="12.75" customHeight="1" x14ac:dyDescent="0.2">
      <c r="A1133" s="11" t="str">
        <f t="shared" si="71"/>
        <v>EDWARD RIVER1990</v>
      </c>
      <c r="B1133" s="3" t="s">
        <v>165</v>
      </c>
      <c r="C1133" s="12">
        <v>1990</v>
      </c>
      <c r="D1133" s="12" t="s">
        <v>101</v>
      </c>
      <c r="E1133" s="13">
        <v>144</v>
      </c>
      <c r="F1133" s="13">
        <v>123</v>
      </c>
      <c r="G1133" s="13">
        <v>267</v>
      </c>
      <c r="H1133" s="13">
        <v>0</v>
      </c>
      <c r="I1133" s="13">
        <v>0</v>
      </c>
      <c r="J1133" s="13">
        <v>0</v>
      </c>
      <c r="K1133" s="15">
        <f t="shared" si="72"/>
        <v>144</v>
      </c>
      <c r="L1133" s="15">
        <f t="shared" si="73"/>
        <v>123</v>
      </c>
      <c r="M1133" s="15">
        <f t="shared" si="74"/>
        <v>267</v>
      </c>
      <c r="O1133" s="13"/>
      <c r="P1133" s="13"/>
    </row>
    <row r="1134" spans="1:16" s="94" customFormat="1" ht="12.75" customHeight="1" x14ac:dyDescent="0.2">
      <c r="A1134" s="11" t="str">
        <f t="shared" si="71"/>
        <v>EDWARD RIVER1991</v>
      </c>
      <c r="B1134" s="3" t="s">
        <v>165</v>
      </c>
      <c r="C1134" s="12">
        <v>1991</v>
      </c>
      <c r="D1134" s="12" t="s">
        <v>101</v>
      </c>
      <c r="E1134" s="13">
        <v>218</v>
      </c>
      <c r="F1134" s="13">
        <v>227</v>
      </c>
      <c r="G1134" s="13">
        <v>445</v>
      </c>
      <c r="H1134" s="13">
        <v>0</v>
      </c>
      <c r="I1134" s="13">
        <v>0</v>
      </c>
      <c r="J1134" s="13">
        <v>0</v>
      </c>
      <c r="K1134" s="15">
        <f t="shared" si="72"/>
        <v>218</v>
      </c>
      <c r="L1134" s="15">
        <f t="shared" si="73"/>
        <v>227</v>
      </c>
      <c r="M1134" s="15">
        <f t="shared" si="74"/>
        <v>445</v>
      </c>
      <c r="O1134" s="13"/>
      <c r="P1134" s="13"/>
    </row>
    <row r="1135" spans="1:16" s="94" customFormat="1" ht="12.75" customHeight="1" x14ac:dyDescent="0.2">
      <c r="A1135" s="11" t="str">
        <f t="shared" ref="A1135:A1198" si="75">CONCATENATE(B1135,C1135)</f>
        <v>EDWARD RIVER1992</v>
      </c>
      <c r="B1135" s="96" t="s">
        <v>165</v>
      </c>
      <c r="C1135" s="89">
        <v>1992</v>
      </c>
      <c r="D1135" s="90" t="s">
        <v>101</v>
      </c>
      <c r="E1135" s="15">
        <v>216</v>
      </c>
      <c r="F1135" s="15">
        <v>218</v>
      </c>
      <c r="G1135" s="15">
        <v>434</v>
      </c>
      <c r="H1135" s="91">
        <v>0</v>
      </c>
      <c r="I1135" s="91">
        <v>0</v>
      </c>
      <c r="J1135" s="15">
        <v>0</v>
      </c>
      <c r="K1135" s="15">
        <f t="shared" si="72"/>
        <v>216</v>
      </c>
      <c r="L1135" s="15">
        <f t="shared" si="73"/>
        <v>218</v>
      </c>
      <c r="M1135" s="15">
        <f t="shared" si="74"/>
        <v>434</v>
      </c>
      <c r="O1135" s="13"/>
      <c r="P1135" s="13"/>
    </row>
    <row r="1136" spans="1:16" s="94" customFormat="1" ht="12.75" customHeight="1" x14ac:dyDescent="0.2">
      <c r="A1136" s="11" t="str">
        <f t="shared" si="75"/>
        <v>EDWARD RIVER1993</v>
      </c>
      <c r="B1136" s="3" t="s">
        <v>165</v>
      </c>
      <c r="C1136" s="12">
        <v>1993</v>
      </c>
      <c r="D1136" s="12" t="s">
        <v>101</v>
      </c>
      <c r="E1136" s="13">
        <v>207</v>
      </c>
      <c r="F1136" s="13">
        <v>208</v>
      </c>
      <c r="G1136" s="13">
        <v>415</v>
      </c>
      <c r="H1136" s="13">
        <v>0</v>
      </c>
      <c r="I1136" s="13">
        <v>0</v>
      </c>
      <c r="J1136" s="13">
        <v>0</v>
      </c>
      <c r="K1136" s="15">
        <f t="shared" si="72"/>
        <v>207</v>
      </c>
      <c r="L1136" s="15">
        <f t="shared" si="73"/>
        <v>208</v>
      </c>
      <c r="M1136" s="15">
        <f t="shared" si="74"/>
        <v>415</v>
      </c>
      <c r="O1136" s="13"/>
      <c r="P1136" s="13"/>
    </row>
    <row r="1137" spans="1:16" s="94" customFormat="1" ht="12.75" customHeight="1" x14ac:dyDescent="0.2">
      <c r="A1137" s="11" t="str">
        <f t="shared" si="75"/>
        <v>EDWARD RIVER1994</v>
      </c>
      <c r="B1137" s="3" t="s">
        <v>165</v>
      </c>
      <c r="C1137" s="12">
        <v>1994</v>
      </c>
      <c r="D1137" s="12" t="s">
        <v>101</v>
      </c>
      <c r="E1137" s="13">
        <v>216</v>
      </c>
      <c r="F1137" s="13">
        <v>215</v>
      </c>
      <c r="G1137" s="13">
        <v>431</v>
      </c>
      <c r="H1137" s="13">
        <v>0</v>
      </c>
      <c r="I1137" s="13">
        <v>0</v>
      </c>
      <c r="J1137" s="13">
        <v>0</v>
      </c>
      <c r="K1137" s="15">
        <f t="shared" si="72"/>
        <v>216</v>
      </c>
      <c r="L1137" s="15">
        <f t="shared" si="73"/>
        <v>215</v>
      </c>
      <c r="M1137" s="15">
        <f t="shared" si="74"/>
        <v>431</v>
      </c>
      <c r="O1137" s="13"/>
      <c r="P1137" s="13"/>
    </row>
    <row r="1138" spans="1:16" s="94" customFormat="1" ht="12.75" customHeight="1" x14ac:dyDescent="0.2">
      <c r="A1138" s="11" t="str">
        <f t="shared" si="75"/>
        <v>EDWARD RIVER1995</v>
      </c>
      <c r="B1138" s="3" t="s">
        <v>165</v>
      </c>
      <c r="C1138" s="12">
        <v>1995</v>
      </c>
      <c r="D1138" s="12" t="s">
        <v>101</v>
      </c>
      <c r="E1138" s="13">
        <v>271</v>
      </c>
      <c r="F1138" s="13">
        <v>271</v>
      </c>
      <c r="G1138" s="13">
        <v>542</v>
      </c>
      <c r="H1138" s="13">
        <v>0</v>
      </c>
      <c r="I1138" s="13">
        <v>0</v>
      </c>
      <c r="J1138" s="13">
        <v>0</v>
      </c>
      <c r="K1138" s="15">
        <f t="shared" si="72"/>
        <v>271</v>
      </c>
      <c r="L1138" s="15">
        <f t="shared" si="73"/>
        <v>271</v>
      </c>
      <c r="M1138" s="15">
        <f t="shared" si="74"/>
        <v>542</v>
      </c>
      <c r="O1138" s="13"/>
      <c r="P1138" s="13"/>
    </row>
    <row r="1139" spans="1:16" s="94" customFormat="1" ht="12.75" customHeight="1" x14ac:dyDescent="0.2">
      <c r="A1139" s="11" t="str">
        <f t="shared" si="75"/>
        <v>EDWARD RIVER1996</v>
      </c>
      <c r="B1139" s="96" t="s">
        <v>165</v>
      </c>
      <c r="C1139" s="89">
        <v>1996</v>
      </c>
      <c r="D1139" s="90" t="s">
        <v>101</v>
      </c>
      <c r="E1139" s="15">
        <v>258</v>
      </c>
      <c r="F1139" s="15">
        <v>258</v>
      </c>
      <c r="G1139" s="15">
        <v>516</v>
      </c>
      <c r="H1139" s="91">
        <v>0</v>
      </c>
      <c r="I1139" s="91">
        <v>0</v>
      </c>
      <c r="J1139" s="15">
        <v>0</v>
      </c>
      <c r="K1139" s="15">
        <f t="shared" si="72"/>
        <v>258</v>
      </c>
      <c r="L1139" s="15">
        <f t="shared" si="73"/>
        <v>258</v>
      </c>
      <c r="M1139" s="15">
        <f t="shared" si="74"/>
        <v>516</v>
      </c>
      <c r="O1139" s="13"/>
      <c r="P1139" s="13"/>
    </row>
    <row r="1140" spans="1:16" s="94" customFormat="1" ht="12.75" customHeight="1" x14ac:dyDescent="0.2">
      <c r="A1140" s="11" t="str">
        <f t="shared" si="75"/>
        <v>EDWARD RIVER1997</v>
      </c>
      <c r="B1140" s="96" t="s">
        <v>165</v>
      </c>
      <c r="C1140" s="89">
        <v>1997</v>
      </c>
      <c r="D1140" s="90" t="s">
        <v>101</v>
      </c>
      <c r="E1140" s="15">
        <v>261</v>
      </c>
      <c r="F1140" s="15">
        <v>261</v>
      </c>
      <c r="G1140" s="15">
        <v>522</v>
      </c>
      <c r="H1140" s="91">
        <v>0</v>
      </c>
      <c r="I1140" s="91">
        <v>0</v>
      </c>
      <c r="J1140" s="15">
        <v>0</v>
      </c>
      <c r="K1140" s="15">
        <f t="shared" si="72"/>
        <v>261</v>
      </c>
      <c r="L1140" s="15">
        <f t="shared" si="73"/>
        <v>261</v>
      </c>
      <c r="M1140" s="15">
        <f t="shared" si="74"/>
        <v>522</v>
      </c>
      <c r="O1140" s="13"/>
      <c r="P1140" s="13"/>
    </row>
    <row r="1141" spans="1:16" s="94" customFormat="1" ht="12.75" customHeight="1" x14ac:dyDescent="0.2">
      <c r="A1141" s="11" t="str">
        <f t="shared" si="75"/>
        <v>EDWARD RIVER1998</v>
      </c>
      <c r="B1141" s="3" t="s">
        <v>165</v>
      </c>
      <c r="C1141" s="12">
        <v>1998</v>
      </c>
      <c r="D1141" s="12" t="s">
        <v>101</v>
      </c>
      <c r="E1141" s="13">
        <v>261</v>
      </c>
      <c r="F1141" s="13">
        <v>261</v>
      </c>
      <c r="G1141" s="13">
        <v>522</v>
      </c>
      <c r="H1141" s="13">
        <v>0</v>
      </c>
      <c r="I1141" s="13">
        <v>0</v>
      </c>
      <c r="J1141" s="13">
        <v>0</v>
      </c>
      <c r="K1141" s="15">
        <f t="shared" si="72"/>
        <v>261</v>
      </c>
      <c r="L1141" s="15">
        <f t="shared" si="73"/>
        <v>261</v>
      </c>
      <c r="M1141" s="15">
        <f t="shared" si="74"/>
        <v>522</v>
      </c>
      <c r="O1141" s="13"/>
      <c r="P1141" s="13"/>
    </row>
    <row r="1142" spans="1:16" s="94" customFormat="1" ht="12.75" customHeight="1" x14ac:dyDescent="0.2">
      <c r="A1142" s="11" t="str">
        <f t="shared" si="75"/>
        <v>EDWARD RIVER1999</v>
      </c>
      <c r="B1142" s="3" t="s">
        <v>165</v>
      </c>
      <c r="C1142" s="12">
        <v>1999</v>
      </c>
      <c r="D1142" s="12" t="s">
        <v>101</v>
      </c>
      <c r="E1142" s="13">
        <v>261</v>
      </c>
      <c r="F1142" s="13">
        <v>261</v>
      </c>
      <c r="G1142" s="13">
        <v>522</v>
      </c>
      <c r="H1142" s="13">
        <v>0</v>
      </c>
      <c r="I1142" s="13">
        <v>0</v>
      </c>
      <c r="J1142" s="13">
        <v>0</v>
      </c>
      <c r="K1142" s="15">
        <f t="shared" si="72"/>
        <v>261</v>
      </c>
      <c r="L1142" s="15">
        <f t="shared" si="73"/>
        <v>261</v>
      </c>
      <c r="M1142" s="15">
        <f t="shared" si="74"/>
        <v>522</v>
      </c>
      <c r="O1142" s="13"/>
      <c r="P1142" s="13"/>
    </row>
    <row r="1143" spans="1:16" s="94" customFormat="1" ht="12.75" customHeight="1" x14ac:dyDescent="0.2">
      <c r="A1143" s="11" t="str">
        <f t="shared" si="75"/>
        <v>EDWARD RIVER2000</v>
      </c>
      <c r="B1143" s="96" t="s">
        <v>165</v>
      </c>
      <c r="C1143" s="89">
        <v>2000</v>
      </c>
      <c r="D1143" s="90" t="s">
        <v>101</v>
      </c>
      <c r="E1143" s="15">
        <v>260</v>
      </c>
      <c r="F1143" s="15">
        <v>260</v>
      </c>
      <c r="G1143" s="15">
        <v>520</v>
      </c>
      <c r="H1143" s="91">
        <v>0</v>
      </c>
      <c r="I1143" s="91">
        <v>0</v>
      </c>
      <c r="J1143" s="15">
        <v>0</v>
      </c>
      <c r="K1143" s="15">
        <f t="shared" si="72"/>
        <v>260</v>
      </c>
      <c r="L1143" s="15">
        <f t="shared" si="73"/>
        <v>260</v>
      </c>
      <c r="M1143" s="15">
        <f t="shared" si="74"/>
        <v>520</v>
      </c>
      <c r="O1143" s="13"/>
      <c r="P1143" s="13"/>
    </row>
    <row r="1144" spans="1:16" s="94" customFormat="1" ht="12.75" customHeight="1" x14ac:dyDescent="0.2">
      <c r="A1144" s="11" t="str">
        <f t="shared" si="75"/>
        <v>EDWARD RIVER2001</v>
      </c>
      <c r="B1144" s="3" t="s">
        <v>165</v>
      </c>
      <c r="C1144" s="12">
        <v>2001</v>
      </c>
      <c r="D1144" s="12" t="s">
        <v>101</v>
      </c>
      <c r="E1144" s="13">
        <v>236</v>
      </c>
      <c r="F1144" s="13">
        <v>236</v>
      </c>
      <c r="G1144" s="13">
        <v>472</v>
      </c>
      <c r="H1144" s="13">
        <v>0</v>
      </c>
      <c r="I1144" s="13">
        <v>0</v>
      </c>
      <c r="J1144" s="13">
        <v>0</v>
      </c>
      <c r="K1144" s="15">
        <f t="shared" si="72"/>
        <v>236</v>
      </c>
      <c r="L1144" s="15">
        <f t="shared" si="73"/>
        <v>236</v>
      </c>
      <c r="M1144" s="15">
        <f t="shared" si="74"/>
        <v>472</v>
      </c>
      <c r="O1144" s="13"/>
      <c r="P1144" s="13"/>
    </row>
    <row r="1145" spans="1:16" s="94" customFormat="1" ht="12.75" customHeight="1" x14ac:dyDescent="0.2">
      <c r="A1145" s="11" t="str">
        <f t="shared" si="75"/>
        <v>EDWARD RIVER2002</v>
      </c>
      <c r="B1145" s="3" t="s">
        <v>165</v>
      </c>
      <c r="C1145" s="12">
        <v>2002</v>
      </c>
      <c r="D1145" s="12" t="s">
        <v>101</v>
      </c>
      <c r="E1145" s="13">
        <v>210</v>
      </c>
      <c r="F1145" s="13">
        <v>210</v>
      </c>
      <c r="G1145" s="13">
        <v>420</v>
      </c>
      <c r="H1145" s="13">
        <v>0</v>
      </c>
      <c r="I1145" s="13">
        <v>0</v>
      </c>
      <c r="J1145" s="13">
        <v>0</v>
      </c>
      <c r="K1145" s="15">
        <f t="shared" si="72"/>
        <v>210</v>
      </c>
      <c r="L1145" s="15">
        <f t="shared" si="73"/>
        <v>210</v>
      </c>
      <c r="M1145" s="15">
        <f t="shared" si="74"/>
        <v>420</v>
      </c>
      <c r="O1145" s="13"/>
      <c r="P1145" s="13"/>
    </row>
    <row r="1146" spans="1:16" s="94" customFormat="1" ht="12.75" customHeight="1" x14ac:dyDescent="0.2">
      <c r="A1146" s="11" t="str">
        <f t="shared" si="75"/>
        <v>EDWARD RIVER2003</v>
      </c>
      <c r="B1146" s="96" t="s">
        <v>165</v>
      </c>
      <c r="C1146" s="89">
        <v>2003</v>
      </c>
      <c r="D1146" s="90" t="s">
        <v>101</v>
      </c>
      <c r="E1146" s="15">
        <v>246</v>
      </c>
      <c r="F1146" s="15">
        <v>246</v>
      </c>
      <c r="G1146" s="15">
        <v>492</v>
      </c>
      <c r="H1146" s="91">
        <v>0</v>
      </c>
      <c r="I1146" s="91">
        <v>0</v>
      </c>
      <c r="J1146" s="15">
        <v>0</v>
      </c>
      <c r="K1146" s="15">
        <f t="shared" si="72"/>
        <v>246</v>
      </c>
      <c r="L1146" s="15">
        <f t="shared" si="73"/>
        <v>246</v>
      </c>
      <c r="M1146" s="15">
        <f t="shared" si="74"/>
        <v>492</v>
      </c>
      <c r="O1146" s="13"/>
      <c r="P1146" s="13"/>
    </row>
    <row r="1147" spans="1:16" s="94" customFormat="1" ht="12.75" customHeight="1" x14ac:dyDescent="0.2">
      <c r="A1147" s="11" t="str">
        <f t="shared" si="75"/>
        <v>EDWARD RIVER2004</v>
      </c>
      <c r="B1147" s="96" t="s">
        <v>165</v>
      </c>
      <c r="C1147" s="89">
        <v>2004</v>
      </c>
      <c r="D1147" s="90" t="s">
        <v>101</v>
      </c>
      <c r="E1147" s="15">
        <v>262</v>
      </c>
      <c r="F1147" s="15">
        <v>262</v>
      </c>
      <c r="G1147" s="15">
        <v>524</v>
      </c>
      <c r="H1147" s="91">
        <v>0</v>
      </c>
      <c r="I1147" s="91">
        <v>0</v>
      </c>
      <c r="J1147" s="15">
        <v>0</v>
      </c>
      <c r="K1147" s="15">
        <f t="shared" si="72"/>
        <v>262</v>
      </c>
      <c r="L1147" s="15">
        <f t="shared" si="73"/>
        <v>262</v>
      </c>
      <c r="M1147" s="15">
        <f t="shared" si="74"/>
        <v>524</v>
      </c>
      <c r="O1147" s="13"/>
      <c r="P1147" s="13"/>
    </row>
    <row r="1148" spans="1:16" s="94" customFormat="1" ht="12.75" customHeight="1" x14ac:dyDescent="0.2">
      <c r="A1148" s="11" t="str">
        <f t="shared" si="75"/>
        <v>EDWARD RIVER2005</v>
      </c>
      <c r="B1148" s="96" t="s">
        <v>165</v>
      </c>
      <c r="C1148" s="89">
        <v>2005</v>
      </c>
      <c r="D1148" s="90" t="s">
        <v>101</v>
      </c>
      <c r="E1148" s="15">
        <v>260</v>
      </c>
      <c r="F1148" s="15">
        <v>260</v>
      </c>
      <c r="G1148" s="15">
        <v>520</v>
      </c>
      <c r="H1148" s="91">
        <v>0</v>
      </c>
      <c r="I1148" s="91">
        <v>0</v>
      </c>
      <c r="J1148" s="15">
        <v>0</v>
      </c>
      <c r="K1148" s="15">
        <f t="shared" si="72"/>
        <v>260</v>
      </c>
      <c r="L1148" s="15">
        <f t="shared" si="73"/>
        <v>260</v>
      </c>
      <c r="M1148" s="15">
        <f t="shared" si="74"/>
        <v>520</v>
      </c>
      <c r="O1148" s="13"/>
      <c r="P1148" s="13"/>
    </row>
    <row r="1149" spans="1:16" s="94" customFormat="1" ht="12.75" customHeight="1" x14ac:dyDescent="0.2">
      <c r="A1149" s="11" t="str">
        <f t="shared" si="75"/>
        <v>EDWARD RIVER2006</v>
      </c>
      <c r="B1149" s="3" t="s">
        <v>165</v>
      </c>
      <c r="C1149" s="12">
        <v>2006</v>
      </c>
      <c r="D1149" s="12" t="s">
        <v>101</v>
      </c>
      <c r="E1149" s="13">
        <v>257</v>
      </c>
      <c r="F1149" s="13">
        <v>286</v>
      </c>
      <c r="G1149" s="13">
        <v>543</v>
      </c>
      <c r="H1149" s="13">
        <v>0</v>
      </c>
      <c r="I1149" s="13">
        <v>0</v>
      </c>
      <c r="J1149" s="13">
        <v>0</v>
      </c>
      <c r="K1149" s="15">
        <f t="shared" si="72"/>
        <v>257</v>
      </c>
      <c r="L1149" s="15">
        <f t="shared" si="73"/>
        <v>286</v>
      </c>
      <c r="M1149" s="15">
        <f t="shared" si="74"/>
        <v>543</v>
      </c>
      <c r="O1149" s="13"/>
      <c r="P1149" s="13"/>
    </row>
    <row r="1150" spans="1:16" s="94" customFormat="1" ht="12.75" customHeight="1" x14ac:dyDescent="0.2">
      <c r="A1150" s="11" t="str">
        <f t="shared" si="75"/>
        <v>EDWARD RIVER2007</v>
      </c>
      <c r="B1150" s="3" t="s">
        <v>165</v>
      </c>
      <c r="C1150" s="12">
        <v>2007</v>
      </c>
      <c r="D1150" s="12" t="s">
        <v>101</v>
      </c>
      <c r="E1150" s="13">
        <v>206</v>
      </c>
      <c r="F1150" s="13">
        <v>206</v>
      </c>
      <c r="G1150" s="13">
        <v>412</v>
      </c>
      <c r="H1150" s="13">
        <v>0</v>
      </c>
      <c r="I1150" s="13">
        <v>0</v>
      </c>
      <c r="J1150" s="13">
        <v>0</v>
      </c>
      <c r="K1150" s="15">
        <f t="shared" si="72"/>
        <v>206</v>
      </c>
      <c r="L1150" s="15">
        <f t="shared" si="73"/>
        <v>206</v>
      </c>
      <c r="M1150" s="15">
        <f t="shared" si="74"/>
        <v>412</v>
      </c>
      <c r="O1150" s="13"/>
      <c r="P1150" s="13"/>
    </row>
    <row r="1151" spans="1:16" s="94" customFormat="1" ht="12.75" customHeight="1" x14ac:dyDescent="0.2">
      <c r="A1151" s="11" t="str">
        <f t="shared" si="75"/>
        <v>EDWARD RIVER2008</v>
      </c>
      <c r="B1151" s="3" t="s">
        <v>165</v>
      </c>
      <c r="C1151" s="12">
        <v>2008</v>
      </c>
      <c r="D1151" s="12" t="s">
        <v>101</v>
      </c>
      <c r="E1151" s="13">
        <v>197</v>
      </c>
      <c r="F1151" s="13">
        <v>196</v>
      </c>
      <c r="G1151" s="13">
        <v>393</v>
      </c>
      <c r="H1151" s="13">
        <v>0</v>
      </c>
      <c r="I1151" s="13">
        <v>0</v>
      </c>
      <c r="J1151" s="13">
        <v>0</v>
      </c>
      <c r="K1151" s="15">
        <f t="shared" si="72"/>
        <v>197</v>
      </c>
      <c r="L1151" s="15">
        <f t="shared" si="73"/>
        <v>196</v>
      </c>
      <c r="M1151" s="15">
        <f t="shared" si="74"/>
        <v>393</v>
      </c>
      <c r="O1151" s="13"/>
      <c r="P1151" s="13"/>
    </row>
    <row r="1152" spans="1:16" s="94" customFormat="1" ht="12.75" customHeight="1" x14ac:dyDescent="0.2">
      <c r="A1152" s="11" t="str">
        <f t="shared" si="75"/>
        <v>EDWARD RIVER2009</v>
      </c>
      <c r="B1152" s="3" t="s">
        <v>165</v>
      </c>
      <c r="C1152" s="12">
        <v>2009</v>
      </c>
      <c r="D1152" s="12" t="s">
        <v>101</v>
      </c>
      <c r="E1152" s="13">
        <v>222</v>
      </c>
      <c r="F1152" s="13">
        <v>221</v>
      </c>
      <c r="G1152" s="13">
        <v>443</v>
      </c>
      <c r="H1152" s="13">
        <v>0</v>
      </c>
      <c r="I1152" s="13">
        <v>0</v>
      </c>
      <c r="J1152" s="13">
        <v>0</v>
      </c>
      <c r="K1152" s="15">
        <f t="shared" si="72"/>
        <v>222</v>
      </c>
      <c r="L1152" s="15">
        <f t="shared" si="73"/>
        <v>221</v>
      </c>
      <c r="M1152" s="15">
        <f t="shared" si="74"/>
        <v>443</v>
      </c>
      <c r="O1152" s="13"/>
      <c r="P1152" s="13"/>
    </row>
    <row r="1153" spans="1:16" s="94" customFormat="1" ht="12.75" customHeight="1" x14ac:dyDescent="0.2">
      <c r="A1153" s="11" t="str">
        <f t="shared" si="75"/>
        <v>EDWARD RIVER2010</v>
      </c>
      <c r="B1153" s="94" t="s">
        <v>165</v>
      </c>
      <c r="C1153" s="89">
        <v>2010</v>
      </c>
      <c r="D1153" s="90" t="s">
        <v>101</v>
      </c>
      <c r="E1153" s="15">
        <v>208</v>
      </c>
      <c r="F1153" s="15">
        <v>208</v>
      </c>
      <c r="G1153" s="15">
        <v>416</v>
      </c>
      <c r="H1153" s="15">
        <v>0</v>
      </c>
      <c r="I1153" s="15">
        <v>0</v>
      </c>
      <c r="J1153" s="15">
        <v>0</v>
      </c>
      <c r="K1153" s="15">
        <f t="shared" si="72"/>
        <v>208</v>
      </c>
      <c r="L1153" s="15">
        <f t="shared" si="73"/>
        <v>208</v>
      </c>
      <c r="M1153" s="15">
        <f t="shared" si="74"/>
        <v>416</v>
      </c>
      <c r="O1153" s="13"/>
      <c r="P1153" s="13"/>
    </row>
    <row r="1154" spans="1:16" s="94" customFormat="1" ht="12.75" customHeight="1" x14ac:dyDescent="0.2">
      <c r="A1154" s="11" t="str">
        <f t="shared" si="75"/>
        <v>EDWARD RIVER2011</v>
      </c>
      <c r="B1154" s="3" t="s">
        <v>165</v>
      </c>
      <c r="C1154" s="12">
        <v>2011</v>
      </c>
      <c r="D1154" s="12" t="s">
        <v>101</v>
      </c>
      <c r="E1154" s="13">
        <v>205</v>
      </c>
      <c r="F1154" s="13">
        <v>205</v>
      </c>
      <c r="G1154" s="13">
        <v>410</v>
      </c>
      <c r="H1154" s="13">
        <v>0</v>
      </c>
      <c r="I1154" s="13">
        <v>0</v>
      </c>
      <c r="J1154" s="13">
        <v>0</v>
      </c>
      <c r="K1154" s="15">
        <f t="shared" si="72"/>
        <v>205</v>
      </c>
      <c r="L1154" s="15">
        <f t="shared" si="73"/>
        <v>205</v>
      </c>
      <c r="M1154" s="15">
        <f t="shared" si="74"/>
        <v>410</v>
      </c>
      <c r="O1154" s="13"/>
      <c r="P1154" s="13"/>
    </row>
    <row r="1155" spans="1:16" s="94" customFormat="1" ht="12.75" customHeight="1" x14ac:dyDescent="0.2">
      <c r="A1155" s="11" t="str">
        <f t="shared" si="75"/>
        <v>EDWARD RIVER2012</v>
      </c>
      <c r="B1155" s="96" t="s">
        <v>165</v>
      </c>
      <c r="C1155" s="89">
        <v>2012</v>
      </c>
      <c r="D1155" s="90" t="s">
        <v>101</v>
      </c>
      <c r="E1155" s="15">
        <v>219</v>
      </c>
      <c r="F1155" s="15">
        <v>219</v>
      </c>
      <c r="G1155" s="15">
        <v>438</v>
      </c>
      <c r="H1155" s="91">
        <v>0</v>
      </c>
      <c r="I1155" s="91">
        <v>0</v>
      </c>
      <c r="J1155" s="15">
        <v>0</v>
      </c>
      <c r="K1155" s="15">
        <f t="shared" si="72"/>
        <v>219</v>
      </c>
      <c r="L1155" s="15">
        <f t="shared" si="73"/>
        <v>219</v>
      </c>
      <c r="M1155" s="15">
        <f t="shared" si="74"/>
        <v>438</v>
      </c>
      <c r="O1155" s="13"/>
      <c r="P1155" s="13"/>
    </row>
    <row r="1156" spans="1:16" s="94" customFormat="1" ht="12.75" customHeight="1" x14ac:dyDescent="0.2">
      <c r="A1156" s="11" t="str">
        <f t="shared" si="75"/>
        <v>EDWARD RIVER2013</v>
      </c>
      <c r="B1156" s="96" t="s">
        <v>165</v>
      </c>
      <c r="C1156" s="89">
        <v>2013</v>
      </c>
      <c r="D1156" s="90" t="s">
        <v>101</v>
      </c>
      <c r="E1156" s="15">
        <v>204</v>
      </c>
      <c r="F1156" s="15">
        <v>203</v>
      </c>
      <c r="G1156" s="15">
        <v>407</v>
      </c>
      <c r="H1156" s="91">
        <v>0</v>
      </c>
      <c r="I1156" s="91">
        <v>0</v>
      </c>
      <c r="J1156" s="15">
        <v>0</v>
      </c>
      <c r="K1156" s="15">
        <f t="shared" si="72"/>
        <v>204</v>
      </c>
      <c r="L1156" s="15">
        <f t="shared" si="73"/>
        <v>203</v>
      </c>
      <c r="M1156" s="15">
        <f t="shared" si="74"/>
        <v>407</v>
      </c>
      <c r="O1156" s="13"/>
      <c r="P1156" s="13"/>
    </row>
    <row r="1157" spans="1:16" s="94" customFormat="1" ht="12.75" customHeight="1" x14ac:dyDescent="0.2">
      <c r="A1157" s="11" t="str">
        <f t="shared" si="75"/>
        <v>EDWARD RIVER2014</v>
      </c>
      <c r="B1157" s="96" t="s">
        <v>165</v>
      </c>
      <c r="C1157" s="89">
        <v>2014</v>
      </c>
      <c r="D1157" s="90" t="s">
        <v>101</v>
      </c>
      <c r="E1157" s="91">
        <v>205</v>
      </c>
      <c r="F1157" s="91">
        <v>204</v>
      </c>
      <c r="G1157" s="15">
        <v>409</v>
      </c>
      <c r="H1157" s="91">
        <v>0</v>
      </c>
      <c r="I1157" s="91">
        <v>0</v>
      </c>
      <c r="J1157" s="15">
        <v>0</v>
      </c>
      <c r="K1157" s="15">
        <f t="shared" si="72"/>
        <v>205</v>
      </c>
      <c r="L1157" s="15">
        <f t="shared" si="73"/>
        <v>204</v>
      </c>
      <c r="M1157" s="15">
        <f t="shared" si="74"/>
        <v>409</v>
      </c>
      <c r="O1157" s="13"/>
      <c r="P1157" s="13"/>
    </row>
    <row r="1158" spans="1:16" s="94" customFormat="1" ht="12.75" customHeight="1" x14ac:dyDescent="0.2">
      <c r="A1158" s="11" t="str">
        <f t="shared" si="75"/>
        <v>EDWARD RIVER2015</v>
      </c>
      <c r="B1158" s="96" t="s">
        <v>165</v>
      </c>
      <c r="C1158" s="89">
        <v>2015</v>
      </c>
      <c r="D1158" s="90" t="s">
        <v>101</v>
      </c>
      <c r="E1158" s="15">
        <v>470</v>
      </c>
      <c r="F1158" s="15">
        <v>434</v>
      </c>
      <c r="G1158" s="15">
        <v>904</v>
      </c>
      <c r="H1158" s="91">
        <v>0</v>
      </c>
      <c r="I1158" s="91">
        <v>0</v>
      </c>
      <c r="J1158" s="15">
        <v>0</v>
      </c>
      <c r="K1158" s="15">
        <f t="shared" si="72"/>
        <v>470</v>
      </c>
      <c r="L1158" s="15">
        <f t="shared" si="73"/>
        <v>434</v>
      </c>
      <c r="M1158" s="15">
        <f t="shared" si="74"/>
        <v>904</v>
      </c>
      <c r="O1158" s="13"/>
      <c r="P1158" s="13"/>
    </row>
    <row r="1159" spans="1:16" s="94" customFormat="1" ht="12.75" customHeight="1" x14ac:dyDescent="0.2">
      <c r="A1159" s="11" t="str">
        <f t="shared" si="75"/>
        <v>EDWARD RIVER2016</v>
      </c>
      <c r="B1159" s="3" t="s">
        <v>165</v>
      </c>
      <c r="C1159" s="12">
        <v>2016</v>
      </c>
      <c r="D1159" s="12" t="s">
        <v>101</v>
      </c>
      <c r="E1159" s="13">
        <v>591</v>
      </c>
      <c r="F1159" s="13">
        <v>596</v>
      </c>
      <c r="G1159" s="13">
        <v>1187</v>
      </c>
      <c r="H1159" s="13">
        <v>0</v>
      </c>
      <c r="I1159" s="13">
        <v>0</v>
      </c>
      <c r="J1159" s="13">
        <v>0</v>
      </c>
      <c r="K1159" s="15">
        <f t="shared" si="72"/>
        <v>591</v>
      </c>
      <c r="L1159" s="15">
        <f t="shared" si="73"/>
        <v>596</v>
      </c>
      <c r="M1159" s="15">
        <f t="shared" si="74"/>
        <v>1187</v>
      </c>
      <c r="O1159" s="13"/>
      <c r="P1159" s="13"/>
    </row>
    <row r="1160" spans="1:16" s="94" customFormat="1" ht="12.75" customHeight="1" x14ac:dyDescent="0.2">
      <c r="A1160" s="11" t="str">
        <f t="shared" si="75"/>
        <v>EDWARD RIVER2017</v>
      </c>
      <c r="B1160" s="3" t="s">
        <v>165</v>
      </c>
      <c r="C1160" s="12">
        <v>2017</v>
      </c>
      <c r="D1160" s="12" t="s">
        <v>101</v>
      </c>
      <c r="E1160" s="13">
        <v>562</v>
      </c>
      <c r="F1160" s="13">
        <v>564</v>
      </c>
      <c r="G1160" s="13">
        <v>1126</v>
      </c>
      <c r="H1160" s="13">
        <v>0</v>
      </c>
      <c r="I1160" s="13">
        <v>0</v>
      </c>
      <c r="J1160" s="13">
        <v>0</v>
      </c>
      <c r="K1160" s="15">
        <f t="shared" si="72"/>
        <v>562</v>
      </c>
      <c r="L1160" s="15">
        <f t="shared" si="73"/>
        <v>564</v>
      </c>
      <c r="M1160" s="15">
        <f t="shared" si="74"/>
        <v>1126</v>
      </c>
      <c r="O1160" s="13"/>
      <c r="P1160" s="13"/>
    </row>
    <row r="1161" spans="1:16" s="94" customFormat="1" ht="12.75" customHeight="1" x14ac:dyDescent="0.2">
      <c r="A1161" s="11" t="str">
        <f t="shared" si="75"/>
        <v>EDWARD RIVER2018</v>
      </c>
      <c r="B1161" s="96" t="s">
        <v>165</v>
      </c>
      <c r="C1161" s="89">
        <v>2018</v>
      </c>
      <c r="D1161" s="90" t="s">
        <v>101</v>
      </c>
      <c r="E1161" s="15">
        <v>602</v>
      </c>
      <c r="F1161" s="15">
        <v>603</v>
      </c>
      <c r="G1161" s="15">
        <v>1205</v>
      </c>
      <c r="H1161" s="91">
        <v>0</v>
      </c>
      <c r="I1161" s="91">
        <v>0</v>
      </c>
      <c r="J1161" s="15">
        <v>0</v>
      </c>
      <c r="K1161" s="15">
        <f t="shared" si="72"/>
        <v>602</v>
      </c>
      <c r="L1161" s="15">
        <f t="shared" si="73"/>
        <v>603</v>
      </c>
      <c r="M1161" s="15">
        <f t="shared" si="74"/>
        <v>1205</v>
      </c>
      <c r="O1161" s="13"/>
      <c r="P1161" s="13"/>
    </row>
    <row r="1162" spans="1:16" s="94" customFormat="1" ht="12.75" customHeight="1" x14ac:dyDescent="0.2">
      <c r="A1162" s="11" t="str">
        <f t="shared" si="75"/>
        <v>EDWARD RIVER2019</v>
      </c>
      <c r="B1162" s="3" t="s">
        <v>165</v>
      </c>
      <c r="C1162" s="12">
        <v>2019</v>
      </c>
      <c r="D1162" s="12" t="s">
        <v>101</v>
      </c>
      <c r="E1162" s="13">
        <v>549</v>
      </c>
      <c r="F1162" s="13">
        <v>549</v>
      </c>
      <c r="G1162" s="13">
        <v>1098</v>
      </c>
      <c r="H1162" s="13">
        <v>0</v>
      </c>
      <c r="I1162" s="13">
        <v>0</v>
      </c>
      <c r="J1162" s="13">
        <v>0</v>
      </c>
      <c r="K1162" s="15">
        <f t="shared" si="72"/>
        <v>549</v>
      </c>
      <c r="L1162" s="15">
        <f t="shared" si="73"/>
        <v>549</v>
      </c>
      <c r="M1162" s="15">
        <f t="shared" si="74"/>
        <v>1098</v>
      </c>
      <c r="O1162" s="13"/>
      <c r="P1162" s="13"/>
    </row>
    <row r="1163" spans="1:16" s="94" customFormat="1" ht="12.75" customHeight="1" x14ac:dyDescent="0.2">
      <c r="A1163" s="11" t="str">
        <f t="shared" si="75"/>
        <v>ELCHO ISLAND1985</v>
      </c>
      <c r="B1163" s="3" t="s">
        <v>78</v>
      </c>
      <c r="C1163" s="12">
        <v>1985</v>
      </c>
      <c r="D1163" s="12" t="s">
        <v>101</v>
      </c>
      <c r="E1163" s="13">
        <v>1613</v>
      </c>
      <c r="F1163" s="13">
        <v>1607</v>
      </c>
      <c r="G1163" s="13">
        <v>3220</v>
      </c>
      <c r="H1163" s="13">
        <v>0</v>
      </c>
      <c r="I1163" s="13">
        <v>0</v>
      </c>
      <c r="J1163" s="13">
        <v>0</v>
      </c>
      <c r="K1163" s="15">
        <f t="shared" si="72"/>
        <v>1613</v>
      </c>
      <c r="L1163" s="15">
        <f t="shared" si="73"/>
        <v>1607</v>
      </c>
      <c r="M1163" s="15">
        <f t="shared" si="74"/>
        <v>3220</v>
      </c>
      <c r="O1163" s="13"/>
      <c r="P1163" s="13"/>
    </row>
    <row r="1164" spans="1:16" s="94" customFormat="1" ht="12.75" customHeight="1" x14ac:dyDescent="0.2">
      <c r="A1164" s="11" t="str">
        <f t="shared" si="75"/>
        <v>ELCHO ISLAND1986</v>
      </c>
      <c r="B1164" s="96" t="s">
        <v>78</v>
      </c>
      <c r="C1164" s="89">
        <v>1986</v>
      </c>
      <c r="D1164" s="90" t="s">
        <v>101</v>
      </c>
      <c r="E1164" s="15">
        <v>1737</v>
      </c>
      <c r="F1164" s="15">
        <v>1735</v>
      </c>
      <c r="G1164" s="15">
        <v>3472</v>
      </c>
      <c r="H1164" s="91">
        <v>0</v>
      </c>
      <c r="I1164" s="91">
        <v>0</v>
      </c>
      <c r="J1164" s="15">
        <v>0</v>
      </c>
      <c r="K1164" s="15">
        <f t="shared" si="72"/>
        <v>1737</v>
      </c>
      <c r="L1164" s="15">
        <f t="shared" si="73"/>
        <v>1735</v>
      </c>
      <c r="M1164" s="15">
        <f t="shared" si="74"/>
        <v>3472</v>
      </c>
      <c r="O1164" s="13"/>
      <c r="P1164" s="13"/>
    </row>
    <row r="1165" spans="1:16" s="94" customFormat="1" ht="12.75" customHeight="1" x14ac:dyDescent="0.2">
      <c r="A1165" s="11" t="str">
        <f t="shared" si="75"/>
        <v>ELCHO ISLAND1987</v>
      </c>
      <c r="B1165" s="94" t="s">
        <v>78</v>
      </c>
      <c r="C1165" s="89">
        <v>1987</v>
      </c>
      <c r="D1165" s="90" t="s">
        <v>101</v>
      </c>
      <c r="E1165" s="15">
        <v>1991</v>
      </c>
      <c r="F1165" s="15">
        <v>1992</v>
      </c>
      <c r="G1165" s="15">
        <v>3983</v>
      </c>
      <c r="H1165" s="15">
        <v>0</v>
      </c>
      <c r="I1165" s="15">
        <v>0</v>
      </c>
      <c r="J1165" s="15">
        <v>0</v>
      </c>
      <c r="K1165" s="15">
        <f t="shared" si="72"/>
        <v>1991</v>
      </c>
      <c r="L1165" s="15">
        <f t="shared" si="73"/>
        <v>1992</v>
      </c>
      <c r="M1165" s="15">
        <f t="shared" si="74"/>
        <v>3983</v>
      </c>
      <c r="O1165" s="13"/>
      <c r="P1165" s="13"/>
    </row>
    <row r="1166" spans="1:16" s="94" customFormat="1" ht="12.75" customHeight="1" x14ac:dyDescent="0.2">
      <c r="A1166" s="11" t="str">
        <f t="shared" si="75"/>
        <v>ELCHO ISLAND1988</v>
      </c>
      <c r="B1166" s="3" t="s">
        <v>78</v>
      </c>
      <c r="C1166" s="12">
        <v>1988</v>
      </c>
      <c r="D1166" s="12" t="s">
        <v>101</v>
      </c>
      <c r="E1166" s="13">
        <v>2344</v>
      </c>
      <c r="F1166" s="13">
        <v>2341</v>
      </c>
      <c r="G1166" s="13">
        <v>4685</v>
      </c>
      <c r="H1166" s="13">
        <v>0</v>
      </c>
      <c r="I1166" s="13">
        <v>0</v>
      </c>
      <c r="J1166" s="13">
        <v>0</v>
      </c>
      <c r="K1166" s="15">
        <f t="shared" si="72"/>
        <v>2344</v>
      </c>
      <c r="L1166" s="15">
        <f t="shared" si="73"/>
        <v>2341</v>
      </c>
      <c r="M1166" s="15">
        <f t="shared" si="74"/>
        <v>4685</v>
      </c>
      <c r="O1166" s="13"/>
      <c r="P1166" s="13"/>
    </row>
    <row r="1167" spans="1:16" s="94" customFormat="1" ht="12.75" customHeight="1" x14ac:dyDescent="0.2">
      <c r="A1167" s="11" t="str">
        <f t="shared" si="75"/>
        <v>ELCHO ISLAND1989</v>
      </c>
      <c r="B1167" s="96" t="s">
        <v>78</v>
      </c>
      <c r="C1167" s="89">
        <v>1989</v>
      </c>
      <c r="D1167" s="90" t="s">
        <v>101</v>
      </c>
      <c r="E1167" s="15">
        <v>2000</v>
      </c>
      <c r="F1167" s="15">
        <v>1999</v>
      </c>
      <c r="G1167" s="15">
        <v>3999</v>
      </c>
      <c r="H1167" s="91">
        <v>0</v>
      </c>
      <c r="I1167" s="91">
        <v>0</v>
      </c>
      <c r="J1167" s="15">
        <v>0</v>
      </c>
      <c r="K1167" s="15">
        <f t="shared" si="72"/>
        <v>2000</v>
      </c>
      <c r="L1167" s="15">
        <f t="shared" si="73"/>
        <v>1999</v>
      </c>
      <c r="M1167" s="15">
        <f t="shared" si="74"/>
        <v>3999</v>
      </c>
      <c r="O1167" s="13"/>
      <c r="P1167" s="13"/>
    </row>
    <row r="1168" spans="1:16" s="94" customFormat="1" ht="12.75" customHeight="1" x14ac:dyDescent="0.2">
      <c r="A1168" s="11" t="str">
        <f t="shared" si="75"/>
        <v>ELCHO ISLAND1990</v>
      </c>
      <c r="B1168" s="96" t="s">
        <v>78</v>
      </c>
      <c r="C1168" s="89">
        <v>1990</v>
      </c>
      <c r="D1168" s="90" t="s">
        <v>101</v>
      </c>
      <c r="E1168" s="15">
        <v>2160</v>
      </c>
      <c r="F1168" s="15">
        <v>2198</v>
      </c>
      <c r="G1168" s="15">
        <v>4358</v>
      </c>
      <c r="H1168" s="91">
        <v>0</v>
      </c>
      <c r="I1168" s="91">
        <v>0</v>
      </c>
      <c r="J1168" s="15">
        <v>0</v>
      </c>
      <c r="K1168" s="15">
        <f t="shared" si="72"/>
        <v>2160</v>
      </c>
      <c r="L1168" s="15">
        <f t="shared" si="73"/>
        <v>2198</v>
      </c>
      <c r="M1168" s="15">
        <f t="shared" si="74"/>
        <v>4358</v>
      </c>
      <c r="O1168" s="13"/>
      <c r="P1168" s="13"/>
    </row>
    <row r="1169" spans="1:16" s="94" customFormat="1" ht="12.75" customHeight="1" x14ac:dyDescent="0.2">
      <c r="A1169" s="11" t="str">
        <f t="shared" si="75"/>
        <v>ELCHO ISLAND1991</v>
      </c>
      <c r="B1169" s="3" t="s">
        <v>78</v>
      </c>
      <c r="C1169" s="12">
        <v>1991</v>
      </c>
      <c r="D1169" s="12" t="s">
        <v>101</v>
      </c>
      <c r="E1169" s="13">
        <v>1955</v>
      </c>
      <c r="F1169" s="13">
        <v>1953</v>
      </c>
      <c r="G1169" s="13">
        <v>3908</v>
      </c>
      <c r="H1169" s="13">
        <v>0</v>
      </c>
      <c r="I1169" s="13">
        <v>0</v>
      </c>
      <c r="J1169" s="13">
        <v>0</v>
      </c>
      <c r="K1169" s="15">
        <f t="shared" si="72"/>
        <v>1955</v>
      </c>
      <c r="L1169" s="15">
        <f t="shared" si="73"/>
        <v>1953</v>
      </c>
      <c r="M1169" s="15">
        <f t="shared" si="74"/>
        <v>3908</v>
      </c>
      <c r="O1169" s="13"/>
      <c r="P1169" s="13"/>
    </row>
    <row r="1170" spans="1:16" s="94" customFormat="1" ht="12.75" customHeight="1" x14ac:dyDescent="0.2">
      <c r="A1170" s="11" t="str">
        <f t="shared" si="75"/>
        <v>ELCHO ISLAND1992</v>
      </c>
      <c r="B1170" s="96" t="s">
        <v>78</v>
      </c>
      <c r="C1170" s="89">
        <v>1992</v>
      </c>
      <c r="D1170" s="90" t="s">
        <v>101</v>
      </c>
      <c r="E1170" s="15">
        <v>1841</v>
      </c>
      <c r="F1170" s="15">
        <v>1839</v>
      </c>
      <c r="G1170" s="15">
        <v>3680</v>
      </c>
      <c r="H1170" s="91">
        <v>0</v>
      </c>
      <c r="I1170" s="91">
        <v>0</v>
      </c>
      <c r="J1170" s="15">
        <v>0</v>
      </c>
      <c r="K1170" s="15">
        <f t="shared" si="72"/>
        <v>1841</v>
      </c>
      <c r="L1170" s="15">
        <f t="shared" si="73"/>
        <v>1839</v>
      </c>
      <c r="M1170" s="15">
        <f t="shared" si="74"/>
        <v>3680</v>
      </c>
      <c r="O1170" s="13"/>
      <c r="P1170" s="13"/>
    </row>
    <row r="1171" spans="1:16" s="94" customFormat="1" ht="12.75" customHeight="1" x14ac:dyDescent="0.2">
      <c r="A1171" s="11" t="str">
        <f t="shared" si="75"/>
        <v>ELCHO ISLAND1993</v>
      </c>
      <c r="B1171" s="3" t="s">
        <v>78</v>
      </c>
      <c r="C1171" s="12">
        <v>1993</v>
      </c>
      <c r="D1171" s="12" t="s">
        <v>101</v>
      </c>
      <c r="E1171" s="13">
        <v>1756</v>
      </c>
      <c r="F1171" s="13">
        <v>1751</v>
      </c>
      <c r="G1171" s="13">
        <v>3507</v>
      </c>
      <c r="H1171" s="13">
        <v>0</v>
      </c>
      <c r="I1171" s="13">
        <v>0</v>
      </c>
      <c r="J1171" s="13">
        <v>0</v>
      </c>
      <c r="K1171" s="15">
        <f t="shared" si="72"/>
        <v>1756</v>
      </c>
      <c r="L1171" s="15">
        <f t="shared" si="73"/>
        <v>1751</v>
      </c>
      <c r="M1171" s="15">
        <f t="shared" si="74"/>
        <v>3507</v>
      </c>
      <c r="O1171" s="13"/>
      <c r="P1171" s="13"/>
    </row>
    <row r="1172" spans="1:16" s="94" customFormat="1" ht="12.75" customHeight="1" x14ac:dyDescent="0.2">
      <c r="A1172" s="11" t="str">
        <f t="shared" si="75"/>
        <v>ELCHO ISLAND1994</v>
      </c>
      <c r="B1172" s="92" t="s">
        <v>78</v>
      </c>
      <c r="C1172" s="16">
        <v>1994</v>
      </c>
      <c r="D1172" s="90" t="s">
        <v>101</v>
      </c>
      <c r="E1172" s="93">
        <v>1812</v>
      </c>
      <c r="F1172" s="93">
        <v>1801</v>
      </c>
      <c r="G1172" s="93">
        <v>3613</v>
      </c>
      <c r="H1172" s="93">
        <v>0</v>
      </c>
      <c r="I1172" s="93">
        <v>0</v>
      </c>
      <c r="J1172" s="93">
        <v>0</v>
      </c>
      <c r="K1172" s="15">
        <f t="shared" si="72"/>
        <v>1812</v>
      </c>
      <c r="L1172" s="15">
        <f t="shared" si="73"/>
        <v>1801</v>
      </c>
      <c r="M1172" s="15">
        <f t="shared" si="74"/>
        <v>3613</v>
      </c>
      <c r="O1172" s="13"/>
      <c r="P1172" s="13"/>
    </row>
    <row r="1173" spans="1:16" s="94" customFormat="1" ht="12.75" customHeight="1" x14ac:dyDescent="0.2">
      <c r="A1173" s="11" t="str">
        <f t="shared" si="75"/>
        <v>ELCHO ISLAND1995</v>
      </c>
      <c r="B1173" s="96" t="s">
        <v>78</v>
      </c>
      <c r="C1173" s="89">
        <v>1995</v>
      </c>
      <c r="D1173" s="90" t="s">
        <v>101</v>
      </c>
      <c r="E1173" s="15">
        <v>2476</v>
      </c>
      <c r="F1173" s="15">
        <v>2468</v>
      </c>
      <c r="G1173" s="15">
        <v>4944</v>
      </c>
      <c r="H1173" s="91">
        <v>0</v>
      </c>
      <c r="I1173" s="91">
        <v>0</v>
      </c>
      <c r="J1173" s="15">
        <v>0</v>
      </c>
      <c r="K1173" s="15">
        <f t="shared" si="72"/>
        <v>2476</v>
      </c>
      <c r="L1173" s="15">
        <f t="shared" si="73"/>
        <v>2468</v>
      </c>
      <c r="M1173" s="15">
        <f t="shared" si="74"/>
        <v>4944</v>
      </c>
      <c r="O1173" s="13"/>
      <c r="P1173" s="13"/>
    </row>
    <row r="1174" spans="1:16" s="94" customFormat="1" ht="12.75" customHeight="1" x14ac:dyDescent="0.2">
      <c r="A1174" s="11" t="str">
        <f t="shared" si="75"/>
        <v>ELCHO ISLAND1996</v>
      </c>
      <c r="B1174" s="96" t="s">
        <v>78</v>
      </c>
      <c r="C1174" s="89">
        <v>1996</v>
      </c>
      <c r="D1174" s="90">
        <v>41</v>
      </c>
      <c r="E1174" s="15">
        <v>2504</v>
      </c>
      <c r="F1174" s="15">
        <v>2507</v>
      </c>
      <c r="G1174" s="15">
        <v>5011</v>
      </c>
      <c r="H1174" s="91">
        <v>0</v>
      </c>
      <c r="I1174" s="91">
        <v>0</v>
      </c>
      <c r="J1174" s="15">
        <v>0</v>
      </c>
      <c r="K1174" s="15">
        <f t="shared" si="72"/>
        <v>2504</v>
      </c>
      <c r="L1174" s="15">
        <f t="shared" si="73"/>
        <v>2507</v>
      </c>
      <c r="M1174" s="15">
        <f t="shared" si="74"/>
        <v>5011</v>
      </c>
      <c r="O1174" s="13"/>
      <c r="P1174" s="13"/>
    </row>
    <row r="1175" spans="1:16" s="94" customFormat="1" ht="12.75" customHeight="1" x14ac:dyDescent="0.2">
      <c r="A1175" s="11" t="str">
        <f t="shared" si="75"/>
        <v>ELCHO ISLAND1997</v>
      </c>
      <c r="B1175" s="3" t="s">
        <v>78</v>
      </c>
      <c r="C1175" s="12">
        <v>1997</v>
      </c>
      <c r="D1175" s="12" t="s">
        <v>101</v>
      </c>
      <c r="E1175" s="13">
        <v>2142</v>
      </c>
      <c r="F1175" s="13">
        <v>2141</v>
      </c>
      <c r="G1175" s="13">
        <v>4283</v>
      </c>
      <c r="H1175" s="13">
        <v>0</v>
      </c>
      <c r="I1175" s="13">
        <v>0</v>
      </c>
      <c r="J1175" s="13">
        <v>0</v>
      </c>
      <c r="K1175" s="15">
        <f t="shared" si="72"/>
        <v>2142</v>
      </c>
      <c r="L1175" s="15">
        <f t="shared" si="73"/>
        <v>2141</v>
      </c>
      <c r="M1175" s="15">
        <f t="shared" si="74"/>
        <v>4283</v>
      </c>
      <c r="O1175" s="13"/>
      <c r="P1175" s="13"/>
    </row>
    <row r="1176" spans="1:16" s="94" customFormat="1" ht="12.75" customHeight="1" x14ac:dyDescent="0.2">
      <c r="A1176" s="11" t="str">
        <f t="shared" si="75"/>
        <v>ELCHO ISLAND1998</v>
      </c>
      <c r="B1176" s="92" t="s">
        <v>78</v>
      </c>
      <c r="C1176" s="16">
        <v>1998</v>
      </c>
      <c r="D1176" s="90" t="s">
        <v>101</v>
      </c>
      <c r="E1176" s="93">
        <v>2150</v>
      </c>
      <c r="F1176" s="93">
        <v>2149</v>
      </c>
      <c r="G1176" s="93">
        <v>4299</v>
      </c>
      <c r="H1176" s="93">
        <v>0</v>
      </c>
      <c r="I1176" s="93">
        <v>0</v>
      </c>
      <c r="J1176" s="93">
        <v>0</v>
      </c>
      <c r="K1176" s="15">
        <f t="shared" si="72"/>
        <v>2150</v>
      </c>
      <c r="L1176" s="15">
        <f t="shared" si="73"/>
        <v>2149</v>
      </c>
      <c r="M1176" s="15">
        <f t="shared" si="74"/>
        <v>4299</v>
      </c>
      <c r="O1176" s="13"/>
      <c r="P1176" s="13"/>
    </row>
    <row r="1177" spans="1:16" s="94" customFormat="1" ht="12.75" customHeight="1" x14ac:dyDescent="0.2">
      <c r="A1177" s="11" t="str">
        <f t="shared" si="75"/>
        <v>ELCHO ISLAND1999</v>
      </c>
      <c r="B1177" s="96" t="s">
        <v>78</v>
      </c>
      <c r="C1177" s="89">
        <v>1999</v>
      </c>
      <c r="D1177" s="90" t="s">
        <v>101</v>
      </c>
      <c r="E1177" s="15">
        <v>2188</v>
      </c>
      <c r="F1177" s="15">
        <v>2187</v>
      </c>
      <c r="G1177" s="15">
        <v>4375</v>
      </c>
      <c r="H1177" s="91">
        <v>0</v>
      </c>
      <c r="I1177" s="91">
        <v>0</v>
      </c>
      <c r="J1177" s="15">
        <v>0</v>
      </c>
      <c r="K1177" s="15">
        <f t="shared" si="72"/>
        <v>2188</v>
      </c>
      <c r="L1177" s="15">
        <f t="shared" si="73"/>
        <v>2187</v>
      </c>
      <c r="M1177" s="15">
        <f t="shared" si="74"/>
        <v>4375</v>
      </c>
      <c r="O1177" s="13"/>
      <c r="P1177" s="13"/>
    </row>
    <row r="1178" spans="1:16" s="94" customFormat="1" ht="12.75" customHeight="1" x14ac:dyDescent="0.2">
      <c r="A1178" s="11" t="str">
        <f t="shared" si="75"/>
        <v>ELCHO ISLAND2000</v>
      </c>
      <c r="B1178" s="3" t="s">
        <v>78</v>
      </c>
      <c r="C1178" s="12">
        <v>2000</v>
      </c>
      <c r="D1178" s="12" t="s">
        <v>101</v>
      </c>
      <c r="E1178" s="13">
        <v>2028</v>
      </c>
      <c r="F1178" s="13">
        <v>2019</v>
      </c>
      <c r="G1178" s="13">
        <v>4047</v>
      </c>
      <c r="H1178" s="13">
        <v>0</v>
      </c>
      <c r="I1178" s="13">
        <v>0</v>
      </c>
      <c r="J1178" s="13">
        <v>0</v>
      </c>
      <c r="K1178" s="15">
        <f t="shared" si="72"/>
        <v>2028</v>
      </c>
      <c r="L1178" s="15">
        <f t="shared" si="73"/>
        <v>2019</v>
      </c>
      <c r="M1178" s="15">
        <f t="shared" si="74"/>
        <v>4047</v>
      </c>
      <c r="O1178" s="13"/>
      <c r="P1178" s="13"/>
    </row>
    <row r="1179" spans="1:16" s="94" customFormat="1" ht="12.75" customHeight="1" x14ac:dyDescent="0.2">
      <c r="A1179" s="11" t="str">
        <f t="shared" si="75"/>
        <v>ELCHO ISLAND2001</v>
      </c>
      <c r="B1179" s="3" t="s">
        <v>78</v>
      </c>
      <c r="C1179" s="12">
        <v>2001</v>
      </c>
      <c r="D1179" s="12" t="s">
        <v>101</v>
      </c>
      <c r="E1179" s="13">
        <v>1961</v>
      </c>
      <c r="F1179" s="13">
        <v>1964</v>
      </c>
      <c r="G1179" s="13">
        <v>3925</v>
      </c>
      <c r="H1179" s="13">
        <v>0</v>
      </c>
      <c r="I1179" s="13">
        <v>0</v>
      </c>
      <c r="J1179" s="13">
        <v>0</v>
      </c>
      <c r="K1179" s="15">
        <f t="shared" si="72"/>
        <v>1961</v>
      </c>
      <c r="L1179" s="15">
        <f t="shared" si="73"/>
        <v>1964</v>
      </c>
      <c r="M1179" s="15">
        <f t="shared" si="74"/>
        <v>3925</v>
      </c>
      <c r="O1179" s="13"/>
      <c r="P1179" s="13"/>
    </row>
    <row r="1180" spans="1:16" s="94" customFormat="1" ht="12.75" customHeight="1" x14ac:dyDescent="0.2">
      <c r="A1180" s="11" t="str">
        <f t="shared" si="75"/>
        <v>ELCHO ISLAND2002</v>
      </c>
      <c r="B1180" s="3" t="s">
        <v>78</v>
      </c>
      <c r="C1180" s="12">
        <v>2002</v>
      </c>
      <c r="D1180" s="12" t="s">
        <v>101</v>
      </c>
      <c r="E1180" s="13">
        <v>1172</v>
      </c>
      <c r="F1180" s="13">
        <v>1173</v>
      </c>
      <c r="G1180" s="13">
        <v>2345</v>
      </c>
      <c r="H1180" s="13">
        <v>0</v>
      </c>
      <c r="I1180" s="13">
        <v>0</v>
      </c>
      <c r="J1180" s="13">
        <v>0</v>
      </c>
      <c r="K1180" s="15">
        <f t="shared" si="72"/>
        <v>1172</v>
      </c>
      <c r="L1180" s="15">
        <f t="shared" si="73"/>
        <v>1173</v>
      </c>
      <c r="M1180" s="15">
        <f t="shared" si="74"/>
        <v>2345</v>
      </c>
      <c r="O1180" s="13"/>
      <c r="P1180" s="13"/>
    </row>
    <row r="1181" spans="1:16" s="94" customFormat="1" ht="12.75" customHeight="1" x14ac:dyDescent="0.2">
      <c r="A1181" s="11" t="str">
        <f t="shared" si="75"/>
        <v>ELCHO ISLAND2003</v>
      </c>
      <c r="B1181" s="3" t="s">
        <v>78</v>
      </c>
      <c r="C1181" s="12">
        <v>2003</v>
      </c>
      <c r="D1181" s="12" t="s">
        <v>101</v>
      </c>
      <c r="E1181" s="13">
        <v>1202</v>
      </c>
      <c r="F1181" s="13">
        <v>1206</v>
      </c>
      <c r="G1181" s="13">
        <v>2408</v>
      </c>
      <c r="H1181" s="13">
        <v>0</v>
      </c>
      <c r="I1181" s="13">
        <v>0</v>
      </c>
      <c r="J1181" s="13">
        <v>0</v>
      </c>
      <c r="K1181" s="15">
        <f t="shared" si="72"/>
        <v>1202</v>
      </c>
      <c r="L1181" s="15">
        <f t="shared" si="73"/>
        <v>1206</v>
      </c>
      <c r="M1181" s="15">
        <f t="shared" si="74"/>
        <v>2408</v>
      </c>
      <c r="O1181" s="13"/>
      <c r="P1181" s="13"/>
    </row>
    <row r="1182" spans="1:16" s="94" customFormat="1" ht="12.75" customHeight="1" x14ac:dyDescent="0.2">
      <c r="A1182" s="11" t="str">
        <f t="shared" si="75"/>
        <v>ELCHO ISLAND2004</v>
      </c>
      <c r="B1182" s="96" t="s">
        <v>78</v>
      </c>
      <c r="C1182" s="89">
        <v>2004</v>
      </c>
      <c r="D1182" s="90" t="s">
        <v>101</v>
      </c>
      <c r="E1182" s="15">
        <v>1156</v>
      </c>
      <c r="F1182" s="15">
        <v>1161</v>
      </c>
      <c r="G1182" s="15">
        <v>2317</v>
      </c>
      <c r="H1182" s="91">
        <v>0</v>
      </c>
      <c r="I1182" s="91">
        <v>0</v>
      </c>
      <c r="J1182" s="15">
        <v>0</v>
      </c>
      <c r="K1182" s="15">
        <f t="shared" si="72"/>
        <v>1156</v>
      </c>
      <c r="L1182" s="15">
        <f t="shared" si="73"/>
        <v>1161</v>
      </c>
      <c r="M1182" s="15">
        <f t="shared" si="74"/>
        <v>2317</v>
      </c>
      <c r="O1182" s="13"/>
      <c r="P1182" s="13"/>
    </row>
    <row r="1183" spans="1:16" s="94" customFormat="1" ht="12.75" customHeight="1" x14ac:dyDescent="0.2">
      <c r="A1183" s="11" t="str">
        <f t="shared" si="75"/>
        <v>ELCHO ISLAND2005</v>
      </c>
      <c r="B1183" s="3" t="s">
        <v>78</v>
      </c>
      <c r="C1183" s="12">
        <v>2005</v>
      </c>
      <c r="D1183" s="12" t="s">
        <v>101</v>
      </c>
      <c r="E1183" s="13">
        <v>1125</v>
      </c>
      <c r="F1183" s="13">
        <v>1126</v>
      </c>
      <c r="G1183" s="13">
        <v>2251</v>
      </c>
      <c r="H1183" s="13">
        <v>0</v>
      </c>
      <c r="I1183" s="13">
        <v>0</v>
      </c>
      <c r="J1183" s="13">
        <v>0</v>
      </c>
      <c r="K1183" s="15">
        <f t="shared" si="72"/>
        <v>1125</v>
      </c>
      <c r="L1183" s="15">
        <f t="shared" si="73"/>
        <v>1126</v>
      </c>
      <c r="M1183" s="15">
        <f t="shared" si="74"/>
        <v>2251</v>
      </c>
      <c r="O1183" s="13"/>
      <c r="P1183" s="13"/>
    </row>
    <row r="1184" spans="1:16" s="94" customFormat="1" ht="12.75" customHeight="1" x14ac:dyDescent="0.2">
      <c r="A1184" s="11" t="str">
        <f t="shared" si="75"/>
        <v>ELCHO ISLAND2006</v>
      </c>
      <c r="B1184" s="96" t="s">
        <v>78</v>
      </c>
      <c r="C1184" s="89">
        <v>2006</v>
      </c>
      <c r="D1184" s="90" t="s">
        <v>101</v>
      </c>
      <c r="E1184" s="15">
        <v>639</v>
      </c>
      <c r="F1184" s="15">
        <v>643</v>
      </c>
      <c r="G1184" s="15">
        <v>1282</v>
      </c>
      <c r="H1184" s="91">
        <v>0</v>
      </c>
      <c r="I1184" s="91">
        <v>0</v>
      </c>
      <c r="J1184" s="15">
        <v>0</v>
      </c>
      <c r="K1184" s="15">
        <f t="shared" si="72"/>
        <v>639</v>
      </c>
      <c r="L1184" s="15">
        <f t="shared" si="73"/>
        <v>643</v>
      </c>
      <c r="M1184" s="15">
        <f t="shared" si="74"/>
        <v>1282</v>
      </c>
      <c r="O1184" s="13"/>
      <c r="P1184" s="13"/>
    </row>
    <row r="1185" spans="1:16" s="94" customFormat="1" ht="12.75" customHeight="1" x14ac:dyDescent="0.2">
      <c r="A1185" s="11" t="str">
        <f t="shared" si="75"/>
        <v>ELCHO ISLAND2007</v>
      </c>
      <c r="B1185" s="3" t="s">
        <v>78</v>
      </c>
      <c r="C1185" s="12">
        <v>2007</v>
      </c>
      <c r="D1185" s="12" t="s">
        <v>101</v>
      </c>
      <c r="E1185" s="13">
        <v>433</v>
      </c>
      <c r="F1185" s="13">
        <v>447</v>
      </c>
      <c r="G1185" s="13">
        <v>880</v>
      </c>
      <c r="H1185" s="13">
        <v>0</v>
      </c>
      <c r="I1185" s="13">
        <v>0</v>
      </c>
      <c r="J1185" s="13">
        <v>0</v>
      </c>
      <c r="K1185" s="15">
        <f t="shared" si="72"/>
        <v>433</v>
      </c>
      <c r="L1185" s="15">
        <f t="shared" si="73"/>
        <v>447</v>
      </c>
      <c r="M1185" s="15">
        <f t="shared" si="74"/>
        <v>880</v>
      </c>
      <c r="O1185" s="13"/>
      <c r="P1185" s="13"/>
    </row>
    <row r="1186" spans="1:16" s="94" customFormat="1" ht="12.75" customHeight="1" x14ac:dyDescent="0.2">
      <c r="A1186" s="11" t="str">
        <f t="shared" si="75"/>
        <v>ELCHO ISLAND2008</v>
      </c>
      <c r="B1186" s="94" t="s">
        <v>78</v>
      </c>
      <c r="C1186" s="89">
        <v>2008</v>
      </c>
      <c r="D1186" s="90" t="s">
        <v>101</v>
      </c>
      <c r="E1186" s="15">
        <v>459</v>
      </c>
      <c r="F1186" s="15">
        <v>458</v>
      </c>
      <c r="G1186" s="15">
        <v>917</v>
      </c>
      <c r="H1186" s="15">
        <v>0</v>
      </c>
      <c r="I1186" s="15">
        <v>0</v>
      </c>
      <c r="J1186" s="15">
        <v>0</v>
      </c>
      <c r="K1186" s="15">
        <f t="shared" si="72"/>
        <v>459</v>
      </c>
      <c r="L1186" s="15">
        <f t="shared" si="73"/>
        <v>458</v>
      </c>
      <c r="M1186" s="15">
        <f t="shared" si="74"/>
        <v>917</v>
      </c>
      <c r="O1186" s="13"/>
      <c r="P1186" s="13"/>
    </row>
    <row r="1187" spans="1:16" s="94" customFormat="1" ht="12.75" customHeight="1" x14ac:dyDescent="0.2">
      <c r="A1187" s="11" t="str">
        <f t="shared" si="75"/>
        <v>ELCHO ISLAND2009</v>
      </c>
      <c r="B1187" s="92" t="s">
        <v>78</v>
      </c>
      <c r="C1187" s="89">
        <v>2009</v>
      </c>
      <c r="D1187" s="90" t="s">
        <v>101</v>
      </c>
      <c r="E1187" s="15">
        <v>456</v>
      </c>
      <c r="F1187" s="15">
        <v>457</v>
      </c>
      <c r="G1187" s="15">
        <v>913</v>
      </c>
      <c r="H1187" s="91">
        <v>0</v>
      </c>
      <c r="I1187" s="91">
        <v>0</v>
      </c>
      <c r="J1187" s="15">
        <v>0</v>
      </c>
      <c r="K1187" s="15">
        <f t="shared" si="72"/>
        <v>456</v>
      </c>
      <c r="L1187" s="15">
        <f t="shared" si="73"/>
        <v>457</v>
      </c>
      <c r="M1187" s="15">
        <f t="shared" si="74"/>
        <v>913</v>
      </c>
      <c r="O1187" s="13"/>
      <c r="P1187" s="13"/>
    </row>
    <row r="1188" spans="1:16" s="94" customFormat="1" ht="12.75" customHeight="1" x14ac:dyDescent="0.2">
      <c r="A1188" s="11" t="str">
        <f t="shared" si="75"/>
        <v>ELCHO ISLAND2010</v>
      </c>
      <c r="B1188" s="96" t="s">
        <v>78</v>
      </c>
      <c r="C1188" s="89">
        <v>2010</v>
      </c>
      <c r="D1188" s="90" t="s">
        <v>101</v>
      </c>
      <c r="E1188" s="15">
        <v>310</v>
      </c>
      <c r="F1188" s="15">
        <v>310</v>
      </c>
      <c r="G1188" s="15">
        <v>620</v>
      </c>
      <c r="H1188" s="91">
        <v>0</v>
      </c>
      <c r="I1188" s="91">
        <v>0</v>
      </c>
      <c r="J1188" s="15">
        <v>0</v>
      </c>
      <c r="K1188" s="15">
        <f t="shared" si="72"/>
        <v>310</v>
      </c>
      <c r="L1188" s="15">
        <f t="shared" si="73"/>
        <v>310</v>
      </c>
      <c r="M1188" s="15">
        <f t="shared" si="74"/>
        <v>620</v>
      </c>
      <c r="O1188" s="13"/>
      <c r="P1188" s="13"/>
    </row>
    <row r="1189" spans="1:16" s="94" customFormat="1" ht="12.75" customHeight="1" x14ac:dyDescent="0.2">
      <c r="A1189" s="11" t="str">
        <f t="shared" si="75"/>
        <v>ELCHO ISLAND2011</v>
      </c>
      <c r="B1189" s="3" t="s">
        <v>78</v>
      </c>
      <c r="C1189" s="12">
        <v>2011</v>
      </c>
      <c r="D1189" s="90" t="s">
        <v>101</v>
      </c>
      <c r="E1189" s="13">
        <v>315</v>
      </c>
      <c r="F1189" s="13">
        <v>315</v>
      </c>
      <c r="G1189" s="13">
        <v>630</v>
      </c>
      <c r="H1189" s="13">
        <v>0</v>
      </c>
      <c r="I1189" s="13">
        <v>0</v>
      </c>
      <c r="J1189" s="13">
        <v>0</v>
      </c>
      <c r="K1189" s="15">
        <f t="shared" si="72"/>
        <v>315</v>
      </c>
      <c r="L1189" s="15">
        <f t="shared" si="73"/>
        <v>315</v>
      </c>
      <c r="M1189" s="15">
        <f t="shared" si="74"/>
        <v>630</v>
      </c>
      <c r="O1189" s="13"/>
      <c r="P1189" s="13"/>
    </row>
    <row r="1190" spans="1:16" s="94" customFormat="1" ht="12.75" customHeight="1" x14ac:dyDescent="0.2">
      <c r="A1190" s="11" t="str">
        <f t="shared" si="75"/>
        <v>ELCHO ISLAND2012</v>
      </c>
      <c r="B1190" s="94" t="s">
        <v>78</v>
      </c>
      <c r="C1190" s="89">
        <v>2012</v>
      </c>
      <c r="D1190" s="90" t="s">
        <v>101</v>
      </c>
      <c r="E1190" s="15">
        <v>313</v>
      </c>
      <c r="F1190" s="15">
        <v>312</v>
      </c>
      <c r="G1190" s="15">
        <v>625</v>
      </c>
      <c r="H1190" s="15">
        <v>0</v>
      </c>
      <c r="I1190" s="15">
        <v>0</v>
      </c>
      <c r="J1190" s="15">
        <v>0</v>
      </c>
      <c r="K1190" s="15">
        <f t="shared" si="72"/>
        <v>313</v>
      </c>
      <c r="L1190" s="15">
        <f t="shared" si="73"/>
        <v>312</v>
      </c>
      <c r="M1190" s="15">
        <f t="shared" si="74"/>
        <v>625</v>
      </c>
      <c r="O1190" s="13"/>
      <c r="P1190" s="13"/>
    </row>
    <row r="1191" spans="1:16" s="94" customFormat="1" ht="12.75" customHeight="1" x14ac:dyDescent="0.2">
      <c r="A1191" s="11" t="str">
        <f t="shared" si="75"/>
        <v>ELCHO ISLAND2013</v>
      </c>
      <c r="B1191" s="96" t="s">
        <v>78</v>
      </c>
      <c r="C1191" s="89">
        <v>2013</v>
      </c>
      <c r="D1191" s="90" t="s">
        <v>101</v>
      </c>
      <c r="E1191" s="15">
        <v>313</v>
      </c>
      <c r="F1191" s="15">
        <v>312</v>
      </c>
      <c r="G1191" s="15">
        <v>625</v>
      </c>
      <c r="H1191" s="91">
        <v>0</v>
      </c>
      <c r="I1191" s="91">
        <v>0</v>
      </c>
      <c r="J1191" s="15">
        <v>0</v>
      </c>
      <c r="K1191" s="15">
        <f t="shared" si="72"/>
        <v>313</v>
      </c>
      <c r="L1191" s="15">
        <f t="shared" si="73"/>
        <v>312</v>
      </c>
      <c r="M1191" s="15">
        <f t="shared" si="74"/>
        <v>625</v>
      </c>
      <c r="O1191" s="13"/>
      <c r="P1191" s="13"/>
    </row>
    <row r="1192" spans="1:16" s="94" customFormat="1" ht="12.75" customHeight="1" x14ac:dyDescent="0.2">
      <c r="A1192" s="11" t="str">
        <f t="shared" si="75"/>
        <v>ELCHO ISLAND2014</v>
      </c>
      <c r="B1192" s="3" t="s">
        <v>78</v>
      </c>
      <c r="C1192" s="12">
        <v>2014</v>
      </c>
      <c r="D1192" s="12" t="s">
        <v>101</v>
      </c>
      <c r="E1192" s="13">
        <v>315</v>
      </c>
      <c r="F1192" s="13">
        <v>315</v>
      </c>
      <c r="G1192" s="13">
        <v>630</v>
      </c>
      <c r="H1192" s="13">
        <v>0</v>
      </c>
      <c r="I1192" s="13">
        <v>0</v>
      </c>
      <c r="J1192" s="13">
        <v>0</v>
      </c>
      <c r="K1192" s="15">
        <f t="shared" si="72"/>
        <v>315</v>
      </c>
      <c r="L1192" s="15">
        <f t="shared" si="73"/>
        <v>315</v>
      </c>
      <c r="M1192" s="15">
        <f t="shared" si="74"/>
        <v>630</v>
      </c>
      <c r="O1192" s="13"/>
      <c r="P1192" s="13"/>
    </row>
    <row r="1193" spans="1:16" s="94" customFormat="1" ht="12.75" customHeight="1" x14ac:dyDescent="0.2">
      <c r="A1193" s="11" t="str">
        <f t="shared" si="75"/>
        <v>ELCHO ISLAND2015</v>
      </c>
      <c r="B1193" s="3" t="s">
        <v>78</v>
      </c>
      <c r="C1193" s="12">
        <v>2015</v>
      </c>
      <c r="D1193" s="12" t="s">
        <v>101</v>
      </c>
      <c r="E1193" s="13">
        <v>358</v>
      </c>
      <c r="F1193" s="13">
        <v>357</v>
      </c>
      <c r="G1193" s="13">
        <v>715</v>
      </c>
      <c r="H1193" s="13">
        <v>0</v>
      </c>
      <c r="I1193" s="13">
        <v>0</v>
      </c>
      <c r="J1193" s="13">
        <v>0</v>
      </c>
      <c r="K1193" s="15">
        <f t="shared" si="72"/>
        <v>358</v>
      </c>
      <c r="L1193" s="15">
        <f t="shared" si="73"/>
        <v>357</v>
      </c>
      <c r="M1193" s="15">
        <f t="shared" si="74"/>
        <v>715</v>
      </c>
      <c r="O1193" s="13"/>
      <c r="P1193" s="13"/>
    </row>
    <row r="1194" spans="1:16" s="94" customFormat="1" ht="12.75" customHeight="1" x14ac:dyDescent="0.2">
      <c r="A1194" s="11" t="str">
        <f t="shared" si="75"/>
        <v>ELCHO ISLAND2016</v>
      </c>
      <c r="B1194" s="3" t="s">
        <v>78</v>
      </c>
      <c r="C1194" s="12">
        <v>2016</v>
      </c>
      <c r="D1194" s="12" t="s">
        <v>101</v>
      </c>
      <c r="E1194" s="13">
        <v>343</v>
      </c>
      <c r="F1194" s="13">
        <v>341</v>
      </c>
      <c r="G1194" s="13">
        <v>684</v>
      </c>
      <c r="H1194" s="13">
        <v>0</v>
      </c>
      <c r="I1194" s="13">
        <v>0</v>
      </c>
      <c r="J1194" s="13">
        <v>0</v>
      </c>
      <c r="K1194" s="15">
        <f t="shared" ref="K1194:K1257" si="76">E1194+H1194</f>
        <v>343</v>
      </c>
      <c r="L1194" s="15">
        <f t="shared" ref="L1194:L1257" si="77">F1194+I1194</f>
        <v>341</v>
      </c>
      <c r="M1194" s="15">
        <f t="shared" ref="M1194:M1257" si="78">G1194+J1194</f>
        <v>684</v>
      </c>
      <c r="O1194" s="13"/>
      <c r="P1194" s="13"/>
    </row>
    <row r="1195" spans="1:16" s="94" customFormat="1" ht="12.75" customHeight="1" x14ac:dyDescent="0.2">
      <c r="A1195" s="11" t="str">
        <f t="shared" si="75"/>
        <v>ELCHO ISLAND2017</v>
      </c>
      <c r="B1195" s="3" t="s">
        <v>78</v>
      </c>
      <c r="C1195" s="12">
        <v>2017</v>
      </c>
      <c r="D1195" s="12" t="s">
        <v>101</v>
      </c>
      <c r="E1195" s="13">
        <v>501</v>
      </c>
      <c r="F1195" s="13">
        <v>501</v>
      </c>
      <c r="G1195" s="13">
        <v>1002</v>
      </c>
      <c r="H1195" s="13">
        <v>0</v>
      </c>
      <c r="I1195" s="13">
        <v>0</v>
      </c>
      <c r="J1195" s="13">
        <v>0</v>
      </c>
      <c r="K1195" s="15">
        <f t="shared" si="76"/>
        <v>501</v>
      </c>
      <c r="L1195" s="15">
        <f t="shared" si="77"/>
        <v>501</v>
      </c>
      <c r="M1195" s="15">
        <f t="shared" si="78"/>
        <v>1002</v>
      </c>
      <c r="O1195" s="13"/>
      <c r="P1195" s="13"/>
    </row>
    <row r="1196" spans="1:16" s="94" customFormat="1" ht="12.75" customHeight="1" x14ac:dyDescent="0.2">
      <c r="A1196" s="11" t="str">
        <f t="shared" si="75"/>
        <v>ELCHO ISLAND2018</v>
      </c>
      <c r="B1196" s="96" t="s">
        <v>78</v>
      </c>
      <c r="C1196" s="89">
        <v>2018</v>
      </c>
      <c r="D1196" s="90" t="s">
        <v>101</v>
      </c>
      <c r="E1196" s="15">
        <v>382</v>
      </c>
      <c r="F1196" s="15">
        <v>382</v>
      </c>
      <c r="G1196" s="15">
        <v>764</v>
      </c>
      <c r="H1196" s="91">
        <v>0</v>
      </c>
      <c r="I1196" s="91">
        <v>0</v>
      </c>
      <c r="J1196" s="15">
        <v>0</v>
      </c>
      <c r="K1196" s="15">
        <f t="shared" si="76"/>
        <v>382</v>
      </c>
      <c r="L1196" s="15">
        <f t="shared" si="77"/>
        <v>382</v>
      </c>
      <c r="M1196" s="15">
        <f t="shared" si="78"/>
        <v>764</v>
      </c>
      <c r="O1196" s="13"/>
      <c r="P1196" s="13"/>
    </row>
    <row r="1197" spans="1:16" s="94" customFormat="1" ht="12.75" customHeight="1" x14ac:dyDescent="0.2">
      <c r="A1197" s="11" t="str">
        <f t="shared" si="75"/>
        <v>ELCHO ISLAND2019</v>
      </c>
      <c r="B1197" s="3" t="s">
        <v>78</v>
      </c>
      <c r="C1197" s="12">
        <v>2019</v>
      </c>
      <c r="D1197" s="12" t="s">
        <v>101</v>
      </c>
      <c r="E1197" s="13">
        <v>342</v>
      </c>
      <c r="F1197" s="13">
        <v>342</v>
      </c>
      <c r="G1197" s="13">
        <v>684</v>
      </c>
      <c r="H1197" s="13">
        <v>0</v>
      </c>
      <c r="I1197" s="13">
        <v>0</v>
      </c>
      <c r="J1197" s="13">
        <v>0</v>
      </c>
      <c r="K1197" s="15">
        <f t="shared" si="76"/>
        <v>342</v>
      </c>
      <c r="L1197" s="15">
        <f t="shared" si="77"/>
        <v>342</v>
      </c>
      <c r="M1197" s="15">
        <f t="shared" si="78"/>
        <v>684</v>
      </c>
      <c r="O1197" s="13"/>
      <c r="P1197" s="13"/>
    </row>
    <row r="1198" spans="1:16" s="94" customFormat="1" ht="12.75" customHeight="1" x14ac:dyDescent="0.2">
      <c r="A1198" s="11" t="str">
        <f t="shared" si="75"/>
        <v>EMERALD1985</v>
      </c>
      <c r="B1198" s="96" t="s">
        <v>77</v>
      </c>
      <c r="C1198" s="89">
        <v>1985</v>
      </c>
      <c r="D1198" s="90" t="s">
        <v>101</v>
      </c>
      <c r="E1198" s="15">
        <v>462</v>
      </c>
      <c r="F1198" s="15">
        <v>460</v>
      </c>
      <c r="G1198" s="15">
        <v>922</v>
      </c>
      <c r="H1198" s="91">
        <v>0</v>
      </c>
      <c r="I1198" s="91">
        <v>0</v>
      </c>
      <c r="J1198" s="15">
        <v>0</v>
      </c>
      <c r="K1198" s="15">
        <f t="shared" si="76"/>
        <v>462</v>
      </c>
      <c r="L1198" s="15">
        <f t="shared" si="77"/>
        <v>460</v>
      </c>
      <c r="M1198" s="15">
        <f t="shared" si="78"/>
        <v>922</v>
      </c>
      <c r="O1198" s="13"/>
      <c r="P1198" s="13"/>
    </row>
    <row r="1199" spans="1:16" s="94" customFormat="1" ht="12.75" customHeight="1" x14ac:dyDescent="0.2">
      <c r="A1199" s="11" t="str">
        <f t="shared" ref="A1199:A1238" si="79">CONCATENATE(B1199,C1199)</f>
        <v>EMERALD1986</v>
      </c>
      <c r="B1199" s="3" t="s">
        <v>77</v>
      </c>
      <c r="C1199" s="12">
        <v>1986</v>
      </c>
      <c r="D1199" s="12" t="s">
        <v>101</v>
      </c>
      <c r="E1199" s="13">
        <v>436</v>
      </c>
      <c r="F1199" s="13">
        <v>460</v>
      </c>
      <c r="G1199" s="13">
        <v>896</v>
      </c>
      <c r="H1199" s="13">
        <v>0</v>
      </c>
      <c r="I1199" s="13">
        <v>0</v>
      </c>
      <c r="J1199" s="13">
        <v>0</v>
      </c>
      <c r="K1199" s="15">
        <f t="shared" si="76"/>
        <v>436</v>
      </c>
      <c r="L1199" s="15">
        <f t="shared" si="77"/>
        <v>460</v>
      </c>
      <c r="M1199" s="15">
        <f t="shared" si="78"/>
        <v>896</v>
      </c>
      <c r="O1199" s="13"/>
      <c r="P1199" s="13"/>
    </row>
    <row r="1200" spans="1:16" s="94" customFormat="1" ht="12.75" customHeight="1" x14ac:dyDescent="0.2">
      <c r="A1200" s="11" t="str">
        <f t="shared" si="79"/>
        <v>EMERALD1987</v>
      </c>
      <c r="B1200" s="94" t="s">
        <v>77</v>
      </c>
      <c r="C1200" s="12">
        <v>1987</v>
      </c>
      <c r="D1200" s="90" t="s">
        <v>101</v>
      </c>
      <c r="E1200" s="95">
        <v>763</v>
      </c>
      <c r="F1200" s="95">
        <v>888</v>
      </c>
      <c r="G1200" s="95">
        <v>1651</v>
      </c>
      <c r="H1200" s="95">
        <v>0</v>
      </c>
      <c r="I1200" s="95">
        <v>0</v>
      </c>
      <c r="J1200" s="95">
        <v>0</v>
      </c>
      <c r="K1200" s="15">
        <f t="shared" si="76"/>
        <v>763</v>
      </c>
      <c r="L1200" s="15">
        <f t="shared" si="77"/>
        <v>888</v>
      </c>
      <c r="M1200" s="15">
        <f t="shared" si="78"/>
        <v>1651</v>
      </c>
      <c r="O1200" s="13"/>
      <c r="P1200" s="13"/>
    </row>
    <row r="1201" spans="1:16" s="94" customFormat="1" ht="12.75" customHeight="1" x14ac:dyDescent="0.2">
      <c r="A1201" s="11" t="str">
        <f t="shared" si="79"/>
        <v>EMERALD1988</v>
      </c>
      <c r="B1201" s="94" t="s">
        <v>77</v>
      </c>
      <c r="C1201" s="12">
        <v>1988</v>
      </c>
      <c r="D1201" s="90" t="s">
        <v>101</v>
      </c>
      <c r="E1201" s="95">
        <v>1315</v>
      </c>
      <c r="F1201" s="95">
        <v>1326</v>
      </c>
      <c r="G1201" s="95">
        <v>2641</v>
      </c>
      <c r="H1201" s="95">
        <v>0</v>
      </c>
      <c r="I1201" s="95">
        <v>0</v>
      </c>
      <c r="J1201" s="95">
        <v>0</v>
      </c>
      <c r="K1201" s="15">
        <f t="shared" si="76"/>
        <v>1315</v>
      </c>
      <c r="L1201" s="15">
        <f t="shared" si="77"/>
        <v>1326</v>
      </c>
      <c r="M1201" s="15">
        <f t="shared" si="78"/>
        <v>2641</v>
      </c>
      <c r="O1201" s="13"/>
      <c r="P1201" s="13"/>
    </row>
    <row r="1202" spans="1:16" s="94" customFormat="1" ht="12.75" customHeight="1" x14ac:dyDescent="0.2">
      <c r="A1202" s="11" t="str">
        <f t="shared" si="79"/>
        <v>EMERALD1989</v>
      </c>
      <c r="B1202" s="3" t="s">
        <v>77</v>
      </c>
      <c r="C1202" s="12">
        <v>1989</v>
      </c>
      <c r="D1202" s="12" t="s">
        <v>101</v>
      </c>
      <c r="E1202" s="13">
        <v>1231</v>
      </c>
      <c r="F1202" s="13">
        <v>1167</v>
      </c>
      <c r="G1202" s="13">
        <v>2398</v>
      </c>
      <c r="H1202" s="13">
        <v>0</v>
      </c>
      <c r="I1202" s="13">
        <v>0</v>
      </c>
      <c r="J1202" s="13">
        <v>0</v>
      </c>
      <c r="K1202" s="15">
        <f t="shared" si="76"/>
        <v>1231</v>
      </c>
      <c r="L1202" s="15">
        <f t="shared" si="77"/>
        <v>1167</v>
      </c>
      <c r="M1202" s="15">
        <f t="shared" si="78"/>
        <v>2398</v>
      </c>
      <c r="O1202" s="13"/>
      <c r="P1202" s="13"/>
    </row>
    <row r="1203" spans="1:16" s="94" customFormat="1" ht="12.75" customHeight="1" x14ac:dyDescent="0.2">
      <c r="A1203" s="11" t="str">
        <f t="shared" si="79"/>
        <v>EMERALD1990</v>
      </c>
      <c r="B1203" s="94" t="s">
        <v>77</v>
      </c>
      <c r="C1203" s="89">
        <v>1990</v>
      </c>
      <c r="D1203" s="90" t="s">
        <v>101</v>
      </c>
      <c r="E1203" s="15">
        <v>1835</v>
      </c>
      <c r="F1203" s="15">
        <v>1766</v>
      </c>
      <c r="G1203" s="15">
        <v>3601</v>
      </c>
      <c r="H1203" s="15">
        <v>0</v>
      </c>
      <c r="I1203" s="15">
        <v>0</v>
      </c>
      <c r="J1203" s="15">
        <v>0</v>
      </c>
      <c r="K1203" s="15">
        <f t="shared" si="76"/>
        <v>1835</v>
      </c>
      <c r="L1203" s="15">
        <f t="shared" si="77"/>
        <v>1766</v>
      </c>
      <c r="M1203" s="15">
        <f t="shared" si="78"/>
        <v>3601</v>
      </c>
      <c r="O1203" s="13"/>
      <c r="P1203" s="13"/>
    </row>
    <row r="1204" spans="1:16" s="94" customFormat="1" ht="12.75" customHeight="1" x14ac:dyDescent="0.2">
      <c r="A1204" s="11" t="str">
        <f t="shared" si="79"/>
        <v>EMERALD1991</v>
      </c>
      <c r="B1204" s="3" t="s">
        <v>77</v>
      </c>
      <c r="C1204" s="12">
        <v>1991</v>
      </c>
      <c r="D1204" s="12" t="s">
        <v>101</v>
      </c>
      <c r="E1204" s="13">
        <v>1106</v>
      </c>
      <c r="F1204" s="13">
        <v>1107</v>
      </c>
      <c r="G1204" s="13">
        <v>2213</v>
      </c>
      <c r="H1204" s="13">
        <v>0</v>
      </c>
      <c r="I1204" s="13">
        <v>0</v>
      </c>
      <c r="J1204" s="13">
        <v>0</v>
      </c>
      <c r="K1204" s="15">
        <f t="shared" si="76"/>
        <v>1106</v>
      </c>
      <c r="L1204" s="15">
        <f t="shared" si="77"/>
        <v>1107</v>
      </c>
      <c r="M1204" s="15">
        <f t="shared" si="78"/>
        <v>2213</v>
      </c>
      <c r="O1204" s="13"/>
      <c r="P1204" s="13"/>
    </row>
    <row r="1205" spans="1:16" s="94" customFormat="1" ht="12.75" customHeight="1" x14ac:dyDescent="0.2">
      <c r="A1205" s="11" t="str">
        <f t="shared" si="79"/>
        <v>EMERALD1992</v>
      </c>
      <c r="B1205" s="3" t="s">
        <v>77</v>
      </c>
      <c r="C1205" s="12">
        <v>1992</v>
      </c>
      <c r="D1205" s="12" t="s">
        <v>101</v>
      </c>
      <c r="E1205" s="13">
        <v>1559</v>
      </c>
      <c r="F1205" s="13">
        <v>1536</v>
      </c>
      <c r="G1205" s="13">
        <v>3095</v>
      </c>
      <c r="H1205" s="13">
        <v>0</v>
      </c>
      <c r="I1205" s="13">
        <v>0</v>
      </c>
      <c r="J1205" s="13">
        <v>0</v>
      </c>
      <c r="K1205" s="15">
        <f t="shared" si="76"/>
        <v>1559</v>
      </c>
      <c r="L1205" s="15">
        <f t="shared" si="77"/>
        <v>1536</v>
      </c>
      <c r="M1205" s="15">
        <f t="shared" si="78"/>
        <v>3095</v>
      </c>
      <c r="O1205" s="13"/>
      <c r="P1205" s="13"/>
    </row>
    <row r="1206" spans="1:16" s="94" customFormat="1" ht="12.75" customHeight="1" x14ac:dyDescent="0.2">
      <c r="A1206" s="11" t="str">
        <f t="shared" si="79"/>
        <v>EMERALD1993</v>
      </c>
      <c r="B1206" s="3" t="s">
        <v>77</v>
      </c>
      <c r="C1206" s="12">
        <v>1993</v>
      </c>
      <c r="D1206" s="12" t="s">
        <v>101</v>
      </c>
      <c r="E1206" s="13">
        <v>1633</v>
      </c>
      <c r="F1206" s="13">
        <v>1448</v>
      </c>
      <c r="G1206" s="13">
        <v>3081</v>
      </c>
      <c r="H1206" s="13">
        <v>0</v>
      </c>
      <c r="I1206" s="13">
        <v>0</v>
      </c>
      <c r="J1206" s="13">
        <v>0</v>
      </c>
      <c r="K1206" s="15">
        <f t="shared" si="76"/>
        <v>1633</v>
      </c>
      <c r="L1206" s="15">
        <f t="shared" si="77"/>
        <v>1448</v>
      </c>
      <c r="M1206" s="15">
        <f t="shared" si="78"/>
        <v>3081</v>
      </c>
      <c r="O1206" s="13"/>
      <c r="P1206" s="13"/>
    </row>
    <row r="1207" spans="1:16" s="94" customFormat="1" ht="12.75" customHeight="1" x14ac:dyDescent="0.2">
      <c r="A1207" s="11" t="str">
        <f t="shared" si="79"/>
        <v>EMERALD1994</v>
      </c>
      <c r="B1207" s="96" t="s">
        <v>77</v>
      </c>
      <c r="C1207" s="89">
        <v>1994</v>
      </c>
      <c r="D1207" s="90" t="s">
        <v>101</v>
      </c>
      <c r="E1207" s="15">
        <v>1242</v>
      </c>
      <c r="F1207" s="15">
        <v>1243</v>
      </c>
      <c r="G1207" s="15">
        <v>2485</v>
      </c>
      <c r="H1207" s="91">
        <v>0</v>
      </c>
      <c r="I1207" s="91">
        <v>0</v>
      </c>
      <c r="J1207" s="15">
        <v>0</v>
      </c>
      <c r="K1207" s="15">
        <f t="shared" si="76"/>
        <v>1242</v>
      </c>
      <c r="L1207" s="15">
        <f t="shared" si="77"/>
        <v>1243</v>
      </c>
      <c r="M1207" s="15">
        <f t="shared" si="78"/>
        <v>2485</v>
      </c>
      <c r="O1207" s="13"/>
      <c r="P1207" s="13"/>
    </row>
    <row r="1208" spans="1:16" s="94" customFormat="1" ht="12.75" customHeight="1" x14ac:dyDescent="0.2">
      <c r="A1208" s="11" t="str">
        <f t="shared" si="79"/>
        <v>EMERALD1995</v>
      </c>
      <c r="B1208" s="96" t="s">
        <v>77</v>
      </c>
      <c r="C1208" s="89">
        <v>1995</v>
      </c>
      <c r="D1208" s="90" t="s">
        <v>101</v>
      </c>
      <c r="E1208" s="15">
        <v>1239</v>
      </c>
      <c r="F1208" s="15">
        <v>1234</v>
      </c>
      <c r="G1208" s="15">
        <v>2473</v>
      </c>
      <c r="H1208" s="91">
        <v>0</v>
      </c>
      <c r="I1208" s="91">
        <v>0</v>
      </c>
      <c r="J1208" s="15">
        <v>0</v>
      </c>
      <c r="K1208" s="15">
        <f t="shared" si="76"/>
        <v>1239</v>
      </c>
      <c r="L1208" s="15">
        <f t="shared" si="77"/>
        <v>1234</v>
      </c>
      <c r="M1208" s="15">
        <f t="shared" si="78"/>
        <v>2473</v>
      </c>
      <c r="O1208" s="13"/>
      <c r="P1208" s="13"/>
    </row>
    <row r="1209" spans="1:16" s="94" customFormat="1" ht="12.75" customHeight="1" x14ac:dyDescent="0.2">
      <c r="A1209" s="11" t="str">
        <f t="shared" si="79"/>
        <v>EMERALD1996</v>
      </c>
      <c r="B1209" s="96" t="s">
        <v>77</v>
      </c>
      <c r="C1209" s="89">
        <v>1996</v>
      </c>
      <c r="D1209" s="90" t="s">
        <v>101</v>
      </c>
      <c r="E1209" s="15">
        <v>1246</v>
      </c>
      <c r="F1209" s="15">
        <v>1235</v>
      </c>
      <c r="G1209" s="15">
        <v>2481</v>
      </c>
      <c r="H1209" s="91">
        <v>0</v>
      </c>
      <c r="I1209" s="91">
        <v>0</v>
      </c>
      <c r="J1209" s="15">
        <v>0</v>
      </c>
      <c r="K1209" s="15">
        <f t="shared" si="76"/>
        <v>1246</v>
      </c>
      <c r="L1209" s="15">
        <f t="shared" si="77"/>
        <v>1235</v>
      </c>
      <c r="M1209" s="15">
        <f t="shared" si="78"/>
        <v>2481</v>
      </c>
      <c r="O1209" s="13"/>
      <c r="P1209" s="13"/>
    </row>
    <row r="1210" spans="1:16" s="94" customFormat="1" ht="12.75" customHeight="1" x14ac:dyDescent="0.2">
      <c r="A1210" s="11" t="str">
        <f t="shared" si="79"/>
        <v>EMERALD1997</v>
      </c>
      <c r="B1210" s="94" t="s">
        <v>77</v>
      </c>
      <c r="C1210" s="89">
        <v>1997</v>
      </c>
      <c r="D1210" s="90" t="s">
        <v>101</v>
      </c>
      <c r="E1210" s="15">
        <v>1214</v>
      </c>
      <c r="F1210" s="15">
        <v>1214</v>
      </c>
      <c r="G1210" s="15">
        <v>2428</v>
      </c>
      <c r="H1210" s="15">
        <v>0</v>
      </c>
      <c r="I1210" s="15">
        <v>0</v>
      </c>
      <c r="J1210" s="15">
        <v>0</v>
      </c>
      <c r="K1210" s="15">
        <f t="shared" si="76"/>
        <v>1214</v>
      </c>
      <c r="L1210" s="15">
        <f t="shared" si="77"/>
        <v>1214</v>
      </c>
      <c r="M1210" s="15">
        <f t="shared" si="78"/>
        <v>2428</v>
      </c>
      <c r="O1210" s="13"/>
      <c r="P1210" s="13"/>
    </row>
    <row r="1211" spans="1:16" s="94" customFormat="1" ht="12.75" customHeight="1" x14ac:dyDescent="0.2">
      <c r="A1211" s="11" t="str">
        <f t="shared" si="79"/>
        <v>EMERALD1998</v>
      </c>
      <c r="B1211" s="3" t="s">
        <v>77</v>
      </c>
      <c r="C1211" s="12">
        <v>1998</v>
      </c>
      <c r="D1211" s="12" t="s">
        <v>101</v>
      </c>
      <c r="E1211" s="13">
        <v>1186</v>
      </c>
      <c r="F1211" s="13">
        <v>1186</v>
      </c>
      <c r="G1211" s="13">
        <v>2372</v>
      </c>
      <c r="H1211" s="13">
        <v>0</v>
      </c>
      <c r="I1211" s="13">
        <v>0</v>
      </c>
      <c r="J1211" s="13">
        <v>0</v>
      </c>
      <c r="K1211" s="15">
        <f t="shared" si="76"/>
        <v>1186</v>
      </c>
      <c r="L1211" s="15">
        <f t="shared" si="77"/>
        <v>1186</v>
      </c>
      <c r="M1211" s="15">
        <f t="shared" si="78"/>
        <v>2372</v>
      </c>
      <c r="O1211" s="13"/>
      <c r="P1211" s="13"/>
    </row>
    <row r="1212" spans="1:16" s="94" customFormat="1" ht="12.75" customHeight="1" x14ac:dyDescent="0.2">
      <c r="A1212" s="11" t="str">
        <f t="shared" si="79"/>
        <v>EMERALD1999</v>
      </c>
      <c r="B1212" s="94" t="s">
        <v>77</v>
      </c>
      <c r="C1212" s="89">
        <v>1999</v>
      </c>
      <c r="D1212" s="90" t="s">
        <v>101</v>
      </c>
      <c r="E1212" s="15">
        <v>1193</v>
      </c>
      <c r="F1212" s="15">
        <v>1196</v>
      </c>
      <c r="G1212" s="15">
        <v>2389</v>
      </c>
      <c r="H1212" s="15">
        <v>0</v>
      </c>
      <c r="I1212" s="15">
        <v>0</v>
      </c>
      <c r="J1212" s="15">
        <v>0</v>
      </c>
      <c r="K1212" s="15">
        <f t="shared" si="76"/>
        <v>1193</v>
      </c>
      <c r="L1212" s="15">
        <f t="shared" si="77"/>
        <v>1196</v>
      </c>
      <c r="M1212" s="15">
        <f t="shared" si="78"/>
        <v>2389</v>
      </c>
      <c r="O1212" s="13"/>
      <c r="P1212" s="13"/>
    </row>
    <row r="1213" spans="1:16" s="94" customFormat="1" ht="12.75" customHeight="1" x14ac:dyDescent="0.2">
      <c r="A1213" s="11" t="str">
        <f t="shared" si="79"/>
        <v>EMERALD2000</v>
      </c>
      <c r="B1213" s="3" t="s">
        <v>77</v>
      </c>
      <c r="C1213" s="12">
        <v>2000</v>
      </c>
      <c r="D1213" s="12" t="s">
        <v>101</v>
      </c>
      <c r="E1213" s="13">
        <v>1196</v>
      </c>
      <c r="F1213" s="13">
        <v>1196</v>
      </c>
      <c r="G1213" s="13">
        <v>2392</v>
      </c>
      <c r="H1213" s="13">
        <v>0</v>
      </c>
      <c r="I1213" s="13">
        <v>0</v>
      </c>
      <c r="J1213" s="13">
        <v>0</v>
      </c>
      <c r="K1213" s="15">
        <f t="shared" si="76"/>
        <v>1196</v>
      </c>
      <c r="L1213" s="15">
        <f t="shared" si="77"/>
        <v>1196</v>
      </c>
      <c r="M1213" s="15">
        <f t="shared" si="78"/>
        <v>2392</v>
      </c>
      <c r="O1213" s="13"/>
      <c r="P1213" s="13"/>
    </row>
    <row r="1214" spans="1:16" s="94" customFormat="1" ht="12.75" customHeight="1" x14ac:dyDescent="0.2">
      <c r="A1214" s="11" t="str">
        <f t="shared" si="79"/>
        <v>EMERALD2001</v>
      </c>
      <c r="B1214" s="94" t="s">
        <v>77</v>
      </c>
      <c r="C1214" s="12">
        <v>2001</v>
      </c>
      <c r="D1214" s="12" t="s">
        <v>101</v>
      </c>
      <c r="E1214" s="95">
        <v>982</v>
      </c>
      <c r="F1214" s="95">
        <v>981</v>
      </c>
      <c r="G1214" s="95">
        <v>1963</v>
      </c>
      <c r="H1214" s="95">
        <v>0</v>
      </c>
      <c r="I1214" s="95">
        <v>0</v>
      </c>
      <c r="J1214" s="95">
        <v>0</v>
      </c>
      <c r="K1214" s="15">
        <f t="shared" si="76"/>
        <v>982</v>
      </c>
      <c r="L1214" s="15">
        <f t="shared" si="77"/>
        <v>981</v>
      </c>
      <c r="M1214" s="15">
        <f t="shared" si="78"/>
        <v>1963</v>
      </c>
      <c r="O1214" s="13"/>
      <c r="P1214" s="13"/>
    </row>
    <row r="1215" spans="1:16" s="94" customFormat="1" ht="12.75" customHeight="1" x14ac:dyDescent="0.2">
      <c r="A1215" s="11" t="str">
        <f t="shared" si="79"/>
        <v>EMERALD2002</v>
      </c>
      <c r="B1215" s="92" t="s">
        <v>77</v>
      </c>
      <c r="C1215" s="16">
        <v>2002</v>
      </c>
      <c r="D1215" s="90" t="s">
        <v>101</v>
      </c>
      <c r="E1215" s="93">
        <v>898</v>
      </c>
      <c r="F1215" s="93">
        <v>895</v>
      </c>
      <c r="G1215" s="93">
        <v>1793</v>
      </c>
      <c r="H1215" s="93">
        <v>0</v>
      </c>
      <c r="I1215" s="93">
        <v>0</v>
      </c>
      <c r="J1215" s="93">
        <v>0</v>
      </c>
      <c r="K1215" s="15">
        <f t="shared" si="76"/>
        <v>898</v>
      </c>
      <c r="L1215" s="15">
        <f t="shared" si="77"/>
        <v>895</v>
      </c>
      <c r="M1215" s="15">
        <f t="shared" si="78"/>
        <v>1793</v>
      </c>
      <c r="O1215" s="13"/>
      <c r="P1215" s="13"/>
    </row>
    <row r="1216" spans="1:16" s="94" customFormat="1" ht="12.75" customHeight="1" x14ac:dyDescent="0.2">
      <c r="A1216" s="11" t="str">
        <f t="shared" si="79"/>
        <v>EMERALD2003</v>
      </c>
      <c r="B1216" s="3" t="s">
        <v>77</v>
      </c>
      <c r="C1216" s="12">
        <v>2003</v>
      </c>
      <c r="D1216" s="12" t="s">
        <v>101</v>
      </c>
      <c r="E1216" s="13">
        <v>889</v>
      </c>
      <c r="F1216" s="13">
        <v>895</v>
      </c>
      <c r="G1216" s="13">
        <v>1784</v>
      </c>
      <c r="H1216" s="13">
        <v>0</v>
      </c>
      <c r="I1216" s="13">
        <v>0</v>
      </c>
      <c r="J1216" s="13">
        <v>0</v>
      </c>
      <c r="K1216" s="15">
        <f t="shared" si="76"/>
        <v>889</v>
      </c>
      <c r="L1216" s="15">
        <f t="shared" si="77"/>
        <v>895</v>
      </c>
      <c r="M1216" s="15">
        <f t="shared" si="78"/>
        <v>1784</v>
      </c>
      <c r="O1216" s="13"/>
      <c r="P1216" s="13"/>
    </row>
    <row r="1217" spans="1:16" s="94" customFormat="1" ht="12.75" customHeight="1" x14ac:dyDescent="0.2">
      <c r="A1217" s="11" t="str">
        <f t="shared" si="79"/>
        <v>EMERALD2004</v>
      </c>
      <c r="B1217" s="3" t="s">
        <v>77</v>
      </c>
      <c r="C1217" s="12">
        <v>2004</v>
      </c>
      <c r="D1217" s="12" t="s">
        <v>101</v>
      </c>
      <c r="E1217" s="13">
        <v>915</v>
      </c>
      <c r="F1217" s="13">
        <v>916</v>
      </c>
      <c r="G1217" s="13">
        <v>1831</v>
      </c>
      <c r="H1217" s="13">
        <v>0</v>
      </c>
      <c r="I1217" s="13">
        <v>0</v>
      </c>
      <c r="J1217" s="13">
        <v>0</v>
      </c>
      <c r="K1217" s="15">
        <f t="shared" si="76"/>
        <v>915</v>
      </c>
      <c r="L1217" s="15">
        <f t="shared" si="77"/>
        <v>916</v>
      </c>
      <c r="M1217" s="15">
        <f t="shared" si="78"/>
        <v>1831</v>
      </c>
      <c r="O1217" s="13"/>
      <c r="P1217" s="13"/>
    </row>
    <row r="1218" spans="1:16" s="94" customFormat="1" ht="12.75" customHeight="1" x14ac:dyDescent="0.2">
      <c r="A1218" s="11" t="str">
        <f t="shared" si="79"/>
        <v>EMERALD2005</v>
      </c>
      <c r="B1218" s="94" t="s">
        <v>77</v>
      </c>
      <c r="C1218" s="89">
        <v>2005</v>
      </c>
      <c r="D1218" s="90" t="s">
        <v>101</v>
      </c>
      <c r="E1218" s="15">
        <v>1186</v>
      </c>
      <c r="F1218" s="15">
        <v>1189</v>
      </c>
      <c r="G1218" s="15">
        <v>2375</v>
      </c>
      <c r="H1218" s="15">
        <v>0</v>
      </c>
      <c r="I1218" s="15">
        <v>0</v>
      </c>
      <c r="J1218" s="15">
        <v>0</v>
      </c>
      <c r="K1218" s="15">
        <f t="shared" si="76"/>
        <v>1186</v>
      </c>
      <c r="L1218" s="15">
        <f t="shared" si="77"/>
        <v>1189</v>
      </c>
      <c r="M1218" s="15">
        <f t="shared" si="78"/>
        <v>2375</v>
      </c>
      <c r="O1218" s="13"/>
      <c r="P1218" s="13"/>
    </row>
    <row r="1219" spans="1:16" s="94" customFormat="1" ht="12.75" customHeight="1" x14ac:dyDescent="0.2">
      <c r="A1219" s="11" t="str">
        <f t="shared" si="79"/>
        <v>EMERALD2006</v>
      </c>
      <c r="B1219" s="3" t="s">
        <v>77</v>
      </c>
      <c r="C1219" s="12">
        <v>2006</v>
      </c>
      <c r="D1219" s="12" t="s">
        <v>101</v>
      </c>
      <c r="E1219" s="13">
        <v>1148</v>
      </c>
      <c r="F1219" s="13">
        <v>1147</v>
      </c>
      <c r="G1219" s="13">
        <v>2295</v>
      </c>
      <c r="H1219" s="13">
        <v>0</v>
      </c>
      <c r="I1219" s="13">
        <v>0</v>
      </c>
      <c r="J1219" s="13">
        <v>0</v>
      </c>
      <c r="K1219" s="15">
        <f t="shared" si="76"/>
        <v>1148</v>
      </c>
      <c r="L1219" s="15">
        <f t="shared" si="77"/>
        <v>1147</v>
      </c>
      <c r="M1219" s="15">
        <f t="shared" si="78"/>
        <v>2295</v>
      </c>
      <c r="O1219" s="13"/>
      <c r="P1219" s="13"/>
    </row>
    <row r="1220" spans="1:16" s="94" customFormat="1" ht="12.75" customHeight="1" x14ac:dyDescent="0.2">
      <c r="A1220" s="11" t="str">
        <f t="shared" si="79"/>
        <v>EMERALD2007</v>
      </c>
      <c r="B1220" s="3" t="s">
        <v>77</v>
      </c>
      <c r="C1220" s="12">
        <v>2007</v>
      </c>
      <c r="D1220" s="12" t="s">
        <v>101</v>
      </c>
      <c r="E1220" s="13">
        <v>1142</v>
      </c>
      <c r="F1220" s="13">
        <v>1136</v>
      </c>
      <c r="G1220" s="13">
        <v>2278</v>
      </c>
      <c r="H1220" s="13">
        <v>0</v>
      </c>
      <c r="I1220" s="13">
        <v>0</v>
      </c>
      <c r="J1220" s="13">
        <v>0</v>
      </c>
      <c r="K1220" s="15">
        <f t="shared" si="76"/>
        <v>1142</v>
      </c>
      <c r="L1220" s="15">
        <f t="shared" si="77"/>
        <v>1136</v>
      </c>
      <c r="M1220" s="15">
        <f t="shared" si="78"/>
        <v>2278</v>
      </c>
      <c r="O1220" s="13"/>
      <c r="P1220" s="13"/>
    </row>
    <row r="1221" spans="1:16" s="94" customFormat="1" ht="12.75" customHeight="1" x14ac:dyDescent="0.2">
      <c r="A1221" s="11" t="str">
        <f t="shared" si="79"/>
        <v>EMERALD2008</v>
      </c>
      <c r="B1221" s="92" t="s">
        <v>77</v>
      </c>
      <c r="C1221" s="16">
        <v>2008</v>
      </c>
      <c r="D1221" s="90" t="s">
        <v>101</v>
      </c>
      <c r="E1221" s="93">
        <v>1278</v>
      </c>
      <c r="F1221" s="93">
        <v>1263</v>
      </c>
      <c r="G1221" s="93">
        <v>2541</v>
      </c>
      <c r="H1221" s="93">
        <v>0</v>
      </c>
      <c r="I1221" s="93">
        <v>0</v>
      </c>
      <c r="J1221" s="93">
        <v>0</v>
      </c>
      <c r="K1221" s="15">
        <f t="shared" si="76"/>
        <v>1278</v>
      </c>
      <c r="L1221" s="15">
        <f t="shared" si="77"/>
        <v>1263</v>
      </c>
      <c r="M1221" s="15">
        <f t="shared" si="78"/>
        <v>2541</v>
      </c>
      <c r="O1221" s="13"/>
      <c r="P1221" s="13"/>
    </row>
    <row r="1222" spans="1:16" s="94" customFormat="1" ht="12.75" customHeight="1" x14ac:dyDescent="0.2">
      <c r="A1222" s="11" t="str">
        <f t="shared" si="79"/>
        <v>EMERALD2009</v>
      </c>
      <c r="B1222" s="3" t="s">
        <v>77</v>
      </c>
      <c r="C1222" s="12">
        <v>2009</v>
      </c>
      <c r="D1222" s="12" t="s">
        <v>101</v>
      </c>
      <c r="E1222" s="13">
        <v>1231</v>
      </c>
      <c r="F1222" s="13">
        <v>1219</v>
      </c>
      <c r="G1222" s="13">
        <v>2450</v>
      </c>
      <c r="H1222" s="13">
        <v>0</v>
      </c>
      <c r="I1222" s="13">
        <v>0</v>
      </c>
      <c r="J1222" s="13">
        <v>0</v>
      </c>
      <c r="K1222" s="15">
        <f t="shared" si="76"/>
        <v>1231</v>
      </c>
      <c r="L1222" s="15">
        <f t="shared" si="77"/>
        <v>1219</v>
      </c>
      <c r="M1222" s="15">
        <f t="shared" si="78"/>
        <v>2450</v>
      </c>
      <c r="O1222" s="13"/>
      <c r="P1222" s="13"/>
    </row>
    <row r="1223" spans="1:16" s="94" customFormat="1" ht="12.75" customHeight="1" x14ac:dyDescent="0.2">
      <c r="A1223" s="11" t="str">
        <f t="shared" si="79"/>
        <v>EMERALD2010</v>
      </c>
      <c r="B1223" s="94" t="s">
        <v>77</v>
      </c>
      <c r="C1223" s="12">
        <v>2010</v>
      </c>
      <c r="D1223" s="90" t="s">
        <v>101</v>
      </c>
      <c r="E1223" s="95">
        <v>1421</v>
      </c>
      <c r="F1223" s="95">
        <v>1389</v>
      </c>
      <c r="G1223" s="95">
        <v>2810</v>
      </c>
      <c r="H1223" s="95">
        <v>0</v>
      </c>
      <c r="I1223" s="95">
        <v>0</v>
      </c>
      <c r="J1223" s="95">
        <v>0</v>
      </c>
      <c r="K1223" s="15">
        <f t="shared" si="76"/>
        <v>1421</v>
      </c>
      <c r="L1223" s="15">
        <f t="shared" si="77"/>
        <v>1389</v>
      </c>
      <c r="M1223" s="15">
        <f t="shared" si="78"/>
        <v>2810</v>
      </c>
      <c r="O1223" s="13"/>
      <c r="P1223" s="13"/>
    </row>
    <row r="1224" spans="1:16" s="94" customFormat="1" ht="12.75" customHeight="1" x14ac:dyDescent="0.2">
      <c r="A1224" s="11" t="str">
        <f t="shared" si="79"/>
        <v>EMERALD2011</v>
      </c>
      <c r="B1224" s="94" t="s">
        <v>77</v>
      </c>
      <c r="C1224" s="89">
        <v>2011</v>
      </c>
      <c r="D1224" s="90" t="s">
        <v>101</v>
      </c>
      <c r="E1224" s="15">
        <v>1739</v>
      </c>
      <c r="F1224" s="15">
        <v>1735</v>
      </c>
      <c r="G1224" s="15">
        <v>3474</v>
      </c>
      <c r="H1224" s="15">
        <v>0</v>
      </c>
      <c r="I1224" s="15">
        <v>0</v>
      </c>
      <c r="J1224" s="15">
        <v>0</v>
      </c>
      <c r="K1224" s="15">
        <f t="shared" si="76"/>
        <v>1739</v>
      </c>
      <c r="L1224" s="15">
        <f t="shared" si="77"/>
        <v>1735</v>
      </c>
      <c r="M1224" s="15">
        <f t="shared" si="78"/>
        <v>3474</v>
      </c>
      <c r="O1224" s="13"/>
      <c r="P1224" s="13"/>
    </row>
    <row r="1225" spans="1:16" s="94" customFormat="1" ht="12.75" customHeight="1" x14ac:dyDescent="0.2">
      <c r="A1225" s="11" t="str">
        <f t="shared" si="79"/>
        <v>EMERALD2012</v>
      </c>
      <c r="B1225" s="96" t="s">
        <v>77</v>
      </c>
      <c r="C1225" s="89">
        <v>2012</v>
      </c>
      <c r="D1225" s="12">
        <v>27</v>
      </c>
      <c r="E1225" s="15">
        <v>2933</v>
      </c>
      <c r="F1225" s="15">
        <v>2936</v>
      </c>
      <c r="G1225" s="15">
        <v>5869</v>
      </c>
      <c r="H1225" s="91">
        <v>0</v>
      </c>
      <c r="I1225" s="91">
        <v>0</v>
      </c>
      <c r="J1225" s="15">
        <v>0</v>
      </c>
      <c r="K1225" s="15">
        <f t="shared" si="76"/>
        <v>2933</v>
      </c>
      <c r="L1225" s="15">
        <f t="shared" si="77"/>
        <v>2936</v>
      </c>
      <c r="M1225" s="15">
        <f t="shared" si="78"/>
        <v>5869</v>
      </c>
      <c r="O1225" s="13"/>
      <c r="P1225" s="13"/>
    </row>
    <row r="1226" spans="1:16" s="94" customFormat="1" ht="12.75" customHeight="1" x14ac:dyDescent="0.2">
      <c r="A1226" s="11" t="str">
        <f t="shared" si="79"/>
        <v>EMERALD2013</v>
      </c>
      <c r="B1226" s="3" t="s">
        <v>77</v>
      </c>
      <c r="C1226" s="12">
        <v>2013</v>
      </c>
      <c r="D1226" s="12">
        <v>25</v>
      </c>
      <c r="E1226" s="13">
        <v>3295</v>
      </c>
      <c r="F1226" s="13">
        <v>3290</v>
      </c>
      <c r="G1226" s="13">
        <v>6585</v>
      </c>
      <c r="H1226" s="13">
        <v>0</v>
      </c>
      <c r="I1226" s="13">
        <v>0</v>
      </c>
      <c r="J1226" s="13">
        <v>0</v>
      </c>
      <c r="K1226" s="15">
        <f t="shared" si="76"/>
        <v>3295</v>
      </c>
      <c r="L1226" s="15">
        <f t="shared" si="77"/>
        <v>3290</v>
      </c>
      <c r="M1226" s="15">
        <f t="shared" si="78"/>
        <v>6585</v>
      </c>
      <c r="O1226" s="13"/>
      <c r="P1226" s="13"/>
    </row>
    <row r="1227" spans="1:16" s="94" customFormat="1" ht="12.75" customHeight="1" x14ac:dyDescent="0.2">
      <c r="A1227" s="11" t="str">
        <f t="shared" si="79"/>
        <v>EMERALD2014</v>
      </c>
      <c r="B1227" s="96" t="s">
        <v>77</v>
      </c>
      <c r="C1227" s="89">
        <v>2014</v>
      </c>
      <c r="D1227" s="90">
        <v>29</v>
      </c>
      <c r="E1227" s="15">
        <v>2881</v>
      </c>
      <c r="F1227" s="15">
        <v>2877</v>
      </c>
      <c r="G1227" s="15">
        <v>5758</v>
      </c>
      <c r="H1227" s="91">
        <v>0</v>
      </c>
      <c r="I1227" s="91">
        <v>0</v>
      </c>
      <c r="J1227" s="15">
        <v>0</v>
      </c>
      <c r="K1227" s="15">
        <f t="shared" si="76"/>
        <v>2881</v>
      </c>
      <c r="L1227" s="15">
        <f t="shared" si="77"/>
        <v>2877</v>
      </c>
      <c r="M1227" s="15">
        <f t="shared" si="78"/>
        <v>5758</v>
      </c>
      <c r="O1227" s="13"/>
      <c r="P1227" s="13"/>
    </row>
    <row r="1228" spans="1:16" s="94" customFormat="1" ht="12.75" customHeight="1" x14ac:dyDescent="0.2">
      <c r="A1228" s="11" t="str">
        <f t="shared" si="79"/>
        <v>EMERALD2015</v>
      </c>
      <c r="B1228" s="92" t="s">
        <v>77</v>
      </c>
      <c r="C1228" s="16">
        <v>2015</v>
      </c>
      <c r="D1228" s="90">
        <v>27</v>
      </c>
      <c r="E1228" s="93">
        <v>2767</v>
      </c>
      <c r="F1228" s="93">
        <v>2730</v>
      </c>
      <c r="G1228" s="93">
        <v>5497</v>
      </c>
      <c r="H1228" s="93">
        <v>0</v>
      </c>
      <c r="I1228" s="93">
        <v>0</v>
      </c>
      <c r="J1228" s="93">
        <v>0</v>
      </c>
      <c r="K1228" s="15">
        <f t="shared" si="76"/>
        <v>2767</v>
      </c>
      <c r="L1228" s="15">
        <f t="shared" si="77"/>
        <v>2730</v>
      </c>
      <c r="M1228" s="15">
        <f t="shared" si="78"/>
        <v>5497</v>
      </c>
      <c r="O1228" s="13"/>
      <c r="P1228" s="13"/>
    </row>
    <row r="1229" spans="1:16" s="94" customFormat="1" ht="12.75" customHeight="1" x14ac:dyDescent="0.2">
      <c r="A1229" s="11" t="str">
        <f t="shared" si="79"/>
        <v>EMERALD2016</v>
      </c>
      <c r="B1229" s="96" t="s">
        <v>77</v>
      </c>
      <c r="C1229" s="89">
        <v>2016</v>
      </c>
      <c r="D1229" s="90" t="s">
        <v>101</v>
      </c>
      <c r="E1229" s="15">
        <v>2501</v>
      </c>
      <c r="F1229" s="15">
        <v>2491</v>
      </c>
      <c r="G1229" s="15">
        <v>4992</v>
      </c>
      <c r="H1229" s="91">
        <v>0</v>
      </c>
      <c r="I1229" s="91">
        <v>0</v>
      </c>
      <c r="J1229" s="15">
        <v>0</v>
      </c>
      <c r="K1229" s="15">
        <f t="shared" si="76"/>
        <v>2501</v>
      </c>
      <c r="L1229" s="15">
        <f t="shared" si="77"/>
        <v>2491</v>
      </c>
      <c r="M1229" s="15">
        <f t="shared" si="78"/>
        <v>4992</v>
      </c>
      <c r="O1229" s="13"/>
      <c r="P1229" s="13"/>
    </row>
    <row r="1230" spans="1:16" s="94" customFormat="1" ht="12.75" customHeight="1" x14ac:dyDescent="0.2">
      <c r="A1230" s="11" t="str">
        <f t="shared" si="79"/>
        <v>EMERALD2017</v>
      </c>
      <c r="B1230" s="96" t="s">
        <v>77</v>
      </c>
      <c r="C1230" s="89">
        <v>2017</v>
      </c>
      <c r="D1230" s="90" t="s">
        <v>101</v>
      </c>
      <c r="E1230" s="15">
        <v>2028</v>
      </c>
      <c r="F1230" s="15">
        <v>2027</v>
      </c>
      <c r="G1230" s="15">
        <v>4055</v>
      </c>
      <c r="H1230" s="91">
        <v>0</v>
      </c>
      <c r="I1230" s="91">
        <v>0</v>
      </c>
      <c r="J1230" s="15">
        <v>0</v>
      </c>
      <c r="K1230" s="15">
        <f t="shared" si="76"/>
        <v>2028</v>
      </c>
      <c r="L1230" s="15">
        <f t="shared" si="77"/>
        <v>2027</v>
      </c>
      <c r="M1230" s="15">
        <f t="shared" si="78"/>
        <v>4055</v>
      </c>
      <c r="O1230" s="13"/>
      <c r="P1230" s="13"/>
    </row>
    <row r="1231" spans="1:16" s="94" customFormat="1" ht="12.75" customHeight="1" x14ac:dyDescent="0.2">
      <c r="A1231" s="11" t="str">
        <f t="shared" si="79"/>
        <v>EMERALD2018</v>
      </c>
      <c r="B1231" s="3" t="s">
        <v>77</v>
      </c>
      <c r="C1231" s="12">
        <v>2018</v>
      </c>
      <c r="D1231" s="12" t="s">
        <v>101</v>
      </c>
      <c r="E1231" s="13">
        <v>1907</v>
      </c>
      <c r="F1231" s="13">
        <v>1854</v>
      </c>
      <c r="G1231" s="13">
        <v>3761</v>
      </c>
      <c r="H1231" s="13">
        <v>0</v>
      </c>
      <c r="I1231" s="13">
        <v>0</v>
      </c>
      <c r="J1231" s="13">
        <v>0</v>
      </c>
      <c r="K1231" s="15">
        <f t="shared" si="76"/>
        <v>1907</v>
      </c>
      <c r="L1231" s="15">
        <f t="shared" si="77"/>
        <v>1854</v>
      </c>
      <c r="M1231" s="15">
        <f t="shared" si="78"/>
        <v>3761</v>
      </c>
      <c r="O1231" s="13"/>
      <c r="P1231" s="13"/>
    </row>
    <row r="1232" spans="1:16" s="94" customFormat="1" ht="12.75" customHeight="1" x14ac:dyDescent="0.2">
      <c r="A1232" s="11" t="str">
        <f t="shared" si="79"/>
        <v>EMERALD2019</v>
      </c>
      <c r="B1232" s="3" t="s">
        <v>77</v>
      </c>
      <c r="C1232" s="12">
        <v>2019</v>
      </c>
      <c r="D1232" s="12" t="s">
        <v>101</v>
      </c>
      <c r="E1232" s="13">
        <v>2408</v>
      </c>
      <c r="F1232" s="13">
        <v>2406</v>
      </c>
      <c r="G1232" s="13">
        <v>4814</v>
      </c>
      <c r="H1232" s="13">
        <v>0</v>
      </c>
      <c r="I1232" s="13">
        <v>0</v>
      </c>
      <c r="J1232" s="13">
        <v>0</v>
      </c>
      <c r="K1232" s="15">
        <f t="shared" si="76"/>
        <v>2408</v>
      </c>
      <c r="L1232" s="15">
        <f t="shared" si="77"/>
        <v>2406</v>
      </c>
      <c r="M1232" s="15">
        <f t="shared" si="78"/>
        <v>4814</v>
      </c>
      <c r="O1232" s="13"/>
      <c r="P1232" s="13"/>
    </row>
    <row r="1233" spans="1:16" s="94" customFormat="1" ht="12.75" customHeight="1" x14ac:dyDescent="0.2">
      <c r="A1233" s="11" t="str">
        <f t="shared" si="79"/>
        <v>ESPERANCE1985</v>
      </c>
      <c r="B1233" s="94" t="s">
        <v>76</v>
      </c>
      <c r="C1233" s="12">
        <v>1985</v>
      </c>
      <c r="D1233" s="90" t="s">
        <v>101</v>
      </c>
      <c r="E1233" s="95">
        <v>728</v>
      </c>
      <c r="F1233" s="95">
        <v>728</v>
      </c>
      <c r="G1233" s="95">
        <v>1456</v>
      </c>
      <c r="H1233" s="95">
        <v>0</v>
      </c>
      <c r="I1233" s="95">
        <v>0</v>
      </c>
      <c r="J1233" s="95">
        <v>0</v>
      </c>
      <c r="K1233" s="15">
        <f t="shared" si="76"/>
        <v>728</v>
      </c>
      <c r="L1233" s="15">
        <f t="shared" si="77"/>
        <v>728</v>
      </c>
      <c r="M1233" s="15">
        <f t="shared" si="78"/>
        <v>1456</v>
      </c>
      <c r="O1233" s="13"/>
      <c r="P1233" s="13"/>
    </row>
    <row r="1234" spans="1:16" s="94" customFormat="1" ht="12.75" customHeight="1" x14ac:dyDescent="0.2">
      <c r="A1234" s="11" t="str">
        <f t="shared" si="79"/>
        <v>ESPERANCE1986</v>
      </c>
      <c r="B1234" s="94" t="s">
        <v>76</v>
      </c>
      <c r="C1234" s="89">
        <v>1986</v>
      </c>
      <c r="D1234" s="90" t="s">
        <v>101</v>
      </c>
      <c r="E1234" s="15">
        <v>771</v>
      </c>
      <c r="F1234" s="15">
        <v>771</v>
      </c>
      <c r="G1234" s="15">
        <v>1542</v>
      </c>
      <c r="H1234" s="15">
        <v>0</v>
      </c>
      <c r="I1234" s="15">
        <v>0</v>
      </c>
      <c r="J1234" s="15">
        <v>0</v>
      </c>
      <c r="K1234" s="15">
        <f t="shared" si="76"/>
        <v>771</v>
      </c>
      <c r="L1234" s="15">
        <f t="shared" si="77"/>
        <v>771</v>
      </c>
      <c r="M1234" s="15">
        <f t="shared" si="78"/>
        <v>1542</v>
      </c>
      <c r="O1234" s="13"/>
      <c r="P1234" s="13"/>
    </row>
    <row r="1235" spans="1:16" s="94" customFormat="1" ht="12.75" customHeight="1" x14ac:dyDescent="0.2">
      <c r="A1235" s="11" t="str">
        <f t="shared" si="79"/>
        <v>ESPERANCE1987</v>
      </c>
      <c r="B1235" s="3" t="s">
        <v>76</v>
      </c>
      <c r="C1235" s="12">
        <v>1987</v>
      </c>
      <c r="D1235" s="12" t="s">
        <v>101</v>
      </c>
      <c r="E1235" s="13">
        <v>750</v>
      </c>
      <c r="F1235" s="13">
        <v>750</v>
      </c>
      <c r="G1235" s="13">
        <v>1500</v>
      </c>
      <c r="H1235" s="13">
        <v>0</v>
      </c>
      <c r="I1235" s="13">
        <v>0</v>
      </c>
      <c r="J1235" s="13">
        <v>0</v>
      </c>
      <c r="K1235" s="15">
        <f t="shared" si="76"/>
        <v>750</v>
      </c>
      <c r="L1235" s="15">
        <f t="shared" si="77"/>
        <v>750</v>
      </c>
      <c r="M1235" s="15">
        <f t="shared" si="78"/>
        <v>1500</v>
      </c>
      <c r="O1235" s="13"/>
      <c r="P1235" s="13"/>
    </row>
    <row r="1236" spans="1:16" s="94" customFormat="1" ht="12.75" customHeight="1" x14ac:dyDescent="0.2">
      <c r="A1236" s="11" t="str">
        <f t="shared" si="79"/>
        <v>ESPERANCE1988</v>
      </c>
      <c r="B1236" s="3" t="s">
        <v>76</v>
      </c>
      <c r="C1236" s="12">
        <v>1988</v>
      </c>
      <c r="D1236" s="12" t="s">
        <v>101</v>
      </c>
      <c r="E1236" s="13">
        <v>830</v>
      </c>
      <c r="F1236" s="13">
        <v>830</v>
      </c>
      <c r="G1236" s="13">
        <v>1660</v>
      </c>
      <c r="H1236" s="13">
        <v>0</v>
      </c>
      <c r="I1236" s="13">
        <v>0</v>
      </c>
      <c r="J1236" s="13">
        <v>0</v>
      </c>
      <c r="K1236" s="15">
        <f t="shared" si="76"/>
        <v>830</v>
      </c>
      <c r="L1236" s="15">
        <f t="shared" si="77"/>
        <v>830</v>
      </c>
      <c r="M1236" s="15">
        <f t="shared" si="78"/>
        <v>1660</v>
      </c>
      <c r="O1236" s="13"/>
      <c r="P1236" s="13"/>
    </row>
    <row r="1237" spans="1:16" s="94" customFormat="1" ht="12.75" customHeight="1" x14ac:dyDescent="0.2">
      <c r="A1237" s="11" t="str">
        <f t="shared" si="79"/>
        <v>ESPERANCE1989</v>
      </c>
      <c r="B1237" s="94" t="s">
        <v>76</v>
      </c>
      <c r="C1237" s="89">
        <v>1989</v>
      </c>
      <c r="D1237" s="90" t="s">
        <v>101</v>
      </c>
      <c r="E1237" s="91">
        <v>749</v>
      </c>
      <c r="F1237" s="91">
        <v>746</v>
      </c>
      <c r="G1237" s="15">
        <v>1495</v>
      </c>
      <c r="H1237" s="91">
        <v>0</v>
      </c>
      <c r="I1237" s="91">
        <v>0</v>
      </c>
      <c r="J1237" s="15">
        <v>0</v>
      </c>
      <c r="K1237" s="15">
        <f t="shared" si="76"/>
        <v>749</v>
      </c>
      <c r="L1237" s="15">
        <f t="shared" si="77"/>
        <v>746</v>
      </c>
      <c r="M1237" s="15">
        <f t="shared" si="78"/>
        <v>1495</v>
      </c>
      <c r="O1237" s="13"/>
      <c r="P1237" s="13"/>
    </row>
    <row r="1238" spans="1:16" s="94" customFormat="1" ht="12.75" customHeight="1" x14ac:dyDescent="0.2">
      <c r="A1238" s="11" t="str">
        <f t="shared" si="79"/>
        <v>ESPERANCE1990</v>
      </c>
      <c r="B1238" s="3" t="s">
        <v>76</v>
      </c>
      <c r="C1238" s="12">
        <v>1990</v>
      </c>
      <c r="D1238" s="12" t="s">
        <v>101</v>
      </c>
      <c r="E1238" s="13">
        <v>653</v>
      </c>
      <c r="F1238" s="13">
        <v>654</v>
      </c>
      <c r="G1238" s="13">
        <v>1307</v>
      </c>
      <c r="H1238" s="13">
        <v>0</v>
      </c>
      <c r="I1238" s="13">
        <v>0</v>
      </c>
      <c r="J1238" s="13">
        <v>0</v>
      </c>
      <c r="K1238" s="15">
        <f t="shared" si="76"/>
        <v>653</v>
      </c>
      <c r="L1238" s="15">
        <f t="shared" si="77"/>
        <v>654</v>
      </c>
      <c r="M1238" s="15">
        <f t="shared" si="78"/>
        <v>1307</v>
      </c>
      <c r="O1238" s="13"/>
      <c r="P1238" s="13"/>
    </row>
    <row r="1239" spans="1:16" s="94" customFormat="1" ht="12.75" customHeight="1" x14ac:dyDescent="0.2">
      <c r="A1239" s="11" t="str">
        <f t="shared" ref="A1239:A1286" si="80">CONCATENATE(B1239,C1239)</f>
        <v>ESPERANCE1991</v>
      </c>
      <c r="B1239" s="3" t="s">
        <v>76</v>
      </c>
      <c r="C1239" s="12">
        <v>1991</v>
      </c>
      <c r="D1239" s="12" t="s">
        <v>101</v>
      </c>
      <c r="E1239" s="13">
        <v>652</v>
      </c>
      <c r="F1239" s="13">
        <v>653</v>
      </c>
      <c r="G1239" s="13">
        <v>1305</v>
      </c>
      <c r="H1239" s="13">
        <v>0</v>
      </c>
      <c r="I1239" s="13">
        <v>0</v>
      </c>
      <c r="J1239" s="13">
        <v>0</v>
      </c>
      <c r="K1239" s="15">
        <f t="shared" si="76"/>
        <v>652</v>
      </c>
      <c r="L1239" s="15">
        <f t="shared" si="77"/>
        <v>653</v>
      </c>
      <c r="M1239" s="15">
        <f t="shared" si="78"/>
        <v>1305</v>
      </c>
      <c r="O1239" s="13"/>
      <c r="P1239" s="13"/>
    </row>
    <row r="1240" spans="1:16" s="94" customFormat="1" ht="12.75" customHeight="1" x14ac:dyDescent="0.2">
      <c r="A1240" s="11" t="str">
        <f t="shared" si="80"/>
        <v>ESPERANCE1992</v>
      </c>
      <c r="B1240" s="94" t="s">
        <v>76</v>
      </c>
      <c r="C1240" s="89">
        <v>1992</v>
      </c>
      <c r="D1240" s="90" t="s">
        <v>101</v>
      </c>
      <c r="E1240" s="15">
        <v>639</v>
      </c>
      <c r="F1240" s="15">
        <v>640</v>
      </c>
      <c r="G1240" s="15">
        <v>1279</v>
      </c>
      <c r="H1240" s="15">
        <v>0</v>
      </c>
      <c r="I1240" s="15">
        <v>0</v>
      </c>
      <c r="J1240" s="15">
        <v>0</v>
      </c>
      <c r="K1240" s="15">
        <f t="shared" si="76"/>
        <v>639</v>
      </c>
      <c r="L1240" s="15">
        <f t="shared" si="77"/>
        <v>640</v>
      </c>
      <c r="M1240" s="15">
        <f t="shared" si="78"/>
        <v>1279</v>
      </c>
      <c r="O1240" s="13"/>
      <c r="P1240" s="13"/>
    </row>
    <row r="1241" spans="1:16" s="94" customFormat="1" ht="12.75" customHeight="1" x14ac:dyDescent="0.2">
      <c r="A1241" s="11" t="str">
        <f t="shared" si="80"/>
        <v>ESPERANCE1993</v>
      </c>
      <c r="B1241" s="3" t="s">
        <v>76</v>
      </c>
      <c r="C1241" s="12">
        <v>1993</v>
      </c>
      <c r="D1241" s="12" t="s">
        <v>101</v>
      </c>
      <c r="E1241" s="13">
        <v>662</v>
      </c>
      <c r="F1241" s="13">
        <v>662</v>
      </c>
      <c r="G1241" s="13">
        <v>1324</v>
      </c>
      <c r="H1241" s="13">
        <v>0</v>
      </c>
      <c r="I1241" s="13">
        <v>0</v>
      </c>
      <c r="J1241" s="13">
        <v>0</v>
      </c>
      <c r="K1241" s="15">
        <f t="shared" si="76"/>
        <v>662</v>
      </c>
      <c r="L1241" s="15">
        <f t="shared" si="77"/>
        <v>662</v>
      </c>
      <c r="M1241" s="15">
        <f t="shared" si="78"/>
        <v>1324</v>
      </c>
      <c r="O1241" s="13"/>
      <c r="P1241" s="13"/>
    </row>
    <row r="1242" spans="1:16" s="94" customFormat="1" ht="12.75" customHeight="1" x14ac:dyDescent="0.2">
      <c r="A1242" s="11" t="str">
        <f t="shared" si="80"/>
        <v>ESPERANCE1994</v>
      </c>
      <c r="B1242" s="3" t="s">
        <v>76</v>
      </c>
      <c r="C1242" s="12">
        <v>1994</v>
      </c>
      <c r="D1242" s="12" t="s">
        <v>101</v>
      </c>
      <c r="E1242" s="13">
        <v>688</v>
      </c>
      <c r="F1242" s="13">
        <v>689</v>
      </c>
      <c r="G1242" s="13">
        <v>1377</v>
      </c>
      <c r="H1242" s="13">
        <v>0</v>
      </c>
      <c r="I1242" s="13">
        <v>0</v>
      </c>
      <c r="J1242" s="13">
        <v>0</v>
      </c>
      <c r="K1242" s="15">
        <f t="shared" si="76"/>
        <v>688</v>
      </c>
      <c r="L1242" s="15">
        <f t="shared" si="77"/>
        <v>689</v>
      </c>
      <c r="M1242" s="15">
        <f t="shared" si="78"/>
        <v>1377</v>
      </c>
      <c r="O1242" s="13"/>
      <c r="P1242" s="13"/>
    </row>
    <row r="1243" spans="1:16" s="94" customFormat="1" ht="12.75" customHeight="1" x14ac:dyDescent="0.2">
      <c r="A1243" s="11" t="str">
        <f t="shared" si="80"/>
        <v>ESPERANCE1995</v>
      </c>
      <c r="B1243" s="3" t="s">
        <v>76</v>
      </c>
      <c r="C1243" s="12">
        <v>1995</v>
      </c>
      <c r="D1243" s="12" t="s">
        <v>101</v>
      </c>
      <c r="E1243" s="13">
        <v>790</v>
      </c>
      <c r="F1243" s="13">
        <v>790</v>
      </c>
      <c r="G1243" s="13">
        <v>1580</v>
      </c>
      <c r="H1243" s="13">
        <v>0</v>
      </c>
      <c r="I1243" s="13">
        <v>0</v>
      </c>
      <c r="J1243" s="13">
        <v>0</v>
      </c>
      <c r="K1243" s="15">
        <f t="shared" si="76"/>
        <v>790</v>
      </c>
      <c r="L1243" s="15">
        <f t="shared" si="77"/>
        <v>790</v>
      </c>
      <c r="M1243" s="15">
        <f t="shared" si="78"/>
        <v>1580</v>
      </c>
      <c r="O1243" s="13"/>
      <c r="P1243" s="13"/>
    </row>
    <row r="1244" spans="1:16" s="94" customFormat="1" ht="12.75" customHeight="1" x14ac:dyDescent="0.2">
      <c r="A1244" s="11" t="str">
        <f t="shared" si="80"/>
        <v>ESPERANCE1996</v>
      </c>
      <c r="B1244" s="94" t="s">
        <v>76</v>
      </c>
      <c r="C1244" s="89">
        <v>1996</v>
      </c>
      <c r="D1244" s="90" t="s">
        <v>101</v>
      </c>
      <c r="E1244" s="15">
        <v>630</v>
      </c>
      <c r="F1244" s="15">
        <v>629</v>
      </c>
      <c r="G1244" s="15">
        <v>1259</v>
      </c>
      <c r="H1244" s="15">
        <v>0</v>
      </c>
      <c r="I1244" s="15">
        <v>0</v>
      </c>
      <c r="J1244" s="15">
        <v>0</v>
      </c>
      <c r="K1244" s="15">
        <f t="shared" si="76"/>
        <v>630</v>
      </c>
      <c r="L1244" s="15">
        <f t="shared" si="77"/>
        <v>629</v>
      </c>
      <c r="M1244" s="15">
        <f t="shared" si="78"/>
        <v>1259</v>
      </c>
      <c r="O1244" s="13"/>
      <c r="P1244" s="13"/>
    </row>
    <row r="1245" spans="1:16" s="94" customFormat="1" ht="12.75" customHeight="1" x14ac:dyDescent="0.2">
      <c r="A1245" s="11" t="str">
        <f t="shared" si="80"/>
        <v>ESPERANCE1997</v>
      </c>
      <c r="B1245" s="96" t="s">
        <v>76</v>
      </c>
      <c r="C1245" s="89">
        <v>1997</v>
      </c>
      <c r="D1245" s="90" t="s">
        <v>101</v>
      </c>
      <c r="E1245" s="15">
        <v>585</v>
      </c>
      <c r="F1245" s="15">
        <v>585</v>
      </c>
      <c r="G1245" s="15">
        <v>1170</v>
      </c>
      <c r="H1245" s="91">
        <v>0</v>
      </c>
      <c r="I1245" s="91">
        <v>0</v>
      </c>
      <c r="J1245" s="15">
        <v>0</v>
      </c>
      <c r="K1245" s="15">
        <f t="shared" si="76"/>
        <v>585</v>
      </c>
      <c r="L1245" s="15">
        <f t="shared" si="77"/>
        <v>585</v>
      </c>
      <c r="M1245" s="15">
        <f t="shared" si="78"/>
        <v>1170</v>
      </c>
      <c r="O1245" s="13"/>
      <c r="P1245" s="13"/>
    </row>
    <row r="1246" spans="1:16" s="94" customFormat="1" ht="12.75" customHeight="1" x14ac:dyDescent="0.2">
      <c r="A1246" s="11" t="str">
        <f t="shared" si="80"/>
        <v>ESPERANCE1998</v>
      </c>
      <c r="B1246" s="96" t="s">
        <v>76</v>
      </c>
      <c r="C1246" s="89">
        <v>1998</v>
      </c>
      <c r="D1246" s="90" t="s">
        <v>101</v>
      </c>
      <c r="E1246" s="15">
        <v>509</v>
      </c>
      <c r="F1246" s="15">
        <v>508</v>
      </c>
      <c r="G1246" s="15">
        <v>1017</v>
      </c>
      <c r="H1246" s="91">
        <v>0</v>
      </c>
      <c r="I1246" s="91">
        <v>0</v>
      </c>
      <c r="J1246" s="15">
        <v>0</v>
      </c>
      <c r="K1246" s="15">
        <f t="shared" si="76"/>
        <v>509</v>
      </c>
      <c r="L1246" s="15">
        <f t="shared" si="77"/>
        <v>508</v>
      </c>
      <c r="M1246" s="15">
        <f t="shared" si="78"/>
        <v>1017</v>
      </c>
      <c r="O1246" s="13"/>
      <c r="P1246" s="13"/>
    </row>
    <row r="1247" spans="1:16" s="94" customFormat="1" ht="12.75" customHeight="1" x14ac:dyDescent="0.2">
      <c r="A1247" s="11" t="str">
        <f t="shared" si="80"/>
        <v>ESPERANCE1999</v>
      </c>
      <c r="B1247" s="3" t="s">
        <v>76</v>
      </c>
      <c r="C1247" s="12">
        <v>1999</v>
      </c>
      <c r="D1247" s="12" t="s">
        <v>101</v>
      </c>
      <c r="E1247" s="13">
        <v>519</v>
      </c>
      <c r="F1247" s="13">
        <v>519</v>
      </c>
      <c r="G1247" s="13">
        <v>1038</v>
      </c>
      <c r="H1247" s="13">
        <v>0</v>
      </c>
      <c r="I1247" s="13">
        <v>0</v>
      </c>
      <c r="J1247" s="13">
        <v>0</v>
      </c>
      <c r="K1247" s="15">
        <f t="shared" si="76"/>
        <v>519</v>
      </c>
      <c r="L1247" s="15">
        <f t="shared" si="77"/>
        <v>519</v>
      </c>
      <c r="M1247" s="15">
        <f t="shared" si="78"/>
        <v>1038</v>
      </c>
      <c r="O1247" s="13"/>
      <c r="P1247" s="13"/>
    </row>
    <row r="1248" spans="1:16" s="94" customFormat="1" ht="12.75" customHeight="1" x14ac:dyDescent="0.2">
      <c r="A1248" s="11" t="str">
        <f t="shared" si="80"/>
        <v>ESPERANCE2000</v>
      </c>
      <c r="B1248" s="3" t="s">
        <v>76</v>
      </c>
      <c r="C1248" s="12">
        <v>2000</v>
      </c>
      <c r="D1248" s="12" t="s">
        <v>101</v>
      </c>
      <c r="E1248" s="13">
        <v>645</v>
      </c>
      <c r="F1248" s="13">
        <v>646</v>
      </c>
      <c r="G1248" s="13">
        <v>1291</v>
      </c>
      <c r="H1248" s="13">
        <v>0</v>
      </c>
      <c r="I1248" s="13">
        <v>0</v>
      </c>
      <c r="J1248" s="13">
        <v>0</v>
      </c>
      <c r="K1248" s="15">
        <f t="shared" si="76"/>
        <v>645</v>
      </c>
      <c r="L1248" s="15">
        <f t="shared" si="77"/>
        <v>646</v>
      </c>
      <c r="M1248" s="15">
        <f t="shared" si="78"/>
        <v>1291</v>
      </c>
      <c r="O1248" s="13"/>
      <c r="P1248" s="13"/>
    </row>
    <row r="1249" spans="1:16" s="94" customFormat="1" ht="12.75" customHeight="1" x14ac:dyDescent="0.2">
      <c r="A1249" s="11" t="str">
        <f t="shared" si="80"/>
        <v>ESPERANCE2001</v>
      </c>
      <c r="B1249" s="3" t="s">
        <v>76</v>
      </c>
      <c r="C1249" s="12">
        <v>2001</v>
      </c>
      <c r="D1249" s="12" t="s">
        <v>101</v>
      </c>
      <c r="E1249" s="13">
        <v>584</v>
      </c>
      <c r="F1249" s="13">
        <v>583</v>
      </c>
      <c r="G1249" s="13">
        <v>1167</v>
      </c>
      <c r="H1249" s="13">
        <v>0</v>
      </c>
      <c r="I1249" s="13">
        <v>0</v>
      </c>
      <c r="J1249" s="13">
        <v>0</v>
      </c>
      <c r="K1249" s="15">
        <f t="shared" si="76"/>
        <v>584</v>
      </c>
      <c r="L1249" s="15">
        <f t="shared" si="77"/>
        <v>583</v>
      </c>
      <c r="M1249" s="15">
        <f t="shared" si="78"/>
        <v>1167</v>
      </c>
      <c r="O1249" s="13"/>
      <c r="P1249" s="13"/>
    </row>
    <row r="1250" spans="1:16" s="94" customFormat="1" ht="12.75" customHeight="1" x14ac:dyDescent="0.2">
      <c r="A1250" s="11" t="str">
        <f t="shared" si="80"/>
        <v>ESPERANCE2002</v>
      </c>
      <c r="B1250" s="3" t="s">
        <v>76</v>
      </c>
      <c r="C1250" s="12">
        <v>2002</v>
      </c>
      <c r="D1250" s="12" t="s">
        <v>101</v>
      </c>
      <c r="E1250" s="13">
        <v>583</v>
      </c>
      <c r="F1250" s="13">
        <v>584</v>
      </c>
      <c r="G1250" s="13">
        <v>1167</v>
      </c>
      <c r="H1250" s="13">
        <v>0</v>
      </c>
      <c r="I1250" s="13">
        <v>0</v>
      </c>
      <c r="J1250" s="13">
        <v>0</v>
      </c>
      <c r="K1250" s="15">
        <f t="shared" si="76"/>
        <v>583</v>
      </c>
      <c r="L1250" s="15">
        <f t="shared" si="77"/>
        <v>584</v>
      </c>
      <c r="M1250" s="15">
        <f t="shared" si="78"/>
        <v>1167</v>
      </c>
      <c r="O1250" s="13"/>
      <c r="P1250" s="13"/>
    </row>
    <row r="1251" spans="1:16" s="94" customFormat="1" ht="12.75" customHeight="1" x14ac:dyDescent="0.2">
      <c r="A1251" s="11" t="str">
        <f t="shared" si="80"/>
        <v>ESPERANCE2003</v>
      </c>
      <c r="B1251" s="3" t="s">
        <v>76</v>
      </c>
      <c r="C1251" s="12">
        <v>2003</v>
      </c>
      <c r="D1251" s="12" t="s">
        <v>101</v>
      </c>
      <c r="E1251" s="13">
        <v>562</v>
      </c>
      <c r="F1251" s="13">
        <v>562</v>
      </c>
      <c r="G1251" s="13">
        <v>1124</v>
      </c>
      <c r="H1251" s="13">
        <v>0</v>
      </c>
      <c r="I1251" s="13">
        <v>0</v>
      </c>
      <c r="J1251" s="13">
        <v>0</v>
      </c>
      <c r="K1251" s="15">
        <f t="shared" si="76"/>
        <v>562</v>
      </c>
      <c r="L1251" s="15">
        <f t="shared" si="77"/>
        <v>562</v>
      </c>
      <c r="M1251" s="15">
        <f t="shared" si="78"/>
        <v>1124</v>
      </c>
      <c r="O1251" s="13"/>
      <c r="P1251" s="13"/>
    </row>
    <row r="1252" spans="1:16" s="94" customFormat="1" ht="12.75" customHeight="1" x14ac:dyDescent="0.2">
      <c r="A1252" s="11" t="str">
        <f t="shared" si="80"/>
        <v>ESPERANCE2004</v>
      </c>
      <c r="B1252" s="96" t="s">
        <v>76</v>
      </c>
      <c r="C1252" s="89">
        <v>2004</v>
      </c>
      <c r="D1252" s="90" t="s">
        <v>101</v>
      </c>
      <c r="E1252" s="15">
        <v>681</v>
      </c>
      <c r="F1252" s="15">
        <v>681</v>
      </c>
      <c r="G1252" s="15">
        <v>1362</v>
      </c>
      <c r="H1252" s="91">
        <v>0</v>
      </c>
      <c r="I1252" s="91">
        <v>0</v>
      </c>
      <c r="J1252" s="15">
        <v>0</v>
      </c>
      <c r="K1252" s="15">
        <f t="shared" si="76"/>
        <v>681</v>
      </c>
      <c r="L1252" s="15">
        <f t="shared" si="77"/>
        <v>681</v>
      </c>
      <c r="M1252" s="15">
        <f t="shared" si="78"/>
        <v>1362</v>
      </c>
      <c r="O1252" s="13"/>
      <c r="P1252" s="13"/>
    </row>
    <row r="1253" spans="1:16" s="94" customFormat="1" ht="12.75" customHeight="1" x14ac:dyDescent="0.2">
      <c r="A1253" s="11" t="str">
        <f t="shared" si="80"/>
        <v>ESPERANCE2005</v>
      </c>
      <c r="B1253" s="3" t="s">
        <v>76</v>
      </c>
      <c r="C1253" s="12">
        <v>2005</v>
      </c>
      <c r="D1253" s="12" t="s">
        <v>101</v>
      </c>
      <c r="E1253" s="13">
        <v>641</v>
      </c>
      <c r="F1253" s="13">
        <v>641</v>
      </c>
      <c r="G1253" s="13">
        <v>1282</v>
      </c>
      <c r="H1253" s="13">
        <v>0</v>
      </c>
      <c r="I1253" s="13">
        <v>0</v>
      </c>
      <c r="J1253" s="13">
        <v>0</v>
      </c>
      <c r="K1253" s="15">
        <f t="shared" si="76"/>
        <v>641</v>
      </c>
      <c r="L1253" s="15">
        <f t="shared" si="77"/>
        <v>641</v>
      </c>
      <c r="M1253" s="15">
        <f t="shared" si="78"/>
        <v>1282</v>
      </c>
      <c r="O1253" s="13"/>
      <c r="P1253" s="13"/>
    </row>
    <row r="1254" spans="1:16" s="94" customFormat="1" ht="12.75" customHeight="1" x14ac:dyDescent="0.2">
      <c r="A1254" s="11" t="str">
        <f t="shared" si="80"/>
        <v>ESPERANCE2006</v>
      </c>
      <c r="B1254" s="3" t="s">
        <v>76</v>
      </c>
      <c r="C1254" s="12">
        <v>2006</v>
      </c>
      <c r="D1254" s="12" t="s">
        <v>101</v>
      </c>
      <c r="E1254" s="13">
        <v>627</v>
      </c>
      <c r="F1254" s="13">
        <v>626</v>
      </c>
      <c r="G1254" s="13">
        <v>1253</v>
      </c>
      <c r="H1254" s="13">
        <v>0</v>
      </c>
      <c r="I1254" s="13">
        <v>0</v>
      </c>
      <c r="J1254" s="13">
        <v>0</v>
      </c>
      <c r="K1254" s="15">
        <f t="shared" si="76"/>
        <v>627</v>
      </c>
      <c r="L1254" s="15">
        <f t="shared" si="77"/>
        <v>626</v>
      </c>
      <c r="M1254" s="15">
        <f t="shared" si="78"/>
        <v>1253</v>
      </c>
      <c r="O1254" s="13"/>
      <c r="P1254" s="13"/>
    </row>
    <row r="1255" spans="1:16" s="94" customFormat="1" ht="12.75" customHeight="1" x14ac:dyDescent="0.2">
      <c r="A1255" s="11" t="str">
        <f t="shared" si="80"/>
        <v>ESPERANCE2007</v>
      </c>
      <c r="B1255" s="3" t="s">
        <v>76</v>
      </c>
      <c r="C1255" s="12">
        <v>2007</v>
      </c>
      <c r="D1255" s="12" t="s">
        <v>101</v>
      </c>
      <c r="E1255" s="13">
        <v>716</v>
      </c>
      <c r="F1255" s="13">
        <v>713</v>
      </c>
      <c r="G1255" s="13">
        <v>1429</v>
      </c>
      <c r="H1255" s="13">
        <v>0</v>
      </c>
      <c r="I1255" s="13">
        <v>0</v>
      </c>
      <c r="J1255" s="13">
        <v>0</v>
      </c>
      <c r="K1255" s="15">
        <f t="shared" si="76"/>
        <v>716</v>
      </c>
      <c r="L1255" s="15">
        <f t="shared" si="77"/>
        <v>713</v>
      </c>
      <c r="M1255" s="15">
        <f t="shared" si="78"/>
        <v>1429</v>
      </c>
      <c r="O1255" s="13"/>
      <c r="P1255" s="13"/>
    </row>
    <row r="1256" spans="1:16" s="94" customFormat="1" ht="12.75" customHeight="1" x14ac:dyDescent="0.2">
      <c r="A1256" s="11" t="str">
        <f t="shared" si="80"/>
        <v>ESPERANCE2008</v>
      </c>
      <c r="B1256" s="96" t="s">
        <v>76</v>
      </c>
      <c r="C1256" s="89">
        <v>2008</v>
      </c>
      <c r="D1256" s="90" t="s">
        <v>101</v>
      </c>
      <c r="E1256" s="15">
        <v>796</v>
      </c>
      <c r="F1256" s="15">
        <v>795</v>
      </c>
      <c r="G1256" s="15">
        <v>1591</v>
      </c>
      <c r="H1256" s="91">
        <v>0</v>
      </c>
      <c r="I1256" s="91">
        <v>0</v>
      </c>
      <c r="J1256" s="15">
        <v>0</v>
      </c>
      <c r="K1256" s="15">
        <f t="shared" si="76"/>
        <v>796</v>
      </c>
      <c r="L1256" s="15">
        <f t="shared" si="77"/>
        <v>795</v>
      </c>
      <c r="M1256" s="15">
        <f t="shared" si="78"/>
        <v>1591</v>
      </c>
      <c r="O1256" s="13"/>
      <c r="P1256" s="13"/>
    </row>
    <row r="1257" spans="1:16" s="94" customFormat="1" ht="12.75" customHeight="1" x14ac:dyDescent="0.2">
      <c r="A1257" s="11" t="str">
        <f t="shared" si="80"/>
        <v>ESPERANCE2009</v>
      </c>
      <c r="B1257" s="94" t="s">
        <v>76</v>
      </c>
      <c r="C1257" s="89">
        <v>2009</v>
      </c>
      <c r="D1257" s="90" t="s">
        <v>101</v>
      </c>
      <c r="E1257" s="15">
        <v>793</v>
      </c>
      <c r="F1257" s="15">
        <v>793</v>
      </c>
      <c r="G1257" s="15">
        <v>1586</v>
      </c>
      <c r="H1257" s="15">
        <v>0</v>
      </c>
      <c r="I1257" s="15">
        <v>0</v>
      </c>
      <c r="J1257" s="15">
        <v>0</v>
      </c>
      <c r="K1257" s="15">
        <f t="shared" si="76"/>
        <v>793</v>
      </c>
      <c r="L1257" s="15">
        <f t="shared" si="77"/>
        <v>793</v>
      </c>
      <c r="M1257" s="15">
        <f t="shared" si="78"/>
        <v>1586</v>
      </c>
      <c r="O1257" s="13"/>
      <c r="P1257" s="13"/>
    </row>
    <row r="1258" spans="1:16" s="94" customFormat="1" ht="12.75" customHeight="1" x14ac:dyDescent="0.2">
      <c r="A1258" s="11" t="str">
        <f t="shared" si="80"/>
        <v>ESPERANCE2010</v>
      </c>
      <c r="B1258" s="3" t="s">
        <v>76</v>
      </c>
      <c r="C1258" s="12">
        <v>2010</v>
      </c>
      <c r="D1258" s="12" t="s">
        <v>101</v>
      </c>
      <c r="E1258" s="13">
        <v>797</v>
      </c>
      <c r="F1258" s="13">
        <v>797</v>
      </c>
      <c r="G1258" s="13">
        <v>1594</v>
      </c>
      <c r="H1258" s="13">
        <v>0</v>
      </c>
      <c r="I1258" s="13">
        <v>0</v>
      </c>
      <c r="J1258" s="13">
        <v>0</v>
      </c>
      <c r="K1258" s="15">
        <f t="shared" ref="K1258:K1321" si="81">E1258+H1258</f>
        <v>797</v>
      </c>
      <c r="L1258" s="15">
        <f t="shared" ref="L1258:L1321" si="82">F1258+I1258</f>
        <v>797</v>
      </c>
      <c r="M1258" s="15">
        <f t="shared" ref="M1258:M1321" si="83">G1258+J1258</f>
        <v>1594</v>
      </c>
      <c r="O1258" s="13"/>
      <c r="P1258" s="13"/>
    </row>
    <row r="1259" spans="1:16" s="94" customFormat="1" ht="12.75" customHeight="1" x14ac:dyDescent="0.2">
      <c r="A1259" s="11" t="str">
        <f t="shared" si="80"/>
        <v>ESPERANCE2011</v>
      </c>
      <c r="B1259" s="96" t="s">
        <v>76</v>
      </c>
      <c r="C1259" s="89">
        <v>2011</v>
      </c>
      <c r="D1259" s="90" t="s">
        <v>101</v>
      </c>
      <c r="E1259" s="15">
        <v>904</v>
      </c>
      <c r="F1259" s="15">
        <v>904</v>
      </c>
      <c r="G1259" s="15">
        <v>1808</v>
      </c>
      <c r="H1259" s="91">
        <v>0</v>
      </c>
      <c r="I1259" s="91">
        <v>0</v>
      </c>
      <c r="J1259" s="15">
        <v>0</v>
      </c>
      <c r="K1259" s="15">
        <f t="shared" si="81"/>
        <v>904</v>
      </c>
      <c r="L1259" s="15">
        <f t="shared" si="82"/>
        <v>904</v>
      </c>
      <c r="M1259" s="15">
        <f t="shared" si="83"/>
        <v>1808</v>
      </c>
      <c r="O1259" s="13"/>
      <c r="P1259" s="13"/>
    </row>
    <row r="1260" spans="1:16" s="94" customFormat="1" ht="12.75" customHeight="1" x14ac:dyDescent="0.2">
      <c r="A1260" s="11" t="str">
        <f t="shared" si="80"/>
        <v>ESPERANCE2012</v>
      </c>
      <c r="B1260" s="96" t="s">
        <v>76</v>
      </c>
      <c r="C1260" s="89">
        <v>2012</v>
      </c>
      <c r="D1260" s="90" t="s">
        <v>101</v>
      </c>
      <c r="E1260" s="15">
        <v>937</v>
      </c>
      <c r="F1260" s="15">
        <v>936</v>
      </c>
      <c r="G1260" s="15">
        <v>1873</v>
      </c>
      <c r="H1260" s="91">
        <v>0</v>
      </c>
      <c r="I1260" s="91">
        <v>0</v>
      </c>
      <c r="J1260" s="15">
        <v>0</v>
      </c>
      <c r="K1260" s="15">
        <f t="shared" si="81"/>
        <v>937</v>
      </c>
      <c r="L1260" s="15">
        <f t="shared" si="82"/>
        <v>936</v>
      </c>
      <c r="M1260" s="15">
        <f t="shared" si="83"/>
        <v>1873</v>
      </c>
      <c r="O1260" s="13"/>
      <c r="P1260" s="13"/>
    </row>
    <row r="1261" spans="1:16" s="94" customFormat="1" ht="12.75" customHeight="1" x14ac:dyDescent="0.2">
      <c r="A1261" s="11" t="str">
        <f t="shared" si="80"/>
        <v>ESPERANCE2013</v>
      </c>
      <c r="B1261" s="96" t="s">
        <v>76</v>
      </c>
      <c r="C1261" s="89">
        <v>2013</v>
      </c>
      <c r="D1261" s="90" t="s">
        <v>101</v>
      </c>
      <c r="E1261" s="15">
        <v>896</v>
      </c>
      <c r="F1261" s="15">
        <v>894</v>
      </c>
      <c r="G1261" s="15">
        <v>1790</v>
      </c>
      <c r="H1261" s="91">
        <v>0</v>
      </c>
      <c r="I1261" s="91">
        <v>0</v>
      </c>
      <c r="J1261" s="15">
        <v>0</v>
      </c>
      <c r="K1261" s="15">
        <f t="shared" si="81"/>
        <v>896</v>
      </c>
      <c r="L1261" s="15">
        <f t="shared" si="82"/>
        <v>894</v>
      </c>
      <c r="M1261" s="15">
        <f t="shared" si="83"/>
        <v>1790</v>
      </c>
      <c r="O1261" s="13"/>
      <c r="P1261" s="13"/>
    </row>
    <row r="1262" spans="1:16" s="94" customFormat="1" ht="12.75" customHeight="1" x14ac:dyDescent="0.2">
      <c r="A1262" s="11" t="str">
        <f t="shared" si="80"/>
        <v>ESPERANCE2014</v>
      </c>
      <c r="B1262" s="3" t="s">
        <v>76</v>
      </c>
      <c r="C1262" s="12">
        <v>2014</v>
      </c>
      <c r="D1262" s="90" t="s">
        <v>101</v>
      </c>
      <c r="E1262" s="13">
        <v>901</v>
      </c>
      <c r="F1262" s="13">
        <v>899</v>
      </c>
      <c r="G1262" s="13">
        <v>1800</v>
      </c>
      <c r="H1262" s="13">
        <v>0</v>
      </c>
      <c r="I1262" s="13">
        <v>0</v>
      </c>
      <c r="J1262" s="13">
        <v>0</v>
      </c>
      <c r="K1262" s="15">
        <f t="shared" si="81"/>
        <v>901</v>
      </c>
      <c r="L1262" s="15">
        <f t="shared" si="82"/>
        <v>899</v>
      </c>
      <c r="M1262" s="15">
        <f t="shared" si="83"/>
        <v>1800</v>
      </c>
      <c r="O1262" s="13"/>
      <c r="P1262" s="13"/>
    </row>
    <row r="1263" spans="1:16" s="94" customFormat="1" ht="12.75" customHeight="1" x14ac:dyDescent="0.2">
      <c r="A1263" s="11" t="str">
        <f t="shared" si="80"/>
        <v>ESPERANCE2015</v>
      </c>
      <c r="B1263" s="96" t="s">
        <v>76</v>
      </c>
      <c r="C1263" s="89">
        <v>2015</v>
      </c>
      <c r="D1263" s="90" t="s">
        <v>101</v>
      </c>
      <c r="E1263" s="15">
        <v>673</v>
      </c>
      <c r="F1263" s="15">
        <v>672</v>
      </c>
      <c r="G1263" s="15">
        <v>1345</v>
      </c>
      <c r="H1263" s="91">
        <v>0</v>
      </c>
      <c r="I1263" s="91">
        <v>0</v>
      </c>
      <c r="J1263" s="15">
        <v>0</v>
      </c>
      <c r="K1263" s="15">
        <f t="shared" si="81"/>
        <v>673</v>
      </c>
      <c r="L1263" s="15">
        <f t="shared" si="82"/>
        <v>672</v>
      </c>
      <c r="M1263" s="15">
        <f t="shared" si="83"/>
        <v>1345</v>
      </c>
      <c r="O1263" s="13"/>
      <c r="P1263" s="13"/>
    </row>
    <row r="1264" spans="1:16" s="94" customFormat="1" ht="12.75" customHeight="1" x14ac:dyDescent="0.2">
      <c r="A1264" s="11" t="str">
        <f t="shared" si="80"/>
        <v>ESPERANCE2016</v>
      </c>
      <c r="B1264" s="3" t="s">
        <v>76</v>
      </c>
      <c r="C1264" s="12">
        <v>2016</v>
      </c>
      <c r="D1264" s="12" t="s">
        <v>101</v>
      </c>
      <c r="E1264" s="13">
        <v>915</v>
      </c>
      <c r="F1264" s="13">
        <v>912</v>
      </c>
      <c r="G1264" s="13">
        <v>1827</v>
      </c>
      <c r="H1264" s="13">
        <v>0</v>
      </c>
      <c r="I1264" s="13">
        <v>0</v>
      </c>
      <c r="J1264" s="13">
        <v>0</v>
      </c>
      <c r="K1264" s="15">
        <f t="shared" si="81"/>
        <v>915</v>
      </c>
      <c r="L1264" s="15">
        <f t="shared" si="82"/>
        <v>912</v>
      </c>
      <c r="M1264" s="15">
        <f t="shared" si="83"/>
        <v>1827</v>
      </c>
      <c r="O1264" s="13"/>
      <c r="P1264" s="13"/>
    </row>
    <row r="1265" spans="1:16" s="94" customFormat="1" ht="12.75" customHeight="1" x14ac:dyDescent="0.2">
      <c r="A1265" s="11" t="str">
        <f t="shared" si="80"/>
        <v>ESPERANCE2017</v>
      </c>
      <c r="B1265" s="3" t="s">
        <v>76</v>
      </c>
      <c r="C1265" s="12">
        <v>2017</v>
      </c>
      <c r="D1265" s="12" t="s">
        <v>101</v>
      </c>
      <c r="E1265" s="13">
        <v>958</v>
      </c>
      <c r="F1265" s="13">
        <v>956</v>
      </c>
      <c r="G1265" s="13">
        <v>1914</v>
      </c>
      <c r="H1265" s="13">
        <v>0</v>
      </c>
      <c r="I1265" s="13">
        <v>0</v>
      </c>
      <c r="J1265" s="13">
        <v>0</v>
      </c>
      <c r="K1265" s="15">
        <f t="shared" si="81"/>
        <v>958</v>
      </c>
      <c r="L1265" s="15">
        <f t="shared" si="82"/>
        <v>956</v>
      </c>
      <c r="M1265" s="15">
        <f t="shared" si="83"/>
        <v>1914</v>
      </c>
      <c r="O1265" s="13"/>
      <c r="P1265" s="13"/>
    </row>
    <row r="1266" spans="1:16" s="94" customFormat="1" ht="12.75" customHeight="1" x14ac:dyDescent="0.2">
      <c r="A1266" s="11" t="str">
        <f t="shared" si="80"/>
        <v>ESPERANCE2018</v>
      </c>
      <c r="B1266" s="3" t="s">
        <v>76</v>
      </c>
      <c r="C1266" s="12">
        <v>2018</v>
      </c>
      <c r="D1266" s="12" t="s">
        <v>101</v>
      </c>
      <c r="E1266" s="13">
        <v>961</v>
      </c>
      <c r="F1266" s="13">
        <v>960</v>
      </c>
      <c r="G1266" s="13">
        <v>1921</v>
      </c>
      <c r="H1266" s="13">
        <v>0</v>
      </c>
      <c r="I1266" s="13">
        <v>0</v>
      </c>
      <c r="J1266" s="13">
        <v>0</v>
      </c>
      <c r="K1266" s="15">
        <f t="shared" si="81"/>
        <v>961</v>
      </c>
      <c r="L1266" s="15">
        <f t="shared" si="82"/>
        <v>960</v>
      </c>
      <c r="M1266" s="15">
        <f t="shared" si="83"/>
        <v>1921</v>
      </c>
      <c r="O1266" s="13"/>
      <c r="P1266" s="13"/>
    </row>
    <row r="1267" spans="1:16" s="94" customFormat="1" ht="12.75" customHeight="1" x14ac:dyDescent="0.2">
      <c r="A1267" s="11" t="str">
        <f t="shared" si="80"/>
        <v>ESPERANCE2019</v>
      </c>
      <c r="B1267" s="3" t="s">
        <v>76</v>
      </c>
      <c r="C1267" s="12">
        <v>2019</v>
      </c>
      <c r="D1267" s="12" t="s">
        <v>101</v>
      </c>
      <c r="E1267" s="13">
        <v>963</v>
      </c>
      <c r="F1267" s="13">
        <v>963</v>
      </c>
      <c r="G1267" s="13">
        <v>1926</v>
      </c>
      <c r="H1267" s="13">
        <v>0</v>
      </c>
      <c r="I1267" s="13">
        <v>0</v>
      </c>
      <c r="J1267" s="13">
        <v>0</v>
      </c>
      <c r="K1267" s="15">
        <f t="shared" si="81"/>
        <v>963</v>
      </c>
      <c r="L1267" s="15">
        <f t="shared" si="82"/>
        <v>963</v>
      </c>
      <c r="M1267" s="15">
        <f t="shared" si="83"/>
        <v>1926</v>
      </c>
      <c r="O1267" s="13"/>
      <c r="P1267" s="13"/>
    </row>
    <row r="1268" spans="1:16" s="94" customFormat="1" ht="12.75" customHeight="1" x14ac:dyDescent="0.2">
      <c r="A1268" s="11" t="str">
        <f t="shared" si="80"/>
        <v>ESSENDON FIELDS1985</v>
      </c>
      <c r="B1268" s="3" t="s">
        <v>168</v>
      </c>
      <c r="C1268" s="12">
        <v>1985</v>
      </c>
      <c r="D1268" s="12" t="s">
        <v>101</v>
      </c>
      <c r="E1268" s="13">
        <v>714</v>
      </c>
      <c r="F1268" s="13">
        <v>705</v>
      </c>
      <c r="G1268" s="13">
        <v>1419</v>
      </c>
      <c r="H1268" s="13">
        <v>0</v>
      </c>
      <c r="I1268" s="13">
        <v>0</v>
      </c>
      <c r="J1268" s="13">
        <v>0</v>
      </c>
      <c r="K1268" s="15">
        <f t="shared" si="81"/>
        <v>714</v>
      </c>
      <c r="L1268" s="15">
        <f t="shared" si="82"/>
        <v>705</v>
      </c>
      <c r="M1268" s="15">
        <f t="shared" si="83"/>
        <v>1419</v>
      </c>
      <c r="O1268" s="13"/>
      <c r="P1268" s="13"/>
    </row>
    <row r="1269" spans="1:16" s="94" customFormat="1" ht="12.75" customHeight="1" x14ac:dyDescent="0.2">
      <c r="A1269" s="11" t="str">
        <f t="shared" si="80"/>
        <v>ESSENDON FIELDS1986</v>
      </c>
      <c r="B1269" s="3" t="s">
        <v>168</v>
      </c>
      <c r="C1269" s="12">
        <v>1986</v>
      </c>
      <c r="D1269" s="12" t="s">
        <v>101</v>
      </c>
      <c r="E1269" s="13">
        <v>1162</v>
      </c>
      <c r="F1269" s="13">
        <v>1177</v>
      </c>
      <c r="G1269" s="13">
        <v>2339</v>
      </c>
      <c r="H1269" s="13">
        <v>0</v>
      </c>
      <c r="I1269" s="13">
        <v>0</v>
      </c>
      <c r="J1269" s="13">
        <v>0</v>
      </c>
      <c r="K1269" s="15">
        <f t="shared" si="81"/>
        <v>1162</v>
      </c>
      <c r="L1269" s="15">
        <f t="shared" si="82"/>
        <v>1177</v>
      </c>
      <c r="M1269" s="15">
        <f t="shared" si="83"/>
        <v>2339</v>
      </c>
      <c r="O1269" s="13"/>
      <c r="P1269" s="13"/>
    </row>
    <row r="1270" spans="1:16" s="94" customFormat="1" ht="12.75" customHeight="1" x14ac:dyDescent="0.2">
      <c r="A1270" s="11" t="str">
        <f t="shared" si="80"/>
        <v>ESSENDON FIELDS1987</v>
      </c>
      <c r="B1270" s="96" t="s">
        <v>168</v>
      </c>
      <c r="C1270" s="89">
        <v>1987</v>
      </c>
      <c r="D1270" s="90" t="s">
        <v>101</v>
      </c>
      <c r="E1270" s="15">
        <v>1657</v>
      </c>
      <c r="F1270" s="15">
        <v>1590</v>
      </c>
      <c r="G1270" s="15">
        <v>3247</v>
      </c>
      <c r="H1270" s="91">
        <v>0</v>
      </c>
      <c r="I1270" s="91">
        <v>0</v>
      </c>
      <c r="J1270" s="15">
        <v>0</v>
      </c>
      <c r="K1270" s="15">
        <f t="shared" si="81"/>
        <v>1657</v>
      </c>
      <c r="L1270" s="15">
        <f t="shared" si="82"/>
        <v>1590</v>
      </c>
      <c r="M1270" s="15">
        <f t="shared" si="83"/>
        <v>3247</v>
      </c>
      <c r="O1270" s="13"/>
      <c r="P1270" s="13"/>
    </row>
    <row r="1271" spans="1:16" s="94" customFormat="1" ht="12.75" customHeight="1" x14ac:dyDescent="0.2">
      <c r="A1271" s="11" t="str">
        <f t="shared" si="80"/>
        <v>ESSENDON FIELDS1988</v>
      </c>
      <c r="B1271" s="3" t="s">
        <v>168</v>
      </c>
      <c r="C1271" s="12">
        <v>1988</v>
      </c>
      <c r="D1271" s="12">
        <v>33</v>
      </c>
      <c r="E1271" s="13">
        <v>2569</v>
      </c>
      <c r="F1271" s="13">
        <v>2553</v>
      </c>
      <c r="G1271" s="13">
        <v>5122</v>
      </c>
      <c r="H1271" s="13">
        <v>0</v>
      </c>
      <c r="I1271" s="13">
        <v>0</v>
      </c>
      <c r="J1271" s="13">
        <v>0</v>
      </c>
      <c r="K1271" s="15">
        <f t="shared" si="81"/>
        <v>2569</v>
      </c>
      <c r="L1271" s="15">
        <f t="shared" si="82"/>
        <v>2553</v>
      </c>
      <c r="M1271" s="15">
        <f t="shared" si="83"/>
        <v>5122</v>
      </c>
      <c r="O1271" s="13"/>
      <c r="P1271" s="13"/>
    </row>
    <row r="1272" spans="1:16" s="94" customFormat="1" ht="12.75" customHeight="1" x14ac:dyDescent="0.2">
      <c r="A1272" s="11" t="str">
        <f t="shared" si="80"/>
        <v>ESSENDON FIELDS1989</v>
      </c>
      <c r="B1272" s="3" t="s">
        <v>168</v>
      </c>
      <c r="C1272" s="12">
        <v>1989</v>
      </c>
      <c r="D1272" s="12" t="s">
        <v>101</v>
      </c>
      <c r="E1272" s="13">
        <v>2093</v>
      </c>
      <c r="F1272" s="13">
        <v>2078</v>
      </c>
      <c r="G1272" s="13">
        <v>4171</v>
      </c>
      <c r="H1272" s="13">
        <v>0</v>
      </c>
      <c r="I1272" s="13">
        <v>0</v>
      </c>
      <c r="J1272" s="13">
        <v>0</v>
      </c>
      <c r="K1272" s="15">
        <f t="shared" si="81"/>
        <v>2093</v>
      </c>
      <c r="L1272" s="15">
        <f t="shared" si="82"/>
        <v>2078</v>
      </c>
      <c r="M1272" s="15">
        <f t="shared" si="83"/>
        <v>4171</v>
      </c>
      <c r="O1272" s="13"/>
      <c r="P1272" s="13"/>
    </row>
    <row r="1273" spans="1:16" s="94" customFormat="1" ht="12.75" customHeight="1" x14ac:dyDescent="0.2">
      <c r="A1273" s="11" t="str">
        <f t="shared" si="80"/>
        <v>ESSENDON FIELDS1990</v>
      </c>
      <c r="B1273" s="96" t="s">
        <v>168</v>
      </c>
      <c r="C1273" s="89">
        <v>1990</v>
      </c>
      <c r="D1273" s="90" t="s">
        <v>101</v>
      </c>
      <c r="E1273" s="15">
        <v>1179</v>
      </c>
      <c r="F1273" s="15">
        <v>1169</v>
      </c>
      <c r="G1273" s="15">
        <v>2348</v>
      </c>
      <c r="H1273" s="91">
        <v>0</v>
      </c>
      <c r="I1273" s="91">
        <v>0</v>
      </c>
      <c r="J1273" s="15">
        <v>0</v>
      </c>
      <c r="K1273" s="15">
        <f t="shared" si="81"/>
        <v>1179</v>
      </c>
      <c r="L1273" s="15">
        <f t="shared" si="82"/>
        <v>1169</v>
      </c>
      <c r="M1273" s="15">
        <f t="shared" si="83"/>
        <v>2348</v>
      </c>
      <c r="O1273" s="13"/>
      <c r="P1273" s="13"/>
    </row>
    <row r="1274" spans="1:16" s="94" customFormat="1" ht="12.75" customHeight="1" x14ac:dyDescent="0.2">
      <c r="A1274" s="11" t="str">
        <f t="shared" si="80"/>
        <v>ESSENDON FIELDS1991</v>
      </c>
      <c r="B1274" s="96" t="s">
        <v>168</v>
      </c>
      <c r="C1274" s="89">
        <v>1991</v>
      </c>
      <c r="D1274" s="90" t="s">
        <v>101</v>
      </c>
      <c r="E1274" s="15">
        <v>1088</v>
      </c>
      <c r="F1274" s="15">
        <v>1077</v>
      </c>
      <c r="G1274" s="15">
        <v>2165</v>
      </c>
      <c r="H1274" s="91">
        <v>0</v>
      </c>
      <c r="I1274" s="91">
        <v>0</v>
      </c>
      <c r="J1274" s="15">
        <v>0</v>
      </c>
      <c r="K1274" s="15">
        <f t="shared" si="81"/>
        <v>1088</v>
      </c>
      <c r="L1274" s="15">
        <f t="shared" si="82"/>
        <v>1077</v>
      </c>
      <c r="M1274" s="15">
        <f t="shared" si="83"/>
        <v>2165</v>
      </c>
      <c r="O1274" s="13"/>
      <c r="P1274" s="13"/>
    </row>
    <row r="1275" spans="1:16" s="94" customFormat="1" ht="12.75" customHeight="1" x14ac:dyDescent="0.2">
      <c r="A1275" s="11" t="str">
        <f t="shared" si="80"/>
        <v>ESSENDON FIELDS1992</v>
      </c>
      <c r="B1275" s="3" t="s">
        <v>168</v>
      </c>
      <c r="C1275" s="12">
        <v>1992</v>
      </c>
      <c r="D1275" s="12" t="s">
        <v>101</v>
      </c>
      <c r="E1275" s="13">
        <v>945</v>
      </c>
      <c r="F1275" s="13">
        <v>928</v>
      </c>
      <c r="G1275" s="13">
        <v>1873</v>
      </c>
      <c r="H1275" s="13">
        <v>0</v>
      </c>
      <c r="I1275" s="13">
        <v>0</v>
      </c>
      <c r="J1275" s="13">
        <v>0</v>
      </c>
      <c r="K1275" s="15">
        <f t="shared" si="81"/>
        <v>945</v>
      </c>
      <c r="L1275" s="15">
        <f t="shared" si="82"/>
        <v>928</v>
      </c>
      <c r="M1275" s="15">
        <f t="shared" si="83"/>
        <v>1873</v>
      </c>
      <c r="O1275" s="13"/>
      <c r="P1275" s="13"/>
    </row>
    <row r="1276" spans="1:16" s="94" customFormat="1" ht="12.75" customHeight="1" x14ac:dyDescent="0.2">
      <c r="A1276" s="11" t="str">
        <f t="shared" si="80"/>
        <v>ESSENDON FIELDS1993</v>
      </c>
      <c r="B1276" s="3" t="s">
        <v>168</v>
      </c>
      <c r="C1276" s="12">
        <v>1993</v>
      </c>
      <c r="D1276" s="12" t="s">
        <v>101</v>
      </c>
      <c r="E1276" s="13">
        <v>617</v>
      </c>
      <c r="F1276" s="13">
        <v>626</v>
      </c>
      <c r="G1276" s="13">
        <v>1243</v>
      </c>
      <c r="H1276" s="13">
        <v>0</v>
      </c>
      <c r="I1276" s="13">
        <v>0</v>
      </c>
      <c r="J1276" s="13">
        <v>0</v>
      </c>
      <c r="K1276" s="15">
        <f t="shared" si="81"/>
        <v>617</v>
      </c>
      <c r="L1276" s="15">
        <f t="shared" si="82"/>
        <v>626</v>
      </c>
      <c r="M1276" s="15">
        <f t="shared" si="83"/>
        <v>1243</v>
      </c>
      <c r="O1276" s="13"/>
      <c r="P1276" s="13"/>
    </row>
    <row r="1277" spans="1:16" s="94" customFormat="1" ht="12.75" customHeight="1" x14ac:dyDescent="0.2">
      <c r="A1277" s="11" t="str">
        <f t="shared" si="80"/>
        <v>ESSENDON FIELDS1994</v>
      </c>
      <c r="B1277" s="3" t="s">
        <v>168</v>
      </c>
      <c r="C1277" s="12">
        <v>1994</v>
      </c>
      <c r="D1277" s="12" t="s">
        <v>101</v>
      </c>
      <c r="E1277" s="13">
        <v>1022</v>
      </c>
      <c r="F1277" s="13">
        <v>1009</v>
      </c>
      <c r="G1277" s="13">
        <v>2031</v>
      </c>
      <c r="H1277" s="13">
        <v>0</v>
      </c>
      <c r="I1277" s="13">
        <v>0</v>
      </c>
      <c r="J1277" s="13">
        <v>0</v>
      </c>
      <c r="K1277" s="15">
        <f t="shared" si="81"/>
        <v>1022</v>
      </c>
      <c r="L1277" s="15">
        <f t="shared" si="82"/>
        <v>1009</v>
      </c>
      <c r="M1277" s="15">
        <f t="shared" si="83"/>
        <v>2031</v>
      </c>
      <c r="O1277" s="13"/>
      <c r="P1277" s="13"/>
    </row>
    <row r="1278" spans="1:16" s="94" customFormat="1" ht="12.75" customHeight="1" x14ac:dyDescent="0.2">
      <c r="A1278" s="11" t="str">
        <f t="shared" si="80"/>
        <v>ESSENDON FIELDS1995</v>
      </c>
      <c r="B1278" s="3" t="s">
        <v>168</v>
      </c>
      <c r="C1278" s="12">
        <v>1995</v>
      </c>
      <c r="D1278" s="12" t="s">
        <v>101</v>
      </c>
      <c r="E1278" s="13">
        <v>50</v>
      </c>
      <c r="F1278" s="13">
        <v>51</v>
      </c>
      <c r="G1278" s="13">
        <v>101</v>
      </c>
      <c r="H1278" s="13">
        <v>0</v>
      </c>
      <c r="I1278" s="13">
        <v>0</v>
      </c>
      <c r="J1278" s="13">
        <v>0</v>
      </c>
      <c r="K1278" s="15">
        <f t="shared" si="81"/>
        <v>50</v>
      </c>
      <c r="L1278" s="15">
        <f t="shared" si="82"/>
        <v>51</v>
      </c>
      <c r="M1278" s="15">
        <f t="shared" si="83"/>
        <v>101</v>
      </c>
      <c r="O1278" s="13"/>
      <c r="P1278" s="13"/>
    </row>
    <row r="1279" spans="1:16" s="94" customFormat="1" ht="12.75" customHeight="1" x14ac:dyDescent="0.2">
      <c r="A1279" s="11" t="str">
        <f t="shared" si="80"/>
        <v>ESSENDON FIELDS1996</v>
      </c>
      <c r="B1279" s="3" t="s">
        <v>168</v>
      </c>
      <c r="C1279" s="12">
        <v>1996</v>
      </c>
      <c r="D1279" s="12" t="s">
        <v>101</v>
      </c>
      <c r="E1279" s="13">
        <v>45</v>
      </c>
      <c r="F1279" s="13">
        <v>46</v>
      </c>
      <c r="G1279" s="13">
        <v>91</v>
      </c>
      <c r="H1279" s="13">
        <v>0</v>
      </c>
      <c r="I1279" s="13">
        <v>0</v>
      </c>
      <c r="J1279" s="13">
        <v>0</v>
      </c>
      <c r="K1279" s="15">
        <f t="shared" si="81"/>
        <v>45</v>
      </c>
      <c r="L1279" s="15">
        <f t="shared" si="82"/>
        <v>46</v>
      </c>
      <c r="M1279" s="15">
        <f t="shared" si="83"/>
        <v>91</v>
      </c>
      <c r="O1279" s="13"/>
      <c r="P1279" s="13"/>
    </row>
    <row r="1280" spans="1:16" s="94" customFormat="1" ht="12.75" customHeight="1" x14ac:dyDescent="0.2">
      <c r="A1280" s="11" t="str">
        <f t="shared" si="80"/>
        <v>ESSENDON FIELDS1997</v>
      </c>
      <c r="B1280" s="3" t="s">
        <v>168</v>
      </c>
      <c r="C1280" s="12">
        <v>1997</v>
      </c>
      <c r="D1280" s="12" t="s">
        <v>101</v>
      </c>
      <c r="E1280" s="13">
        <v>309</v>
      </c>
      <c r="F1280" s="13">
        <v>310</v>
      </c>
      <c r="G1280" s="13">
        <v>619</v>
      </c>
      <c r="H1280" s="13">
        <v>0</v>
      </c>
      <c r="I1280" s="13">
        <v>0</v>
      </c>
      <c r="J1280" s="13">
        <v>0</v>
      </c>
      <c r="K1280" s="15">
        <f t="shared" si="81"/>
        <v>309</v>
      </c>
      <c r="L1280" s="15">
        <f t="shared" si="82"/>
        <v>310</v>
      </c>
      <c r="M1280" s="15">
        <f t="shared" si="83"/>
        <v>619</v>
      </c>
      <c r="O1280" s="13"/>
      <c r="P1280" s="13"/>
    </row>
    <row r="1281" spans="1:16" s="94" customFormat="1" ht="12.75" customHeight="1" x14ac:dyDescent="0.2">
      <c r="A1281" s="11" t="str">
        <f t="shared" si="80"/>
        <v>ESSENDON FIELDS1998</v>
      </c>
      <c r="B1281" s="96" t="s">
        <v>168</v>
      </c>
      <c r="C1281" s="89">
        <v>1998</v>
      </c>
      <c r="D1281" s="90" t="s">
        <v>101</v>
      </c>
      <c r="E1281" s="15">
        <v>297</v>
      </c>
      <c r="F1281" s="15">
        <v>295</v>
      </c>
      <c r="G1281" s="15">
        <v>592</v>
      </c>
      <c r="H1281" s="91">
        <v>0</v>
      </c>
      <c r="I1281" s="91">
        <v>0</v>
      </c>
      <c r="J1281" s="15">
        <v>0</v>
      </c>
      <c r="K1281" s="15">
        <f t="shared" si="81"/>
        <v>297</v>
      </c>
      <c r="L1281" s="15">
        <f t="shared" si="82"/>
        <v>295</v>
      </c>
      <c r="M1281" s="15">
        <f t="shared" si="83"/>
        <v>592</v>
      </c>
      <c r="O1281" s="13"/>
      <c r="P1281" s="13"/>
    </row>
    <row r="1282" spans="1:16" s="94" customFormat="1" ht="12.75" customHeight="1" x14ac:dyDescent="0.2">
      <c r="A1282" s="11" t="str">
        <f t="shared" si="80"/>
        <v>ESSENDON FIELDS1999</v>
      </c>
      <c r="B1282" s="3" t="s">
        <v>168</v>
      </c>
      <c r="C1282" s="12">
        <v>1999</v>
      </c>
      <c r="D1282" s="12" t="s">
        <v>101</v>
      </c>
      <c r="E1282" s="13">
        <v>209</v>
      </c>
      <c r="F1282" s="13">
        <v>209</v>
      </c>
      <c r="G1282" s="13">
        <v>418</v>
      </c>
      <c r="H1282" s="13">
        <v>0</v>
      </c>
      <c r="I1282" s="13">
        <v>0</v>
      </c>
      <c r="J1282" s="13">
        <v>0</v>
      </c>
      <c r="K1282" s="15">
        <f t="shared" si="81"/>
        <v>209</v>
      </c>
      <c r="L1282" s="15">
        <f t="shared" si="82"/>
        <v>209</v>
      </c>
      <c r="M1282" s="15">
        <f t="shared" si="83"/>
        <v>418</v>
      </c>
      <c r="O1282" s="13"/>
      <c r="P1282" s="13"/>
    </row>
    <row r="1283" spans="1:16" s="94" customFormat="1" ht="12.75" customHeight="1" x14ac:dyDescent="0.2">
      <c r="A1283" s="11" t="str">
        <f t="shared" si="80"/>
        <v>ESSENDON FIELDS2000</v>
      </c>
      <c r="B1283" s="3" t="s">
        <v>168</v>
      </c>
      <c r="C1283" s="12">
        <v>2000</v>
      </c>
      <c r="D1283" s="12" t="s">
        <v>101</v>
      </c>
      <c r="E1283" s="13">
        <v>145</v>
      </c>
      <c r="F1283" s="13">
        <v>145</v>
      </c>
      <c r="G1283" s="13">
        <v>290</v>
      </c>
      <c r="H1283" s="13">
        <v>0</v>
      </c>
      <c r="I1283" s="13">
        <v>0</v>
      </c>
      <c r="J1283" s="13">
        <v>0</v>
      </c>
      <c r="K1283" s="15">
        <f t="shared" si="81"/>
        <v>145</v>
      </c>
      <c r="L1283" s="15">
        <f t="shared" si="82"/>
        <v>145</v>
      </c>
      <c r="M1283" s="15">
        <f t="shared" si="83"/>
        <v>290</v>
      </c>
      <c r="O1283" s="13"/>
      <c r="P1283" s="13"/>
    </row>
    <row r="1284" spans="1:16" s="94" customFormat="1" ht="12.75" customHeight="1" x14ac:dyDescent="0.2">
      <c r="A1284" s="11" t="str">
        <f t="shared" si="80"/>
        <v>ESSENDON FIELDS2001</v>
      </c>
      <c r="B1284" s="94" t="s">
        <v>168</v>
      </c>
      <c r="C1284" s="89">
        <v>2001</v>
      </c>
      <c r="D1284" s="90" t="s">
        <v>101</v>
      </c>
      <c r="E1284" s="15">
        <v>301</v>
      </c>
      <c r="F1284" s="15">
        <v>301</v>
      </c>
      <c r="G1284" s="15">
        <v>602</v>
      </c>
      <c r="H1284" s="15">
        <v>0</v>
      </c>
      <c r="I1284" s="15">
        <v>0</v>
      </c>
      <c r="J1284" s="15">
        <v>0</v>
      </c>
      <c r="K1284" s="15">
        <f t="shared" si="81"/>
        <v>301</v>
      </c>
      <c r="L1284" s="15">
        <f t="shared" si="82"/>
        <v>301</v>
      </c>
      <c r="M1284" s="15">
        <f t="shared" si="83"/>
        <v>602</v>
      </c>
      <c r="O1284" s="13"/>
      <c r="P1284" s="13"/>
    </row>
    <row r="1285" spans="1:16" s="94" customFormat="1" ht="12.75" customHeight="1" x14ac:dyDescent="0.2">
      <c r="A1285" s="11" t="str">
        <f t="shared" si="80"/>
        <v>ESSENDON FIELDS2002</v>
      </c>
      <c r="B1285" s="3" t="s">
        <v>168</v>
      </c>
      <c r="C1285" s="12">
        <v>2002</v>
      </c>
      <c r="D1285" s="14" t="s">
        <v>101</v>
      </c>
      <c r="E1285" s="13">
        <v>750</v>
      </c>
      <c r="F1285" s="13">
        <v>750</v>
      </c>
      <c r="G1285" s="13">
        <v>1500</v>
      </c>
      <c r="H1285" s="13">
        <v>0</v>
      </c>
      <c r="I1285" s="13">
        <v>0</v>
      </c>
      <c r="J1285" s="13">
        <v>0</v>
      </c>
      <c r="K1285" s="15">
        <f t="shared" si="81"/>
        <v>750</v>
      </c>
      <c r="L1285" s="15">
        <f t="shared" si="82"/>
        <v>750</v>
      </c>
      <c r="M1285" s="15">
        <f t="shared" si="83"/>
        <v>1500</v>
      </c>
      <c r="O1285" s="13"/>
      <c r="P1285" s="13"/>
    </row>
    <row r="1286" spans="1:16" s="94" customFormat="1" ht="12.75" customHeight="1" x14ac:dyDescent="0.2">
      <c r="A1286" s="11" t="str">
        <f t="shared" si="80"/>
        <v>ESSENDON FIELDS2003</v>
      </c>
      <c r="B1286" s="3" t="s">
        <v>168</v>
      </c>
      <c r="C1286" s="12">
        <v>2003</v>
      </c>
      <c r="D1286" s="12" t="s">
        <v>101</v>
      </c>
      <c r="E1286" s="13">
        <v>525</v>
      </c>
      <c r="F1286" s="13">
        <v>523</v>
      </c>
      <c r="G1286" s="13">
        <v>1048</v>
      </c>
      <c r="H1286" s="13">
        <v>0</v>
      </c>
      <c r="I1286" s="13">
        <v>0</v>
      </c>
      <c r="J1286" s="13">
        <v>0</v>
      </c>
      <c r="K1286" s="15">
        <f t="shared" si="81"/>
        <v>525</v>
      </c>
      <c r="L1286" s="15">
        <f t="shared" si="82"/>
        <v>523</v>
      </c>
      <c r="M1286" s="15">
        <f t="shared" si="83"/>
        <v>1048</v>
      </c>
      <c r="O1286" s="13"/>
      <c r="P1286" s="13"/>
    </row>
    <row r="1287" spans="1:16" s="94" customFormat="1" ht="12.75" customHeight="1" x14ac:dyDescent="0.2">
      <c r="A1287" s="11" t="str">
        <f t="shared" ref="A1287:A1314" si="84">CONCATENATE(B1287,C1287)</f>
        <v>ESSENDON FIELDS2004</v>
      </c>
      <c r="B1287" s="3" t="s">
        <v>168</v>
      </c>
      <c r="C1287" s="12">
        <v>2004</v>
      </c>
      <c r="D1287" s="12" t="s">
        <v>101</v>
      </c>
      <c r="E1287" s="13">
        <v>1336</v>
      </c>
      <c r="F1287" s="13">
        <v>1275</v>
      </c>
      <c r="G1287" s="13">
        <v>2611</v>
      </c>
      <c r="H1287" s="13">
        <v>0</v>
      </c>
      <c r="I1287" s="13">
        <v>0</v>
      </c>
      <c r="J1287" s="13">
        <v>0</v>
      </c>
      <c r="K1287" s="15">
        <f t="shared" si="81"/>
        <v>1336</v>
      </c>
      <c r="L1287" s="15">
        <f t="shared" si="82"/>
        <v>1275</v>
      </c>
      <c r="M1287" s="15">
        <f t="shared" si="83"/>
        <v>2611</v>
      </c>
      <c r="O1287" s="13"/>
      <c r="P1287" s="13"/>
    </row>
    <row r="1288" spans="1:16" s="94" customFormat="1" ht="12.75" customHeight="1" x14ac:dyDescent="0.2">
      <c r="A1288" s="11" t="str">
        <f t="shared" si="84"/>
        <v>ESSENDON FIELDS2005</v>
      </c>
      <c r="B1288" s="94" t="s">
        <v>168</v>
      </c>
      <c r="C1288" s="12">
        <v>2005</v>
      </c>
      <c r="D1288" s="90" t="s">
        <v>101</v>
      </c>
      <c r="E1288" s="95">
        <v>1144</v>
      </c>
      <c r="F1288" s="95">
        <v>1147</v>
      </c>
      <c r="G1288" s="95">
        <v>2291</v>
      </c>
      <c r="H1288" s="95">
        <v>0</v>
      </c>
      <c r="I1288" s="95">
        <v>0</v>
      </c>
      <c r="J1288" s="95">
        <v>0</v>
      </c>
      <c r="K1288" s="15">
        <f t="shared" si="81"/>
        <v>1144</v>
      </c>
      <c r="L1288" s="15">
        <f t="shared" si="82"/>
        <v>1147</v>
      </c>
      <c r="M1288" s="15">
        <f t="shared" si="83"/>
        <v>2291</v>
      </c>
      <c r="O1288" s="13"/>
      <c r="P1288" s="13"/>
    </row>
    <row r="1289" spans="1:16" s="94" customFormat="1" ht="12.75" customHeight="1" x14ac:dyDescent="0.2">
      <c r="A1289" s="11" t="str">
        <f t="shared" si="84"/>
        <v>ESSENDON FIELDS2006</v>
      </c>
      <c r="B1289" s="92" t="s">
        <v>168</v>
      </c>
      <c r="C1289" s="16">
        <v>2006</v>
      </c>
      <c r="D1289" s="90" t="s">
        <v>101</v>
      </c>
      <c r="E1289" s="93">
        <v>1112</v>
      </c>
      <c r="F1289" s="93">
        <v>1112</v>
      </c>
      <c r="G1289" s="93">
        <v>2224</v>
      </c>
      <c r="H1289" s="93">
        <v>0</v>
      </c>
      <c r="I1289" s="93">
        <v>0</v>
      </c>
      <c r="J1289" s="93">
        <v>0</v>
      </c>
      <c r="K1289" s="15">
        <f t="shared" si="81"/>
        <v>1112</v>
      </c>
      <c r="L1289" s="15">
        <f t="shared" si="82"/>
        <v>1112</v>
      </c>
      <c r="M1289" s="15">
        <f t="shared" si="83"/>
        <v>2224</v>
      </c>
      <c r="O1289" s="13"/>
      <c r="P1289" s="13"/>
    </row>
    <row r="1290" spans="1:16" s="94" customFormat="1" ht="12.75" customHeight="1" x14ac:dyDescent="0.2">
      <c r="A1290" s="11" t="str">
        <f t="shared" si="84"/>
        <v>ESSENDON FIELDS2007</v>
      </c>
      <c r="B1290" s="3" t="s">
        <v>168</v>
      </c>
      <c r="C1290" s="12">
        <v>2007</v>
      </c>
      <c r="D1290" s="12" t="s">
        <v>101</v>
      </c>
      <c r="E1290" s="13">
        <v>751</v>
      </c>
      <c r="F1290" s="13">
        <v>591</v>
      </c>
      <c r="G1290" s="13">
        <v>1342</v>
      </c>
      <c r="H1290" s="13">
        <v>0</v>
      </c>
      <c r="I1290" s="13">
        <v>0</v>
      </c>
      <c r="J1290" s="13">
        <v>0</v>
      </c>
      <c r="K1290" s="15">
        <f t="shared" si="81"/>
        <v>751</v>
      </c>
      <c r="L1290" s="15">
        <f t="shared" si="82"/>
        <v>591</v>
      </c>
      <c r="M1290" s="15">
        <f t="shared" si="83"/>
        <v>1342</v>
      </c>
      <c r="O1290" s="13"/>
      <c r="P1290" s="13"/>
    </row>
    <row r="1291" spans="1:16" s="94" customFormat="1" ht="12.75" customHeight="1" x14ac:dyDescent="0.2">
      <c r="A1291" s="11" t="str">
        <f t="shared" si="84"/>
        <v>ESSENDON FIELDS2008</v>
      </c>
      <c r="B1291" s="96" t="s">
        <v>168</v>
      </c>
      <c r="C1291" s="89">
        <v>2008</v>
      </c>
      <c r="D1291" s="90" t="s">
        <v>101</v>
      </c>
      <c r="E1291" s="15">
        <v>751</v>
      </c>
      <c r="F1291" s="15">
        <v>751</v>
      </c>
      <c r="G1291" s="15">
        <v>1502</v>
      </c>
      <c r="H1291" s="91">
        <v>0</v>
      </c>
      <c r="I1291" s="91">
        <v>0</v>
      </c>
      <c r="J1291" s="15">
        <v>0</v>
      </c>
      <c r="K1291" s="15">
        <f t="shared" si="81"/>
        <v>751</v>
      </c>
      <c r="L1291" s="15">
        <f t="shared" si="82"/>
        <v>751</v>
      </c>
      <c r="M1291" s="15">
        <f t="shared" si="83"/>
        <v>1502</v>
      </c>
      <c r="O1291" s="13"/>
      <c r="P1291" s="13"/>
    </row>
    <row r="1292" spans="1:16" s="94" customFormat="1" ht="12.75" customHeight="1" x14ac:dyDescent="0.2">
      <c r="A1292" s="11" t="str">
        <f t="shared" si="84"/>
        <v>ESSENDON FIELDS2009</v>
      </c>
      <c r="B1292" s="3" t="s">
        <v>168</v>
      </c>
      <c r="C1292" s="12">
        <v>2009</v>
      </c>
      <c r="D1292" s="12" t="s">
        <v>101</v>
      </c>
      <c r="E1292" s="13">
        <v>788</v>
      </c>
      <c r="F1292" s="13">
        <v>788</v>
      </c>
      <c r="G1292" s="13">
        <v>1576</v>
      </c>
      <c r="H1292" s="13">
        <v>0</v>
      </c>
      <c r="I1292" s="13">
        <v>0</v>
      </c>
      <c r="J1292" s="13">
        <v>0</v>
      </c>
      <c r="K1292" s="15">
        <f t="shared" si="81"/>
        <v>788</v>
      </c>
      <c r="L1292" s="15">
        <f t="shared" si="82"/>
        <v>788</v>
      </c>
      <c r="M1292" s="15">
        <f t="shared" si="83"/>
        <v>1576</v>
      </c>
      <c r="O1292" s="13"/>
      <c r="P1292" s="13"/>
    </row>
    <row r="1293" spans="1:16" s="94" customFormat="1" ht="12.75" customHeight="1" x14ac:dyDescent="0.2">
      <c r="A1293" s="11" t="str">
        <f t="shared" si="84"/>
        <v>ESSENDON FIELDS2010</v>
      </c>
      <c r="B1293" s="96" t="s">
        <v>168</v>
      </c>
      <c r="C1293" s="89">
        <v>2010</v>
      </c>
      <c r="D1293" s="90" t="s">
        <v>101</v>
      </c>
      <c r="E1293" s="15">
        <v>1152</v>
      </c>
      <c r="F1293" s="15">
        <v>1148</v>
      </c>
      <c r="G1293" s="15">
        <v>2300</v>
      </c>
      <c r="H1293" s="91">
        <v>0</v>
      </c>
      <c r="I1293" s="91">
        <v>0</v>
      </c>
      <c r="J1293" s="15">
        <v>0</v>
      </c>
      <c r="K1293" s="15">
        <f t="shared" si="81"/>
        <v>1152</v>
      </c>
      <c r="L1293" s="15">
        <f t="shared" si="82"/>
        <v>1148</v>
      </c>
      <c r="M1293" s="15">
        <f t="shared" si="83"/>
        <v>2300</v>
      </c>
      <c r="O1293" s="13"/>
      <c r="P1293" s="13"/>
    </row>
    <row r="1294" spans="1:16" s="94" customFormat="1" ht="12.75" customHeight="1" x14ac:dyDescent="0.2">
      <c r="A1294" s="11" t="str">
        <f t="shared" si="84"/>
        <v>ESSENDON FIELDS2011</v>
      </c>
      <c r="B1294" s="96" t="s">
        <v>168</v>
      </c>
      <c r="C1294" s="89">
        <v>2011</v>
      </c>
      <c r="D1294" s="90" t="s">
        <v>101</v>
      </c>
      <c r="E1294" s="15">
        <v>1115</v>
      </c>
      <c r="F1294" s="15">
        <v>1107</v>
      </c>
      <c r="G1294" s="15">
        <v>2222</v>
      </c>
      <c r="H1294" s="91">
        <v>0</v>
      </c>
      <c r="I1294" s="91">
        <v>0</v>
      </c>
      <c r="J1294" s="15">
        <v>0</v>
      </c>
      <c r="K1294" s="15">
        <f t="shared" si="81"/>
        <v>1115</v>
      </c>
      <c r="L1294" s="15">
        <f t="shared" si="82"/>
        <v>1107</v>
      </c>
      <c r="M1294" s="15">
        <f t="shared" si="83"/>
        <v>2222</v>
      </c>
      <c r="O1294" s="13"/>
      <c r="P1294" s="13"/>
    </row>
    <row r="1295" spans="1:16" s="94" customFormat="1" ht="12.75" customHeight="1" x14ac:dyDescent="0.2">
      <c r="A1295" s="11" t="str">
        <f t="shared" si="84"/>
        <v>ESSENDON FIELDS2012</v>
      </c>
      <c r="B1295" s="3" t="s">
        <v>168</v>
      </c>
      <c r="C1295" s="12">
        <v>2012</v>
      </c>
      <c r="D1295" s="12" t="s">
        <v>101</v>
      </c>
      <c r="E1295" s="13">
        <v>819</v>
      </c>
      <c r="F1295" s="13">
        <v>849</v>
      </c>
      <c r="G1295" s="13">
        <v>1668</v>
      </c>
      <c r="H1295" s="13">
        <v>0</v>
      </c>
      <c r="I1295" s="13">
        <v>0</v>
      </c>
      <c r="J1295" s="13">
        <v>0</v>
      </c>
      <c r="K1295" s="15">
        <f t="shared" si="81"/>
        <v>819</v>
      </c>
      <c r="L1295" s="15">
        <f t="shared" si="82"/>
        <v>849</v>
      </c>
      <c r="M1295" s="15">
        <f t="shared" si="83"/>
        <v>1668</v>
      </c>
      <c r="O1295" s="13"/>
      <c r="P1295" s="13"/>
    </row>
    <row r="1296" spans="1:16" s="94" customFormat="1" ht="12.75" customHeight="1" x14ac:dyDescent="0.2">
      <c r="A1296" s="11" t="str">
        <f t="shared" si="84"/>
        <v>ESSENDON FIELDS2013</v>
      </c>
      <c r="B1296" s="3" t="s">
        <v>168</v>
      </c>
      <c r="C1296" s="12">
        <v>2013</v>
      </c>
      <c r="D1296" s="12" t="s">
        <v>101</v>
      </c>
      <c r="E1296" s="13">
        <v>811</v>
      </c>
      <c r="F1296" s="13">
        <v>827</v>
      </c>
      <c r="G1296" s="13">
        <v>1638</v>
      </c>
      <c r="H1296" s="13">
        <v>0</v>
      </c>
      <c r="I1296" s="13">
        <v>0</v>
      </c>
      <c r="J1296" s="13">
        <v>0</v>
      </c>
      <c r="K1296" s="15">
        <f t="shared" si="81"/>
        <v>811</v>
      </c>
      <c r="L1296" s="15">
        <f t="shared" si="82"/>
        <v>827</v>
      </c>
      <c r="M1296" s="15">
        <f t="shared" si="83"/>
        <v>1638</v>
      </c>
      <c r="O1296" s="13"/>
      <c r="P1296" s="13"/>
    </row>
    <row r="1297" spans="1:16" s="94" customFormat="1" ht="12.75" customHeight="1" x14ac:dyDescent="0.2">
      <c r="A1297" s="11" t="str">
        <f t="shared" si="84"/>
        <v>ESSENDON FIELDS2014</v>
      </c>
      <c r="B1297" s="96" t="s">
        <v>168</v>
      </c>
      <c r="C1297" s="89">
        <v>2014</v>
      </c>
      <c r="D1297" s="90" t="s">
        <v>101</v>
      </c>
      <c r="E1297" s="15">
        <v>786</v>
      </c>
      <c r="F1297" s="15">
        <v>779</v>
      </c>
      <c r="G1297" s="15">
        <v>1565</v>
      </c>
      <c r="H1297" s="91">
        <v>0</v>
      </c>
      <c r="I1297" s="91">
        <v>0</v>
      </c>
      <c r="J1297" s="15">
        <v>0</v>
      </c>
      <c r="K1297" s="15">
        <f t="shared" si="81"/>
        <v>786</v>
      </c>
      <c r="L1297" s="15">
        <f t="shared" si="82"/>
        <v>779</v>
      </c>
      <c r="M1297" s="15">
        <f t="shared" si="83"/>
        <v>1565</v>
      </c>
      <c r="O1297" s="13"/>
      <c r="P1297" s="13"/>
    </row>
    <row r="1298" spans="1:16" s="94" customFormat="1" ht="12.75" customHeight="1" x14ac:dyDescent="0.2">
      <c r="A1298" s="11" t="str">
        <f t="shared" si="84"/>
        <v>ESSENDON FIELDS2015</v>
      </c>
      <c r="B1298" s="3" t="s">
        <v>168</v>
      </c>
      <c r="C1298" s="12">
        <v>2015</v>
      </c>
      <c r="D1298" s="12" t="s">
        <v>101</v>
      </c>
      <c r="E1298" s="13">
        <v>1320</v>
      </c>
      <c r="F1298" s="13">
        <v>1321</v>
      </c>
      <c r="G1298" s="13">
        <v>2641</v>
      </c>
      <c r="H1298" s="13">
        <v>0</v>
      </c>
      <c r="I1298" s="13">
        <v>0</v>
      </c>
      <c r="J1298" s="13">
        <v>0</v>
      </c>
      <c r="K1298" s="15">
        <f t="shared" si="81"/>
        <v>1320</v>
      </c>
      <c r="L1298" s="15">
        <f t="shared" si="82"/>
        <v>1321</v>
      </c>
      <c r="M1298" s="15">
        <f t="shared" si="83"/>
        <v>2641</v>
      </c>
      <c r="O1298" s="13"/>
      <c r="P1298" s="13"/>
    </row>
    <row r="1299" spans="1:16" s="94" customFormat="1" ht="12.75" customHeight="1" x14ac:dyDescent="0.2">
      <c r="A1299" s="11" t="str">
        <f t="shared" si="84"/>
        <v>ESSENDON FIELDS2016</v>
      </c>
      <c r="B1299" s="94" t="s">
        <v>168</v>
      </c>
      <c r="C1299" s="12">
        <v>2016</v>
      </c>
      <c r="D1299" s="90" t="s">
        <v>101</v>
      </c>
      <c r="E1299" s="95">
        <v>1514</v>
      </c>
      <c r="F1299" s="95">
        <v>1514</v>
      </c>
      <c r="G1299" s="95">
        <v>3028</v>
      </c>
      <c r="H1299" s="95">
        <v>0</v>
      </c>
      <c r="I1299" s="95">
        <v>0</v>
      </c>
      <c r="J1299" s="95">
        <v>0</v>
      </c>
      <c r="K1299" s="15">
        <f t="shared" si="81"/>
        <v>1514</v>
      </c>
      <c r="L1299" s="15">
        <f t="shared" si="82"/>
        <v>1514</v>
      </c>
      <c r="M1299" s="15">
        <f t="shared" si="83"/>
        <v>3028</v>
      </c>
      <c r="O1299" s="13"/>
      <c r="P1299" s="13"/>
    </row>
    <row r="1300" spans="1:16" s="94" customFormat="1" ht="12.75" customHeight="1" x14ac:dyDescent="0.2">
      <c r="A1300" s="11" t="str">
        <f t="shared" si="84"/>
        <v>ESSENDON FIELDS2017</v>
      </c>
      <c r="B1300" s="3" t="s">
        <v>168</v>
      </c>
      <c r="C1300" s="12">
        <v>2017</v>
      </c>
      <c r="D1300" s="12" t="s">
        <v>101</v>
      </c>
      <c r="E1300" s="13">
        <v>1840</v>
      </c>
      <c r="F1300" s="13">
        <v>1841</v>
      </c>
      <c r="G1300" s="13">
        <v>3681</v>
      </c>
      <c r="H1300" s="13">
        <v>0</v>
      </c>
      <c r="I1300" s="13">
        <v>0</v>
      </c>
      <c r="J1300" s="13">
        <v>0</v>
      </c>
      <c r="K1300" s="15">
        <f t="shared" si="81"/>
        <v>1840</v>
      </c>
      <c r="L1300" s="15">
        <f t="shared" si="82"/>
        <v>1841</v>
      </c>
      <c r="M1300" s="15">
        <f t="shared" si="83"/>
        <v>3681</v>
      </c>
      <c r="O1300" s="13"/>
      <c r="P1300" s="13"/>
    </row>
    <row r="1301" spans="1:16" s="94" customFormat="1" ht="12.75" customHeight="1" x14ac:dyDescent="0.2">
      <c r="A1301" s="11" t="str">
        <f t="shared" si="84"/>
        <v>ESSENDON FIELDS2018</v>
      </c>
      <c r="B1301" s="3" t="s">
        <v>168</v>
      </c>
      <c r="C1301" s="12">
        <v>2018</v>
      </c>
      <c r="D1301" s="12" t="s">
        <v>101</v>
      </c>
      <c r="E1301" s="13">
        <v>1874</v>
      </c>
      <c r="F1301" s="13">
        <v>1870</v>
      </c>
      <c r="G1301" s="13">
        <v>3744</v>
      </c>
      <c r="H1301" s="13">
        <v>0</v>
      </c>
      <c r="I1301" s="13">
        <v>0</v>
      </c>
      <c r="J1301" s="13">
        <v>0</v>
      </c>
      <c r="K1301" s="15">
        <f t="shared" si="81"/>
        <v>1874</v>
      </c>
      <c r="L1301" s="15">
        <f t="shared" si="82"/>
        <v>1870</v>
      </c>
      <c r="M1301" s="15">
        <f t="shared" si="83"/>
        <v>3744</v>
      </c>
      <c r="O1301" s="13"/>
      <c r="P1301" s="13"/>
    </row>
    <row r="1302" spans="1:16" s="94" customFormat="1" ht="12.75" customHeight="1" x14ac:dyDescent="0.2">
      <c r="A1302" s="11" t="str">
        <f t="shared" si="84"/>
        <v>ESSENDON FIELDS2019</v>
      </c>
      <c r="B1302" s="3" t="s">
        <v>168</v>
      </c>
      <c r="C1302" s="12">
        <v>2019</v>
      </c>
      <c r="D1302" s="12" t="s">
        <v>101</v>
      </c>
      <c r="E1302" s="13">
        <v>2482</v>
      </c>
      <c r="F1302" s="13">
        <v>2362</v>
      </c>
      <c r="G1302" s="13">
        <v>4844</v>
      </c>
      <c r="H1302" s="13">
        <v>0</v>
      </c>
      <c r="I1302" s="13">
        <v>0</v>
      </c>
      <c r="J1302" s="13">
        <v>0</v>
      </c>
      <c r="K1302" s="15">
        <f t="shared" si="81"/>
        <v>2482</v>
      </c>
      <c r="L1302" s="15">
        <f t="shared" si="82"/>
        <v>2362</v>
      </c>
      <c r="M1302" s="15">
        <f t="shared" si="83"/>
        <v>4844</v>
      </c>
      <c r="O1302" s="13"/>
      <c r="P1302" s="13"/>
    </row>
    <row r="1303" spans="1:16" s="94" customFormat="1" ht="12.75" customHeight="1" x14ac:dyDescent="0.2">
      <c r="A1303" s="11" t="str">
        <f t="shared" si="84"/>
        <v>FLINDERS ISLAND1985</v>
      </c>
      <c r="B1303" s="3" t="s">
        <v>75</v>
      </c>
      <c r="C1303" s="12">
        <v>1985</v>
      </c>
      <c r="D1303" s="12" t="s">
        <v>101</v>
      </c>
      <c r="E1303" s="13">
        <v>1019</v>
      </c>
      <c r="F1303" s="13">
        <v>1035</v>
      </c>
      <c r="G1303" s="13">
        <v>2054</v>
      </c>
      <c r="H1303" s="13">
        <v>0</v>
      </c>
      <c r="I1303" s="13">
        <v>0</v>
      </c>
      <c r="J1303" s="13">
        <v>0</v>
      </c>
      <c r="K1303" s="15">
        <f t="shared" si="81"/>
        <v>1019</v>
      </c>
      <c r="L1303" s="15">
        <f t="shared" si="82"/>
        <v>1035</v>
      </c>
      <c r="M1303" s="15">
        <f t="shared" si="83"/>
        <v>2054</v>
      </c>
      <c r="O1303" s="13"/>
      <c r="P1303" s="13"/>
    </row>
    <row r="1304" spans="1:16" s="94" customFormat="1" ht="12.75" customHeight="1" x14ac:dyDescent="0.2">
      <c r="A1304" s="11" t="str">
        <f t="shared" si="84"/>
        <v>FLINDERS ISLAND1986</v>
      </c>
      <c r="B1304" s="3" t="s">
        <v>75</v>
      </c>
      <c r="C1304" s="12">
        <v>1986</v>
      </c>
      <c r="D1304" s="12" t="s">
        <v>101</v>
      </c>
      <c r="E1304" s="13">
        <v>990</v>
      </c>
      <c r="F1304" s="13">
        <v>973</v>
      </c>
      <c r="G1304" s="13">
        <v>1963</v>
      </c>
      <c r="H1304" s="13">
        <v>0</v>
      </c>
      <c r="I1304" s="13">
        <v>0</v>
      </c>
      <c r="J1304" s="13">
        <v>0</v>
      </c>
      <c r="K1304" s="15">
        <f t="shared" si="81"/>
        <v>990</v>
      </c>
      <c r="L1304" s="15">
        <f t="shared" si="82"/>
        <v>973</v>
      </c>
      <c r="M1304" s="15">
        <f t="shared" si="83"/>
        <v>1963</v>
      </c>
      <c r="O1304" s="13"/>
      <c r="P1304" s="13"/>
    </row>
    <row r="1305" spans="1:16" s="94" customFormat="1" ht="12.75" customHeight="1" x14ac:dyDescent="0.2">
      <c r="A1305" s="11" t="str">
        <f t="shared" si="84"/>
        <v>FLINDERS ISLAND1987</v>
      </c>
      <c r="B1305" s="96" t="s">
        <v>75</v>
      </c>
      <c r="C1305" s="89">
        <v>1987</v>
      </c>
      <c r="D1305" s="90" t="s">
        <v>101</v>
      </c>
      <c r="E1305" s="15">
        <v>1049</v>
      </c>
      <c r="F1305" s="15">
        <v>1053</v>
      </c>
      <c r="G1305" s="15">
        <v>2102</v>
      </c>
      <c r="H1305" s="91">
        <v>0</v>
      </c>
      <c r="I1305" s="91">
        <v>0</v>
      </c>
      <c r="J1305" s="15">
        <v>0</v>
      </c>
      <c r="K1305" s="15">
        <f t="shared" si="81"/>
        <v>1049</v>
      </c>
      <c r="L1305" s="15">
        <f t="shared" si="82"/>
        <v>1053</v>
      </c>
      <c r="M1305" s="15">
        <f t="shared" si="83"/>
        <v>2102</v>
      </c>
      <c r="O1305" s="13"/>
      <c r="P1305" s="13"/>
    </row>
    <row r="1306" spans="1:16" s="94" customFormat="1" ht="12.75" customHeight="1" x14ac:dyDescent="0.2">
      <c r="A1306" s="11" t="str">
        <f t="shared" si="84"/>
        <v>FLINDERS ISLAND1988</v>
      </c>
      <c r="B1306" s="3" t="s">
        <v>75</v>
      </c>
      <c r="C1306" s="12">
        <v>1988</v>
      </c>
      <c r="D1306" s="12" t="s">
        <v>101</v>
      </c>
      <c r="E1306" s="13">
        <v>1226</v>
      </c>
      <c r="F1306" s="13">
        <v>1204</v>
      </c>
      <c r="G1306" s="13">
        <v>2430</v>
      </c>
      <c r="H1306" s="13">
        <v>0</v>
      </c>
      <c r="I1306" s="13">
        <v>0</v>
      </c>
      <c r="J1306" s="13">
        <v>0</v>
      </c>
      <c r="K1306" s="15">
        <f t="shared" si="81"/>
        <v>1226</v>
      </c>
      <c r="L1306" s="15">
        <f t="shared" si="82"/>
        <v>1204</v>
      </c>
      <c r="M1306" s="15">
        <f t="shared" si="83"/>
        <v>2430</v>
      </c>
      <c r="O1306" s="13"/>
      <c r="P1306" s="13"/>
    </row>
    <row r="1307" spans="1:16" s="94" customFormat="1" ht="12.75" customHeight="1" x14ac:dyDescent="0.2">
      <c r="A1307" s="11" t="str">
        <f t="shared" si="84"/>
        <v>FLINDERS ISLAND1989</v>
      </c>
      <c r="B1307" s="3" t="s">
        <v>75</v>
      </c>
      <c r="C1307" s="12">
        <v>1989</v>
      </c>
      <c r="D1307" s="12" t="s">
        <v>101</v>
      </c>
      <c r="E1307" s="13">
        <v>1215</v>
      </c>
      <c r="F1307" s="13">
        <v>1204</v>
      </c>
      <c r="G1307" s="13">
        <v>2419</v>
      </c>
      <c r="H1307" s="13">
        <v>0</v>
      </c>
      <c r="I1307" s="13">
        <v>0</v>
      </c>
      <c r="J1307" s="13">
        <v>0</v>
      </c>
      <c r="K1307" s="15">
        <f t="shared" si="81"/>
        <v>1215</v>
      </c>
      <c r="L1307" s="15">
        <f t="shared" si="82"/>
        <v>1204</v>
      </c>
      <c r="M1307" s="15">
        <f t="shared" si="83"/>
        <v>2419</v>
      </c>
      <c r="O1307" s="13"/>
      <c r="P1307" s="13"/>
    </row>
    <row r="1308" spans="1:16" s="94" customFormat="1" ht="12.75" customHeight="1" x14ac:dyDescent="0.2">
      <c r="A1308" s="11" t="str">
        <f t="shared" si="84"/>
        <v>FLINDERS ISLAND1990</v>
      </c>
      <c r="B1308" s="3" t="s">
        <v>75</v>
      </c>
      <c r="C1308" s="12">
        <v>1990</v>
      </c>
      <c r="D1308" s="12" t="s">
        <v>101</v>
      </c>
      <c r="E1308" s="13">
        <v>1905</v>
      </c>
      <c r="F1308" s="13">
        <v>1917</v>
      </c>
      <c r="G1308" s="13">
        <v>3822</v>
      </c>
      <c r="H1308" s="13">
        <v>0</v>
      </c>
      <c r="I1308" s="13">
        <v>0</v>
      </c>
      <c r="J1308" s="13">
        <v>0</v>
      </c>
      <c r="K1308" s="15">
        <f t="shared" si="81"/>
        <v>1905</v>
      </c>
      <c r="L1308" s="15">
        <f t="shared" si="82"/>
        <v>1917</v>
      </c>
      <c r="M1308" s="15">
        <f t="shared" si="83"/>
        <v>3822</v>
      </c>
      <c r="O1308" s="13"/>
      <c r="P1308" s="13"/>
    </row>
    <row r="1309" spans="1:16" s="94" customFormat="1" ht="12.75" customHeight="1" x14ac:dyDescent="0.2">
      <c r="A1309" s="11" t="str">
        <f t="shared" si="84"/>
        <v>FLINDERS ISLAND1991</v>
      </c>
      <c r="B1309" s="96" t="s">
        <v>75</v>
      </c>
      <c r="C1309" s="89">
        <v>1991</v>
      </c>
      <c r="D1309" s="90" t="s">
        <v>101</v>
      </c>
      <c r="E1309" s="15">
        <v>2369</v>
      </c>
      <c r="F1309" s="15">
        <v>2339</v>
      </c>
      <c r="G1309" s="15">
        <v>4708</v>
      </c>
      <c r="H1309" s="91">
        <v>0</v>
      </c>
      <c r="I1309" s="91">
        <v>0</v>
      </c>
      <c r="J1309" s="15">
        <v>0</v>
      </c>
      <c r="K1309" s="15">
        <f t="shared" si="81"/>
        <v>2369</v>
      </c>
      <c r="L1309" s="15">
        <f t="shared" si="82"/>
        <v>2339</v>
      </c>
      <c r="M1309" s="15">
        <f t="shared" si="83"/>
        <v>4708</v>
      </c>
      <c r="O1309" s="13"/>
      <c r="P1309" s="13"/>
    </row>
    <row r="1310" spans="1:16" s="94" customFormat="1" ht="12.75" customHeight="1" x14ac:dyDescent="0.2">
      <c r="A1310" s="11" t="str">
        <f t="shared" si="84"/>
        <v>FLINDERS ISLAND1992</v>
      </c>
      <c r="B1310" s="96" t="s">
        <v>75</v>
      </c>
      <c r="C1310" s="89">
        <v>1992</v>
      </c>
      <c r="D1310" s="90" t="s">
        <v>101</v>
      </c>
      <c r="E1310" s="15">
        <v>2110</v>
      </c>
      <c r="F1310" s="15">
        <v>2118</v>
      </c>
      <c r="G1310" s="15">
        <v>4228</v>
      </c>
      <c r="H1310" s="91">
        <v>0</v>
      </c>
      <c r="I1310" s="91">
        <v>0</v>
      </c>
      <c r="J1310" s="15">
        <v>0</v>
      </c>
      <c r="K1310" s="15">
        <f t="shared" si="81"/>
        <v>2110</v>
      </c>
      <c r="L1310" s="15">
        <f t="shared" si="82"/>
        <v>2118</v>
      </c>
      <c r="M1310" s="15">
        <f t="shared" si="83"/>
        <v>4228</v>
      </c>
      <c r="O1310" s="13"/>
      <c r="P1310" s="13"/>
    </row>
    <row r="1311" spans="1:16" s="94" customFormat="1" ht="12.75" customHeight="1" x14ac:dyDescent="0.2">
      <c r="A1311" s="11" t="str">
        <f t="shared" si="84"/>
        <v>FLINDERS ISLAND1993</v>
      </c>
      <c r="B1311" s="3" t="s">
        <v>75</v>
      </c>
      <c r="C1311" s="12">
        <v>1993</v>
      </c>
      <c r="D1311" s="12" t="s">
        <v>101</v>
      </c>
      <c r="E1311" s="13">
        <v>2113</v>
      </c>
      <c r="F1311" s="13">
        <v>2110</v>
      </c>
      <c r="G1311" s="13">
        <v>4223</v>
      </c>
      <c r="H1311" s="13">
        <v>0</v>
      </c>
      <c r="I1311" s="13">
        <v>0</v>
      </c>
      <c r="J1311" s="13">
        <v>0</v>
      </c>
      <c r="K1311" s="15">
        <f t="shared" si="81"/>
        <v>2113</v>
      </c>
      <c r="L1311" s="15">
        <f t="shared" si="82"/>
        <v>2110</v>
      </c>
      <c r="M1311" s="15">
        <f t="shared" si="83"/>
        <v>4223</v>
      </c>
      <c r="O1311" s="13"/>
      <c r="P1311" s="13"/>
    </row>
    <row r="1312" spans="1:16" s="94" customFormat="1" ht="12.75" customHeight="1" x14ac:dyDescent="0.2">
      <c r="A1312" s="11" t="str">
        <f t="shared" si="84"/>
        <v>FLINDERS ISLAND1994</v>
      </c>
      <c r="B1312" s="3" t="s">
        <v>75</v>
      </c>
      <c r="C1312" s="12">
        <v>1994</v>
      </c>
      <c r="D1312" s="12">
        <v>38</v>
      </c>
      <c r="E1312" s="13">
        <v>2588</v>
      </c>
      <c r="F1312" s="13">
        <v>2587</v>
      </c>
      <c r="G1312" s="13">
        <v>5175</v>
      </c>
      <c r="H1312" s="13">
        <v>0</v>
      </c>
      <c r="I1312" s="13">
        <v>0</v>
      </c>
      <c r="J1312" s="13">
        <v>0</v>
      </c>
      <c r="K1312" s="15">
        <f t="shared" si="81"/>
        <v>2588</v>
      </c>
      <c r="L1312" s="15">
        <f t="shared" si="82"/>
        <v>2587</v>
      </c>
      <c r="M1312" s="15">
        <f t="shared" si="83"/>
        <v>5175</v>
      </c>
      <c r="O1312" s="13"/>
      <c r="P1312" s="13"/>
    </row>
    <row r="1313" spans="1:16" s="94" customFormat="1" ht="12.75" customHeight="1" x14ac:dyDescent="0.2">
      <c r="A1313" s="11" t="str">
        <f t="shared" si="84"/>
        <v>FLINDERS ISLAND1995</v>
      </c>
      <c r="B1313" s="96" t="s">
        <v>75</v>
      </c>
      <c r="C1313" s="89">
        <v>1995</v>
      </c>
      <c r="D1313" s="90" t="s">
        <v>101</v>
      </c>
      <c r="E1313" s="15">
        <v>1454</v>
      </c>
      <c r="F1313" s="15">
        <v>1452</v>
      </c>
      <c r="G1313" s="15">
        <v>2906</v>
      </c>
      <c r="H1313" s="91">
        <v>0</v>
      </c>
      <c r="I1313" s="91">
        <v>0</v>
      </c>
      <c r="J1313" s="15">
        <v>0</v>
      </c>
      <c r="K1313" s="15">
        <f t="shared" si="81"/>
        <v>1454</v>
      </c>
      <c r="L1313" s="15">
        <f t="shared" si="82"/>
        <v>1452</v>
      </c>
      <c r="M1313" s="15">
        <f t="shared" si="83"/>
        <v>2906</v>
      </c>
      <c r="O1313" s="13"/>
      <c r="P1313" s="13"/>
    </row>
    <row r="1314" spans="1:16" s="94" customFormat="1" ht="12.75" customHeight="1" x14ac:dyDescent="0.2">
      <c r="A1314" s="11" t="str">
        <f t="shared" si="84"/>
        <v>FLINDERS ISLAND1996</v>
      </c>
      <c r="B1314" s="3" t="s">
        <v>75</v>
      </c>
      <c r="C1314" s="12">
        <v>1996</v>
      </c>
      <c r="D1314" s="12" t="s">
        <v>101</v>
      </c>
      <c r="E1314" s="13">
        <v>1508</v>
      </c>
      <c r="F1314" s="13">
        <v>1491</v>
      </c>
      <c r="G1314" s="13">
        <v>2999</v>
      </c>
      <c r="H1314" s="13">
        <v>0</v>
      </c>
      <c r="I1314" s="13">
        <v>0</v>
      </c>
      <c r="J1314" s="13">
        <v>0</v>
      </c>
      <c r="K1314" s="15">
        <f t="shared" si="81"/>
        <v>1508</v>
      </c>
      <c r="L1314" s="15">
        <f t="shared" si="82"/>
        <v>1491</v>
      </c>
      <c r="M1314" s="15">
        <f t="shared" si="83"/>
        <v>2999</v>
      </c>
      <c r="O1314" s="13"/>
      <c r="P1314" s="13"/>
    </row>
    <row r="1315" spans="1:16" s="94" customFormat="1" ht="12.75" customHeight="1" x14ac:dyDescent="0.2">
      <c r="A1315" s="11" t="str">
        <f t="shared" ref="A1315:A1378" si="85">CONCATENATE(B1315,C1315)</f>
        <v>FLINDERS ISLAND1997</v>
      </c>
      <c r="B1315" s="96" t="s">
        <v>75</v>
      </c>
      <c r="C1315" s="89">
        <v>1997</v>
      </c>
      <c r="D1315" s="90" t="s">
        <v>101</v>
      </c>
      <c r="E1315" s="15">
        <v>1993</v>
      </c>
      <c r="F1315" s="15">
        <v>1992</v>
      </c>
      <c r="G1315" s="15">
        <v>3985</v>
      </c>
      <c r="H1315" s="91">
        <v>0</v>
      </c>
      <c r="I1315" s="91">
        <v>0</v>
      </c>
      <c r="J1315" s="15">
        <v>0</v>
      </c>
      <c r="K1315" s="15">
        <f t="shared" si="81"/>
        <v>1993</v>
      </c>
      <c r="L1315" s="15">
        <f t="shared" si="82"/>
        <v>1992</v>
      </c>
      <c r="M1315" s="15">
        <f t="shared" si="83"/>
        <v>3985</v>
      </c>
      <c r="O1315" s="13"/>
      <c r="P1315" s="13"/>
    </row>
    <row r="1316" spans="1:16" s="94" customFormat="1" ht="12.75" customHeight="1" x14ac:dyDescent="0.2">
      <c r="A1316" s="11" t="str">
        <f t="shared" si="85"/>
        <v>FLINDERS ISLAND1998</v>
      </c>
      <c r="B1316" s="92" t="s">
        <v>75</v>
      </c>
      <c r="C1316" s="16">
        <v>1998</v>
      </c>
      <c r="D1316" s="90" t="s">
        <v>101</v>
      </c>
      <c r="E1316" s="93">
        <v>2061</v>
      </c>
      <c r="F1316" s="93">
        <v>2063</v>
      </c>
      <c r="G1316" s="93">
        <v>4124</v>
      </c>
      <c r="H1316" s="93">
        <v>0</v>
      </c>
      <c r="I1316" s="93">
        <v>0</v>
      </c>
      <c r="J1316" s="93">
        <v>0</v>
      </c>
      <c r="K1316" s="15">
        <f t="shared" si="81"/>
        <v>2061</v>
      </c>
      <c r="L1316" s="15">
        <f t="shared" si="82"/>
        <v>2063</v>
      </c>
      <c r="M1316" s="15">
        <f t="shared" si="83"/>
        <v>4124</v>
      </c>
      <c r="O1316" s="13"/>
      <c r="P1316" s="13"/>
    </row>
    <row r="1317" spans="1:16" s="94" customFormat="1" ht="12.75" customHeight="1" x14ac:dyDescent="0.2">
      <c r="A1317" s="11" t="str">
        <f t="shared" si="85"/>
        <v>FLINDERS ISLAND1999</v>
      </c>
      <c r="B1317" s="3" t="s">
        <v>75</v>
      </c>
      <c r="C1317" s="12">
        <v>1999</v>
      </c>
      <c r="D1317" s="12" t="s">
        <v>101</v>
      </c>
      <c r="E1317" s="13">
        <v>2028</v>
      </c>
      <c r="F1317" s="13">
        <v>2028</v>
      </c>
      <c r="G1317" s="13">
        <v>4056</v>
      </c>
      <c r="H1317" s="13">
        <v>0</v>
      </c>
      <c r="I1317" s="13">
        <v>0</v>
      </c>
      <c r="J1317" s="13">
        <v>0</v>
      </c>
      <c r="K1317" s="15">
        <f t="shared" si="81"/>
        <v>2028</v>
      </c>
      <c r="L1317" s="15">
        <f t="shared" si="82"/>
        <v>2028</v>
      </c>
      <c r="M1317" s="15">
        <f t="shared" si="83"/>
        <v>4056</v>
      </c>
      <c r="O1317" s="13"/>
      <c r="P1317" s="13"/>
    </row>
    <row r="1318" spans="1:16" s="94" customFormat="1" ht="12.75" customHeight="1" x14ac:dyDescent="0.2">
      <c r="A1318" s="11" t="str">
        <f t="shared" si="85"/>
        <v>FLINDERS ISLAND2000</v>
      </c>
      <c r="B1318" s="96" t="s">
        <v>75</v>
      </c>
      <c r="C1318" s="89">
        <v>2000</v>
      </c>
      <c r="D1318" s="90" t="s">
        <v>101</v>
      </c>
      <c r="E1318" s="15">
        <v>922</v>
      </c>
      <c r="F1318" s="15">
        <v>922</v>
      </c>
      <c r="G1318" s="15">
        <v>1844</v>
      </c>
      <c r="H1318" s="91">
        <v>0</v>
      </c>
      <c r="I1318" s="91">
        <v>0</v>
      </c>
      <c r="J1318" s="15">
        <v>0</v>
      </c>
      <c r="K1318" s="15">
        <f t="shared" si="81"/>
        <v>922</v>
      </c>
      <c r="L1318" s="15">
        <f t="shared" si="82"/>
        <v>922</v>
      </c>
      <c r="M1318" s="15">
        <f t="shared" si="83"/>
        <v>1844</v>
      </c>
      <c r="O1318" s="13"/>
      <c r="P1318" s="13"/>
    </row>
    <row r="1319" spans="1:16" s="94" customFormat="1" ht="12.75" customHeight="1" x14ac:dyDescent="0.2">
      <c r="A1319" s="11" t="str">
        <f t="shared" si="85"/>
        <v>FLINDERS ISLAND2001</v>
      </c>
      <c r="B1319" s="96" t="s">
        <v>75</v>
      </c>
      <c r="C1319" s="89">
        <v>2001</v>
      </c>
      <c r="D1319" s="90" t="s">
        <v>101</v>
      </c>
      <c r="E1319" s="15">
        <v>940</v>
      </c>
      <c r="F1319" s="15">
        <v>940</v>
      </c>
      <c r="G1319" s="15">
        <v>1880</v>
      </c>
      <c r="H1319" s="91">
        <v>0</v>
      </c>
      <c r="I1319" s="91">
        <v>0</v>
      </c>
      <c r="J1319" s="15">
        <v>0</v>
      </c>
      <c r="K1319" s="15">
        <f t="shared" si="81"/>
        <v>940</v>
      </c>
      <c r="L1319" s="15">
        <f t="shared" si="82"/>
        <v>940</v>
      </c>
      <c r="M1319" s="15">
        <f t="shared" si="83"/>
        <v>1880</v>
      </c>
      <c r="O1319" s="13"/>
      <c r="P1319" s="13"/>
    </row>
    <row r="1320" spans="1:16" s="94" customFormat="1" ht="12.75" customHeight="1" x14ac:dyDescent="0.2">
      <c r="A1320" s="11" t="str">
        <f t="shared" si="85"/>
        <v>FLINDERS ISLAND2002</v>
      </c>
      <c r="B1320" s="3" t="s">
        <v>75</v>
      </c>
      <c r="C1320" s="12">
        <v>2002</v>
      </c>
      <c r="D1320" s="12" t="s">
        <v>101</v>
      </c>
      <c r="E1320" s="13">
        <v>1042</v>
      </c>
      <c r="F1320" s="13">
        <v>1042</v>
      </c>
      <c r="G1320" s="13">
        <v>2084</v>
      </c>
      <c r="H1320" s="13">
        <v>0</v>
      </c>
      <c r="I1320" s="13">
        <v>0</v>
      </c>
      <c r="J1320" s="13">
        <v>0</v>
      </c>
      <c r="K1320" s="15">
        <f t="shared" si="81"/>
        <v>1042</v>
      </c>
      <c r="L1320" s="15">
        <f t="shared" si="82"/>
        <v>1042</v>
      </c>
      <c r="M1320" s="15">
        <f t="shared" si="83"/>
        <v>2084</v>
      </c>
      <c r="O1320" s="13"/>
      <c r="P1320" s="13"/>
    </row>
    <row r="1321" spans="1:16" s="94" customFormat="1" ht="12.75" customHeight="1" x14ac:dyDescent="0.2">
      <c r="A1321" s="11" t="str">
        <f t="shared" si="85"/>
        <v>FLINDERS ISLAND2003</v>
      </c>
      <c r="B1321" s="3" t="s">
        <v>75</v>
      </c>
      <c r="C1321" s="12">
        <v>2003</v>
      </c>
      <c r="D1321" s="12" t="s">
        <v>101</v>
      </c>
      <c r="E1321" s="13">
        <v>844</v>
      </c>
      <c r="F1321" s="13">
        <v>844</v>
      </c>
      <c r="G1321" s="13">
        <v>1688</v>
      </c>
      <c r="H1321" s="13">
        <v>0</v>
      </c>
      <c r="I1321" s="13">
        <v>0</v>
      </c>
      <c r="J1321" s="13">
        <v>0</v>
      </c>
      <c r="K1321" s="15">
        <f t="shared" si="81"/>
        <v>844</v>
      </c>
      <c r="L1321" s="15">
        <f t="shared" si="82"/>
        <v>844</v>
      </c>
      <c r="M1321" s="15">
        <f t="shared" si="83"/>
        <v>1688</v>
      </c>
      <c r="O1321" s="13"/>
      <c r="P1321" s="13"/>
    </row>
    <row r="1322" spans="1:16" s="94" customFormat="1" ht="12.75" customHeight="1" x14ac:dyDescent="0.2">
      <c r="A1322" s="11" t="str">
        <f t="shared" si="85"/>
        <v>FLINDERS ISLAND2004</v>
      </c>
      <c r="B1322" s="94" t="s">
        <v>75</v>
      </c>
      <c r="C1322" s="89">
        <v>2004</v>
      </c>
      <c r="D1322" s="90" t="s">
        <v>101</v>
      </c>
      <c r="E1322" s="15">
        <v>959</v>
      </c>
      <c r="F1322" s="15">
        <v>959</v>
      </c>
      <c r="G1322" s="15">
        <v>1918</v>
      </c>
      <c r="H1322" s="15">
        <v>0</v>
      </c>
      <c r="I1322" s="15">
        <v>0</v>
      </c>
      <c r="J1322" s="15">
        <v>0</v>
      </c>
      <c r="K1322" s="15">
        <f t="shared" ref="K1322:K1385" si="86">E1322+H1322</f>
        <v>959</v>
      </c>
      <c r="L1322" s="15">
        <f t="shared" ref="L1322:L1385" si="87">F1322+I1322</f>
        <v>959</v>
      </c>
      <c r="M1322" s="15">
        <f t="shared" ref="M1322:M1385" si="88">G1322+J1322</f>
        <v>1918</v>
      </c>
      <c r="O1322" s="13"/>
      <c r="P1322" s="13"/>
    </row>
    <row r="1323" spans="1:16" s="94" customFormat="1" ht="12.75" customHeight="1" x14ac:dyDescent="0.2">
      <c r="A1323" s="11" t="str">
        <f t="shared" si="85"/>
        <v>FLINDERS ISLAND2005</v>
      </c>
      <c r="B1323" s="3" t="s">
        <v>75</v>
      </c>
      <c r="C1323" s="12">
        <v>2005</v>
      </c>
      <c r="D1323" s="12" t="s">
        <v>101</v>
      </c>
      <c r="E1323" s="13">
        <v>1045</v>
      </c>
      <c r="F1323" s="13">
        <v>1048</v>
      </c>
      <c r="G1323" s="13">
        <v>2093</v>
      </c>
      <c r="H1323" s="13">
        <v>0</v>
      </c>
      <c r="I1323" s="13">
        <v>0</v>
      </c>
      <c r="J1323" s="13">
        <v>0</v>
      </c>
      <c r="K1323" s="15">
        <f t="shared" si="86"/>
        <v>1045</v>
      </c>
      <c r="L1323" s="15">
        <f t="shared" si="87"/>
        <v>1048</v>
      </c>
      <c r="M1323" s="15">
        <f t="shared" si="88"/>
        <v>2093</v>
      </c>
      <c r="O1323" s="13"/>
      <c r="P1323" s="13"/>
    </row>
    <row r="1324" spans="1:16" s="94" customFormat="1" ht="12.75" customHeight="1" x14ac:dyDescent="0.2">
      <c r="A1324" s="11" t="str">
        <f t="shared" si="85"/>
        <v>FLINDERS ISLAND2006</v>
      </c>
      <c r="B1324" s="96" t="s">
        <v>75</v>
      </c>
      <c r="C1324" s="89">
        <v>2006</v>
      </c>
      <c r="D1324" s="90" t="s">
        <v>101</v>
      </c>
      <c r="E1324" s="15">
        <v>1263</v>
      </c>
      <c r="F1324" s="15">
        <v>1264</v>
      </c>
      <c r="G1324" s="15">
        <v>2527</v>
      </c>
      <c r="H1324" s="91">
        <v>0</v>
      </c>
      <c r="I1324" s="91">
        <v>0</v>
      </c>
      <c r="J1324" s="15">
        <v>0</v>
      </c>
      <c r="K1324" s="15">
        <f t="shared" si="86"/>
        <v>1263</v>
      </c>
      <c r="L1324" s="15">
        <f t="shared" si="87"/>
        <v>1264</v>
      </c>
      <c r="M1324" s="15">
        <f t="shared" si="88"/>
        <v>2527</v>
      </c>
      <c r="O1324" s="13"/>
      <c r="P1324" s="13"/>
    </row>
    <row r="1325" spans="1:16" s="94" customFormat="1" ht="12.75" customHeight="1" x14ac:dyDescent="0.2">
      <c r="A1325" s="11" t="str">
        <f t="shared" si="85"/>
        <v>FLINDERS ISLAND2007</v>
      </c>
      <c r="B1325" s="3" t="s">
        <v>75</v>
      </c>
      <c r="C1325" s="12">
        <v>2007</v>
      </c>
      <c r="D1325" s="12" t="s">
        <v>101</v>
      </c>
      <c r="E1325" s="13">
        <v>1878</v>
      </c>
      <c r="F1325" s="13">
        <v>1888</v>
      </c>
      <c r="G1325" s="13">
        <v>3766</v>
      </c>
      <c r="H1325" s="13">
        <v>0</v>
      </c>
      <c r="I1325" s="13">
        <v>0</v>
      </c>
      <c r="J1325" s="13">
        <v>0</v>
      </c>
      <c r="K1325" s="15">
        <f t="shared" si="86"/>
        <v>1878</v>
      </c>
      <c r="L1325" s="15">
        <f t="shared" si="87"/>
        <v>1888</v>
      </c>
      <c r="M1325" s="15">
        <f t="shared" si="88"/>
        <v>3766</v>
      </c>
      <c r="O1325" s="13"/>
      <c r="P1325" s="13"/>
    </row>
    <row r="1326" spans="1:16" s="94" customFormat="1" ht="12.75" customHeight="1" x14ac:dyDescent="0.2">
      <c r="A1326" s="11" t="str">
        <f t="shared" si="85"/>
        <v>FLINDERS ISLAND2008</v>
      </c>
      <c r="B1326" s="94" t="s">
        <v>75</v>
      </c>
      <c r="C1326" s="89">
        <v>2008</v>
      </c>
      <c r="D1326" s="12" t="s">
        <v>101</v>
      </c>
      <c r="E1326" s="15">
        <v>2063</v>
      </c>
      <c r="F1326" s="15">
        <v>2196</v>
      </c>
      <c r="G1326" s="15">
        <v>4259</v>
      </c>
      <c r="H1326" s="15">
        <v>0</v>
      </c>
      <c r="I1326" s="15">
        <v>0</v>
      </c>
      <c r="J1326" s="15">
        <v>0</v>
      </c>
      <c r="K1326" s="15">
        <f t="shared" si="86"/>
        <v>2063</v>
      </c>
      <c r="L1326" s="15">
        <f t="shared" si="87"/>
        <v>2196</v>
      </c>
      <c r="M1326" s="15">
        <f t="shared" si="88"/>
        <v>4259</v>
      </c>
      <c r="O1326" s="13"/>
      <c r="P1326" s="13"/>
    </row>
    <row r="1327" spans="1:16" s="94" customFormat="1" ht="12.75" customHeight="1" x14ac:dyDescent="0.2">
      <c r="A1327" s="11" t="str">
        <f t="shared" si="85"/>
        <v>FLINDERS ISLAND2009</v>
      </c>
      <c r="B1327" s="92" t="s">
        <v>75</v>
      </c>
      <c r="C1327" s="16">
        <v>2009</v>
      </c>
      <c r="D1327" s="90" t="s">
        <v>101</v>
      </c>
      <c r="E1327" s="93">
        <v>1683</v>
      </c>
      <c r="F1327" s="93">
        <v>1709</v>
      </c>
      <c r="G1327" s="93">
        <v>3392</v>
      </c>
      <c r="H1327" s="93">
        <v>0</v>
      </c>
      <c r="I1327" s="93">
        <v>0</v>
      </c>
      <c r="J1327" s="93">
        <v>0</v>
      </c>
      <c r="K1327" s="15">
        <f t="shared" si="86"/>
        <v>1683</v>
      </c>
      <c r="L1327" s="15">
        <f t="shared" si="87"/>
        <v>1709</v>
      </c>
      <c r="M1327" s="15">
        <f t="shared" si="88"/>
        <v>3392</v>
      </c>
      <c r="O1327" s="13"/>
      <c r="P1327" s="13"/>
    </row>
    <row r="1328" spans="1:16" s="94" customFormat="1" ht="12.75" customHeight="1" x14ac:dyDescent="0.2">
      <c r="A1328" s="11" t="str">
        <f t="shared" si="85"/>
        <v>FLINDERS ISLAND2010</v>
      </c>
      <c r="B1328" s="3" t="s">
        <v>75</v>
      </c>
      <c r="C1328" s="12">
        <v>2010</v>
      </c>
      <c r="D1328" s="12" t="s">
        <v>101</v>
      </c>
      <c r="E1328" s="13">
        <v>1502</v>
      </c>
      <c r="F1328" s="13">
        <v>1502</v>
      </c>
      <c r="G1328" s="13">
        <v>3004</v>
      </c>
      <c r="H1328" s="13">
        <v>0</v>
      </c>
      <c r="I1328" s="13">
        <v>0</v>
      </c>
      <c r="J1328" s="13">
        <v>0</v>
      </c>
      <c r="K1328" s="15">
        <f t="shared" si="86"/>
        <v>1502</v>
      </c>
      <c r="L1328" s="15">
        <f t="shared" si="87"/>
        <v>1502</v>
      </c>
      <c r="M1328" s="15">
        <f t="shared" si="88"/>
        <v>3004</v>
      </c>
      <c r="O1328" s="13"/>
      <c r="P1328" s="13"/>
    </row>
    <row r="1329" spans="1:16" s="94" customFormat="1" ht="12.75" customHeight="1" x14ac:dyDescent="0.2">
      <c r="A1329" s="11" t="str">
        <f t="shared" si="85"/>
        <v>FLINDERS ISLAND2011</v>
      </c>
      <c r="B1329" s="3" t="s">
        <v>75</v>
      </c>
      <c r="C1329" s="12">
        <v>2011</v>
      </c>
      <c r="D1329" s="12" t="s">
        <v>101</v>
      </c>
      <c r="E1329" s="13">
        <v>972</v>
      </c>
      <c r="F1329" s="13">
        <v>1008</v>
      </c>
      <c r="G1329" s="13">
        <v>1980</v>
      </c>
      <c r="H1329" s="13">
        <v>0</v>
      </c>
      <c r="I1329" s="13">
        <v>0</v>
      </c>
      <c r="J1329" s="13">
        <v>0</v>
      </c>
      <c r="K1329" s="15">
        <f t="shared" si="86"/>
        <v>972</v>
      </c>
      <c r="L1329" s="15">
        <f t="shared" si="87"/>
        <v>1008</v>
      </c>
      <c r="M1329" s="15">
        <f t="shared" si="88"/>
        <v>1980</v>
      </c>
      <c r="O1329" s="13"/>
      <c r="P1329" s="13"/>
    </row>
    <row r="1330" spans="1:16" s="94" customFormat="1" ht="12.75" customHeight="1" x14ac:dyDescent="0.2">
      <c r="A1330" s="11" t="str">
        <f t="shared" si="85"/>
        <v>FLINDERS ISLAND2012</v>
      </c>
      <c r="B1330" s="3" t="s">
        <v>75</v>
      </c>
      <c r="C1330" s="12">
        <v>2012</v>
      </c>
      <c r="D1330" s="12" t="s">
        <v>101</v>
      </c>
      <c r="E1330" s="13">
        <v>979</v>
      </c>
      <c r="F1330" s="13">
        <v>978</v>
      </c>
      <c r="G1330" s="13">
        <v>1957</v>
      </c>
      <c r="H1330" s="13">
        <v>0</v>
      </c>
      <c r="I1330" s="13">
        <v>0</v>
      </c>
      <c r="J1330" s="13">
        <v>0</v>
      </c>
      <c r="K1330" s="15">
        <f t="shared" si="86"/>
        <v>979</v>
      </c>
      <c r="L1330" s="15">
        <f t="shared" si="87"/>
        <v>978</v>
      </c>
      <c r="M1330" s="15">
        <f t="shared" si="88"/>
        <v>1957</v>
      </c>
      <c r="O1330" s="13"/>
      <c r="P1330" s="13"/>
    </row>
    <row r="1331" spans="1:16" s="94" customFormat="1" ht="12.75" customHeight="1" x14ac:dyDescent="0.2">
      <c r="A1331" s="11" t="str">
        <f t="shared" si="85"/>
        <v>FLINDERS ISLAND2013</v>
      </c>
      <c r="B1331" s="3" t="s">
        <v>75</v>
      </c>
      <c r="C1331" s="12">
        <v>2013</v>
      </c>
      <c r="D1331" s="12" t="s">
        <v>101</v>
      </c>
      <c r="E1331" s="13">
        <v>968</v>
      </c>
      <c r="F1331" s="13">
        <v>968</v>
      </c>
      <c r="G1331" s="13">
        <v>1936</v>
      </c>
      <c r="H1331" s="13">
        <v>0</v>
      </c>
      <c r="I1331" s="13">
        <v>0</v>
      </c>
      <c r="J1331" s="13">
        <v>0</v>
      </c>
      <c r="K1331" s="15">
        <f t="shared" si="86"/>
        <v>968</v>
      </c>
      <c r="L1331" s="15">
        <f t="shared" si="87"/>
        <v>968</v>
      </c>
      <c r="M1331" s="15">
        <f t="shared" si="88"/>
        <v>1936</v>
      </c>
      <c r="O1331" s="13"/>
      <c r="P1331" s="13"/>
    </row>
    <row r="1332" spans="1:16" s="94" customFormat="1" ht="12.75" customHeight="1" x14ac:dyDescent="0.2">
      <c r="A1332" s="11" t="str">
        <f t="shared" si="85"/>
        <v>FLINDERS ISLAND2014</v>
      </c>
      <c r="B1332" s="3" t="s">
        <v>75</v>
      </c>
      <c r="C1332" s="12">
        <v>2014</v>
      </c>
      <c r="D1332" s="12" t="s">
        <v>101</v>
      </c>
      <c r="E1332" s="13">
        <v>850</v>
      </c>
      <c r="F1332" s="13">
        <v>853</v>
      </c>
      <c r="G1332" s="13">
        <v>1703</v>
      </c>
      <c r="H1332" s="13">
        <v>0</v>
      </c>
      <c r="I1332" s="13">
        <v>0</v>
      </c>
      <c r="J1332" s="13">
        <v>0</v>
      </c>
      <c r="K1332" s="15">
        <f t="shared" si="86"/>
        <v>850</v>
      </c>
      <c r="L1332" s="15">
        <f t="shared" si="87"/>
        <v>853</v>
      </c>
      <c r="M1332" s="15">
        <f t="shared" si="88"/>
        <v>1703</v>
      </c>
      <c r="O1332" s="13"/>
      <c r="P1332" s="13"/>
    </row>
    <row r="1333" spans="1:16" s="94" customFormat="1" ht="12.75" customHeight="1" x14ac:dyDescent="0.2">
      <c r="A1333" s="11" t="str">
        <f t="shared" si="85"/>
        <v>FLINDERS ISLAND2015</v>
      </c>
      <c r="B1333" s="3" t="s">
        <v>75</v>
      </c>
      <c r="C1333" s="12">
        <v>2015</v>
      </c>
      <c r="D1333" s="12" t="s">
        <v>101</v>
      </c>
      <c r="E1333" s="13">
        <v>904</v>
      </c>
      <c r="F1333" s="13">
        <v>904</v>
      </c>
      <c r="G1333" s="13">
        <v>1808</v>
      </c>
      <c r="H1333" s="13">
        <v>0</v>
      </c>
      <c r="I1333" s="13">
        <v>0</v>
      </c>
      <c r="J1333" s="13">
        <v>0</v>
      </c>
      <c r="K1333" s="15">
        <f t="shared" si="86"/>
        <v>904</v>
      </c>
      <c r="L1333" s="15">
        <f t="shared" si="87"/>
        <v>904</v>
      </c>
      <c r="M1333" s="15">
        <f t="shared" si="88"/>
        <v>1808</v>
      </c>
      <c r="O1333" s="13"/>
      <c r="P1333" s="13"/>
    </row>
    <row r="1334" spans="1:16" s="94" customFormat="1" ht="12.75" customHeight="1" x14ac:dyDescent="0.2">
      <c r="A1334" s="11" t="str">
        <f t="shared" si="85"/>
        <v>FLINDERS ISLAND2016</v>
      </c>
      <c r="B1334" s="94" t="s">
        <v>75</v>
      </c>
      <c r="C1334" s="89">
        <v>2016</v>
      </c>
      <c r="D1334" s="90" t="s">
        <v>101</v>
      </c>
      <c r="E1334" s="15">
        <v>916</v>
      </c>
      <c r="F1334" s="15">
        <v>916</v>
      </c>
      <c r="G1334" s="15">
        <v>1832</v>
      </c>
      <c r="H1334" s="15">
        <v>0</v>
      </c>
      <c r="I1334" s="15">
        <v>0</v>
      </c>
      <c r="J1334" s="15">
        <v>0</v>
      </c>
      <c r="K1334" s="15">
        <f t="shared" si="86"/>
        <v>916</v>
      </c>
      <c r="L1334" s="15">
        <f t="shared" si="87"/>
        <v>916</v>
      </c>
      <c r="M1334" s="15">
        <f t="shared" si="88"/>
        <v>1832</v>
      </c>
      <c r="O1334" s="13"/>
      <c r="P1334" s="13"/>
    </row>
    <row r="1335" spans="1:16" s="94" customFormat="1" ht="12.75" customHeight="1" x14ac:dyDescent="0.2">
      <c r="A1335" s="11" t="str">
        <f t="shared" si="85"/>
        <v>FLINDERS ISLAND2017</v>
      </c>
      <c r="B1335" s="96" t="s">
        <v>75</v>
      </c>
      <c r="C1335" s="89">
        <v>2017</v>
      </c>
      <c r="D1335" s="90" t="s">
        <v>101</v>
      </c>
      <c r="E1335" s="15">
        <v>920</v>
      </c>
      <c r="F1335" s="15">
        <v>919</v>
      </c>
      <c r="G1335" s="15">
        <v>1839</v>
      </c>
      <c r="H1335" s="91">
        <v>0</v>
      </c>
      <c r="I1335" s="91">
        <v>0</v>
      </c>
      <c r="J1335" s="15">
        <v>0</v>
      </c>
      <c r="K1335" s="15">
        <f t="shared" si="86"/>
        <v>920</v>
      </c>
      <c r="L1335" s="15">
        <f t="shared" si="87"/>
        <v>919</v>
      </c>
      <c r="M1335" s="15">
        <f t="shared" si="88"/>
        <v>1839</v>
      </c>
      <c r="O1335" s="13"/>
      <c r="P1335" s="13"/>
    </row>
    <row r="1336" spans="1:16" s="94" customFormat="1" ht="12.75" customHeight="1" x14ac:dyDescent="0.2">
      <c r="A1336" s="11" t="str">
        <f t="shared" si="85"/>
        <v>FLINDERS ISLAND2018</v>
      </c>
      <c r="B1336" s="3" t="s">
        <v>75</v>
      </c>
      <c r="C1336" s="12">
        <v>2018</v>
      </c>
      <c r="D1336" s="12" t="s">
        <v>101</v>
      </c>
      <c r="E1336" s="13">
        <v>974</v>
      </c>
      <c r="F1336" s="13">
        <v>973</v>
      </c>
      <c r="G1336" s="13">
        <v>1947</v>
      </c>
      <c r="H1336" s="13">
        <v>0</v>
      </c>
      <c r="I1336" s="13">
        <v>0</v>
      </c>
      <c r="J1336" s="13">
        <v>0</v>
      </c>
      <c r="K1336" s="15">
        <f t="shared" si="86"/>
        <v>974</v>
      </c>
      <c r="L1336" s="15">
        <f t="shared" si="87"/>
        <v>973</v>
      </c>
      <c r="M1336" s="15">
        <f t="shared" si="88"/>
        <v>1947</v>
      </c>
      <c r="O1336" s="13"/>
      <c r="P1336" s="13"/>
    </row>
    <row r="1337" spans="1:16" s="94" customFormat="1" ht="12.75" customHeight="1" x14ac:dyDescent="0.2">
      <c r="A1337" s="11" t="str">
        <f t="shared" si="85"/>
        <v>FLINDERS ISLAND2019</v>
      </c>
      <c r="B1337" s="3" t="s">
        <v>75</v>
      </c>
      <c r="C1337" s="12">
        <v>2019</v>
      </c>
      <c r="D1337" s="12" t="s">
        <v>101</v>
      </c>
      <c r="E1337" s="13">
        <v>957</v>
      </c>
      <c r="F1337" s="13">
        <v>957</v>
      </c>
      <c r="G1337" s="13">
        <v>1914</v>
      </c>
      <c r="H1337" s="13">
        <v>0</v>
      </c>
      <c r="I1337" s="13">
        <v>0</v>
      </c>
      <c r="J1337" s="13">
        <v>0</v>
      </c>
      <c r="K1337" s="15">
        <f t="shared" si="86"/>
        <v>957</v>
      </c>
      <c r="L1337" s="15">
        <f t="shared" si="87"/>
        <v>957</v>
      </c>
      <c r="M1337" s="15">
        <f t="shared" si="88"/>
        <v>1914</v>
      </c>
      <c r="O1337" s="13"/>
      <c r="P1337" s="13"/>
    </row>
    <row r="1338" spans="1:16" s="94" customFormat="1" ht="12.75" customHeight="1" x14ac:dyDescent="0.2">
      <c r="A1338" s="11" t="str">
        <f t="shared" si="85"/>
        <v>GERALDTON1985</v>
      </c>
      <c r="B1338" s="94" t="s">
        <v>74</v>
      </c>
      <c r="C1338" s="89">
        <v>1985</v>
      </c>
      <c r="D1338" s="90" t="s">
        <v>101</v>
      </c>
      <c r="E1338" s="15">
        <v>2186</v>
      </c>
      <c r="F1338" s="15">
        <v>2192</v>
      </c>
      <c r="G1338" s="15">
        <v>4378</v>
      </c>
      <c r="H1338" s="15">
        <v>0</v>
      </c>
      <c r="I1338" s="15">
        <v>0</v>
      </c>
      <c r="J1338" s="15">
        <v>0</v>
      </c>
      <c r="K1338" s="15">
        <f t="shared" si="86"/>
        <v>2186</v>
      </c>
      <c r="L1338" s="15">
        <f t="shared" si="87"/>
        <v>2192</v>
      </c>
      <c r="M1338" s="15">
        <f t="shared" si="88"/>
        <v>4378</v>
      </c>
      <c r="O1338" s="13"/>
      <c r="P1338" s="13"/>
    </row>
    <row r="1339" spans="1:16" s="94" customFormat="1" ht="12.75" customHeight="1" x14ac:dyDescent="0.2">
      <c r="A1339" s="11" t="str">
        <f t="shared" si="85"/>
        <v>GERALDTON1986</v>
      </c>
      <c r="B1339" s="3" t="s">
        <v>74</v>
      </c>
      <c r="C1339" s="12">
        <v>1986</v>
      </c>
      <c r="D1339" s="12" t="s">
        <v>101</v>
      </c>
      <c r="E1339" s="13">
        <v>1857</v>
      </c>
      <c r="F1339" s="13">
        <v>1854</v>
      </c>
      <c r="G1339" s="13">
        <v>3711</v>
      </c>
      <c r="H1339" s="13">
        <v>0</v>
      </c>
      <c r="I1339" s="13">
        <v>0</v>
      </c>
      <c r="J1339" s="13">
        <v>0</v>
      </c>
      <c r="K1339" s="15">
        <f t="shared" si="86"/>
        <v>1857</v>
      </c>
      <c r="L1339" s="15">
        <f t="shared" si="87"/>
        <v>1854</v>
      </c>
      <c r="M1339" s="15">
        <f t="shared" si="88"/>
        <v>3711</v>
      </c>
      <c r="O1339" s="13"/>
      <c r="P1339" s="13"/>
    </row>
    <row r="1340" spans="1:16" s="94" customFormat="1" ht="12.75" customHeight="1" x14ac:dyDescent="0.2">
      <c r="A1340" s="11" t="str">
        <f t="shared" si="85"/>
        <v>GERALDTON1987</v>
      </c>
      <c r="B1340" s="96" t="s">
        <v>74</v>
      </c>
      <c r="C1340" s="89">
        <v>1987</v>
      </c>
      <c r="D1340" s="90" t="s">
        <v>101</v>
      </c>
      <c r="E1340" s="15">
        <v>1745</v>
      </c>
      <c r="F1340" s="15">
        <v>1746</v>
      </c>
      <c r="G1340" s="15">
        <v>3491</v>
      </c>
      <c r="H1340" s="91">
        <v>0</v>
      </c>
      <c r="I1340" s="91">
        <v>0</v>
      </c>
      <c r="J1340" s="15">
        <v>0</v>
      </c>
      <c r="K1340" s="15">
        <f t="shared" si="86"/>
        <v>1745</v>
      </c>
      <c r="L1340" s="15">
        <f t="shared" si="87"/>
        <v>1746</v>
      </c>
      <c r="M1340" s="15">
        <f t="shared" si="88"/>
        <v>3491</v>
      </c>
      <c r="O1340" s="13"/>
      <c r="P1340" s="13"/>
    </row>
    <row r="1341" spans="1:16" s="94" customFormat="1" ht="12.75" customHeight="1" x14ac:dyDescent="0.2">
      <c r="A1341" s="11" t="str">
        <f t="shared" si="85"/>
        <v>GERALDTON1988</v>
      </c>
      <c r="B1341" s="96" t="s">
        <v>74</v>
      </c>
      <c r="C1341" s="89">
        <v>1988</v>
      </c>
      <c r="D1341" s="90" t="s">
        <v>101</v>
      </c>
      <c r="E1341" s="15">
        <v>1241</v>
      </c>
      <c r="F1341" s="15">
        <v>1243</v>
      </c>
      <c r="G1341" s="15">
        <v>2484</v>
      </c>
      <c r="H1341" s="91">
        <v>0</v>
      </c>
      <c r="I1341" s="91">
        <v>0</v>
      </c>
      <c r="J1341" s="15">
        <v>0</v>
      </c>
      <c r="K1341" s="15">
        <f t="shared" si="86"/>
        <v>1241</v>
      </c>
      <c r="L1341" s="15">
        <f t="shared" si="87"/>
        <v>1243</v>
      </c>
      <c r="M1341" s="15">
        <f t="shared" si="88"/>
        <v>2484</v>
      </c>
      <c r="O1341" s="13"/>
      <c r="P1341" s="13"/>
    </row>
    <row r="1342" spans="1:16" s="94" customFormat="1" ht="12.75" customHeight="1" x14ac:dyDescent="0.2">
      <c r="A1342" s="11" t="str">
        <f t="shared" si="85"/>
        <v>GERALDTON1989</v>
      </c>
      <c r="B1342" s="3" t="s">
        <v>74</v>
      </c>
      <c r="C1342" s="12">
        <v>1989</v>
      </c>
      <c r="D1342" s="12" t="s">
        <v>101</v>
      </c>
      <c r="E1342" s="13">
        <v>1117</v>
      </c>
      <c r="F1342" s="13">
        <v>1115</v>
      </c>
      <c r="G1342" s="13">
        <v>2232</v>
      </c>
      <c r="H1342" s="13">
        <v>0</v>
      </c>
      <c r="I1342" s="13">
        <v>0</v>
      </c>
      <c r="J1342" s="13">
        <v>0</v>
      </c>
      <c r="K1342" s="15">
        <f t="shared" si="86"/>
        <v>1117</v>
      </c>
      <c r="L1342" s="15">
        <f t="shared" si="87"/>
        <v>1115</v>
      </c>
      <c r="M1342" s="15">
        <f t="shared" si="88"/>
        <v>2232</v>
      </c>
      <c r="O1342" s="13"/>
      <c r="P1342" s="13"/>
    </row>
    <row r="1343" spans="1:16" s="94" customFormat="1" ht="12.75" customHeight="1" x14ac:dyDescent="0.2">
      <c r="A1343" s="11" t="str">
        <f t="shared" si="85"/>
        <v>GERALDTON1990</v>
      </c>
      <c r="B1343" s="3" t="s">
        <v>74</v>
      </c>
      <c r="C1343" s="12">
        <v>1990</v>
      </c>
      <c r="D1343" s="12" t="s">
        <v>101</v>
      </c>
      <c r="E1343" s="13">
        <v>1428</v>
      </c>
      <c r="F1343" s="13">
        <v>1429</v>
      </c>
      <c r="G1343" s="13">
        <v>2857</v>
      </c>
      <c r="H1343" s="13">
        <v>0</v>
      </c>
      <c r="I1343" s="13">
        <v>0</v>
      </c>
      <c r="J1343" s="13">
        <v>0</v>
      </c>
      <c r="K1343" s="15">
        <f t="shared" si="86"/>
        <v>1428</v>
      </c>
      <c r="L1343" s="15">
        <f t="shared" si="87"/>
        <v>1429</v>
      </c>
      <c r="M1343" s="15">
        <f t="shared" si="88"/>
        <v>2857</v>
      </c>
      <c r="O1343" s="13"/>
      <c r="P1343" s="13"/>
    </row>
    <row r="1344" spans="1:16" s="94" customFormat="1" ht="12.75" customHeight="1" x14ac:dyDescent="0.2">
      <c r="A1344" s="11" t="str">
        <f t="shared" si="85"/>
        <v>GERALDTON1991</v>
      </c>
      <c r="B1344" s="3" t="s">
        <v>74</v>
      </c>
      <c r="C1344" s="12">
        <v>1991</v>
      </c>
      <c r="D1344" s="12" t="s">
        <v>101</v>
      </c>
      <c r="E1344" s="13">
        <v>1458</v>
      </c>
      <c r="F1344" s="13">
        <v>1455</v>
      </c>
      <c r="G1344" s="13">
        <v>2913</v>
      </c>
      <c r="H1344" s="13">
        <v>0</v>
      </c>
      <c r="I1344" s="13">
        <v>0</v>
      </c>
      <c r="J1344" s="13">
        <v>0</v>
      </c>
      <c r="K1344" s="15">
        <f t="shared" si="86"/>
        <v>1458</v>
      </c>
      <c r="L1344" s="15">
        <f t="shared" si="87"/>
        <v>1455</v>
      </c>
      <c r="M1344" s="15">
        <f t="shared" si="88"/>
        <v>2913</v>
      </c>
      <c r="O1344" s="13"/>
      <c r="P1344" s="13"/>
    </row>
    <row r="1345" spans="1:16" s="94" customFormat="1" ht="12.75" customHeight="1" x14ac:dyDescent="0.2">
      <c r="A1345" s="11" t="str">
        <f t="shared" si="85"/>
        <v>GERALDTON1992</v>
      </c>
      <c r="B1345" s="3" t="s">
        <v>74</v>
      </c>
      <c r="C1345" s="12">
        <v>1992</v>
      </c>
      <c r="D1345" s="12" t="s">
        <v>101</v>
      </c>
      <c r="E1345" s="13">
        <v>1475</v>
      </c>
      <c r="F1345" s="13">
        <v>1475</v>
      </c>
      <c r="G1345" s="13">
        <v>2950</v>
      </c>
      <c r="H1345" s="13">
        <v>0</v>
      </c>
      <c r="I1345" s="13">
        <v>0</v>
      </c>
      <c r="J1345" s="13">
        <v>0</v>
      </c>
      <c r="K1345" s="15">
        <f t="shared" si="86"/>
        <v>1475</v>
      </c>
      <c r="L1345" s="15">
        <f t="shared" si="87"/>
        <v>1475</v>
      </c>
      <c r="M1345" s="15">
        <f t="shared" si="88"/>
        <v>2950</v>
      </c>
      <c r="O1345" s="13"/>
      <c r="P1345" s="13"/>
    </row>
    <row r="1346" spans="1:16" s="94" customFormat="1" ht="12.75" customHeight="1" x14ac:dyDescent="0.2">
      <c r="A1346" s="11" t="str">
        <f t="shared" si="85"/>
        <v>GERALDTON1993</v>
      </c>
      <c r="B1346" s="92" t="s">
        <v>74</v>
      </c>
      <c r="C1346" s="16">
        <v>1993</v>
      </c>
      <c r="D1346" s="90" t="s">
        <v>101</v>
      </c>
      <c r="E1346" s="93">
        <v>1429</v>
      </c>
      <c r="F1346" s="93">
        <v>1427</v>
      </c>
      <c r="G1346" s="93">
        <v>2856</v>
      </c>
      <c r="H1346" s="93">
        <v>0</v>
      </c>
      <c r="I1346" s="93">
        <v>0</v>
      </c>
      <c r="J1346" s="93">
        <v>0</v>
      </c>
      <c r="K1346" s="15">
        <f t="shared" si="86"/>
        <v>1429</v>
      </c>
      <c r="L1346" s="15">
        <f t="shared" si="87"/>
        <v>1427</v>
      </c>
      <c r="M1346" s="15">
        <f t="shared" si="88"/>
        <v>2856</v>
      </c>
      <c r="O1346" s="13"/>
      <c r="P1346" s="13"/>
    </row>
    <row r="1347" spans="1:16" s="94" customFormat="1" ht="12.75" customHeight="1" x14ac:dyDescent="0.2">
      <c r="A1347" s="11" t="str">
        <f t="shared" si="85"/>
        <v>GERALDTON1994</v>
      </c>
      <c r="B1347" s="3" t="s">
        <v>74</v>
      </c>
      <c r="C1347" s="12">
        <v>1994</v>
      </c>
      <c r="D1347" s="12" t="s">
        <v>101</v>
      </c>
      <c r="E1347" s="13">
        <v>1510</v>
      </c>
      <c r="F1347" s="13">
        <v>1511</v>
      </c>
      <c r="G1347" s="13">
        <v>3021</v>
      </c>
      <c r="H1347" s="13">
        <v>0</v>
      </c>
      <c r="I1347" s="13">
        <v>0</v>
      </c>
      <c r="J1347" s="13">
        <v>0</v>
      </c>
      <c r="K1347" s="15">
        <f t="shared" si="86"/>
        <v>1510</v>
      </c>
      <c r="L1347" s="15">
        <f t="shared" si="87"/>
        <v>1511</v>
      </c>
      <c r="M1347" s="15">
        <f t="shared" si="88"/>
        <v>3021</v>
      </c>
      <c r="O1347" s="13"/>
      <c r="P1347" s="13"/>
    </row>
    <row r="1348" spans="1:16" s="94" customFormat="1" ht="12.75" customHeight="1" x14ac:dyDescent="0.2">
      <c r="A1348" s="11" t="str">
        <f t="shared" si="85"/>
        <v>GERALDTON1995</v>
      </c>
      <c r="B1348" s="3" t="s">
        <v>74</v>
      </c>
      <c r="C1348" s="12">
        <v>1995</v>
      </c>
      <c r="D1348" s="12" t="s">
        <v>101</v>
      </c>
      <c r="E1348" s="13">
        <v>1593</v>
      </c>
      <c r="F1348" s="13">
        <v>1589</v>
      </c>
      <c r="G1348" s="13">
        <v>3182</v>
      </c>
      <c r="H1348" s="13">
        <v>0</v>
      </c>
      <c r="I1348" s="13">
        <v>0</v>
      </c>
      <c r="J1348" s="13">
        <v>0</v>
      </c>
      <c r="K1348" s="15">
        <f t="shared" si="86"/>
        <v>1593</v>
      </c>
      <c r="L1348" s="15">
        <f t="shared" si="87"/>
        <v>1589</v>
      </c>
      <c r="M1348" s="15">
        <f t="shared" si="88"/>
        <v>3182</v>
      </c>
      <c r="O1348" s="13"/>
      <c r="P1348" s="13"/>
    </row>
    <row r="1349" spans="1:16" s="94" customFormat="1" ht="12.75" customHeight="1" x14ac:dyDescent="0.2">
      <c r="A1349" s="11" t="str">
        <f t="shared" si="85"/>
        <v>GERALDTON1996</v>
      </c>
      <c r="B1349" s="96" t="s">
        <v>74</v>
      </c>
      <c r="C1349" s="89">
        <v>1996</v>
      </c>
      <c r="D1349" s="90" t="s">
        <v>101</v>
      </c>
      <c r="E1349" s="15">
        <v>2019</v>
      </c>
      <c r="F1349" s="15">
        <v>2019</v>
      </c>
      <c r="G1349" s="15">
        <v>4038</v>
      </c>
      <c r="H1349" s="91">
        <v>0</v>
      </c>
      <c r="I1349" s="91">
        <v>0</v>
      </c>
      <c r="J1349" s="15">
        <v>0</v>
      </c>
      <c r="K1349" s="15">
        <f t="shared" si="86"/>
        <v>2019</v>
      </c>
      <c r="L1349" s="15">
        <f t="shared" si="87"/>
        <v>2019</v>
      </c>
      <c r="M1349" s="15">
        <f t="shared" si="88"/>
        <v>4038</v>
      </c>
      <c r="O1349" s="13"/>
      <c r="P1349" s="13"/>
    </row>
    <row r="1350" spans="1:16" s="94" customFormat="1" ht="12.75" customHeight="1" x14ac:dyDescent="0.2">
      <c r="A1350" s="11" t="str">
        <f t="shared" si="85"/>
        <v>GERALDTON1997</v>
      </c>
      <c r="B1350" s="3" t="s">
        <v>74</v>
      </c>
      <c r="C1350" s="12">
        <v>1997</v>
      </c>
      <c r="D1350" s="12" t="s">
        <v>101</v>
      </c>
      <c r="E1350" s="13">
        <v>1678</v>
      </c>
      <c r="F1350" s="13">
        <v>1666</v>
      </c>
      <c r="G1350" s="13">
        <v>3344</v>
      </c>
      <c r="H1350" s="13">
        <v>0</v>
      </c>
      <c r="I1350" s="13">
        <v>0</v>
      </c>
      <c r="J1350" s="13">
        <v>0</v>
      </c>
      <c r="K1350" s="15">
        <f t="shared" si="86"/>
        <v>1678</v>
      </c>
      <c r="L1350" s="15">
        <f t="shared" si="87"/>
        <v>1666</v>
      </c>
      <c r="M1350" s="15">
        <f t="shared" si="88"/>
        <v>3344</v>
      </c>
      <c r="O1350" s="13"/>
      <c r="P1350" s="13"/>
    </row>
    <row r="1351" spans="1:16" s="94" customFormat="1" ht="12.75" customHeight="1" x14ac:dyDescent="0.2">
      <c r="A1351" s="11" t="str">
        <f t="shared" si="85"/>
        <v>GERALDTON1998</v>
      </c>
      <c r="B1351" s="3" t="s">
        <v>74</v>
      </c>
      <c r="C1351" s="12">
        <v>1998</v>
      </c>
      <c r="D1351" s="12" t="s">
        <v>101</v>
      </c>
      <c r="E1351" s="13">
        <v>1479</v>
      </c>
      <c r="F1351" s="13">
        <v>1474</v>
      </c>
      <c r="G1351" s="13">
        <v>2953</v>
      </c>
      <c r="H1351" s="13">
        <v>0</v>
      </c>
      <c r="I1351" s="13">
        <v>0</v>
      </c>
      <c r="J1351" s="13">
        <v>0</v>
      </c>
      <c r="K1351" s="15">
        <f t="shared" si="86"/>
        <v>1479</v>
      </c>
      <c r="L1351" s="15">
        <f t="shared" si="87"/>
        <v>1474</v>
      </c>
      <c r="M1351" s="15">
        <f t="shared" si="88"/>
        <v>2953</v>
      </c>
      <c r="O1351" s="13"/>
      <c r="P1351" s="13"/>
    </row>
    <row r="1352" spans="1:16" s="94" customFormat="1" ht="12.75" customHeight="1" x14ac:dyDescent="0.2">
      <c r="A1352" s="11" t="str">
        <f t="shared" si="85"/>
        <v>GERALDTON1999</v>
      </c>
      <c r="B1352" s="96" t="s">
        <v>74</v>
      </c>
      <c r="C1352" s="89">
        <v>1999</v>
      </c>
      <c r="D1352" s="90" t="s">
        <v>101</v>
      </c>
      <c r="E1352" s="15">
        <v>1692</v>
      </c>
      <c r="F1352" s="15">
        <v>1658</v>
      </c>
      <c r="G1352" s="15">
        <v>3350</v>
      </c>
      <c r="H1352" s="91">
        <v>0</v>
      </c>
      <c r="I1352" s="91">
        <v>0</v>
      </c>
      <c r="J1352" s="15">
        <v>0</v>
      </c>
      <c r="K1352" s="15">
        <f t="shared" si="86"/>
        <v>1692</v>
      </c>
      <c r="L1352" s="15">
        <f t="shared" si="87"/>
        <v>1658</v>
      </c>
      <c r="M1352" s="15">
        <f t="shared" si="88"/>
        <v>3350</v>
      </c>
      <c r="O1352" s="13"/>
      <c r="P1352" s="13"/>
    </row>
    <row r="1353" spans="1:16" s="94" customFormat="1" ht="12.75" customHeight="1" x14ac:dyDescent="0.2">
      <c r="A1353" s="11" t="str">
        <f t="shared" si="85"/>
        <v>GERALDTON2000</v>
      </c>
      <c r="B1353" s="3" t="s">
        <v>74</v>
      </c>
      <c r="C1353" s="12">
        <v>2000</v>
      </c>
      <c r="D1353" s="12" t="s">
        <v>101</v>
      </c>
      <c r="E1353" s="13">
        <v>1729</v>
      </c>
      <c r="F1353" s="13">
        <v>1699</v>
      </c>
      <c r="G1353" s="13">
        <v>3428</v>
      </c>
      <c r="H1353" s="13">
        <v>0</v>
      </c>
      <c r="I1353" s="13">
        <v>0</v>
      </c>
      <c r="J1353" s="13">
        <v>0</v>
      </c>
      <c r="K1353" s="15">
        <f t="shared" si="86"/>
        <v>1729</v>
      </c>
      <c r="L1353" s="15">
        <f t="shared" si="87"/>
        <v>1699</v>
      </c>
      <c r="M1353" s="15">
        <f t="shared" si="88"/>
        <v>3428</v>
      </c>
      <c r="O1353" s="13"/>
      <c r="P1353" s="13"/>
    </row>
    <row r="1354" spans="1:16" s="94" customFormat="1" ht="12.75" customHeight="1" x14ac:dyDescent="0.2">
      <c r="A1354" s="11" t="str">
        <f t="shared" si="85"/>
        <v>GERALDTON2001</v>
      </c>
      <c r="B1354" s="94" t="s">
        <v>74</v>
      </c>
      <c r="C1354" s="89">
        <v>2001</v>
      </c>
      <c r="D1354" s="12" t="s">
        <v>101</v>
      </c>
      <c r="E1354" s="15">
        <v>1374</v>
      </c>
      <c r="F1354" s="15">
        <v>1367</v>
      </c>
      <c r="G1354" s="15">
        <v>2741</v>
      </c>
      <c r="H1354" s="15">
        <v>0</v>
      </c>
      <c r="I1354" s="15">
        <v>0</v>
      </c>
      <c r="J1354" s="15">
        <v>0</v>
      </c>
      <c r="K1354" s="15">
        <f t="shared" si="86"/>
        <v>1374</v>
      </c>
      <c r="L1354" s="15">
        <f t="shared" si="87"/>
        <v>1367</v>
      </c>
      <c r="M1354" s="15">
        <f t="shared" si="88"/>
        <v>2741</v>
      </c>
      <c r="O1354" s="13"/>
      <c r="P1354" s="13"/>
    </row>
    <row r="1355" spans="1:16" s="94" customFormat="1" ht="12.75" customHeight="1" x14ac:dyDescent="0.2">
      <c r="A1355" s="11" t="str">
        <f t="shared" si="85"/>
        <v>GERALDTON2002</v>
      </c>
      <c r="B1355" s="3" t="s">
        <v>74</v>
      </c>
      <c r="C1355" s="12">
        <v>2002</v>
      </c>
      <c r="D1355" s="12" t="s">
        <v>101</v>
      </c>
      <c r="E1355" s="13">
        <v>1199</v>
      </c>
      <c r="F1355" s="13">
        <v>1197</v>
      </c>
      <c r="G1355" s="13">
        <v>2396</v>
      </c>
      <c r="H1355" s="13">
        <v>0</v>
      </c>
      <c r="I1355" s="13">
        <v>0</v>
      </c>
      <c r="J1355" s="13">
        <v>0</v>
      </c>
      <c r="K1355" s="15">
        <f t="shared" si="86"/>
        <v>1199</v>
      </c>
      <c r="L1355" s="15">
        <f t="shared" si="87"/>
        <v>1197</v>
      </c>
      <c r="M1355" s="15">
        <f t="shared" si="88"/>
        <v>2396</v>
      </c>
      <c r="O1355" s="13"/>
      <c r="P1355" s="13"/>
    </row>
    <row r="1356" spans="1:16" s="94" customFormat="1" ht="12.75" customHeight="1" x14ac:dyDescent="0.2">
      <c r="A1356" s="11" t="str">
        <f t="shared" si="85"/>
        <v>GERALDTON2003</v>
      </c>
      <c r="B1356" s="3" t="s">
        <v>74</v>
      </c>
      <c r="C1356" s="12">
        <v>2003</v>
      </c>
      <c r="D1356" s="12" t="s">
        <v>101</v>
      </c>
      <c r="E1356" s="13">
        <v>1287</v>
      </c>
      <c r="F1356" s="13">
        <v>1288</v>
      </c>
      <c r="G1356" s="13">
        <v>2575</v>
      </c>
      <c r="H1356" s="13">
        <v>0</v>
      </c>
      <c r="I1356" s="13">
        <v>0</v>
      </c>
      <c r="J1356" s="13">
        <v>0</v>
      </c>
      <c r="K1356" s="15">
        <f t="shared" si="86"/>
        <v>1287</v>
      </c>
      <c r="L1356" s="15">
        <f t="shared" si="87"/>
        <v>1288</v>
      </c>
      <c r="M1356" s="15">
        <f t="shared" si="88"/>
        <v>2575</v>
      </c>
      <c r="O1356" s="13"/>
      <c r="P1356" s="13"/>
    </row>
    <row r="1357" spans="1:16" s="94" customFormat="1" ht="12.75" customHeight="1" x14ac:dyDescent="0.2">
      <c r="A1357" s="11" t="str">
        <f t="shared" si="85"/>
        <v>GERALDTON2004</v>
      </c>
      <c r="B1357" s="3" t="s">
        <v>74</v>
      </c>
      <c r="C1357" s="12">
        <v>2004</v>
      </c>
      <c r="D1357" s="12" t="s">
        <v>101</v>
      </c>
      <c r="E1357" s="13">
        <v>1554</v>
      </c>
      <c r="F1357" s="13">
        <v>1556</v>
      </c>
      <c r="G1357" s="13">
        <v>3110</v>
      </c>
      <c r="H1357" s="13">
        <v>0</v>
      </c>
      <c r="I1357" s="13">
        <v>0</v>
      </c>
      <c r="J1357" s="13">
        <v>0</v>
      </c>
      <c r="K1357" s="15">
        <f t="shared" si="86"/>
        <v>1554</v>
      </c>
      <c r="L1357" s="15">
        <f t="shared" si="87"/>
        <v>1556</v>
      </c>
      <c r="M1357" s="15">
        <f t="shared" si="88"/>
        <v>3110</v>
      </c>
      <c r="O1357" s="13"/>
      <c r="P1357" s="13"/>
    </row>
    <row r="1358" spans="1:16" s="94" customFormat="1" ht="12.75" customHeight="1" x14ac:dyDescent="0.2">
      <c r="A1358" s="11" t="str">
        <f t="shared" si="85"/>
        <v>GERALDTON2005</v>
      </c>
      <c r="B1358" s="3" t="s">
        <v>74</v>
      </c>
      <c r="C1358" s="12">
        <v>2005</v>
      </c>
      <c r="D1358" s="12" t="s">
        <v>101</v>
      </c>
      <c r="E1358" s="13">
        <v>1848</v>
      </c>
      <c r="F1358" s="13">
        <v>1842</v>
      </c>
      <c r="G1358" s="13">
        <v>3690</v>
      </c>
      <c r="H1358" s="13">
        <v>0</v>
      </c>
      <c r="I1358" s="13">
        <v>0</v>
      </c>
      <c r="J1358" s="13">
        <v>0</v>
      </c>
      <c r="K1358" s="15">
        <f t="shared" si="86"/>
        <v>1848</v>
      </c>
      <c r="L1358" s="15">
        <f t="shared" si="87"/>
        <v>1842</v>
      </c>
      <c r="M1358" s="15">
        <f t="shared" si="88"/>
        <v>3690</v>
      </c>
      <c r="O1358" s="13"/>
      <c r="P1358" s="13"/>
    </row>
    <row r="1359" spans="1:16" s="94" customFormat="1" ht="12.75" customHeight="1" x14ac:dyDescent="0.2">
      <c r="A1359" s="11" t="str">
        <f t="shared" si="85"/>
        <v>GERALDTON2006</v>
      </c>
      <c r="B1359" s="3" t="s">
        <v>74</v>
      </c>
      <c r="C1359" s="12">
        <v>2006</v>
      </c>
      <c r="D1359" s="12" t="s">
        <v>101</v>
      </c>
      <c r="E1359" s="13">
        <v>1727</v>
      </c>
      <c r="F1359" s="13">
        <v>1728</v>
      </c>
      <c r="G1359" s="13">
        <v>3455</v>
      </c>
      <c r="H1359" s="13">
        <v>0</v>
      </c>
      <c r="I1359" s="13">
        <v>0</v>
      </c>
      <c r="J1359" s="13">
        <v>0</v>
      </c>
      <c r="K1359" s="15">
        <f t="shared" si="86"/>
        <v>1727</v>
      </c>
      <c r="L1359" s="15">
        <f t="shared" si="87"/>
        <v>1728</v>
      </c>
      <c r="M1359" s="15">
        <f t="shared" si="88"/>
        <v>3455</v>
      </c>
      <c r="O1359" s="13"/>
      <c r="P1359" s="13"/>
    </row>
    <row r="1360" spans="1:16" s="94" customFormat="1" ht="12.75" customHeight="1" x14ac:dyDescent="0.2">
      <c r="A1360" s="11" t="str">
        <f t="shared" si="85"/>
        <v>GERALDTON2007</v>
      </c>
      <c r="B1360" s="96" t="s">
        <v>74</v>
      </c>
      <c r="C1360" s="89">
        <v>2007</v>
      </c>
      <c r="D1360" s="90" t="s">
        <v>101</v>
      </c>
      <c r="E1360" s="15">
        <v>1997</v>
      </c>
      <c r="F1360" s="15">
        <v>2002</v>
      </c>
      <c r="G1360" s="15">
        <v>3999</v>
      </c>
      <c r="H1360" s="91">
        <v>0</v>
      </c>
      <c r="I1360" s="91">
        <v>0</v>
      </c>
      <c r="J1360" s="15">
        <v>0</v>
      </c>
      <c r="K1360" s="15">
        <f t="shared" si="86"/>
        <v>1997</v>
      </c>
      <c r="L1360" s="15">
        <f t="shared" si="87"/>
        <v>2002</v>
      </c>
      <c r="M1360" s="15">
        <f t="shared" si="88"/>
        <v>3999</v>
      </c>
      <c r="O1360" s="13"/>
      <c r="P1360" s="13"/>
    </row>
    <row r="1361" spans="1:16" s="94" customFormat="1" ht="12.75" customHeight="1" x14ac:dyDescent="0.2">
      <c r="A1361" s="11" t="str">
        <f t="shared" si="85"/>
        <v>GERALDTON2008</v>
      </c>
      <c r="B1361" s="3" t="s">
        <v>74</v>
      </c>
      <c r="C1361" s="12">
        <v>2008</v>
      </c>
      <c r="D1361" s="12" t="s">
        <v>101</v>
      </c>
      <c r="E1361" s="13">
        <v>2140</v>
      </c>
      <c r="F1361" s="13">
        <v>2150</v>
      </c>
      <c r="G1361" s="13">
        <v>4290</v>
      </c>
      <c r="H1361" s="13">
        <v>0</v>
      </c>
      <c r="I1361" s="13">
        <v>0</v>
      </c>
      <c r="J1361" s="13">
        <v>0</v>
      </c>
      <c r="K1361" s="15">
        <f t="shared" si="86"/>
        <v>2140</v>
      </c>
      <c r="L1361" s="15">
        <f t="shared" si="87"/>
        <v>2150</v>
      </c>
      <c r="M1361" s="15">
        <f t="shared" si="88"/>
        <v>4290</v>
      </c>
      <c r="O1361" s="13"/>
      <c r="P1361" s="13"/>
    </row>
    <row r="1362" spans="1:16" s="94" customFormat="1" ht="12.75" customHeight="1" x14ac:dyDescent="0.2">
      <c r="A1362" s="11" t="str">
        <f t="shared" si="85"/>
        <v>GERALDTON2009</v>
      </c>
      <c r="B1362" s="96" t="s">
        <v>74</v>
      </c>
      <c r="C1362" s="89">
        <v>2009</v>
      </c>
      <c r="D1362" s="90" t="s">
        <v>101</v>
      </c>
      <c r="E1362" s="15">
        <v>1992</v>
      </c>
      <c r="F1362" s="15">
        <v>2007</v>
      </c>
      <c r="G1362" s="15">
        <v>3999</v>
      </c>
      <c r="H1362" s="91">
        <v>0</v>
      </c>
      <c r="I1362" s="91">
        <v>0</v>
      </c>
      <c r="J1362" s="15">
        <v>0</v>
      </c>
      <c r="K1362" s="15">
        <f t="shared" si="86"/>
        <v>1992</v>
      </c>
      <c r="L1362" s="15">
        <f t="shared" si="87"/>
        <v>2007</v>
      </c>
      <c r="M1362" s="15">
        <f t="shared" si="88"/>
        <v>3999</v>
      </c>
      <c r="O1362" s="13"/>
      <c r="P1362" s="13"/>
    </row>
    <row r="1363" spans="1:16" s="94" customFormat="1" ht="12.75" customHeight="1" x14ac:dyDescent="0.2">
      <c r="A1363" s="11" t="str">
        <f t="shared" si="85"/>
        <v>GERALDTON2010</v>
      </c>
      <c r="B1363" s="96" t="s">
        <v>74</v>
      </c>
      <c r="C1363" s="89">
        <v>2010</v>
      </c>
      <c r="D1363" s="90" t="s">
        <v>101</v>
      </c>
      <c r="E1363" s="15">
        <v>2053</v>
      </c>
      <c r="F1363" s="15">
        <v>2057</v>
      </c>
      <c r="G1363" s="15">
        <v>4110</v>
      </c>
      <c r="H1363" s="91">
        <v>0</v>
      </c>
      <c r="I1363" s="91">
        <v>0</v>
      </c>
      <c r="J1363" s="15">
        <v>0</v>
      </c>
      <c r="K1363" s="15">
        <f t="shared" si="86"/>
        <v>2053</v>
      </c>
      <c r="L1363" s="15">
        <f t="shared" si="87"/>
        <v>2057</v>
      </c>
      <c r="M1363" s="15">
        <f t="shared" si="88"/>
        <v>4110</v>
      </c>
      <c r="O1363" s="13"/>
      <c r="P1363" s="13"/>
    </row>
    <row r="1364" spans="1:16" s="94" customFormat="1" ht="12.75" customHeight="1" x14ac:dyDescent="0.2">
      <c r="A1364" s="11" t="str">
        <f t="shared" si="85"/>
        <v>GERALDTON2011</v>
      </c>
      <c r="B1364" s="3" t="s">
        <v>74</v>
      </c>
      <c r="C1364" s="12">
        <v>2011</v>
      </c>
      <c r="D1364" s="12" t="s">
        <v>101</v>
      </c>
      <c r="E1364" s="13">
        <v>1765</v>
      </c>
      <c r="F1364" s="13">
        <v>1761</v>
      </c>
      <c r="G1364" s="13">
        <v>3526</v>
      </c>
      <c r="H1364" s="13">
        <v>0</v>
      </c>
      <c r="I1364" s="13">
        <v>0</v>
      </c>
      <c r="J1364" s="13">
        <v>0</v>
      </c>
      <c r="K1364" s="15">
        <f t="shared" si="86"/>
        <v>1765</v>
      </c>
      <c r="L1364" s="15">
        <f t="shared" si="87"/>
        <v>1761</v>
      </c>
      <c r="M1364" s="15">
        <f t="shared" si="88"/>
        <v>3526</v>
      </c>
      <c r="O1364" s="13"/>
      <c r="P1364" s="13"/>
    </row>
    <row r="1365" spans="1:16" s="94" customFormat="1" ht="12.75" customHeight="1" x14ac:dyDescent="0.2">
      <c r="A1365" s="11" t="str">
        <f t="shared" si="85"/>
        <v>GERALDTON2012</v>
      </c>
      <c r="B1365" s="3" t="s">
        <v>74</v>
      </c>
      <c r="C1365" s="12">
        <v>2012</v>
      </c>
      <c r="D1365" s="12" t="s">
        <v>101</v>
      </c>
      <c r="E1365" s="13">
        <v>1925</v>
      </c>
      <c r="F1365" s="13">
        <v>1926</v>
      </c>
      <c r="G1365" s="13">
        <v>3851</v>
      </c>
      <c r="H1365" s="13">
        <v>0</v>
      </c>
      <c r="I1365" s="13">
        <v>0</v>
      </c>
      <c r="J1365" s="13">
        <v>0</v>
      </c>
      <c r="K1365" s="15">
        <f t="shared" si="86"/>
        <v>1925</v>
      </c>
      <c r="L1365" s="15">
        <f t="shared" si="87"/>
        <v>1926</v>
      </c>
      <c r="M1365" s="15">
        <f t="shared" si="88"/>
        <v>3851</v>
      </c>
      <c r="O1365" s="13"/>
      <c r="P1365" s="13"/>
    </row>
    <row r="1366" spans="1:16" s="94" customFormat="1" ht="12.75" customHeight="1" x14ac:dyDescent="0.2">
      <c r="A1366" s="11" t="str">
        <f t="shared" si="85"/>
        <v>GERALDTON2013</v>
      </c>
      <c r="B1366" s="3" t="s">
        <v>74</v>
      </c>
      <c r="C1366" s="12">
        <v>2013</v>
      </c>
      <c r="D1366" s="12" t="s">
        <v>101</v>
      </c>
      <c r="E1366" s="13">
        <v>1876</v>
      </c>
      <c r="F1366" s="13">
        <v>1913</v>
      </c>
      <c r="G1366" s="13">
        <v>3789</v>
      </c>
      <c r="H1366" s="13">
        <v>0</v>
      </c>
      <c r="I1366" s="13">
        <v>0</v>
      </c>
      <c r="J1366" s="13">
        <v>0</v>
      </c>
      <c r="K1366" s="15">
        <f t="shared" si="86"/>
        <v>1876</v>
      </c>
      <c r="L1366" s="15">
        <f t="shared" si="87"/>
        <v>1913</v>
      </c>
      <c r="M1366" s="15">
        <f t="shared" si="88"/>
        <v>3789</v>
      </c>
      <c r="O1366" s="13"/>
      <c r="P1366" s="13"/>
    </row>
    <row r="1367" spans="1:16" s="94" customFormat="1" ht="12.75" customHeight="1" x14ac:dyDescent="0.2">
      <c r="A1367" s="11" t="str">
        <f t="shared" si="85"/>
        <v>GERALDTON2014</v>
      </c>
      <c r="B1367" s="94" t="s">
        <v>74</v>
      </c>
      <c r="C1367" s="89">
        <v>2014</v>
      </c>
      <c r="D1367" s="90" t="s">
        <v>101</v>
      </c>
      <c r="E1367" s="15">
        <v>1797</v>
      </c>
      <c r="F1367" s="15">
        <v>1841</v>
      </c>
      <c r="G1367" s="15">
        <v>3638</v>
      </c>
      <c r="H1367" s="15">
        <v>0</v>
      </c>
      <c r="I1367" s="15">
        <v>0</v>
      </c>
      <c r="J1367" s="15">
        <v>0</v>
      </c>
      <c r="K1367" s="15">
        <f t="shared" si="86"/>
        <v>1797</v>
      </c>
      <c r="L1367" s="15">
        <f t="shared" si="87"/>
        <v>1841</v>
      </c>
      <c r="M1367" s="15">
        <f t="shared" si="88"/>
        <v>3638</v>
      </c>
      <c r="O1367" s="13"/>
      <c r="P1367" s="13"/>
    </row>
    <row r="1368" spans="1:16" s="94" customFormat="1" ht="12.75" customHeight="1" x14ac:dyDescent="0.2">
      <c r="A1368" s="11" t="str">
        <f t="shared" si="85"/>
        <v>GERALDTON2015</v>
      </c>
      <c r="B1368" s="3" t="s">
        <v>74</v>
      </c>
      <c r="C1368" s="12">
        <v>2015</v>
      </c>
      <c r="D1368" s="12" t="s">
        <v>101</v>
      </c>
      <c r="E1368" s="13">
        <v>1622</v>
      </c>
      <c r="F1368" s="13">
        <v>1675</v>
      </c>
      <c r="G1368" s="13">
        <v>3297</v>
      </c>
      <c r="H1368" s="13">
        <v>0</v>
      </c>
      <c r="I1368" s="13">
        <v>0</v>
      </c>
      <c r="J1368" s="13">
        <v>0</v>
      </c>
      <c r="K1368" s="15">
        <f t="shared" si="86"/>
        <v>1622</v>
      </c>
      <c r="L1368" s="15">
        <f t="shared" si="87"/>
        <v>1675</v>
      </c>
      <c r="M1368" s="15">
        <f t="shared" si="88"/>
        <v>3297</v>
      </c>
      <c r="O1368" s="13"/>
      <c r="P1368" s="13"/>
    </row>
    <row r="1369" spans="1:16" s="94" customFormat="1" ht="12.75" customHeight="1" x14ac:dyDescent="0.2">
      <c r="A1369" s="11" t="str">
        <f t="shared" si="85"/>
        <v>GERALDTON2016</v>
      </c>
      <c r="B1369" s="96" t="s">
        <v>74</v>
      </c>
      <c r="C1369" s="89">
        <v>2016</v>
      </c>
      <c r="D1369" s="90" t="s">
        <v>101</v>
      </c>
      <c r="E1369" s="15">
        <v>1246</v>
      </c>
      <c r="F1369" s="15">
        <v>1250</v>
      </c>
      <c r="G1369" s="15">
        <v>2496</v>
      </c>
      <c r="H1369" s="91">
        <v>0</v>
      </c>
      <c r="I1369" s="91">
        <v>0</v>
      </c>
      <c r="J1369" s="15">
        <v>0</v>
      </c>
      <c r="K1369" s="15">
        <f t="shared" si="86"/>
        <v>1246</v>
      </c>
      <c r="L1369" s="15">
        <f t="shared" si="87"/>
        <v>1250</v>
      </c>
      <c r="M1369" s="15">
        <f t="shared" si="88"/>
        <v>2496</v>
      </c>
      <c r="O1369" s="13"/>
      <c r="P1369" s="13"/>
    </row>
    <row r="1370" spans="1:16" s="94" customFormat="1" ht="12.75" customHeight="1" x14ac:dyDescent="0.2">
      <c r="A1370" s="11" t="str">
        <f t="shared" si="85"/>
        <v>GERALDTON2017</v>
      </c>
      <c r="B1370" s="3" t="s">
        <v>74</v>
      </c>
      <c r="C1370" s="12">
        <v>2017</v>
      </c>
      <c r="D1370" s="12" t="s">
        <v>101</v>
      </c>
      <c r="E1370" s="13">
        <v>1157</v>
      </c>
      <c r="F1370" s="13">
        <v>1152</v>
      </c>
      <c r="G1370" s="13">
        <v>2309</v>
      </c>
      <c r="H1370" s="13">
        <v>0</v>
      </c>
      <c r="I1370" s="13">
        <v>0</v>
      </c>
      <c r="J1370" s="13">
        <v>0</v>
      </c>
      <c r="K1370" s="15">
        <f t="shared" si="86"/>
        <v>1157</v>
      </c>
      <c r="L1370" s="15">
        <f t="shared" si="87"/>
        <v>1152</v>
      </c>
      <c r="M1370" s="15">
        <f t="shared" si="88"/>
        <v>2309</v>
      </c>
      <c r="O1370" s="13"/>
      <c r="P1370" s="13"/>
    </row>
    <row r="1371" spans="1:16" s="94" customFormat="1" ht="12.75" customHeight="1" x14ac:dyDescent="0.2">
      <c r="A1371" s="11" t="str">
        <f t="shared" si="85"/>
        <v>GERALDTON2018</v>
      </c>
      <c r="B1371" s="3" t="s">
        <v>74</v>
      </c>
      <c r="C1371" s="12">
        <v>2018</v>
      </c>
      <c r="D1371" s="12" t="s">
        <v>101</v>
      </c>
      <c r="E1371" s="13">
        <v>1104</v>
      </c>
      <c r="F1371" s="13">
        <v>1147</v>
      </c>
      <c r="G1371" s="13">
        <v>2251</v>
      </c>
      <c r="H1371" s="13">
        <v>0</v>
      </c>
      <c r="I1371" s="13">
        <v>0</v>
      </c>
      <c r="J1371" s="13">
        <v>0</v>
      </c>
      <c r="K1371" s="15">
        <f t="shared" si="86"/>
        <v>1104</v>
      </c>
      <c r="L1371" s="15">
        <f t="shared" si="87"/>
        <v>1147</v>
      </c>
      <c r="M1371" s="15">
        <f t="shared" si="88"/>
        <v>2251</v>
      </c>
      <c r="O1371" s="13"/>
      <c r="P1371" s="13"/>
    </row>
    <row r="1372" spans="1:16" s="94" customFormat="1" ht="12.75" customHeight="1" x14ac:dyDescent="0.2">
      <c r="A1372" s="11" t="str">
        <f t="shared" si="85"/>
        <v>GERALDTON2019</v>
      </c>
      <c r="B1372" s="3" t="s">
        <v>74</v>
      </c>
      <c r="C1372" s="12">
        <v>2019</v>
      </c>
      <c r="D1372" s="12" t="s">
        <v>101</v>
      </c>
      <c r="E1372" s="13">
        <v>858</v>
      </c>
      <c r="F1372" s="13">
        <v>856</v>
      </c>
      <c r="G1372" s="13">
        <v>1714</v>
      </c>
      <c r="H1372" s="13">
        <v>0</v>
      </c>
      <c r="I1372" s="13">
        <v>0</v>
      </c>
      <c r="J1372" s="13">
        <v>0</v>
      </c>
      <c r="K1372" s="15">
        <f t="shared" si="86"/>
        <v>858</v>
      </c>
      <c r="L1372" s="15">
        <f t="shared" si="87"/>
        <v>856</v>
      </c>
      <c r="M1372" s="15">
        <f t="shared" si="88"/>
        <v>1714</v>
      </c>
      <c r="O1372" s="13"/>
      <c r="P1372" s="13"/>
    </row>
    <row r="1373" spans="1:16" s="94" customFormat="1" ht="12.75" customHeight="1" x14ac:dyDescent="0.2">
      <c r="A1373" s="11" t="str">
        <f t="shared" si="85"/>
        <v>GLADSTONE1985</v>
      </c>
      <c r="B1373" s="92" t="s">
        <v>73</v>
      </c>
      <c r="C1373" s="16">
        <v>1985</v>
      </c>
      <c r="D1373" s="90" t="s">
        <v>101</v>
      </c>
      <c r="E1373" s="93">
        <v>2463</v>
      </c>
      <c r="F1373" s="93">
        <v>2440</v>
      </c>
      <c r="G1373" s="93">
        <v>4903</v>
      </c>
      <c r="H1373" s="93">
        <v>0</v>
      </c>
      <c r="I1373" s="93">
        <v>0</v>
      </c>
      <c r="J1373" s="93">
        <v>0</v>
      </c>
      <c r="K1373" s="15">
        <f t="shared" si="86"/>
        <v>2463</v>
      </c>
      <c r="L1373" s="15">
        <f t="shared" si="87"/>
        <v>2440</v>
      </c>
      <c r="M1373" s="15">
        <f t="shared" si="88"/>
        <v>4903</v>
      </c>
      <c r="O1373" s="13"/>
      <c r="P1373" s="13"/>
    </row>
    <row r="1374" spans="1:16" s="94" customFormat="1" ht="12.75" customHeight="1" x14ac:dyDescent="0.2">
      <c r="A1374" s="11" t="str">
        <f t="shared" si="85"/>
        <v>GLADSTONE1986</v>
      </c>
      <c r="B1374" s="3" t="s">
        <v>73</v>
      </c>
      <c r="C1374" s="12">
        <v>1986</v>
      </c>
      <c r="D1374" s="12" t="s">
        <v>101</v>
      </c>
      <c r="E1374" s="13">
        <v>2293</v>
      </c>
      <c r="F1374" s="13">
        <v>2305</v>
      </c>
      <c r="G1374" s="13">
        <v>4598</v>
      </c>
      <c r="H1374" s="13">
        <v>0</v>
      </c>
      <c r="I1374" s="13">
        <v>0</v>
      </c>
      <c r="J1374" s="13">
        <v>0</v>
      </c>
      <c r="K1374" s="15">
        <f t="shared" si="86"/>
        <v>2293</v>
      </c>
      <c r="L1374" s="15">
        <f t="shared" si="87"/>
        <v>2305</v>
      </c>
      <c r="M1374" s="15">
        <f t="shared" si="88"/>
        <v>4598</v>
      </c>
      <c r="O1374" s="13"/>
      <c r="P1374" s="13"/>
    </row>
    <row r="1375" spans="1:16" s="94" customFormat="1" ht="12.75" customHeight="1" x14ac:dyDescent="0.2">
      <c r="A1375" s="11" t="str">
        <f t="shared" si="85"/>
        <v>GLADSTONE1987</v>
      </c>
      <c r="B1375" s="92" t="s">
        <v>73</v>
      </c>
      <c r="C1375" s="16">
        <v>1987</v>
      </c>
      <c r="D1375" s="90">
        <v>28</v>
      </c>
      <c r="E1375" s="93">
        <v>2752</v>
      </c>
      <c r="F1375" s="93">
        <v>2710</v>
      </c>
      <c r="G1375" s="93">
        <v>5462</v>
      </c>
      <c r="H1375" s="93">
        <v>0</v>
      </c>
      <c r="I1375" s="93">
        <v>0</v>
      </c>
      <c r="J1375" s="93">
        <v>0</v>
      </c>
      <c r="K1375" s="15">
        <f t="shared" si="86"/>
        <v>2752</v>
      </c>
      <c r="L1375" s="15">
        <f t="shared" si="87"/>
        <v>2710</v>
      </c>
      <c r="M1375" s="15">
        <f t="shared" si="88"/>
        <v>5462</v>
      </c>
      <c r="O1375" s="13"/>
      <c r="P1375" s="13"/>
    </row>
    <row r="1376" spans="1:16" s="94" customFormat="1" ht="12.75" customHeight="1" x14ac:dyDescent="0.2">
      <c r="A1376" s="11" t="str">
        <f t="shared" si="85"/>
        <v>GLADSTONE1988</v>
      </c>
      <c r="B1376" s="96" t="s">
        <v>73</v>
      </c>
      <c r="C1376" s="89">
        <v>1988</v>
      </c>
      <c r="D1376" s="90">
        <v>26</v>
      </c>
      <c r="E1376" s="15">
        <v>3024</v>
      </c>
      <c r="F1376" s="15">
        <v>3050</v>
      </c>
      <c r="G1376" s="15">
        <v>6074</v>
      </c>
      <c r="H1376" s="91">
        <v>0</v>
      </c>
      <c r="I1376" s="91">
        <v>0</v>
      </c>
      <c r="J1376" s="15">
        <v>0</v>
      </c>
      <c r="K1376" s="15">
        <f t="shared" si="86"/>
        <v>3024</v>
      </c>
      <c r="L1376" s="15">
        <f t="shared" si="87"/>
        <v>3050</v>
      </c>
      <c r="M1376" s="15">
        <f t="shared" si="88"/>
        <v>6074</v>
      </c>
      <c r="O1376" s="13"/>
      <c r="P1376" s="13"/>
    </row>
    <row r="1377" spans="1:16" s="94" customFormat="1" ht="12.75" customHeight="1" x14ac:dyDescent="0.2">
      <c r="A1377" s="11" t="str">
        <f t="shared" si="85"/>
        <v>GLADSTONE1989</v>
      </c>
      <c r="B1377" s="96" t="s">
        <v>73</v>
      </c>
      <c r="C1377" s="89">
        <v>1989</v>
      </c>
      <c r="D1377" s="90">
        <v>23</v>
      </c>
      <c r="E1377" s="15">
        <v>3214</v>
      </c>
      <c r="F1377" s="15">
        <v>3142</v>
      </c>
      <c r="G1377" s="15">
        <v>6356</v>
      </c>
      <c r="H1377" s="91">
        <v>0</v>
      </c>
      <c r="I1377" s="91">
        <v>0</v>
      </c>
      <c r="J1377" s="15">
        <v>0</v>
      </c>
      <c r="K1377" s="15">
        <f t="shared" si="86"/>
        <v>3214</v>
      </c>
      <c r="L1377" s="15">
        <f t="shared" si="87"/>
        <v>3142</v>
      </c>
      <c r="M1377" s="15">
        <f t="shared" si="88"/>
        <v>6356</v>
      </c>
      <c r="O1377" s="13"/>
      <c r="P1377" s="13"/>
    </row>
    <row r="1378" spans="1:16" s="94" customFormat="1" ht="12.75" customHeight="1" x14ac:dyDescent="0.2">
      <c r="A1378" s="11" t="str">
        <f t="shared" si="85"/>
        <v>GLADSTONE1990</v>
      </c>
      <c r="B1378" s="96" t="s">
        <v>73</v>
      </c>
      <c r="C1378" s="89">
        <v>1990</v>
      </c>
      <c r="D1378" s="12">
        <v>28</v>
      </c>
      <c r="E1378" s="15">
        <v>3113</v>
      </c>
      <c r="F1378" s="15">
        <v>3153</v>
      </c>
      <c r="G1378" s="15">
        <v>6266</v>
      </c>
      <c r="H1378" s="91">
        <v>0</v>
      </c>
      <c r="I1378" s="91">
        <v>0</v>
      </c>
      <c r="J1378" s="15">
        <v>0</v>
      </c>
      <c r="K1378" s="15">
        <f t="shared" si="86"/>
        <v>3113</v>
      </c>
      <c r="L1378" s="15">
        <f t="shared" si="87"/>
        <v>3153</v>
      </c>
      <c r="M1378" s="15">
        <f t="shared" si="88"/>
        <v>6266</v>
      </c>
      <c r="O1378" s="13"/>
      <c r="P1378" s="13"/>
    </row>
    <row r="1379" spans="1:16" s="94" customFormat="1" ht="12.75" customHeight="1" x14ac:dyDescent="0.2">
      <c r="A1379" s="11" t="str">
        <f t="shared" ref="A1379:A1442" si="89">CONCATENATE(B1379,C1379)</f>
        <v>GLADSTONE1991</v>
      </c>
      <c r="B1379" s="3" t="s">
        <v>73</v>
      </c>
      <c r="C1379" s="12">
        <v>1991</v>
      </c>
      <c r="D1379" s="12">
        <v>21</v>
      </c>
      <c r="E1379" s="13">
        <v>4508</v>
      </c>
      <c r="F1379" s="13">
        <v>4529</v>
      </c>
      <c r="G1379" s="13">
        <v>9037</v>
      </c>
      <c r="H1379" s="13">
        <v>0</v>
      </c>
      <c r="I1379" s="13">
        <v>0</v>
      </c>
      <c r="J1379" s="13">
        <v>0</v>
      </c>
      <c r="K1379" s="15">
        <f t="shared" si="86"/>
        <v>4508</v>
      </c>
      <c r="L1379" s="15">
        <f t="shared" si="87"/>
        <v>4529</v>
      </c>
      <c r="M1379" s="15">
        <f t="shared" si="88"/>
        <v>9037</v>
      </c>
      <c r="O1379" s="13"/>
      <c r="P1379" s="13"/>
    </row>
    <row r="1380" spans="1:16" s="94" customFormat="1" ht="12.75" customHeight="1" x14ac:dyDescent="0.2">
      <c r="A1380" s="11" t="str">
        <f t="shared" si="89"/>
        <v>GLADSTONE1992</v>
      </c>
      <c r="B1380" s="3" t="s">
        <v>73</v>
      </c>
      <c r="C1380" s="12">
        <v>1992</v>
      </c>
      <c r="D1380" s="12">
        <v>22</v>
      </c>
      <c r="E1380" s="13">
        <v>4208</v>
      </c>
      <c r="F1380" s="13">
        <v>4168</v>
      </c>
      <c r="G1380" s="13">
        <v>8376</v>
      </c>
      <c r="H1380" s="13">
        <v>0</v>
      </c>
      <c r="I1380" s="13">
        <v>0</v>
      </c>
      <c r="J1380" s="13">
        <v>0</v>
      </c>
      <c r="K1380" s="15">
        <f t="shared" si="86"/>
        <v>4208</v>
      </c>
      <c r="L1380" s="15">
        <f t="shared" si="87"/>
        <v>4168</v>
      </c>
      <c r="M1380" s="15">
        <f t="shared" si="88"/>
        <v>8376</v>
      </c>
      <c r="O1380" s="13"/>
      <c r="P1380" s="13"/>
    </row>
    <row r="1381" spans="1:16" s="94" customFormat="1" ht="12.75" customHeight="1" x14ac:dyDescent="0.2">
      <c r="A1381" s="11" t="str">
        <f t="shared" si="89"/>
        <v>GLADSTONE1993</v>
      </c>
      <c r="B1381" s="3" t="s">
        <v>73</v>
      </c>
      <c r="C1381" s="12">
        <v>1993</v>
      </c>
      <c r="D1381" s="12">
        <v>24</v>
      </c>
      <c r="E1381" s="13">
        <v>4073</v>
      </c>
      <c r="F1381" s="13">
        <v>4065</v>
      </c>
      <c r="G1381" s="13">
        <v>8138</v>
      </c>
      <c r="H1381" s="13">
        <v>0</v>
      </c>
      <c r="I1381" s="13">
        <v>0</v>
      </c>
      <c r="J1381" s="13">
        <v>0</v>
      </c>
      <c r="K1381" s="15">
        <f t="shared" si="86"/>
        <v>4073</v>
      </c>
      <c r="L1381" s="15">
        <f t="shared" si="87"/>
        <v>4065</v>
      </c>
      <c r="M1381" s="15">
        <f t="shared" si="88"/>
        <v>8138</v>
      </c>
      <c r="O1381" s="13"/>
      <c r="P1381" s="13"/>
    </row>
    <row r="1382" spans="1:16" s="94" customFormat="1" ht="12.75" customHeight="1" x14ac:dyDescent="0.2">
      <c r="A1382" s="11" t="str">
        <f t="shared" si="89"/>
        <v>GLADSTONE1994</v>
      </c>
      <c r="B1382" s="3" t="s">
        <v>73</v>
      </c>
      <c r="C1382" s="12">
        <v>1994</v>
      </c>
      <c r="D1382" s="12">
        <v>21</v>
      </c>
      <c r="E1382" s="13">
        <v>4198</v>
      </c>
      <c r="F1382" s="13">
        <v>4199</v>
      </c>
      <c r="G1382" s="13">
        <v>8397</v>
      </c>
      <c r="H1382" s="13">
        <v>0</v>
      </c>
      <c r="I1382" s="13">
        <v>0</v>
      </c>
      <c r="J1382" s="13">
        <v>0</v>
      </c>
      <c r="K1382" s="15">
        <f t="shared" si="86"/>
        <v>4198</v>
      </c>
      <c r="L1382" s="15">
        <f t="shared" si="87"/>
        <v>4199</v>
      </c>
      <c r="M1382" s="15">
        <f t="shared" si="88"/>
        <v>8397</v>
      </c>
      <c r="O1382" s="13"/>
      <c r="P1382" s="13"/>
    </row>
    <row r="1383" spans="1:16" s="94" customFormat="1" ht="12.75" customHeight="1" x14ac:dyDescent="0.2">
      <c r="A1383" s="11" t="str">
        <f t="shared" si="89"/>
        <v>GLADSTONE1995</v>
      </c>
      <c r="B1383" s="3" t="s">
        <v>73</v>
      </c>
      <c r="C1383" s="12">
        <v>1995</v>
      </c>
      <c r="D1383" s="12">
        <v>24</v>
      </c>
      <c r="E1383" s="13">
        <v>3915</v>
      </c>
      <c r="F1383" s="13">
        <v>3919</v>
      </c>
      <c r="G1383" s="13">
        <v>7834</v>
      </c>
      <c r="H1383" s="13">
        <v>0</v>
      </c>
      <c r="I1383" s="13">
        <v>0</v>
      </c>
      <c r="J1383" s="13">
        <v>0</v>
      </c>
      <c r="K1383" s="15">
        <f t="shared" si="86"/>
        <v>3915</v>
      </c>
      <c r="L1383" s="15">
        <f t="shared" si="87"/>
        <v>3919</v>
      </c>
      <c r="M1383" s="15">
        <f t="shared" si="88"/>
        <v>7834</v>
      </c>
      <c r="O1383" s="13"/>
      <c r="P1383" s="13"/>
    </row>
    <row r="1384" spans="1:16" s="94" customFormat="1" ht="12.75" customHeight="1" x14ac:dyDescent="0.2">
      <c r="A1384" s="11" t="str">
        <f t="shared" si="89"/>
        <v>GLADSTONE1996</v>
      </c>
      <c r="B1384" s="3" t="s">
        <v>73</v>
      </c>
      <c r="C1384" s="12">
        <v>1996</v>
      </c>
      <c r="D1384" s="12">
        <v>26</v>
      </c>
      <c r="E1384" s="13">
        <v>4002</v>
      </c>
      <c r="F1384" s="13">
        <v>4001</v>
      </c>
      <c r="G1384" s="13">
        <v>8003</v>
      </c>
      <c r="H1384" s="13">
        <v>0</v>
      </c>
      <c r="I1384" s="13">
        <v>0</v>
      </c>
      <c r="J1384" s="13">
        <v>0</v>
      </c>
      <c r="K1384" s="15">
        <f t="shared" si="86"/>
        <v>4002</v>
      </c>
      <c r="L1384" s="15">
        <f t="shared" si="87"/>
        <v>4001</v>
      </c>
      <c r="M1384" s="15">
        <f t="shared" si="88"/>
        <v>8003</v>
      </c>
      <c r="O1384" s="13"/>
      <c r="P1384" s="13"/>
    </row>
    <row r="1385" spans="1:16" s="94" customFormat="1" ht="12.75" customHeight="1" x14ac:dyDescent="0.2">
      <c r="A1385" s="11" t="str">
        <f t="shared" si="89"/>
        <v>GLADSTONE1997</v>
      </c>
      <c r="B1385" s="96" t="s">
        <v>73</v>
      </c>
      <c r="C1385" s="89">
        <v>1997</v>
      </c>
      <c r="D1385" s="90">
        <v>24</v>
      </c>
      <c r="E1385" s="15">
        <v>3878</v>
      </c>
      <c r="F1385" s="15">
        <v>3871</v>
      </c>
      <c r="G1385" s="15">
        <v>7749</v>
      </c>
      <c r="H1385" s="91">
        <v>0</v>
      </c>
      <c r="I1385" s="91">
        <v>0</v>
      </c>
      <c r="J1385" s="15">
        <v>0</v>
      </c>
      <c r="K1385" s="15">
        <f t="shared" si="86"/>
        <v>3878</v>
      </c>
      <c r="L1385" s="15">
        <f t="shared" si="87"/>
        <v>3871</v>
      </c>
      <c r="M1385" s="15">
        <f t="shared" si="88"/>
        <v>7749</v>
      </c>
      <c r="O1385" s="13"/>
      <c r="P1385" s="13"/>
    </row>
    <row r="1386" spans="1:16" s="94" customFormat="1" ht="12.75" customHeight="1" x14ac:dyDescent="0.2">
      <c r="A1386" s="11" t="str">
        <f t="shared" si="89"/>
        <v>GLADSTONE1998</v>
      </c>
      <c r="B1386" s="3" t="s">
        <v>73</v>
      </c>
      <c r="C1386" s="12">
        <v>1998</v>
      </c>
      <c r="D1386" s="12">
        <v>27</v>
      </c>
      <c r="E1386" s="13">
        <v>3603</v>
      </c>
      <c r="F1386" s="13">
        <v>3599</v>
      </c>
      <c r="G1386" s="13">
        <v>7202</v>
      </c>
      <c r="H1386" s="13">
        <v>0</v>
      </c>
      <c r="I1386" s="13">
        <v>0</v>
      </c>
      <c r="J1386" s="13">
        <v>0</v>
      </c>
      <c r="K1386" s="15">
        <f t="shared" ref="K1386:K1449" si="90">E1386+H1386</f>
        <v>3603</v>
      </c>
      <c r="L1386" s="15">
        <f t="shared" ref="L1386:L1449" si="91">F1386+I1386</f>
        <v>3599</v>
      </c>
      <c r="M1386" s="15">
        <f t="shared" ref="M1386:M1449" si="92">G1386+J1386</f>
        <v>7202</v>
      </c>
      <c r="O1386" s="13"/>
      <c r="P1386" s="13"/>
    </row>
    <row r="1387" spans="1:16" s="94" customFormat="1" ht="12.75" customHeight="1" x14ac:dyDescent="0.2">
      <c r="A1387" s="11" t="str">
        <f t="shared" si="89"/>
        <v>GLADSTONE1999</v>
      </c>
      <c r="B1387" s="3" t="s">
        <v>73</v>
      </c>
      <c r="C1387" s="12">
        <v>1999</v>
      </c>
      <c r="D1387" s="12">
        <v>28</v>
      </c>
      <c r="E1387" s="13">
        <v>3761</v>
      </c>
      <c r="F1387" s="13">
        <v>3755</v>
      </c>
      <c r="G1387" s="13">
        <v>7516</v>
      </c>
      <c r="H1387" s="13">
        <v>0</v>
      </c>
      <c r="I1387" s="13">
        <v>0</v>
      </c>
      <c r="J1387" s="13">
        <v>0</v>
      </c>
      <c r="K1387" s="15">
        <f t="shared" si="90"/>
        <v>3761</v>
      </c>
      <c r="L1387" s="15">
        <f t="shared" si="91"/>
        <v>3755</v>
      </c>
      <c r="M1387" s="15">
        <f t="shared" si="92"/>
        <v>7516</v>
      </c>
      <c r="O1387" s="13"/>
      <c r="P1387" s="13"/>
    </row>
    <row r="1388" spans="1:16" s="94" customFormat="1" ht="12.75" customHeight="1" x14ac:dyDescent="0.2">
      <c r="A1388" s="11" t="str">
        <f t="shared" si="89"/>
        <v>GLADSTONE2000</v>
      </c>
      <c r="B1388" s="96" t="s">
        <v>73</v>
      </c>
      <c r="C1388" s="89">
        <v>2000</v>
      </c>
      <c r="D1388" s="90">
        <v>28</v>
      </c>
      <c r="E1388" s="15">
        <v>3594</v>
      </c>
      <c r="F1388" s="15">
        <v>3584</v>
      </c>
      <c r="G1388" s="15">
        <v>7178</v>
      </c>
      <c r="H1388" s="91">
        <v>0</v>
      </c>
      <c r="I1388" s="91">
        <v>0</v>
      </c>
      <c r="J1388" s="15">
        <v>0</v>
      </c>
      <c r="K1388" s="15">
        <f t="shared" si="90"/>
        <v>3594</v>
      </c>
      <c r="L1388" s="15">
        <f t="shared" si="91"/>
        <v>3584</v>
      </c>
      <c r="M1388" s="15">
        <f t="shared" si="92"/>
        <v>7178</v>
      </c>
      <c r="O1388" s="13"/>
      <c r="P1388" s="13"/>
    </row>
    <row r="1389" spans="1:16" s="94" customFormat="1" ht="12.75" customHeight="1" x14ac:dyDescent="0.2">
      <c r="A1389" s="11" t="str">
        <f t="shared" si="89"/>
        <v>GLADSTONE2001</v>
      </c>
      <c r="B1389" s="3" t="s">
        <v>73</v>
      </c>
      <c r="C1389" s="12">
        <v>2001</v>
      </c>
      <c r="D1389" s="12">
        <v>32</v>
      </c>
      <c r="E1389" s="13">
        <v>2846</v>
      </c>
      <c r="F1389" s="13">
        <v>2844</v>
      </c>
      <c r="G1389" s="13">
        <v>5690</v>
      </c>
      <c r="H1389" s="13">
        <v>0</v>
      </c>
      <c r="I1389" s="13">
        <v>0</v>
      </c>
      <c r="J1389" s="13">
        <v>0</v>
      </c>
      <c r="K1389" s="15">
        <f t="shared" si="90"/>
        <v>2846</v>
      </c>
      <c r="L1389" s="15">
        <f t="shared" si="91"/>
        <v>2844</v>
      </c>
      <c r="M1389" s="15">
        <f t="shared" si="92"/>
        <v>5690</v>
      </c>
      <c r="O1389" s="13"/>
      <c r="P1389" s="13"/>
    </row>
    <row r="1390" spans="1:16" s="94" customFormat="1" ht="12.75" customHeight="1" x14ac:dyDescent="0.2">
      <c r="A1390" s="11" t="str">
        <f t="shared" si="89"/>
        <v>GLADSTONE2002</v>
      </c>
      <c r="B1390" s="94" t="s">
        <v>73</v>
      </c>
      <c r="C1390" s="12">
        <v>2002</v>
      </c>
      <c r="D1390" s="12">
        <v>23</v>
      </c>
      <c r="E1390" s="95">
        <v>3104</v>
      </c>
      <c r="F1390" s="95">
        <v>3103</v>
      </c>
      <c r="G1390" s="95">
        <v>6207</v>
      </c>
      <c r="H1390" s="95">
        <v>0</v>
      </c>
      <c r="I1390" s="95">
        <v>0</v>
      </c>
      <c r="J1390" s="95">
        <v>0</v>
      </c>
      <c r="K1390" s="15">
        <f t="shared" si="90"/>
        <v>3104</v>
      </c>
      <c r="L1390" s="15">
        <f t="shared" si="91"/>
        <v>3103</v>
      </c>
      <c r="M1390" s="15">
        <f t="shared" si="92"/>
        <v>6207</v>
      </c>
      <c r="O1390" s="13"/>
      <c r="P1390" s="13"/>
    </row>
    <row r="1391" spans="1:16" s="94" customFormat="1" ht="12.75" customHeight="1" x14ac:dyDescent="0.2">
      <c r="A1391" s="11" t="str">
        <f t="shared" si="89"/>
        <v>GLADSTONE2003</v>
      </c>
      <c r="B1391" s="94" t="s">
        <v>73</v>
      </c>
      <c r="C1391" s="89">
        <v>2003</v>
      </c>
      <c r="D1391" s="90">
        <v>25</v>
      </c>
      <c r="E1391" s="15">
        <v>2984</v>
      </c>
      <c r="F1391" s="15">
        <v>2991</v>
      </c>
      <c r="G1391" s="15">
        <v>5975</v>
      </c>
      <c r="H1391" s="15">
        <v>0</v>
      </c>
      <c r="I1391" s="15">
        <v>0</v>
      </c>
      <c r="J1391" s="15">
        <v>0</v>
      </c>
      <c r="K1391" s="15">
        <f t="shared" si="90"/>
        <v>2984</v>
      </c>
      <c r="L1391" s="15">
        <f t="shared" si="91"/>
        <v>2991</v>
      </c>
      <c r="M1391" s="15">
        <f t="shared" si="92"/>
        <v>5975</v>
      </c>
      <c r="O1391" s="13"/>
      <c r="P1391" s="13"/>
    </row>
    <row r="1392" spans="1:16" s="94" customFormat="1" ht="12.75" customHeight="1" x14ac:dyDescent="0.2">
      <c r="A1392" s="11" t="str">
        <f t="shared" si="89"/>
        <v>GLADSTONE2004</v>
      </c>
      <c r="B1392" s="3" t="s">
        <v>73</v>
      </c>
      <c r="C1392" s="12">
        <v>2004</v>
      </c>
      <c r="D1392" s="90">
        <v>29</v>
      </c>
      <c r="E1392" s="13">
        <v>2746</v>
      </c>
      <c r="F1392" s="13">
        <v>2741</v>
      </c>
      <c r="G1392" s="13">
        <v>5487</v>
      </c>
      <c r="H1392" s="13">
        <v>0</v>
      </c>
      <c r="I1392" s="13">
        <v>0</v>
      </c>
      <c r="J1392" s="13">
        <v>0</v>
      </c>
      <c r="K1392" s="15">
        <f t="shared" si="90"/>
        <v>2746</v>
      </c>
      <c r="L1392" s="15">
        <f t="shared" si="91"/>
        <v>2741</v>
      </c>
      <c r="M1392" s="15">
        <f t="shared" si="92"/>
        <v>5487</v>
      </c>
      <c r="O1392" s="13"/>
      <c r="P1392" s="13"/>
    </row>
    <row r="1393" spans="1:16" s="94" customFormat="1" ht="12.75" customHeight="1" x14ac:dyDescent="0.2">
      <c r="A1393" s="11" t="str">
        <f t="shared" si="89"/>
        <v>GLADSTONE2005</v>
      </c>
      <c r="B1393" s="94" t="s">
        <v>73</v>
      </c>
      <c r="C1393" s="89">
        <v>2005</v>
      </c>
      <c r="D1393" s="90">
        <v>28</v>
      </c>
      <c r="E1393" s="15">
        <v>2679</v>
      </c>
      <c r="F1393" s="15">
        <v>2674</v>
      </c>
      <c r="G1393" s="15">
        <v>5353</v>
      </c>
      <c r="H1393" s="15">
        <v>0</v>
      </c>
      <c r="I1393" s="15">
        <v>0</v>
      </c>
      <c r="J1393" s="15">
        <v>0</v>
      </c>
      <c r="K1393" s="15">
        <f t="shared" si="90"/>
        <v>2679</v>
      </c>
      <c r="L1393" s="15">
        <f t="shared" si="91"/>
        <v>2674</v>
      </c>
      <c r="M1393" s="15">
        <f t="shared" si="92"/>
        <v>5353</v>
      </c>
      <c r="O1393" s="13"/>
      <c r="P1393" s="13"/>
    </row>
    <row r="1394" spans="1:16" s="94" customFormat="1" ht="12.75" customHeight="1" x14ac:dyDescent="0.2">
      <c r="A1394" s="11" t="str">
        <f t="shared" si="89"/>
        <v>GLADSTONE2006</v>
      </c>
      <c r="B1394" s="3" t="s">
        <v>73</v>
      </c>
      <c r="C1394" s="12">
        <v>2006</v>
      </c>
      <c r="D1394" s="12">
        <v>27</v>
      </c>
      <c r="E1394" s="13">
        <v>2725</v>
      </c>
      <c r="F1394" s="13">
        <v>2722</v>
      </c>
      <c r="G1394" s="13">
        <v>5447</v>
      </c>
      <c r="H1394" s="13">
        <v>0</v>
      </c>
      <c r="I1394" s="13">
        <v>0</v>
      </c>
      <c r="J1394" s="13">
        <v>0</v>
      </c>
      <c r="K1394" s="15">
        <f t="shared" si="90"/>
        <v>2725</v>
      </c>
      <c r="L1394" s="15">
        <f t="shared" si="91"/>
        <v>2722</v>
      </c>
      <c r="M1394" s="15">
        <f t="shared" si="92"/>
        <v>5447</v>
      </c>
      <c r="O1394" s="13"/>
      <c r="P1394" s="13"/>
    </row>
    <row r="1395" spans="1:16" s="94" customFormat="1" ht="12.75" customHeight="1" x14ac:dyDescent="0.2">
      <c r="A1395" s="11" t="str">
        <f t="shared" si="89"/>
        <v>GLADSTONE2007</v>
      </c>
      <c r="B1395" s="94" t="s">
        <v>73</v>
      </c>
      <c r="C1395" s="89">
        <v>2007</v>
      </c>
      <c r="D1395" s="90">
        <v>29</v>
      </c>
      <c r="E1395" s="15">
        <v>2689</v>
      </c>
      <c r="F1395" s="15">
        <v>2685</v>
      </c>
      <c r="G1395" s="15">
        <v>5374</v>
      </c>
      <c r="H1395" s="15">
        <v>0</v>
      </c>
      <c r="I1395" s="15">
        <v>0</v>
      </c>
      <c r="J1395" s="15">
        <v>0</v>
      </c>
      <c r="K1395" s="15">
        <f t="shared" si="90"/>
        <v>2689</v>
      </c>
      <c r="L1395" s="15">
        <f t="shared" si="91"/>
        <v>2685</v>
      </c>
      <c r="M1395" s="15">
        <f t="shared" si="92"/>
        <v>5374</v>
      </c>
      <c r="O1395" s="13"/>
      <c r="P1395" s="13"/>
    </row>
    <row r="1396" spans="1:16" s="94" customFormat="1" ht="12.75" customHeight="1" x14ac:dyDescent="0.2">
      <c r="A1396" s="11" t="str">
        <f t="shared" si="89"/>
        <v>GLADSTONE2008</v>
      </c>
      <c r="B1396" s="94" t="s">
        <v>73</v>
      </c>
      <c r="C1396" s="12">
        <v>2008</v>
      </c>
      <c r="D1396" s="90" t="s">
        <v>101</v>
      </c>
      <c r="E1396" s="95">
        <v>2482</v>
      </c>
      <c r="F1396" s="95">
        <v>2481</v>
      </c>
      <c r="G1396" s="95">
        <v>4963</v>
      </c>
      <c r="H1396" s="95">
        <v>0</v>
      </c>
      <c r="I1396" s="95">
        <v>0</v>
      </c>
      <c r="J1396" s="95">
        <v>0</v>
      </c>
      <c r="K1396" s="15">
        <f t="shared" si="90"/>
        <v>2482</v>
      </c>
      <c r="L1396" s="15">
        <f t="shared" si="91"/>
        <v>2481</v>
      </c>
      <c r="M1396" s="15">
        <f t="shared" si="92"/>
        <v>4963</v>
      </c>
      <c r="O1396" s="13"/>
      <c r="P1396" s="13"/>
    </row>
    <row r="1397" spans="1:16" s="94" customFormat="1" ht="12.75" customHeight="1" x14ac:dyDescent="0.2">
      <c r="A1397" s="11" t="str">
        <f t="shared" si="89"/>
        <v>GLADSTONE2009</v>
      </c>
      <c r="B1397" s="96" t="s">
        <v>73</v>
      </c>
      <c r="C1397" s="89">
        <v>2009</v>
      </c>
      <c r="D1397" s="90" t="s">
        <v>101</v>
      </c>
      <c r="E1397" s="15">
        <v>2430</v>
      </c>
      <c r="F1397" s="15">
        <v>2430</v>
      </c>
      <c r="G1397" s="15">
        <v>4860</v>
      </c>
      <c r="H1397" s="91">
        <v>0</v>
      </c>
      <c r="I1397" s="91">
        <v>0</v>
      </c>
      <c r="J1397" s="15">
        <v>0</v>
      </c>
      <c r="K1397" s="15">
        <f t="shared" si="90"/>
        <v>2430</v>
      </c>
      <c r="L1397" s="15">
        <f t="shared" si="91"/>
        <v>2430</v>
      </c>
      <c r="M1397" s="15">
        <f t="shared" si="92"/>
        <v>4860</v>
      </c>
      <c r="O1397" s="13"/>
      <c r="P1397" s="13"/>
    </row>
    <row r="1398" spans="1:16" s="94" customFormat="1" ht="12.75" customHeight="1" x14ac:dyDescent="0.2">
      <c r="A1398" s="11" t="str">
        <f t="shared" si="89"/>
        <v>GLADSTONE2010</v>
      </c>
      <c r="B1398" s="96" t="s">
        <v>73</v>
      </c>
      <c r="C1398" s="89">
        <v>2010</v>
      </c>
      <c r="D1398" s="90">
        <v>28</v>
      </c>
      <c r="E1398" s="15">
        <v>2569</v>
      </c>
      <c r="F1398" s="15">
        <v>2554</v>
      </c>
      <c r="G1398" s="15">
        <v>5123</v>
      </c>
      <c r="H1398" s="91">
        <v>0</v>
      </c>
      <c r="I1398" s="91">
        <v>0</v>
      </c>
      <c r="J1398" s="15">
        <v>0</v>
      </c>
      <c r="K1398" s="15">
        <f t="shared" si="90"/>
        <v>2569</v>
      </c>
      <c r="L1398" s="15">
        <f t="shared" si="91"/>
        <v>2554</v>
      </c>
      <c r="M1398" s="15">
        <f t="shared" si="92"/>
        <v>5123</v>
      </c>
      <c r="O1398" s="13"/>
      <c r="P1398" s="13"/>
    </row>
    <row r="1399" spans="1:16" s="94" customFormat="1" ht="12.75" customHeight="1" x14ac:dyDescent="0.2">
      <c r="A1399" s="11" t="str">
        <f t="shared" si="89"/>
        <v>GLADSTONE2011</v>
      </c>
      <c r="B1399" s="3" t="s">
        <v>73</v>
      </c>
      <c r="C1399" s="12">
        <v>2011</v>
      </c>
      <c r="D1399" s="12">
        <v>23</v>
      </c>
      <c r="E1399" s="13">
        <v>3277</v>
      </c>
      <c r="F1399" s="13">
        <v>3274</v>
      </c>
      <c r="G1399" s="13">
        <v>6551</v>
      </c>
      <c r="H1399" s="13">
        <v>0</v>
      </c>
      <c r="I1399" s="13">
        <v>0</v>
      </c>
      <c r="J1399" s="13">
        <v>0</v>
      </c>
      <c r="K1399" s="15">
        <f t="shared" si="90"/>
        <v>3277</v>
      </c>
      <c r="L1399" s="15">
        <f t="shared" si="91"/>
        <v>3274</v>
      </c>
      <c r="M1399" s="15">
        <f t="shared" si="92"/>
        <v>6551</v>
      </c>
      <c r="O1399" s="13"/>
      <c r="P1399" s="13"/>
    </row>
    <row r="1400" spans="1:16" s="94" customFormat="1" ht="12.75" customHeight="1" x14ac:dyDescent="0.2">
      <c r="A1400" s="11" t="str">
        <f t="shared" si="89"/>
        <v>GLADSTONE2012</v>
      </c>
      <c r="B1400" s="96" t="s">
        <v>73</v>
      </c>
      <c r="C1400" s="89">
        <v>2012</v>
      </c>
      <c r="D1400" s="90">
        <v>17</v>
      </c>
      <c r="E1400" s="15">
        <v>4449</v>
      </c>
      <c r="F1400" s="15">
        <v>4440</v>
      </c>
      <c r="G1400" s="15">
        <v>8889</v>
      </c>
      <c r="H1400" s="91">
        <v>0</v>
      </c>
      <c r="I1400" s="91">
        <v>0</v>
      </c>
      <c r="J1400" s="15">
        <v>0</v>
      </c>
      <c r="K1400" s="15">
        <f t="shared" si="90"/>
        <v>4449</v>
      </c>
      <c r="L1400" s="15">
        <f t="shared" si="91"/>
        <v>4440</v>
      </c>
      <c r="M1400" s="15">
        <f t="shared" si="92"/>
        <v>8889</v>
      </c>
      <c r="O1400" s="13"/>
      <c r="P1400" s="13"/>
    </row>
    <row r="1401" spans="1:16" s="94" customFormat="1" ht="12.75" customHeight="1" x14ac:dyDescent="0.2">
      <c r="A1401" s="11" t="str">
        <f t="shared" si="89"/>
        <v>GLADSTONE2013</v>
      </c>
      <c r="B1401" s="3" t="s">
        <v>73</v>
      </c>
      <c r="C1401" s="12">
        <v>2013</v>
      </c>
      <c r="D1401" s="90">
        <v>16</v>
      </c>
      <c r="E1401" s="13">
        <v>5252</v>
      </c>
      <c r="F1401" s="13">
        <v>5244</v>
      </c>
      <c r="G1401" s="13">
        <v>10496</v>
      </c>
      <c r="H1401" s="13">
        <v>0</v>
      </c>
      <c r="I1401" s="13">
        <v>0</v>
      </c>
      <c r="J1401" s="13">
        <v>0</v>
      </c>
      <c r="K1401" s="15">
        <f t="shared" si="90"/>
        <v>5252</v>
      </c>
      <c r="L1401" s="15">
        <f t="shared" si="91"/>
        <v>5244</v>
      </c>
      <c r="M1401" s="15">
        <f t="shared" si="92"/>
        <v>10496</v>
      </c>
      <c r="O1401" s="13"/>
      <c r="P1401" s="13"/>
    </row>
    <row r="1402" spans="1:16" s="94" customFormat="1" ht="12.75" customHeight="1" x14ac:dyDescent="0.2">
      <c r="A1402" s="11" t="str">
        <f t="shared" si="89"/>
        <v>GLADSTONE2014</v>
      </c>
      <c r="B1402" s="94" t="s">
        <v>73</v>
      </c>
      <c r="C1402" s="89">
        <v>2014</v>
      </c>
      <c r="D1402" s="90">
        <v>16</v>
      </c>
      <c r="E1402" s="15">
        <v>5201</v>
      </c>
      <c r="F1402" s="15">
        <v>5178</v>
      </c>
      <c r="G1402" s="15">
        <v>10379</v>
      </c>
      <c r="H1402" s="15">
        <v>0</v>
      </c>
      <c r="I1402" s="15">
        <v>0</v>
      </c>
      <c r="J1402" s="15">
        <v>0</v>
      </c>
      <c r="K1402" s="15">
        <f t="shared" si="90"/>
        <v>5201</v>
      </c>
      <c r="L1402" s="15">
        <f t="shared" si="91"/>
        <v>5178</v>
      </c>
      <c r="M1402" s="15">
        <f t="shared" si="92"/>
        <v>10379</v>
      </c>
      <c r="O1402" s="13"/>
      <c r="P1402" s="13"/>
    </row>
    <row r="1403" spans="1:16" s="94" customFormat="1" ht="12.75" customHeight="1" x14ac:dyDescent="0.2">
      <c r="A1403" s="11" t="str">
        <f t="shared" si="89"/>
        <v>GLADSTONE2015</v>
      </c>
      <c r="B1403" s="3" t="s">
        <v>73</v>
      </c>
      <c r="C1403" s="12">
        <v>2015</v>
      </c>
      <c r="D1403" s="12">
        <v>16</v>
      </c>
      <c r="E1403" s="13">
        <v>4294</v>
      </c>
      <c r="F1403" s="13">
        <v>4243</v>
      </c>
      <c r="G1403" s="13">
        <v>8537</v>
      </c>
      <c r="H1403" s="13">
        <v>0</v>
      </c>
      <c r="I1403" s="13">
        <v>0</v>
      </c>
      <c r="J1403" s="13">
        <v>0</v>
      </c>
      <c r="K1403" s="15">
        <f t="shared" si="90"/>
        <v>4294</v>
      </c>
      <c r="L1403" s="15">
        <f t="shared" si="91"/>
        <v>4243</v>
      </c>
      <c r="M1403" s="15">
        <f t="shared" si="92"/>
        <v>8537</v>
      </c>
      <c r="O1403" s="13"/>
      <c r="P1403" s="13"/>
    </row>
    <row r="1404" spans="1:16" s="94" customFormat="1" ht="12.75" customHeight="1" x14ac:dyDescent="0.2">
      <c r="A1404" s="11" t="str">
        <f t="shared" si="89"/>
        <v>GLADSTONE2016</v>
      </c>
      <c r="B1404" s="3" t="s">
        <v>73</v>
      </c>
      <c r="C1404" s="12">
        <v>2016</v>
      </c>
      <c r="D1404" s="12">
        <v>21</v>
      </c>
      <c r="E1404" s="13">
        <v>3611</v>
      </c>
      <c r="F1404" s="13">
        <v>3606</v>
      </c>
      <c r="G1404" s="13">
        <v>7217</v>
      </c>
      <c r="H1404" s="13">
        <v>0</v>
      </c>
      <c r="I1404" s="13">
        <v>0</v>
      </c>
      <c r="J1404" s="13">
        <v>0</v>
      </c>
      <c r="K1404" s="15">
        <f t="shared" si="90"/>
        <v>3611</v>
      </c>
      <c r="L1404" s="15">
        <f t="shared" si="91"/>
        <v>3606</v>
      </c>
      <c r="M1404" s="15">
        <f t="shared" si="92"/>
        <v>7217</v>
      </c>
      <c r="O1404" s="13"/>
      <c r="P1404" s="13"/>
    </row>
    <row r="1405" spans="1:16" s="94" customFormat="1" ht="12.75" customHeight="1" x14ac:dyDescent="0.2">
      <c r="A1405" s="11" t="str">
        <f t="shared" si="89"/>
        <v>GLADSTONE2017</v>
      </c>
      <c r="B1405" s="3" t="s">
        <v>73</v>
      </c>
      <c r="C1405" s="12">
        <v>2017</v>
      </c>
      <c r="D1405" s="12">
        <v>29</v>
      </c>
      <c r="E1405" s="13">
        <v>2632</v>
      </c>
      <c r="F1405" s="13">
        <v>2625</v>
      </c>
      <c r="G1405" s="13">
        <v>5257</v>
      </c>
      <c r="H1405" s="13">
        <v>0</v>
      </c>
      <c r="I1405" s="13">
        <v>0</v>
      </c>
      <c r="J1405" s="13">
        <v>0</v>
      </c>
      <c r="K1405" s="15">
        <f t="shared" si="90"/>
        <v>2632</v>
      </c>
      <c r="L1405" s="15">
        <f t="shared" si="91"/>
        <v>2625</v>
      </c>
      <c r="M1405" s="15">
        <f t="shared" si="92"/>
        <v>5257</v>
      </c>
      <c r="O1405" s="13"/>
      <c r="P1405" s="13"/>
    </row>
    <row r="1406" spans="1:16" s="94" customFormat="1" ht="12.75" customHeight="1" x14ac:dyDescent="0.2">
      <c r="A1406" s="11" t="str">
        <f t="shared" si="89"/>
        <v>GLADSTONE2018</v>
      </c>
      <c r="B1406" s="3" t="s">
        <v>73</v>
      </c>
      <c r="C1406" s="12">
        <v>2018</v>
      </c>
      <c r="D1406" s="12" t="s">
        <v>101</v>
      </c>
      <c r="E1406" s="13">
        <v>2384</v>
      </c>
      <c r="F1406" s="13">
        <v>2373</v>
      </c>
      <c r="G1406" s="13">
        <v>4757</v>
      </c>
      <c r="H1406" s="13">
        <v>0</v>
      </c>
      <c r="I1406" s="13">
        <v>0</v>
      </c>
      <c r="J1406" s="13">
        <v>0</v>
      </c>
      <c r="K1406" s="15">
        <f t="shared" si="90"/>
        <v>2384</v>
      </c>
      <c r="L1406" s="15">
        <f t="shared" si="91"/>
        <v>2373</v>
      </c>
      <c r="M1406" s="15">
        <f t="shared" si="92"/>
        <v>4757</v>
      </c>
      <c r="O1406" s="13"/>
      <c r="P1406" s="13"/>
    </row>
    <row r="1407" spans="1:16" s="94" customFormat="1" ht="12.75" customHeight="1" x14ac:dyDescent="0.2">
      <c r="A1407" s="11" t="str">
        <f t="shared" si="89"/>
        <v>GLADSTONE2019</v>
      </c>
      <c r="B1407" s="3" t="s">
        <v>73</v>
      </c>
      <c r="C1407" s="12">
        <v>2019</v>
      </c>
      <c r="D1407" s="12" t="s">
        <v>101</v>
      </c>
      <c r="E1407" s="13">
        <v>2472</v>
      </c>
      <c r="F1407" s="13">
        <v>2469</v>
      </c>
      <c r="G1407" s="13">
        <v>4941</v>
      </c>
      <c r="H1407" s="13">
        <v>0</v>
      </c>
      <c r="I1407" s="13">
        <v>0</v>
      </c>
      <c r="J1407" s="13">
        <v>0</v>
      </c>
      <c r="K1407" s="15">
        <f t="shared" si="90"/>
        <v>2472</v>
      </c>
      <c r="L1407" s="15">
        <f t="shared" si="91"/>
        <v>2469</v>
      </c>
      <c r="M1407" s="15">
        <f t="shared" si="92"/>
        <v>4941</v>
      </c>
      <c r="O1407" s="13"/>
      <c r="P1407" s="13"/>
    </row>
    <row r="1408" spans="1:16" s="94" customFormat="1" ht="12.75" customHeight="1" x14ac:dyDescent="0.2">
      <c r="A1408" s="11" t="str">
        <f t="shared" si="89"/>
        <v>GOLD COAST1985</v>
      </c>
      <c r="B1408" s="3" t="s">
        <v>72</v>
      </c>
      <c r="C1408" s="12">
        <v>1985</v>
      </c>
      <c r="D1408" s="12">
        <v>9</v>
      </c>
      <c r="E1408" s="13">
        <v>6818</v>
      </c>
      <c r="F1408" s="13">
        <v>6833</v>
      </c>
      <c r="G1408" s="13">
        <v>13651</v>
      </c>
      <c r="H1408" s="13">
        <v>0</v>
      </c>
      <c r="I1408" s="13">
        <v>0</v>
      </c>
      <c r="J1408" s="13">
        <v>0</v>
      </c>
      <c r="K1408" s="15">
        <f t="shared" si="90"/>
        <v>6818</v>
      </c>
      <c r="L1408" s="15">
        <f t="shared" si="91"/>
        <v>6833</v>
      </c>
      <c r="M1408" s="15">
        <f t="shared" si="92"/>
        <v>13651</v>
      </c>
      <c r="O1408" s="13"/>
      <c r="P1408" s="13"/>
    </row>
    <row r="1409" spans="1:16" s="94" customFormat="1" ht="12.75" customHeight="1" x14ac:dyDescent="0.2">
      <c r="A1409" s="11" t="str">
        <f t="shared" si="89"/>
        <v>GOLD COAST1986</v>
      </c>
      <c r="B1409" s="94" t="s">
        <v>72</v>
      </c>
      <c r="C1409" s="89">
        <v>1986</v>
      </c>
      <c r="D1409" s="90">
        <v>9</v>
      </c>
      <c r="E1409" s="15">
        <v>7289</v>
      </c>
      <c r="F1409" s="15">
        <v>7294</v>
      </c>
      <c r="G1409" s="15">
        <v>14583</v>
      </c>
      <c r="H1409" s="15">
        <v>0</v>
      </c>
      <c r="I1409" s="15">
        <v>0</v>
      </c>
      <c r="J1409" s="15">
        <v>0</v>
      </c>
      <c r="K1409" s="15">
        <f t="shared" si="90"/>
        <v>7289</v>
      </c>
      <c r="L1409" s="15">
        <f t="shared" si="91"/>
        <v>7294</v>
      </c>
      <c r="M1409" s="15">
        <f t="shared" si="92"/>
        <v>14583</v>
      </c>
      <c r="O1409" s="13"/>
      <c r="P1409" s="13"/>
    </row>
    <row r="1410" spans="1:16" s="94" customFormat="1" ht="12.75" customHeight="1" x14ac:dyDescent="0.2">
      <c r="A1410" s="11" t="str">
        <f t="shared" si="89"/>
        <v>GOLD COAST1987</v>
      </c>
      <c r="B1410" s="3" t="s">
        <v>72</v>
      </c>
      <c r="C1410" s="12">
        <v>1987</v>
      </c>
      <c r="D1410" s="12">
        <v>7</v>
      </c>
      <c r="E1410" s="13">
        <v>9333</v>
      </c>
      <c r="F1410" s="13">
        <v>9342</v>
      </c>
      <c r="G1410" s="13">
        <v>18675</v>
      </c>
      <c r="H1410" s="13">
        <v>0</v>
      </c>
      <c r="I1410" s="13">
        <v>0</v>
      </c>
      <c r="J1410" s="13">
        <v>0</v>
      </c>
      <c r="K1410" s="15">
        <f t="shared" si="90"/>
        <v>9333</v>
      </c>
      <c r="L1410" s="15">
        <f t="shared" si="91"/>
        <v>9342</v>
      </c>
      <c r="M1410" s="15">
        <f t="shared" si="92"/>
        <v>18675</v>
      </c>
      <c r="O1410" s="13"/>
      <c r="P1410" s="13"/>
    </row>
    <row r="1411" spans="1:16" s="94" customFormat="1" ht="12.75" customHeight="1" x14ac:dyDescent="0.2">
      <c r="A1411" s="11" t="str">
        <f t="shared" si="89"/>
        <v>GOLD COAST1988</v>
      </c>
      <c r="B1411" s="96" t="s">
        <v>72</v>
      </c>
      <c r="C1411" s="89">
        <v>1988</v>
      </c>
      <c r="D1411" s="90">
        <v>6</v>
      </c>
      <c r="E1411" s="15">
        <v>10535</v>
      </c>
      <c r="F1411" s="15">
        <v>10535</v>
      </c>
      <c r="G1411" s="15">
        <v>21070</v>
      </c>
      <c r="H1411" s="91">
        <v>0</v>
      </c>
      <c r="I1411" s="91">
        <v>0</v>
      </c>
      <c r="J1411" s="15">
        <v>0</v>
      </c>
      <c r="K1411" s="15">
        <f t="shared" si="90"/>
        <v>10535</v>
      </c>
      <c r="L1411" s="15">
        <f t="shared" si="91"/>
        <v>10535</v>
      </c>
      <c r="M1411" s="15">
        <f t="shared" si="92"/>
        <v>21070</v>
      </c>
      <c r="O1411" s="13"/>
      <c r="P1411" s="13"/>
    </row>
    <row r="1412" spans="1:16" s="94" customFormat="1" ht="12.75" customHeight="1" x14ac:dyDescent="0.2">
      <c r="A1412" s="11" t="str">
        <f t="shared" si="89"/>
        <v>GOLD COAST1989</v>
      </c>
      <c r="B1412" s="94" t="s">
        <v>72</v>
      </c>
      <c r="C1412" s="89">
        <v>1989</v>
      </c>
      <c r="D1412" s="90">
        <v>6</v>
      </c>
      <c r="E1412" s="15">
        <v>8875</v>
      </c>
      <c r="F1412" s="15">
        <v>8885</v>
      </c>
      <c r="G1412" s="15">
        <v>17760</v>
      </c>
      <c r="H1412" s="15">
        <v>0</v>
      </c>
      <c r="I1412" s="15">
        <v>0</v>
      </c>
      <c r="J1412" s="15">
        <v>0</v>
      </c>
      <c r="K1412" s="15">
        <f t="shared" si="90"/>
        <v>8875</v>
      </c>
      <c r="L1412" s="15">
        <f t="shared" si="91"/>
        <v>8885</v>
      </c>
      <c r="M1412" s="15">
        <f t="shared" si="92"/>
        <v>17760</v>
      </c>
      <c r="O1412" s="13"/>
      <c r="P1412" s="13"/>
    </row>
    <row r="1413" spans="1:16" s="94" customFormat="1" ht="12.75" customHeight="1" x14ac:dyDescent="0.2">
      <c r="A1413" s="11" t="str">
        <f t="shared" si="89"/>
        <v>GOLD COAST1990</v>
      </c>
      <c r="B1413" s="94" t="s">
        <v>72</v>
      </c>
      <c r="C1413" s="89">
        <v>1990</v>
      </c>
      <c r="D1413" s="90">
        <v>7</v>
      </c>
      <c r="E1413" s="15">
        <v>9746</v>
      </c>
      <c r="F1413" s="15">
        <v>9761</v>
      </c>
      <c r="G1413" s="15">
        <v>19507</v>
      </c>
      <c r="H1413" s="15">
        <v>0</v>
      </c>
      <c r="I1413" s="15">
        <v>0</v>
      </c>
      <c r="J1413" s="15">
        <v>0</v>
      </c>
      <c r="K1413" s="15">
        <f t="shared" si="90"/>
        <v>9746</v>
      </c>
      <c r="L1413" s="15">
        <f t="shared" si="91"/>
        <v>9761</v>
      </c>
      <c r="M1413" s="15">
        <f t="shared" si="92"/>
        <v>19507</v>
      </c>
      <c r="O1413" s="13"/>
      <c r="P1413" s="13"/>
    </row>
    <row r="1414" spans="1:16" s="94" customFormat="1" ht="12.75" customHeight="1" x14ac:dyDescent="0.2">
      <c r="A1414" s="11" t="str">
        <f t="shared" si="89"/>
        <v>GOLD COAST1991</v>
      </c>
      <c r="B1414" s="3" t="s">
        <v>72</v>
      </c>
      <c r="C1414" s="12">
        <v>1991</v>
      </c>
      <c r="D1414" s="12">
        <v>7</v>
      </c>
      <c r="E1414" s="13">
        <v>13310</v>
      </c>
      <c r="F1414" s="13">
        <v>13338</v>
      </c>
      <c r="G1414" s="13">
        <v>26648</v>
      </c>
      <c r="H1414" s="13">
        <v>0</v>
      </c>
      <c r="I1414" s="13">
        <v>0</v>
      </c>
      <c r="J1414" s="13">
        <v>0</v>
      </c>
      <c r="K1414" s="15">
        <f t="shared" si="90"/>
        <v>13310</v>
      </c>
      <c r="L1414" s="15">
        <f t="shared" si="91"/>
        <v>13338</v>
      </c>
      <c r="M1414" s="15">
        <f t="shared" si="92"/>
        <v>26648</v>
      </c>
      <c r="O1414" s="13"/>
      <c r="P1414" s="13"/>
    </row>
    <row r="1415" spans="1:16" s="94" customFormat="1" ht="12.75" customHeight="1" x14ac:dyDescent="0.2">
      <c r="A1415" s="11" t="str">
        <f t="shared" si="89"/>
        <v>GOLD COAST1992</v>
      </c>
      <c r="B1415" s="3" t="s">
        <v>72</v>
      </c>
      <c r="C1415" s="12">
        <v>1992</v>
      </c>
      <c r="D1415" s="12">
        <v>8</v>
      </c>
      <c r="E1415" s="13">
        <v>12745</v>
      </c>
      <c r="F1415" s="13">
        <v>12760</v>
      </c>
      <c r="G1415" s="13">
        <v>25505</v>
      </c>
      <c r="H1415" s="13">
        <v>0</v>
      </c>
      <c r="I1415" s="13">
        <v>0</v>
      </c>
      <c r="J1415" s="13">
        <v>0</v>
      </c>
      <c r="K1415" s="15">
        <f t="shared" si="90"/>
        <v>12745</v>
      </c>
      <c r="L1415" s="15">
        <f t="shared" si="91"/>
        <v>12760</v>
      </c>
      <c r="M1415" s="15">
        <f t="shared" si="92"/>
        <v>25505</v>
      </c>
      <c r="O1415" s="13"/>
      <c r="P1415" s="13"/>
    </row>
    <row r="1416" spans="1:16" s="94" customFormat="1" ht="12.75" customHeight="1" x14ac:dyDescent="0.2">
      <c r="A1416" s="11" t="str">
        <f t="shared" si="89"/>
        <v>GOLD COAST1993</v>
      </c>
      <c r="B1416" s="96" t="s">
        <v>72</v>
      </c>
      <c r="C1416" s="89">
        <v>1993</v>
      </c>
      <c r="D1416" s="90">
        <v>8</v>
      </c>
      <c r="E1416" s="15">
        <v>13617</v>
      </c>
      <c r="F1416" s="15">
        <v>13640</v>
      </c>
      <c r="G1416" s="15">
        <v>27257</v>
      </c>
      <c r="H1416" s="91">
        <v>0</v>
      </c>
      <c r="I1416" s="91">
        <v>0</v>
      </c>
      <c r="J1416" s="15">
        <v>0</v>
      </c>
      <c r="K1416" s="15">
        <f t="shared" si="90"/>
        <v>13617</v>
      </c>
      <c r="L1416" s="15">
        <f t="shared" si="91"/>
        <v>13640</v>
      </c>
      <c r="M1416" s="15">
        <f t="shared" si="92"/>
        <v>27257</v>
      </c>
      <c r="O1416" s="13"/>
      <c r="P1416" s="13"/>
    </row>
    <row r="1417" spans="1:16" s="94" customFormat="1" ht="12.75" customHeight="1" x14ac:dyDescent="0.2">
      <c r="A1417" s="11" t="str">
        <f t="shared" si="89"/>
        <v>GOLD COAST1994</v>
      </c>
      <c r="B1417" s="3" t="s">
        <v>72</v>
      </c>
      <c r="C1417" s="12">
        <v>1994</v>
      </c>
      <c r="D1417" s="12">
        <v>8</v>
      </c>
      <c r="E1417" s="13">
        <v>13388</v>
      </c>
      <c r="F1417" s="13">
        <v>13395</v>
      </c>
      <c r="G1417" s="13">
        <v>26783</v>
      </c>
      <c r="H1417" s="13">
        <v>0</v>
      </c>
      <c r="I1417" s="13">
        <v>0</v>
      </c>
      <c r="J1417" s="13">
        <v>0</v>
      </c>
      <c r="K1417" s="15">
        <f t="shared" si="90"/>
        <v>13388</v>
      </c>
      <c r="L1417" s="15">
        <f t="shared" si="91"/>
        <v>13395</v>
      </c>
      <c r="M1417" s="15">
        <f t="shared" si="92"/>
        <v>26783</v>
      </c>
      <c r="O1417" s="13"/>
      <c r="P1417" s="13"/>
    </row>
    <row r="1418" spans="1:16" s="94" customFormat="1" ht="12.75" customHeight="1" x14ac:dyDescent="0.2">
      <c r="A1418" s="11" t="str">
        <f t="shared" si="89"/>
        <v>GOLD COAST1995</v>
      </c>
      <c r="B1418" s="3" t="s">
        <v>72</v>
      </c>
      <c r="C1418" s="12">
        <v>1995</v>
      </c>
      <c r="D1418" s="12">
        <v>8</v>
      </c>
      <c r="E1418" s="13">
        <v>13198</v>
      </c>
      <c r="F1418" s="13">
        <v>13204</v>
      </c>
      <c r="G1418" s="13">
        <v>26402</v>
      </c>
      <c r="H1418" s="13">
        <v>0</v>
      </c>
      <c r="I1418" s="13">
        <v>0</v>
      </c>
      <c r="J1418" s="13">
        <v>0</v>
      </c>
      <c r="K1418" s="15">
        <f t="shared" si="90"/>
        <v>13198</v>
      </c>
      <c r="L1418" s="15">
        <f t="shared" si="91"/>
        <v>13204</v>
      </c>
      <c r="M1418" s="15">
        <f t="shared" si="92"/>
        <v>26402</v>
      </c>
      <c r="O1418" s="13"/>
      <c r="P1418" s="13"/>
    </row>
    <row r="1419" spans="1:16" s="94" customFormat="1" ht="12.75" customHeight="1" x14ac:dyDescent="0.2">
      <c r="A1419" s="11" t="str">
        <f t="shared" si="89"/>
        <v>GOLD COAST1996</v>
      </c>
      <c r="B1419" s="3" t="s">
        <v>72</v>
      </c>
      <c r="C1419" s="12">
        <v>1996</v>
      </c>
      <c r="D1419" s="12">
        <v>8</v>
      </c>
      <c r="E1419" s="13">
        <v>13176</v>
      </c>
      <c r="F1419" s="13">
        <v>13173</v>
      </c>
      <c r="G1419" s="13">
        <v>26349</v>
      </c>
      <c r="H1419" s="13">
        <v>3</v>
      </c>
      <c r="I1419" s="13">
        <v>3</v>
      </c>
      <c r="J1419" s="13">
        <v>6</v>
      </c>
      <c r="K1419" s="15">
        <f t="shared" si="90"/>
        <v>13179</v>
      </c>
      <c r="L1419" s="15">
        <f t="shared" si="91"/>
        <v>13176</v>
      </c>
      <c r="M1419" s="15">
        <f t="shared" si="92"/>
        <v>26355</v>
      </c>
      <c r="O1419" s="13"/>
      <c r="P1419" s="13"/>
    </row>
    <row r="1420" spans="1:16" s="94" customFormat="1" ht="12.75" customHeight="1" x14ac:dyDescent="0.2">
      <c r="A1420" s="11" t="str">
        <f t="shared" si="89"/>
        <v>GOLD COAST1997</v>
      </c>
      <c r="B1420" s="3" t="s">
        <v>72</v>
      </c>
      <c r="C1420" s="12">
        <v>1997</v>
      </c>
      <c r="D1420" s="12">
        <v>9</v>
      </c>
      <c r="E1420" s="13">
        <v>11197</v>
      </c>
      <c r="F1420" s="13">
        <v>11189</v>
      </c>
      <c r="G1420" s="13">
        <v>22386</v>
      </c>
      <c r="H1420" s="13">
        <v>72</v>
      </c>
      <c r="I1420" s="13">
        <v>72</v>
      </c>
      <c r="J1420" s="13">
        <v>144</v>
      </c>
      <c r="K1420" s="15">
        <f t="shared" si="90"/>
        <v>11269</v>
      </c>
      <c r="L1420" s="15">
        <f t="shared" si="91"/>
        <v>11261</v>
      </c>
      <c r="M1420" s="15">
        <f t="shared" si="92"/>
        <v>22530</v>
      </c>
      <c r="O1420" s="13"/>
      <c r="P1420" s="13"/>
    </row>
    <row r="1421" spans="1:16" s="94" customFormat="1" ht="12.75" customHeight="1" x14ac:dyDescent="0.2">
      <c r="A1421" s="11" t="str">
        <f t="shared" si="89"/>
        <v>GOLD COAST1998</v>
      </c>
      <c r="B1421" s="94" t="s">
        <v>72</v>
      </c>
      <c r="C1421" s="89">
        <v>1998</v>
      </c>
      <c r="D1421" s="12">
        <v>9</v>
      </c>
      <c r="E1421" s="15">
        <v>11074</v>
      </c>
      <c r="F1421" s="15">
        <v>11070</v>
      </c>
      <c r="G1421" s="15">
        <v>22144</v>
      </c>
      <c r="H1421" s="15">
        <v>81</v>
      </c>
      <c r="I1421" s="15">
        <v>81</v>
      </c>
      <c r="J1421" s="15">
        <v>162</v>
      </c>
      <c r="K1421" s="15">
        <f t="shared" si="90"/>
        <v>11155</v>
      </c>
      <c r="L1421" s="15">
        <f t="shared" si="91"/>
        <v>11151</v>
      </c>
      <c r="M1421" s="15">
        <f t="shared" si="92"/>
        <v>22306</v>
      </c>
      <c r="O1421" s="13"/>
      <c r="P1421" s="13"/>
    </row>
    <row r="1422" spans="1:16" s="94" customFormat="1" ht="12.75" customHeight="1" x14ac:dyDescent="0.2">
      <c r="A1422" s="11" t="str">
        <f t="shared" si="89"/>
        <v>GOLD COAST1999</v>
      </c>
      <c r="B1422" s="94" t="s">
        <v>72</v>
      </c>
      <c r="C1422" s="12">
        <v>1999</v>
      </c>
      <c r="D1422" s="90">
        <v>9</v>
      </c>
      <c r="E1422" s="95">
        <v>10871</v>
      </c>
      <c r="F1422" s="95">
        <v>10864</v>
      </c>
      <c r="G1422" s="95">
        <v>21735</v>
      </c>
      <c r="H1422" s="95">
        <v>78</v>
      </c>
      <c r="I1422" s="95">
        <v>78</v>
      </c>
      <c r="J1422" s="95">
        <v>156</v>
      </c>
      <c r="K1422" s="15">
        <f t="shared" si="90"/>
        <v>10949</v>
      </c>
      <c r="L1422" s="15">
        <f t="shared" si="91"/>
        <v>10942</v>
      </c>
      <c r="M1422" s="15">
        <f t="shared" si="92"/>
        <v>21891</v>
      </c>
      <c r="O1422" s="13"/>
      <c r="P1422" s="13"/>
    </row>
    <row r="1423" spans="1:16" s="94" customFormat="1" ht="12.75" customHeight="1" x14ac:dyDescent="0.2">
      <c r="A1423" s="11" t="str">
        <f t="shared" si="89"/>
        <v>GOLD COAST2000</v>
      </c>
      <c r="B1423" s="96" t="s">
        <v>72</v>
      </c>
      <c r="C1423" s="89">
        <v>2000</v>
      </c>
      <c r="D1423" s="90">
        <v>9</v>
      </c>
      <c r="E1423" s="15">
        <v>10297</v>
      </c>
      <c r="F1423" s="15">
        <v>10294</v>
      </c>
      <c r="G1423" s="15">
        <v>20591</v>
      </c>
      <c r="H1423" s="91">
        <v>147</v>
      </c>
      <c r="I1423" s="91">
        <v>147</v>
      </c>
      <c r="J1423" s="15">
        <v>294</v>
      </c>
      <c r="K1423" s="15">
        <f t="shared" si="90"/>
        <v>10444</v>
      </c>
      <c r="L1423" s="15">
        <f t="shared" si="91"/>
        <v>10441</v>
      </c>
      <c r="M1423" s="15">
        <f t="shared" si="92"/>
        <v>20885</v>
      </c>
      <c r="O1423" s="13"/>
      <c r="P1423" s="13"/>
    </row>
    <row r="1424" spans="1:16" s="94" customFormat="1" ht="12.75" customHeight="1" x14ac:dyDescent="0.2">
      <c r="A1424" s="11" t="str">
        <f t="shared" si="89"/>
        <v>GOLD COAST2001</v>
      </c>
      <c r="B1424" s="3" t="s">
        <v>72</v>
      </c>
      <c r="C1424" s="12">
        <v>2001</v>
      </c>
      <c r="D1424" s="12">
        <v>9</v>
      </c>
      <c r="E1424" s="13">
        <v>8946</v>
      </c>
      <c r="F1424" s="13">
        <v>8957</v>
      </c>
      <c r="G1424" s="13">
        <v>17903</v>
      </c>
      <c r="H1424" s="13">
        <v>224</v>
      </c>
      <c r="I1424" s="13">
        <v>223</v>
      </c>
      <c r="J1424" s="13">
        <v>447</v>
      </c>
      <c r="K1424" s="15">
        <f t="shared" si="90"/>
        <v>9170</v>
      </c>
      <c r="L1424" s="15">
        <f t="shared" si="91"/>
        <v>9180</v>
      </c>
      <c r="M1424" s="15">
        <f t="shared" si="92"/>
        <v>18350</v>
      </c>
      <c r="O1424" s="13"/>
      <c r="P1424" s="13"/>
    </row>
    <row r="1425" spans="1:16" s="94" customFormat="1" ht="12.75" customHeight="1" x14ac:dyDescent="0.2">
      <c r="A1425" s="11" t="str">
        <f t="shared" si="89"/>
        <v>GOLD COAST2002</v>
      </c>
      <c r="B1425" s="92" t="s">
        <v>72</v>
      </c>
      <c r="C1425" s="16">
        <v>2002</v>
      </c>
      <c r="D1425" s="90">
        <v>8</v>
      </c>
      <c r="E1425" s="93">
        <v>9036</v>
      </c>
      <c r="F1425" s="93">
        <v>9018</v>
      </c>
      <c r="G1425" s="93">
        <v>18054</v>
      </c>
      <c r="H1425" s="93">
        <v>575</v>
      </c>
      <c r="I1425" s="93">
        <v>572</v>
      </c>
      <c r="J1425" s="93">
        <v>1147</v>
      </c>
      <c r="K1425" s="15">
        <f t="shared" si="90"/>
        <v>9611</v>
      </c>
      <c r="L1425" s="15">
        <f t="shared" si="91"/>
        <v>9590</v>
      </c>
      <c r="M1425" s="15">
        <f t="shared" si="92"/>
        <v>19201</v>
      </c>
      <c r="O1425" s="13"/>
      <c r="P1425" s="13"/>
    </row>
    <row r="1426" spans="1:16" s="94" customFormat="1" ht="12.75" customHeight="1" x14ac:dyDescent="0.2">
      <c r="A1426" s="11" t="str">
        <f t="shared" si="89"/>
        <v>GOLD COAST2003</v>
      </c>
      <c r="B1426" s="96" t="s">
        <v>72</v>
      </c>
      <c r="C1426" s="89">
        <v>2003</v>
      </c>
      <c r="D1426" s="90">
        <v>8</v>
      </c>
      <c r="E1426" s="15">
        <v>8742</v>
      </c>
      <c r="F1426" s="15">
        <v>8749</v>
      </c>
      <c r="G1426" s="15">
        <v>17491</v>
      </c>
      <c r="H1426" s="91">
        <v>997</v>
      </c>
      <c r="I1426" s="91">
        <v>967</v>
      </c>
      <c r="J1426" s="15">
        <v>1964</v>
      </c>
      <c r="K1426" s="15">
        <f t="shared" si="90"/>
        <v>9739</v>
      </c>
      <c r="L1426" s="15">
        <f t="shared" si="91"/>
        <v>9716</v>
      </c>
      <c r="M1426" s="15">
        <f t="shared" si="92"/>
        <v>19455</v>
      </c>
      <c r="O1426" s="13"/>
      <c r="P1426" s="13"/>
    </row>
    <row r="1427" spans="1:16" s="94" customFormat="1" ht="12.75" customHeight="1" x14ac:dyDescent="0.2">
      <c r="A1427" s="11" t="str">
        <f t="shared" si="89"/>
        <v>GOLD COAST2004</v>
      </c>
      <c r="B1427" s="3" t="s">
        <v>72</v>
      </c>
      <c r="C1427" s="12">
        <v>2004</v>
      </c>
      <c r="D1427" s="12">
        <v>8</v>
      </c>
      <c r="E1427" s="13">
        <v>11494</v>
      </c>
      <c r="F1427" s="13">
        <v>11513</v>
      </c>
      <c r="G1427" s="13">
        <v>23007</v>
      </c>
      <c r="H1427" s="13">
        <v>962</v>
      </c>
      <c r="I1427" s="13">
        <v>958</v>
      </c>
      <c r="J1427" s="13">
        <v>1920</v>
      </c>
      <c r="K1427" s="15">
        <f t="shared" si="90"/>
        <v>12456</v>
      </c>
      <c r="L1427" s="15">
        <f t="shared" si="91"/>
        <v>12471</v>
      </c>
      <c r="M1427" s="15">
        <f t="shared" si="92"/>
        <v>24927</v>
      </c>
      <c r="O1427" s="13"/>
      <c r="P1427" s="13"/>
    </row>
    <row r="1428" spans="1:16" s="94" customFormat="1" ht="12.75" customHeight="1" x14ac:dyDescent="0.2">
      <c r="A1428" s="11" t="str">
        <f t="shared" si="89"/>
        <v>GOLD COAST2005</v>
      </c>
      <c r="B1428" s="96" t="s">
        <v>72</v>
      </c>
      <c r="C1428" s="89">
        <v>2005</v>
      </c>
      <c r="D1428" s="90">
        <v>8</v>
      </c>
      <c r="E1428" s="15">
        <v>12702</v>
      </c>
      <c r="F1428" s="15">
        <v>12682</v>
      </c>
      <c r="G1428" s="15">
        <v>25384</v>
      </c>
      <c r="H1428" s="91">
        <v>1305</v>
      </c>
      <c r="I1428" s="91">
        <v>1297</v>
      </c>
      <c r="J1428" s="15">
        <v>2602</v>
      </c>
      <c r="K1428" s="15">
        <f t="shared" si="90"/>
        <v>14007</v>
      </c>
      <c r="L1428" s="15">
        <f t="shared" si="91"/>
        <v>13979</v>
      </c>
      <c r="M1428" s="15">
        <f t="shared" si="92"/>
        <v>27986</v>
      </c>
      <c r="O1428" s="13"/>
      <c r="P1428" s="13"/>
    </row>
    <row r="1429" spans="1:16" s="94" customFormat="1" ht="12.75" customHeight="1" x14ac:dyDescent="0.2">
      <c r="A1429" s="11" t="str">
        <f t="shared" si="89"/>
        <v>GOLD COAST2006</v>
      </c>
      <c r="B1429" s="3" t="s">
        <v>72</v>
      </c>
      <c r="C1429" s="12">
        <v>2006</v>
      </c>
      <c r="D1429" s="12">
        <v>8</v>
      </c>
      <c r="E1429" s="13">
        <v>12562</v>
      </c>
      <c r="F1429" s="13">
        <v>12542</v>
      </c>
      <c r="G1429" s="13">
        <v>25104</v>
      </c>
      <c r="H1429" s="13">
        <v>1052</v>
      </c>
      <c r="I1429" s="13">
        <v>1049</v>
      </c>
      <c r="J1429" s="13">
        <v>2101</v>
      </c>
      <c r="K1429" s="15">
        <f t="shared" si="90"/>
        <v>13614</v>
      </c>
      <c r="L1429" s="15">
        <f t="shared" si="91"/>
        <v>13591</v>
      </c>
      <c r="M1429" s="15">
        <f t="shared" si="92"/>
        <v>27205</v>
      </c>
      <c r="O1429" s="13"/>
      <c r="P1429" s="13"/>
    </row>
    <row r="1430" spans="1:16" s="94" customFormat="1" ht="12.75" customHeight="1" x14ac:dyDescent="0.2">
      <c r="A1430" s="11" t="str">
        <f t="shared" si="89"/>
        <v>GOLD COAST2007</v>
      </c>
      <c r="B1430" s="3" t="s">
        <v>72</v>
      </c>
      <c r="C1430" s="12">
        <v>2007</v>
      </c>
      <c r="D1430" s="90">
        <v>8</v>
      </c>
      <c r="E1430" s="13">
        <v>13369</v>
      </c>
      <c r="F1430" s="13">
        <v>13277</v>
      </c>
      <c r="G1430" s="13">
        <v>26646</v>
      </c>
      <c r="H1430" s="13">
        <v>845</v>
      </c>
      <c r="I1430" s="13">
        <v>841</v>
      </c>
      <c r="J1430" s="13">
        <v>1686</v>
      </c>
      <c r="K1430" s="15">
        <f t="shared" si="90"/>
        <v>14214</v>
      </c>
      <c r="L1430" s="15">
        <f t="shared" si="91"/>
        <v>14118</v>
      </c>
      <c r="M1430" s="15">
        <f t="shared" si="92"/>
        <v>28332</v>
      </c>
      <c r="O1430" s="13"/>
      <c r="P1430" s="13"/>
    </row>
    <row r="1431" spans="1:16" s="94" customFormat="1" ht="12.75" customHeight="1" x14ac:dyDescent="0.2">
      <c r="A1431" s="11" t="str">
        <f t="shared" si="89"/>
        <v>GOLD COAST2008</v>
      </c>
      <c r="B1431" s="3" t="s">
        <v>72</v>
      </c>
      <c r="C1431" s="12">
        <v>2008</v>
      </c>
      <c r="D1431" s="12">
        <v>8</v>
      </c>
      <c r="E1431" s="13">
        <v>15255</v>
      </c>
      <c r="F1431" s="13">
        <v>15168</v>
      </c>
      <c r="G1431" s="13">
        <v>30423</v>
      </c>
      <c r="H1431" s="13">
        <v>1290</v>
      </c>
      <c r="I1431" s="13">
        <v>1288</v>
      </c>
      <c r="J1431" s="13">
        <v>2578</v>
      </c>
      <c r="K1431" s="15">
        <f t="shared" si="90"/>
        <v>16545</v>
      </c>
      <c r="L1431" s="15">
        <f t="shared" si="91"/>
        <v>16456</v>
      </c>
      <c r="M1431" s="15">
        <f t="shared" si="92"/>
        <v>33001</v>
      </c>
      <c r="O1431" s="13"/>
      <c r="P1431" s="13"/>
    </row>
    <row r="1432" spans="1:16" s="94" customFormat="1" ht="12.75" customHeight="1" x14ac:dyDescent="0.2">
      <c r="A1432" s="11" t="str">
        <f t="shared" si="89"/>
        <v>GOLD COAST2009</v>
      </c>
      <c r="B1432" s="92" t="s">
        <v>72</v>
      </c>
      <c r="C1432" s="89">
        <v>2009</v>
      </c>
      <c r="D1432" s="90">
        <v>8</v>
      </c>
      <c r="E1432" s="15">
        <v>14487</v>
      </c>
      <c r="F1432" s="15">
        <v>14468</v>
      </c>
      <c r="G1432" s="15">
        <v>28955</v>
      </c>
      <c r="H1432" s="91">
        <v>2075</v>
      </c>
      <c r="I1432" s="91">
        <v>2072</v>
      </c>
      <c r="J1432" s="15">
        <v>4147</v>
      </c>
      <c r="K1432" s="15">
        <f t="shared" si="90"/>
        <v>16562</v>
      </c>
      <c r="L1432" s="15">
        <f t="shared" si="91"/>
        <v>16540</v>
      </c>
      <c r="M1432" s="15">
        <f t="shared" si="92"/>
        <v>33102</v>
      </c>
      <c r="O1432" s="13"/>
      <c r="P1432" s="13"/>
    </row>
    <row r="1433" spans="1:16" s="94" customFormat="1" ht="12.75" customHeight="1" x14ac:dyDescent="0.2">
      <c r="A1433" s="11" t="str">
        <f t="shared" si="89"/>
        <v>GOLD COAST2010</v>
      </c>
      <c r="B1433" s="3" t="s">
        <v>72</v>
      </c>
      <c r="C1433" s="12">
        <v>2010</v>
      </c>
      <c r="D1433" s="12">
        <v>8</v>
      </c>
      <c r="E1433" s="13">
        <v>16613</v>
      </c>
      <c r="F1433" s="13">
        <v>16584</v>
      </c>
      <c r="G1433" s="13">
        <v>33197</v>
      </c>
      <c r="H1433" s="13">
        <v>2243</v>
      </c>
      <c r="I1433" s="13">
        <v>2237</v>
      </c>
      <c r="J1433" s="13">
        <v>4480</v>
      </c>
      <c r="K1433" s="15">
        <f t="shared" si="90"/>
        <v>18856</v>
      </c>
      <c r="L1433" s="15">
        <f t="shared" si="91"/>
        <v>18821</v>
      </c>
      <c r="M1433" s="15">
        <f t="shared" si="92"/>
        <v>37677</v>
      </c>
      <c r="O1433" s="13"/>
      <c r="P1433" s="13"/>
    </row>
    <row r="1434" spans="1:16" s="94" customFormat="1" ht="12.75" customHeight="1" x14ac:dyDescent="0.2">
      <c r="A1434" s="11" t="str">
        <f t="shared" si="89"/>
        <v>GOLD COAST2011</v>
      </c>
      <c r="B1434" s="96" t="s">
        <v>72</v>
      </c>
      <c r="C1434" s="89">
        <v>2011</v>
      </c>
      <c r="D1434" s="90">
        <v>8</v>
      </c>
      <c r="E1434" s="15">
        <v>16012</v>
      </c>
      <c r="F1434" s="15">
        <v>15973</v>
      </c>
      <c r="G1434" s="15">
        <v>31985</v>
      </c>
      <c r="H1434" s="91">
        <v>2018</v>
      </c>
      <c r="I1434" s="91">
        <v>2021</v>
      </c>
      <c r="J1434" s="15">
        <v>4039</v>
      </c>
      <c r="K1434" s="15">
        <f t="shared" si="90"/>
        <v>18030</v>
      </c>
      <c r="L1434" s="15">
        <f t="shared" si="91"/>
        <v>17994</v>
      </c>
      <c r="M1434" s="15">
        <f t="shared" si="92"/>
        <v>36024</v>
      </c>
      <c r="O1434" s="13"/>
      <c r="P1434" s="13"/>
    </row>
    <row r="1435" spans="1:16" s="94" customFormat="1" ht="12.75" customHeight="1" x14ac:dyDescent="0.2">
      <c r="A1435" s="11" t="str">
        <f t="shared" si="89"/>
        <v>GOLD COAST2012</v>
      </c>
      <c r="B1435" s="96" t="s">
        <v>72</v>
      </c>
      <c r="C1435" s="89">
        <v>2012</v>
      </c>
      <c r="D1435" s="90">
        <v>8</v>
      </c>
      <c r="E1435" s="15">
        <v>16927</v>
      </c>
      <c r="F1435" s="15">
        <v>16904</v>
      </c>
      <c r="G1435" s="15">
        <v>33831</v>
      </c>
      <c r="H1435" s="91">
        <v>2230</v>
      </c>
      <c r="I1435" s="91">
        <v>2230</v>
      </c>
      <c r="J1435" s="15">
        <v>4460</v>
      </c>
      <c r="K1435" s="15">
        <f t="shared" si="90"/>
        <v>19157</v>
      </c>
      <c r="L1435" s="15">
        <f t="shared" si="91"/>
        <v>19134</v>
      </c>
      <c r="M1435" s="15">
        <f t="shared" si="92"/>
        <v>38291</v>
      </c>
      <c r="O1435" s="13"/>
      <c r="P1435" s="13"/>
    </row>
    <row r="1436" spans="1:16" s="94" customFormat="1" ht="12.75" customHeight="1" x14ac:dyDescent="0.2">
      <c r="A1436" s="11" t="str">
        <f t="shared" si="89"/>
        <v>GOLD COAST2013</v>
      </c>
      <c r="B1436" s="3" t="s">
        <v>72</v>
      </c>
      <c r="C1436" s="12">
        <v>2013</v>
      </c>
      <c r="D1436" s="12">
        <v>8</v>
      </c>
      <c r="E1436" s="13">
        <v>17068</v>
      </c>
      <c r="F1436" s="13">
        <v>17039</v>
      </c>
      <c r="G1436" s="13">
        <v>34107</v>
      </c>
      <c r="H1436" s="13">
        <v>2287</v>
      </c>
      <c r="I1436" s="13">
        <v>2295</v>
      </c>
      <c r="J1436" s="13">
        <v>4582</v>
      </c>
      <c r="K1436" s="15">
        <f t="shared" si="90"/>
        <v>19355</v>
      </c>
      <c r="L1436" s="15">
        <f t="shared" si="91"/>
        <v>19334</v>
      </c>
      <c r="M1436" s="15">
        <f t="shared" si="92"/>
        <v>38689</v>
      </c>
      <c r="O1436" s="13"/>
      <c r="P1436" s="13"/>
    </row>
    <row r="1437" spans="1:16" s="94" customFormat="1" ht="12.75" customHeight="1" x14ac:dyDescent="0.2">
      <c r="A1437" s="11" t="str">
        <f t="shared" si="89"/>
        <v>GOLD COAST2014</v>
      </c>
      <c r="B1437" s="96" t="s">
        <v>72</v>
      </c>
      <c r="C1437" s="89">
        <v>2014</v>
      </c>
      <c r="D1437" s="90">
        <v>8</v>
      </c>
      <c r="E1437" s="15">
        <v>17074</v>
      </c>
      <c r="F1437" s="15">
        <v>17052</v>
      </c>
      <c r="G1437" s="15">
        <v>34126</v>
      </c>
      <c r="H1437" s="91">
        <v>2322</v>
      </c>
      <c r="I1437" s="91">
        <v>2325</v>
      </c>
      <c r="J1437" s="15">
        <v>4647</v>
      </c>
      <c r="K1437" s="15">
        <f t="shared" si="90"/>
        <v>19396</v>
      </c>
      <c r="L1437" s="15">
        <f t="shared" si="91"/>
        <v>19377</v>
      </c>
      <c r="M1437" s="15">
        <f t="shared" si="92"/>
        <v>38773</v>
      </c>
      <c r="O1437" s="13"/>
      <c r="P1437" s="13"/>
    </row>
    <row r="1438" spans="1:16" s="94" customFormat="1" ht="12.75" customHeight="1" x14ac:dyDescent="0.2">
      <c r="A1438" s="11" t="str">
        <f t="shared" si="89"/>
        <v>GOLD COAST2015</v>
      </c>
      <c r="B1438" s="3" t="s">
        <v>72</v>
      </c>
      <c r="C1438" s="12">
        <v>2015</v>
      </c>
      <c r="D1438" s="12">
        <v>7</v>
      </c>
      <c r="E1438" s="13">
        <v>17359</v>
      </c>
      <c r="F1438" s="13">
        <v>17335</v>
      </c>
      <c r="G1438" s="13">
        <v>34694</v>
      </c>
      <c r="H1438" s="13">
        <v>2573</v>
      </c>
      <c r="I1438" s="13">
        <v>2571</v>
      </c>
      <c r="J1438" s="13">
        <v>5144</v>
      </c>
      <c r="K1438" s="15">
        <f t="shared" si="90"/>
        <v>19932</v>
      </c>
      <c r="L1438" s="15">
        <f t="shared" si="91"/>
        <v>19906</v>
      </c>
      <c r="M1438" s="15">
        <f t="shared" si="92"/>
        <v>39838</v>
      </c>
      <c r="O1438" s="13"/>
      <c r="P1438" s="13"/>
    </row>
    <row r="1439" spans="1:16" s="94" customFormat="1" ht="12.75" customHeight="1" x14ac:dyDescent="0.2">
      <c r="A1439" s="11" t="str">
        <f t="shared" si="89"/>
        <v>GOLD COAST2016</v>
      </c>
      <c r="B1439" s="3" t="s">
        <v>72</v>
      </c>
      <c r="C1439" s="12">
        <v>2016</v>
      </c>
      <c r="D1439" s="12">
        <v>7</v>
      </c>
      <c r="E1439" s="13">
        <v>17996</v>
      </c>
      <c r="F1439" s="13">
        <v>17979</v>
      </c>
      <c r="G1439" s="13">
        <v>35975</v>
      </c>
      <c r="H1439" s="13">
        <v>3250</v>
      </c>
      <c r="I1439" s="13">
        <v>3251</v>
      </c>
      <c r="J1439" s="13">
        <v>6501</v>
      </c>
      <c r="K1439" s="15">
        <f t="shared" si="90"/>
        <v>21246</v>
      </c>
      <c r="L1439" s="15">
        <f t="shared" si="91"/>
        <v>21230</v>
      </c>
      <c r="M1439" s="15">
        <f t="shared" si="92"/>
        <v>42476</v>
      </c>
      <c r="O1439" s="13"/>
      <c r="P1439" s="13"/>
    </row>
    <row r="1440" spans="1:16" s="94" customFormat="1" ht="12.75" customHeight="1" x14ac:dyDescent="0.2">
      <c r="A1440" s="11" t="str">
        <f t="shared" si="89"/>
        <v>GOLD COAST2017</v>
      </c>
      <c r="B1440" s="3" t="s">
        <v>72</v>
      </c>
      <c r="C1440" s="12">
        <v>2017</v>
      </c>
      <c r="D1440" s="12">
        <v>7</v>
      </c>
      <c r="E1440" s="13">
        <v>17823</v>
      </c>
      <c r="F1440" s="13">
        <v>17796</v>
      </c>
      <c r="G1440" s="13">
        <v>35619</v>
      </c>
      <c r="H1440" s="13">
        <v>3332</v>
      </c>
      <c r="I1440" s="13">
        <v>3329</v>
      </c>
      <c r="J1440" s="13">
        <v>6661</v>
      </c>
      <c r="K1440" s="15">
        <f t="shared" si="90"/>
        <v>21155</v>
      </c>
      <c r="L1440" s="15">
        <f t="shared" si="91"/>
        <v>21125</v>
      </c>
      <c r="M1440" s="15">
        <f t="shared" si="92"/>
        <v>42280</v>
      </c>
      <c r="O1440" s="13"/>
      <c r="P1440" s="13"/>
    </row>
    <row r="1441" spans="1:16" s="94" customFormat="1" ht="12.75" customHeight="1" x14ac:dyDescent="0.2">
      <c r="A1441" s="11" t="str">
        <f t="shared" si="89"/>
        <v>GOLD COAST2018</v>
      </c>
      <c r="B1441" s="3" t="s">
        <v>72</v>
      </c>
      <c r="C1441" s="12">
        <v>2018</v>
      </c>
      <c r="D1441" s="12">
        <v>7</v>
      </c>
      <c r="E1441" s="13">
        <v>17646</v>
      </c>
      <c r="F1441" s="13">
        <v>17625</v>
      </c>
      <c r="G1441" s="13">
        <v>35271</v>
      </c>
      <c r="H1441" s="13">
        <v>3089</v>
      </c>
      <c r="I1441" s="13">
        <v>3091</v>
      </c>
      <c r="J1441" s="13">
        <v>6180</v>
      </c>
      <c r="K1441" s="15">
        <f t="shared" si="90"/>
        <v>20735</v>
      </c>
      <c r="L1441" s="15">
        <f t="shared" si="91"/>
        <v>20716</v>
      </c>
      <c r="M1441" s="15">
        <f t="shared" si="92"/>
        <v>41451</v>
      </c>
      <c r="O1441" s="13"/>
      <c r="P1441" s="13"/>
    </row>
    <row r="1442" spans="1:16" s="94" customFormat="1" ht="12.75" customHeight="1" x14ac:dyDescent="0.2">
      <c r="A1442" s="11" t="str">
        <f t="shared" si="89"/>
        <v>GOLD COAST2019</v>
      </c>
      <c r="B1442" s="3" t="s">
        <v>72</v>
      </c>
      <c r="C1442" s="12">
        <v>2019</v>
      </c>
      <c r="D1442" s="12">
        <v>7</v>
      </c>
      <c r="E1442" s="13">
        <v>17750</v>
      </c>
      <c r="F1442" s="13">
        <v>17723</v>
      </c>
      <c r="G1442" s="13">
        <v>35473</v>
      </c>
      <c r="H1442" s="13">
        <v>2523</v>
      </c>
      <c r="I1442" s="13">
        <v>2526</v>
      </c>
      <c r="J1442" s="13">
        <v>5049</v>
      </c>
      <c r="K1442" s="15">
        <f t="shared" si="90"/>
        <v>20273</v>
      </c>
      <c r="L1442" s="15">
        <f t="shared" si="91"/>
        <v>20249</v>
      </c>
      <c r="M1442" s="15">
        <f t="shared" si="92"/>
        <v>40522</v>
      </c>
      <c r="O1442" s="13"/>
      <c r="P1442" s="13"/>
    </row>
    <row r="1443" spans="1:16" s="94" customFormat="1" ht="12.75" customHeight="1" x14ac:dyDescent="0.2">
      <c r="A1443" s="11" t="str">
        <f t="shared" ref="A1443:A1506" si="93">CONCATENATE(B1443,C1443)</f>
        <v>GOVE1985</v>
      </c>
      <c r="B1443" s="96" t="s">
        <v>71</v>
      </c>
      <c r="C1443" s="89">
        <v>1985</v>
      </c>
      <c r="D1443" s="90" t="s">
        <v>101</v>
      </c>
      <c r="E1443" s="15">
        <v>1230</v>
      </c>
      <c r="F1443" s="15">
        <v>1260</v>
      </c>
      <c r="G1443" s="15">
        <v>2490</v>
      </c>
      <c r="H1443" s="91">
        <v>0</v>
      </c>
      <c r="I1443" s="91">
        <v>0</v>
      </c>
      <c r="J1443" s="15">
        <v>0</v>
      </c>
      <c r="K1443" s="15">
        <f t="shared" si="90"/>
        <v>1230</v>
      </c>
      <c r="L1443" s="15">
        <f t="shared" si="91"/>
        <v>1260</v>
      </c>
      <c r="M1443" s="15">
        <f t="shared" si="92"/>
        <v>2490</v>
      </c>
      <c r="O1443" s="13"/>
      <c r="P1443" s="13"/>
    </row>
    <row r="1444" spans="1:16" s="94" customFormat="1" ht="12.75" customHeight="1" x14ac:dyDescent="0.2">
      <c r="A1444" s="11" t="str">
        <f t="shared" si="93"/>
        <v>GOVE1986</v>
      </c>
      <c r="B1444" s="94" t="s">
        <v>71</v>
      </c>
      <c r="C1444" s="89">
        <v>1986</v>
      </c>
      <c r="D1444" s="90" t="s">
        <v>101</v>
      </c>
      <c r="E1444" s="91">
        <v>1208</v>
      </c>
      <c r="F1444" s="91">
        <v>1215</v>
      </c>
      <c r="G1444" s="15">
        <v>2423</v>
      </c>
      <c r="H1444" s="91">
        <v>0</v>
      </c>
      <c r="I1444" s="91">
        <v>0</v>
      </c>
      <c r="J1444" s="15">
        <v>0</v>
      </c>
      <c r="K1444" s="15">
        <f t="shared" si="90"/>
        <v>1208</v>
      </c>
      <c r="L1444" s="15">
        <f t="shared" si="91"/>
        <v>1215</v>
      </c>
      <c r="M1444" s="15">
        <f t="shared" si="92"/>
        <v>2423</v>
      </c>
      <c r="O1444" s="13"/>
      <c r="P1444" s="13"/>
    </row>
    <row r="1445" spans="1:16" s="94" customFormat="1" ht="12.75" customHeight="1" x14ac:dyDescent="0.2">
      <c r="A1445" s="11" t="str">
        <f t="shared" si="93"/>
        <v>GOVE1987</v>
      </c>
      <c r="B1445" s="96" t="s">
        <v>71</v>
      </c>
      <c r="C1445" s="89">
        <v>1987</v>
      </c>
      <c r="D1445" s="90" t="s">
        <v>101</v>
      </c>
      <c r="E1445" s="15">
        <v>1411</v>
      </c>
      <c r="F1445" s="15">
        <v>1406</v>
      </c>
      <c r="G1445" s="15">
        <v>2817</v>
      </c>
      <c r="H1445" s="91">
        <v>0</v>
      </c>
      <c r="I1445" s="91">
        <v>0</v>
      </c>
      <c r="J1445" s="15">
        <v>0</v>
      </c>
      <c r="K1445" s="15">
        <f t="shared" si="90"/>
        <v>1411</v>
      </c>
      <c r="L1445" s="15">
        <f t="shared" si="91"/>
        <v>1406</v>
      </c>
      <c r="M1445" s="15">
        <f t="shared" si="92"/>
        <v>2817</v>
      </c>
      <c r="O1445" s="13"/>
      <c r="P1445" s="13"/>
    </row>
    <row r="1446" spans="1:16" s="94" customFormat="1" ht="12.75" customHeight="1" x14ac:dyDescent="0.2">
      <c r="A1446" s="11" t="str">
        <f t="shared" si="93"/>
        <v>GOVE1988</v>
      </c>
      <c r="B1446" s="92" t="s">
        <v>71</v>
      </c>
      <c r="C1446" s="16">
        <v>1988</v>
      </c>
      <c r="D1446" s="90" t="s">
        <v>101</v>
      </c>
      <c r="E1446" s="93">
        <v>1472</v>
      </c>
      <c r="F1446" s="93">
        <v>1475</v>
      </c>
      <c r="G1446" s="93">
        <v>2947</v>
      </c>
      <c r="H1446" s="93">
        <v>0</v>
      </c>
      <c r="I1446" s="93">
        <v>0</v>
      </c>
      <c r="J1446" s="93">
        <v>0</v>
      </c>
      <c r="K1446" s="15">
        <f t="shared" si="90"/>
        <v>1472</v>
      </c>
      <c r="L1446" s="15">
        <f t="shared" si="91"/>
        <v>1475</v>
      </c>
      <c r="M1446" s="15">
        <f t="shared" si="92"/>
        <v>2947</v>
      </c>
      <c r="O1446" s="13"/>
      <c r="P1446" s="13"/>
    </row>
    <row r="1447" spans="1:16" s="94" customFormat="1" ht="12.75" customHeight="1" x14ac:dyDescent="0.2">
      <c r="A1447" s="11" t="str">
        <f t="shared" si="93"/>
        <v>GOVE1989</v>
      </c>
      <c r="B1447" s="3" t="s">
        <v>71</v>
      </c>
      <c r="C1447" s="12">
        <v>1989</v>
      </c>
      <c r="D1447" s="12" t="s">
        <v>101</v>
      </c>
      <c r="E1447" s="13">
        <v>1188</v>
      </c>
      <c r="F1447" s="13">
        <v>1188</v>
      </c>
      <c r="G1447" s="13">
        <v>2376</v>
      </c>
      <c r="H1447" s="13">
        <v>0</v>
      </c>
      <c r="I1447" s="13">
        <v>0</v>
      </c>
      <c r="J1447" s="13">
        <v>0</v>
      </c>
      <c r="K1447" s="15">
        <f t="shared" si="90"/>
        <v>1188</v>
      </c>
      <c r="L1447" s="15">
        <f t="shared" si="91"/>
        <v>1188</v>
      </c>
      <c r="M1447" s="15">
        <f t="shared" si="92"/>
        <v>2376</v>
      </c>
      <c r="O1447" s="13"/>
      <c r="P1447" s="13"/>
    </row>
    <row r="1448" spans="1:16" s="94" customFormat="1" ht="12.75" customHeight="1" x14ac:dyDescent="0.2">
      <c r="A1448" s="11" t="str">
        <f t="shared" si="93"/>
        <v>GOVE1990</v>
      </c>
      <c r="B1448" s="96" t="s">
        <v>71</v>
      </c>
      <c r="C1448" s="89">
        <v>1990</v>
      </c>
      <c r="D1448" s="90" t="s">
        <v>101</v>
      </c>
      <c r="E1448" s="15">
        <v>1627</v>
      </c>
      <c r="F1448" s="15">
        <v>1607</v>
      </c>
      <c r="G1448" s="15">
        <v>3234</v>
      </c>
      <c r="H1448" s="91">
        <v>0</v>
      </c>
      <c r="I1448" s="91">
        <v>0</v>
      </c>
      <c r="J1448" s="15">
        <v>0</v>
      </c>
      <c r="K1448" s="15">
        <f t="shared" si="90"/>
        <v>1627</v>
      </c>
      <c r="L1448" s="15">
        <f t="shared" si="91"/>
        <v>1607</v>
      </c>
      <c r="M1448" s="15">
        <f t="shared" si="92"/>
        <v>3234</v>
      </c>
      <c r="O1448" s="13"/>
      <c r="P1448" s="13"/>
    </row>
    <row r="1449" spans="1:16" s="94" customFormat="1" ht="12.75" customHeight="1" x14ac:dyDescent="0.2">
      <c r="A1449" s="11" t="str">
        <f t="shared" si="93"/>
        <v>GOVE1991</v>
      </c>
      <c r="B1449" s="3" t="s">
        <v>71</v>
      </c>
      <c r="C1449" s="12">
        <v>1991</v>
      </c>
      <c r="D1449" s="12" t="s">
        <v>101</v>
      </c>
      <c r="E1449" s="13">
        <v>1901</v>
      </c>
      <c r="F1449" s="13">
        <v>1908</v>
      </c>
      <c r="G1449" s="13">
        <v>3809</v>
      </c>
      <c r="H1449" s="13">
        <v>0</v>
      </c>
      <c r="I1449" s="13">
        <v>0</v>
      </c>
      <c r="J1449" s="13">
        <v>0</v>
      </c>
      <c r="K1449" s="15">
        <f t="shared" si="90"/>
        <v>1901</v>
      </c>
      <c r="L1449" s="15">
        <f t="shared" si="91"/>
        <v>1908</v>
      </c>
      <c r="M1449" s="15">
        <f t="shared" si="92"/>
        <v>3809</v>
      </c>
      <c r="O1449" s="13"/>
      <c r="P1449" s="13"/>
    </row>
    <row r="1450" spans="1:16" s="94" customFormat="1" ht="12.75" customHeight="1" x14ac:dyDescent="0.2">
      <c r="A1450" s="11" t="str">
        <f t="shared" si="93"/>
        <v>GOVE1992</v>
      </c>
      <c r="B1450" s="94" t="s">
        <v>71</v>
      </c>
      <c r="C1450" s="89">
        <v>1992</v>
      </c>
      <c r="D1450" s="90" t="s">
        <v>101</v>
      </c>
      <c r="E1450" s="91">
        <v>1941</v>
      </c>
      <c r="F1450" s="91">
        <v>1943</v>
      </c>
      <c r="G1450" s="15">
        <v>3884</v>
      </c>
      <c r="H1450" s="91">
        <v>0</v>
      </c>
      <c r="I1450" s="91">
        <v>0</v>
      </c>
      <c r="J1450" s="15">
        <v>0</v>
      </c>
      <c r="K1450" s="15">
        <f t="shared" ref="K1450:K1513" si="94">E1450+H1450</f>
        <v>1941</v>
      </c>
      <c r="L1450" s="15">
        <f t="shared" ref="L1450:L1513" si="95">F1450+I1450</f>
        <v>1943</v>
      </c>
      <c r="M1450" s="15">
        <f t="shared" ref="M1450:M1513" si="96">G1450+J1450</f>
        <v>3884</v>
      </c>
      <c r="O1450" s="13"/>
      <c r="P1450" s="13"/>
    </row>
    <row r="1451" spans="1:16" s="94" customFormat="1" ht="12.75" customHeight="1" x14ac:dyDescent="0.2">
      <c r="A1451" s="11" t="str">
        <f t="shared" si="93"/>
        <v>GOVE1993</v>
      </c>
      <c r="B1451" s="96" t="s">
        <v>71</v>
      </c>
      <c r="C1451" s="89">
        <v>1993</v>
      </c>
      <c r="D1451" s="90" t="s">
        <v>101</v>
      </c>
      <c r="E1451" s="15">
        <v>1661</v>
      </c>
      <c r="F1451" s="15">
        <v>1668</v>
      </c>
      <c r="G1451" s="15">
        <v>3329</v>
      </c>
      <c r="H1451" s="91">
        <v>0</v>
      </c>
      <c r="I1451" s="91">
        <v>0</v>
      </c>
      <c r="J1451" s="15">
        <v>0</v>
      </c>
      <c r="K1451" s="15">
        <f t="shared" si="94"/>
        <v>1661</v>
      </c>
      <c r="L1451" s="15">
        <f t="shared" si="95"/>
        <v>1668</v>
      </c>
      <c r="M1451" s="15">
        <f t="shared" si="96"/>
        <v>3329</v>
      </c>
      <c r="O1451" s="13"/>
      <c r="P1451" s="13"/>
    </row>
    <row r="1452" spans="1:16" s="94" customFormat="1" ht="12.75" customHeight="1" x14ac:dyDescent="0.2">
      <c r="A1452" s="11" t="str">
        <f t="shared" si="93"/>
        <v>GOVE1994</v>
      </c>
      <c r="B1452" s="96" t="s">
        <v>71</v>
      </c>
      <c r="C1452" s="89">
        <v>1994</v>
      </c>
      <c r="D1452" s="90" t="s">
        <v>101</v>
      </c>
      <c r="E1452" s="15">
        <v>1738</v>
      </c>
      <c r="F1452" s="15">
        <v>1750</v>
      </c>
      <c r="G1452" s="15">
        <v>3488</v>
      </c>
      <c r="H1452" s="91">
        <v>0</v>
      </c>
      <c r="I1452" s="91">
        <v>0</v>
      </c>
      <c r="J1452" s="15">
        <v>0</v>
      </c>
      <c r="K1452" s="15">
        <f t="shared" si="94"/>
        <v>1738</v>
      </c>
      <c r="L1452" s="15">
        <f t="shared" si="95"/>
        <v>1750</v>
      </c>
      <c r="M1452" s="15">
        <f t="shared" si="96"/>
        <v>3488</v>
      </c>
      <c r="O1452" s="13"/>
      <c r="P1452" s="13"/>
    </row>
    <row r="1453" spans="1:16" s="94" customFormat="1" ht="12.75" customHeight="1" x14ac:dyDescent="0.2">
      <c r="A1453" s="11" t="str">
        <f t="shared" si="93"/>
        <v>GOVE1995</v>
      </c>
      <c r="B1453" s="3" t="s">
        <v>71</v>
      </c>
      <c r="C1453" s="12">
        <v>1995</v>
      </c>
      <c r="D1453" s="90" t="s">
        <v>101</v>
      </c>
      <c r="E1453" s="13">
        <v>2146</v>
      </c>
      <c r="F1453" s="13">
        <v>2166</v>
      </c>
      <c r="G1453" s="13">
        <v>4312</v>
      </c>
      <c r="H1453" s="13">
        <v>0</v>
      </c>
      <c r="I1453" s="13">
        <v>0</v>
      </c>
      <c r="J1453" s="13">
        <v>0</v>
      </c>
      <c r="K1453" s="15">
        <f t="shared" si="94"/>
        <v>2146</v>
      </c>
      <c r="L1453" s="15">
        <f t="shared" si="95"/>
        <v>2166</v>
      </c>
      <c r="M1453" s="15">
        <f t="shared" si="96"/>
        <v>4312</v>
      </c>
      <c r="O1453" s="13"/>
      <c r="P1453" s="13"/>
    </row>
    <row r="1454" spans="1:16" s="94" customFormat="1" ht="12.75" customHeight="1" x14ac:dyDescent="0.2">
      <c r="A1454" s="11" t="str">
        <f t="shared" si="93"/>
        <v>GOVE1996</v>
      </c>
      <c r="B1454" s="3" t="s">
        <v>71</v>
      </c>
      <c r="C1454" s="12">
        <v>1996</v>
      </c>
      <c r="D1454" s="12">
        <v>40</v>
      </c>
      <c r="E1454" s="13">
        <v>2550</v>
      </c>
      <c r="F1454" s="13">
        <v>2549</v>
      </c>
      <c r="G1454" s="13">
        <v>5099</v>
      </c>
      <c r="H1454" s="13">
        <v>0</v>
      </c>
      <c r="I1454" s="13">
        <v>0</v>
      </c>
      <c r="J1454" s="13">
        <v>0</v>
      </c>
      <c r="K1454" s="15">
        <f t="shared" si="94"/>
        <v>2550</v>
      </c>
      <c r="L1454" s="15">
        <f t="shared" si="95"/>
        <v>2549</v>
      </c>
      <c r="M1454" s="15">
        <f t="shared" si="96"/>
        <v>5099</v>
      </c>
      <c r="O1454" s="13"/>
      <c r="P1454" s="13"/>
    </row>
    <row r="1455" spans="1:16" s="94" customFormat="1" ht="12.75" customHeight="1" x14ac:dyDescent="0.2">
      <c r="A1455" s="11" t="str">
        <f t="shared" si="93"/>
        <v>GOVE1997</v>
      </c>
      <c r="B1455" s="3" t="s">
        <v>71</v>
      </c>
      <c r="C1455" s="12">
        <v>1997</v>
      </c>
      <c r="D1455" s="12" t="s">
        <v>101</v>
      </c>
      <c r="E1455" s="13">
        <v>2468</v>
      </c>
      <c r="F1455" s="13">
        <v>2467</v>
      </c>
      <c r="G1455" s="13">
        <v>4935</v>
      </c>
      <c r="H1455" s="13">
        <v>0</v>
      </c>
      <c r="I1455" s="13">
        <v>0</v>
      </c>
      <c r="J1455" s="13">
        <v>0</v>
      </c>
      <c r="K1455" s="15">
        <f t="shared" si="94"/>
        <v>2468</v>
      </c>
      <c r="L1455" s="15">
        <f t="shared" si="95"/>
        <v>2467</v>
      </c>
      <c r="M1455" s="15">
        <f t="shared" si="96"/>
        <v>4935</v>
      </c>
      <c r="O1455" s="13"/>
      <c r="P1455" s="13"/>
    </row>
    <row r="1456" spans="1:16" s="94" customFormat="1" ht="12.75" customHeight="1" x14ac:dyDescent="0.2">
      <c r="A1456" s="11" t="str">
        <f t="shared" si="93"/>
        <v>GOVE1998</v>
      </c>
      <c r="B1456" s="96" t="s">
        <v>71</v>
      </c>
      <c r="C1456" s="89">
        <v>1998</v>
      </c>
      <c r="D1456" s="90">
        <v>37</v>
      </c>
      <c r="E1456" s="15">
        <v>2556</v>
      </c>
      <c r="F1456" s="15">
        <v>2556</v>
      </c>
      <c r="G1456" s="15">
        <v>5112</v>
      </c>
      <c r="H1456" s="91">
        <v>0</v>
      </c>
      <c r="I1456" s="91">
        <v>0</v>
      </c>
      <c r="J1456" s="15">
        <v>0</v>
      </c>
      <c r="K1456" s="15">
        <f t="shared" si="94"/>
        <v>2556</v>
      </c>
      <c r="L1456" s="15">
        <f t="shared" si="95"/>
        <v>2556</v>
      </c>
      <c r="M1456" s="15">
        <f t="shared" si="96"/>
        <v>5112</v>
      </c>
      <c r="O1456" s="13"/>
      <c r="P1456" s="13"/>
    </row>
    <row r="1457" spans="1:16" s="94" customFormat="1" ht="12.75" customHeight="1" x14ac:dyDescent="0.2">
      <c r="A1457" s="11" t="str">
        <f t="shared" si="93"/>
        <v>GOVE1999</v>
      </c>
      <c r="B1457" s="3" t="s">
        <v>71</v>
      </c>
      <c r="C1457" s="12">
        <v>1999</v>
      </c>
      <c r="D1457" s="12">
        <v>38</v>
      </c>
      <c r="E1457" s="13">
        <v>2640</v>
      </c>
      <c r="F1457" s="13">
        <v>2642</v>
      </c>
      <c r="G1457" s="13">
        <v>5282</v>
      </c>
      <c r="H1457" s="13">
        <v>0</v>
      </c>
      <c r="I1457" s="13">
        <v>0</v>
      </c>
      <c r="J1457" s="13">
        <v>0</v>
      </c>
      <c r="K1457" s="15">
        <f t="shared" si="94"/>
        <v>2640</v>
      </c>
      <c r="L1457" s="15">
        <f t="shared" si="95"/>
        <v>2642</v>
      </c>
      <c r="M1457" s="15">
        <f t="shared" si="96"/>
        <v>5282</v>
      </c>
      <c r="O1457" s="13"/>
      <c r="P1457" s="13"/>
    </row>
    <row r="1458" spans="1:16" s="94" customFormat="1" ht="12.75" customHeight="1" x14ac:dyDescent="0.2">
      <c r="A1458" s="11" t="str">
        <f t="shared" si="93"/>
        <v>GOVE2000</v>
      </c>
      <c r="B1458" s="3" t="s">
        <v>71</v>
      </c>
      <c r="C1458" s="12">
        <v>2000</v>
      </c>
      <c r="D1458" s="12">
        <v>36</v>
      </c>
      <c r="E1458" s="13">
        <v>2659</v>
      </c>
      <c r="F1458" s="13">
        <v>2661</v>
      </c>
      <c r="G1458" s="13">
        <v>5320</v>
      </c>
      <c r="H1458" s="13">
        <v>0</v>
      </c>
      <c r="I1458" s="13">
        <v>0</v>
      </c>
      <c r="J1458" s="13">
        <v>0</v>
      </c>
      <c r="K1458" s="15">
        <f t="shared" si="94"/>
        <v>2659</v>
      </c>
      <c r="L1458" s="15">
        <f t="shared" si="95"/>
        <v>2661</v>
      </c>
      <c r="M1458" s="15">
        <f t="shared" si="96"/>
        <v>5320</v>
      </c>
      <c r="O1458" s="13"/>
      <c r="P1458" s="13"/>
    </row>
    <row r="1459" spans="1:16" s="94" customFormat="1" ht="12.75" customHeight="1" x14ac:dyDescent="0.2">
      <c r="A1459" s="11" t="str">
        <f t="shared" si="93"/>
        <v>GOVE2001</v>
      </c>
      <c r="B1459" s="3" t="s">
        <v>71</v>
      </c>
      <c r="C1459" s="12">
        <v>2001</v>
      </c>
      <c r="D1459" s="12" t="s">
        <v>101</v>
      </c>
      <c r="E1459" s="13">
        <v>2481</v>
      </c>
      <c r="F1459" s="13">
        <v>2484</v>
      </c>
      <c r="G1459" s="13">
        <v>4965</v>
      </c>
      <c r="H1459" s="13">
        <v>0</v>
      </c>
      <c r="I1459" s="13">
        <v>0</v>
      </c>
      <c r="J1459" s="13">
        <v>0</v>
      </c>
      <c r="K1459" s="15">
        <f t="shared" si="94"/>
        <v>2481</v>
      </c>
      <c r="L1459" s="15">
        <f t="shared" si="95"/>
        <v>2484</v>
      </c>
      <c r="M1459" s="15">
        <f t="shared" si="96"/>
        <v>4965</v>
      </c>
      <c r="O1459" s="13"/>
      <c r="P1459" s="13"/>
    </row>
    <row r="1460" spans="1:16" s="94" customFormat="1" ht="12.75" customHeight="1" x14ac:dyDescent="0.2">
      <c r="A1460" s="11" t="str">
        <f t="shared" si="93"/>
        <v>GOVE2002</v>
      </c>
      <c r="B1460" s="3" t="s">
        <v>71</v>
      </c>
      <c r="C1460" s="12">
        <v>2002</v>
      </c>
      <c r="D1460" s="12" t="s">
        <v>101</v>
      </c>
      <c r="E1460" s="13">
        <v>1918</v>
      </c>
      <c r="F1460" s="13">
        <v>1919</v>
      </c>
      <c r="G1460" s="13">
        <v>3837</v>
      </c>
      <c r="H1460" s="13">
        <v>0</v>
      </c>
      <c r="I1460" s="13">
        <v>0</v>
      </c>
      <c r="J1460" s="13">
        <v>0</v>
      </c>
      <c r="K1460" s="15">
        <f t="shared" si="94"/>
        <v>1918</v>
      </c>
      <c r="L1460" s="15">
        <f t="shared" si="95"/>
        <v>1919</v>
      </c>
      <c r="M1460" s="15">
        <f t="shared" si="96"/>
        <v>3837</v>
      </c>
      <c r="O1460" s="13"/>
      <c r="P1460" s="13"/>
    </row>
    <row r="1461" spans="1:16" s="94" customFormat="1" ht="12.75" customHeight="1" x14ac:dyDescent="0.2">
      <c r="A1461" s="11" t="str">
        <f t="shared" si="93"/>
        <v>GOVE2003</v>
      </c>
      <c r="B1461" s="96" t="s">
        <v>71</v>
      </c>
      <c r="C1461" s="89">
        <v>2003</v>
      </c>
      <c r="D1461" s="90" t="s">
        <v>101</v>
      </c>
      <c r="E1461" s="15">
        <v>2051</v>
      </c>
      <c r="F1461" s="15">
        <v>2051</v>
      </c>
      <c r="G1461" s="15">
        <v>4102</v>
      </c>
      <c r="H1461" s="91">
        <v>0</v>
      </c>
      <c r="I1461" s="91">
        <v>0</v>
      </c>
      <c r="J1461" s="15">
        <v>0</v>
      </c>
      <c r="K1461" s="15">
        <f t="shared" si="94"/>
        <v>2051</v>
      </c>
      <c r="L1461" s="15">
        <f t="shared" si="95"/>
        <v>2051</v>
      </c>
      <c r="M1461" s="15">
        <f t="shared" si="96"/>
        <v>4102</v>
      </c>
      <c r="O1461" s="13"/>
      <c r="P1461" s="13"/>
    </row>
    <row r="1462" spans="1:16" s="94" customFormat="1" ht="12.75" customHeight="1" x14ac:dyDescent="0.2">
      <c r="A1462" s="11" t="str">
        <f t="shared" si="93"/>
        <v>GOVE2004</v>
      </c>
      <c r="B1462" s="94" t="s">
        <v>71</v>
      </c>
      <c r="C1462" s="89">
        <v>2004</v>
      </c>
      <c r="D1462" s="90" t="s">
        <v>101</v>
      </c>
      <c r="E1462" s="15">
        <v>2266</v>
      </c>
      <c r="F1462" s="15">
        <v>2264</v>
      </c>
      <c r="G1462" s="15">
        <v>4530</v>
      </c>
      <c r="H1462" s="15">
        <v>0</v>
      </c>
      <c r="I1462" s="15">
        <v>0</v>
      </c>
      <c r="J1462" s="15">
        <v>0</v>
      </c>
      <c r="K1462" s="15">
        <f t="shared" si="94"/>
        <v>2266</v>
      </c>
      <c r="L1462" s="15">
        <f t="shared" si="95"/>
        <v>2264</v>
      </c>
      <c r="M1462" s="15">
        <f t="shared" si="96"/>
        <v>4530</v>
      </c>
      <c r="O1462" s="13"/>
      <c r="P1462" s="13"/>
    </row>
    <row r="1463" spans="1:16" s="94" customFormat="1" ht="12.75" customHeight="1" x14ac:dyDescent="0.2">
      <c r="A1463" s="11" t="str">
        <f t="shared" si="93"/>
        <v>GOVE2005</v>
      </c>
      <c r="B1463" s="3" t="s">
        <v>71</v>
      </c>
      <c r="C1463" s="12">
        <v>2005</v>
      </c>
      <c r="D1463" s="12" t="s">
        <v>101</v>
      </c>
      <c r="E1463" s="13">
        <v>1877</v>
      </c>
      <c r="F1463" s="13">
        <v>1888</v>
      </c>
      <c r="G1463" s="13">
        <v>3765</v>
      </c>
      <c r="H1463" s="13">
        <v>0</v>
      </c>
      <c r="I1463" s="13">
        <v>0</v>
      </c>
      <c r="J1463" s="13">
        <v>0</v>
      </c>
      <c r="K1463" s="15">
        <f t="shared" si="94"/>
        <v>1877</v>
      </c>
      <c r="L1463" s="15">
        <f t="shared" si="95"/>
        <v>1888</v>
      </c>
      <c r="M1463" s="15">
        <f t="shared" si="96"/>
        <v>3765</v>
      </c>
      <c r="O1463" s="13"/>
      <c r="P1463" s="13"/>
    </row>
    <row r="1464" spans="1:16" s="94" customFormat="1" ht="12.75" customHeight="1" x14ac:dyDescent="0.2">
      <c r="A1464" s="11" t="str">
        <f t="shared" si="93"/>
        <v>GOVE2006</v>
      </c>
      <c r="B1464" s="96" t="s">
        <v>71</v>
      </c>
      <c r="C1464" s="89">
        <v>2006</v>
      </c>
      <c r="D1464" s="90" t="s">
        <v>101</v>
      </c>
      <c r="E1464" s="15">
        <v>1727</v>
      </c>
      <c r="F1464" s="15">
        <v>1726</v>
      </c>
      <c r="G1464" s="15">
        <v>3453</v>
      </c>
      <c r="H1464" s="91">
        <v>0</v>
      </c>
      <c r="I1464" s="91">
        <v>0</v>
      </c>
      <c r="J1464" s="15">
        <v>0</v>
      </c>
      <c r="K1464" s="15">
        <f t="shared" si="94"/>
        <v>1727</v>
      </c>
      <c r="L1464" s="15">
        <f t="shared" si="95"/>
        <v>1726</v>
      </c>
      <c r="M1464" s="15">
        <f t="shared" si="96"/>
        <v>3453</v>
      </c>
      <c r="O1464" s="13"/>
      <c r="P1464" s="13"/>
    </row>
    <row r="1465" spans="1:16" s="94" customFormat="1" ht="12.75" customHeight="1" x14ac:dyDescent="0.2">
      <c r="A1465" s="11" t="str">
        <f t="shared" si="93"/>
        <v>GOVE2007</v>
      </c>
      <c r="B1465" s="3" t="s">
        <v>71</v>
      </c>
      <c r="C1465" s="12">
        <v>2007</v>
      </c>
      <c r="D1465" s="12" t="s">
        <v>101</v>
      </c>
      <c r="E1465" s="13">
        <v>1563</v>
      </c>
      <c r="F1465" s="13">
        <v>1557</v>
      </c>
      <c r="G1465" s="13">
        <v>3120</v>
      </c>
      <c r="H1465" s="13">
        <v>0</v>
      </c>
      <c r="I1465" s="13">
        <v>0</v>
      </c>
      <c r="J1465" s="13">
        <v>0</v>
      </c>
      <c r="K1465" s="15">
        <f t="shared" si="94"/>
        <v>1563</v>
      </c>
      <c r="L1465" s="15">
        <f t="shared" si="95"/>
        <v>1557</v>
      </c>
      <c r="M1465" s="15">
        <f t="shared" si="96"/>
        <v>3120</v>
      </c>
      <c r="O1465" s="13"/>
      <c r="P1465" s="13"/>
    </row>
    <row r="1466" spans="1:16" s="94" customFormat="1" ht="12.75" customHeight="1" x14ac:dyDescent="0.2">
      <c r="A1466" s="11" t="str">
        <f t="shared" si="93"/>
        <v>GOVE2008</v>
      </c>
      <c r="B1466" s="3" t="s">
        <v>71</v>
      </c>
      <c r="C1466" s="12">
        <v>2008</v>
      </c>
      <c r="D1466" s="12" t="s">
        <v>101</v>
      </c>
      <c r="E1466" s="13">
        <v>1615</v>
      </c>
      <c r="F1466" s="13">
        <v>1615</v>
      </c>
      <c r="G1466" s="13">
        <v>3230</v>
      </c>
      <c r="H1466" s="13">
        <v>0</v>
      </c>
      <c r="I1466" s="13">
        <v>0</v>
      </c>
      <c r="J1466" s="13">
        <v>0</v>
      </c>
      <c r="K1466" s="15">
        <f t="shared" si="94"/>
        <v>1615</v>
      </c>
      <c r="L1466" s="15">
        <f t="shared" si="95"/>
        <v>1615</v>
      </c>
      <c r="M1466" s="15">
        <f t="shared" si="96"/>
        <v>3230</v>
      </c>
      <c r="O1466" s="13"/>
      <c r="P1466" s="13"/>
    </row>
    <row r="1467" spans="1:16" s="94" customFormat="1" ht="12.75" customHeight="1" x14ac:dyDescent="0.2">
      <c r="A1467" s="11" t="str">
        <f t="shared" si="93"/>
        <v>GOVE2009</v>
      </c>
      <c r="B1467" s="3" t="s">
        <v>71</v>
      </c>
      <c r="C1467" s="12">
        <v>2009</v>
      </c>
      <c r="D1467" s="12" t="s">
        <v>101</v>
      </c>
      <c r="E1467" s="13">
        <v>1597</v>
      </c>
      <c r="F1467" s="13">
        <v>1601</v>
      </c>
      <c r="G1467" s="13">
        <v>3198</v>
      </c>
      <c r="H1467" s="13">
        <v>0</v>
      </c>
      <c r="I1467" s="13">
        <v>0</v>
      </c>
      <c r="J1467" s="13">
        <v>0</v>
      </c>
      <c r="K1467" s="15">
        <f t="shared" si="94"/>
        <v>1597</v>
      </c>
      <c r="L1467" s="15">
        <f t="shared" si="95"/>
        <v>1601</v>
      </c>
      <c r="M1467" s="15">
        <f t="shared" si="96"/>
        <v>3198</v>
      </c>
      <c r="O1467" s="13"/>
      <c r="P1467" s="13"/>
    </row>
    <row r="1468" spans="1:16" s="94" customFormat="1" ht="12.75" customHeight="1" x14ac:dyDescent="0.2">
      <c r="A1468" s="11" t="str">
        <f t="shared" si="93"/>
        <v>GOVE2010</v>
      </c>
      <c r="B1468" s="3" t="s">
        <v>71</v>
      </c>
      <c r="C1468" s="12">
        <v>2010</v>
      </c>
      <c r="D1468" s="12" t="s">
        <v>101</v>
      </c>
      <c r="E1468" s="13">
        <v>1357</v>
      </c>
      <c r="F1468" s="13">
        <v>1360</v>
      </c>
      <c r="G1468" s="13">
        <v>2717</v>
      </c>
      <c r="H1468" s="13">
        <v>0</v>
      </c>
      <c r="I1468" s="13">
        <v>0</v>
      </c>
      <c r="J1468" s="13">
        <v>0</v>
      </c>
      <c r="K1468" s="15">
        <f t="shared" si="94"/>
        <v>1357</v>
      </c>
      <c r="L1468" s="15">
        <f t="shared" si="95"/>
        <v>1360</v>
      </c>
      <c r="M1468" s="15">
        <f t="shared" si="96"/>
        <v>2717</v>
      </c>
      <c r="O1468" s="13"/>
      <c r="P1468" s="13"/>
    </row>
    <row r="1469" spans="1:16" s="94" customFormat="1" ht="12.75" customHeight="1" x14ac:dyDescent="0.2">
      <c r="A1469" s="11" t="str">
        <f t="shared" si="93"/>
        <v>GOVE2011</v>
      </c>
      <c r="B1469" s="96" t="s">
        <v>71</v>
      </c>
      <c r="C1469" s="89">
        <v>2011</v>
      </c>
      <c r="D1469" s="90" t="s">
        <v>101</v>
      </c>
      <c r="E1469" s="15">
        <v>1346</v>
      </c>
      <c r="F1469" s="15">
        <v>1346</v>
      </c>
      <c r="G1469" s="15">
        <v>2692</v>
      </c>
      <c r="H1469" s="91">
        <v>0</v>
      </c>
      <c r="I1469" s="91">
        <v>0</v>
      </c>
      <c r="J1469" s="15">
        <v>0</v>
      </c>
      <c r="K1469" s="15">
        <f t="shared" si="94"/>
        <v>1346</v>
      </c>
      <c r="L1469" s="15">
        <f t="shared" si="95"/>
        <v>1346</v>
      </c>
      <c r="M1469" s="15">
        <f t="shared" si="96"/>
        <v>2692</v>
      </c>
      <c r="O1469" s="13"/>
      <c r="P1469" s="13"/>
    </row>
    <row r="1470" spans="1:16" s="94" customFormat="1" ht="12.75" customHeight="1" x14ac:dyDescent="0.2">
      <c r="A1470" s="11" t="str">
        <f t="shared" si="93"/>
        <v>GOVE2012</v>
      </c>
      <c r="B1470" s="3" t="s">
        <v>71</v>
      </c>
      <c r="C1470" s="12">
        <v>2012</v>
      </c>
      <c r="D1470" s="12" t="s">
        <v>101</v>
      </c>
      <c r="E1470" s="13">
        <v>1356</v>
      </c>
      <c r="F1470" s="13">
        <v>1356</v>
      </c>
      <c r="G1470" s="13">
        <v>2712</v>
      </c>
      <c r="H1470" s="13">
        <v>0</v>
      </c>
      <c r="I1470" s="13">
        <v>0</v>
      </c>
      <c r="J1470" s="13">
        <v>0</v>
      </c>
      <c r="K1470" s="15">
        <f t="shared" si="94"/>
        <v>1356</v>
      </c>
      <c r="L1470" s="15">
        <f t="shared" si="95"/>
        <v>1356</v>
      </c>
      <c r="M1470" s="15">
        <f t="shared" si="96"/>
        <v>2712</v>
      </c>
      <c r="O1470" s="13"/>
      <c r="P1470" s="13"/>
    </row>
    <row r="1471" spans="1:16" s="94" customFormat="1" ht="12.75" customHeight="1" x14ac:dyDescent="0.2">
      <c r="A1471" s="11" t="str">
        <f t="shared" si="93"/>
        <v>GOVE2013</v>
      </c>
      <c r="B1471" s="3" t="s">
        <v>71</v>
      </c>
      <c r="C1471" s="12">
        <v>2013</v>
      </c>
      <c r="D1471" s="12" t="s">
        <v>101</v>
      </c>
      <c r="E1471" s="13">
        <v>1351</v>
      </c>
      <c r="F1471" s="13">
        <v>1351</v>
      </c>
      <c r="G1471" s="13">
        <v>2702</v>
      </c>
      <c r="H1471" s="13">
        <v>0</v>
      </c>
      <c r="I1471" s="13">
        <v>0</v>
      </c>
      <c r="J1471" s="13">
        <v>0</v>
      </c>
      <c r="K1471" s="15">
        <f t="shared" si="94"/>
        <v>1351</v>
      </c>
      <c r="L1471" s="15">
        <f t="shared" si="95"/>
        <v>1351</v>
      </c>
      <c r="M1471" s="15">
        <f t="shared" si="96"/>
        <v>2702</v>
      </c>
      <c r="O1471" s="13"/>
      <c r="P1471" s="13"/>
    </row>
    <row r="1472" spans="1:16" s="94" customFormat="1" ht="12.75" customHeight="1" x14ac:dyDescent="0.2">
      <c r="A1472" s="11" t="str">
        <f t="shared" si="93"/>
        <v>GOVE2014</v>
      </c>
      <c r="B1472" s="3" t="s">
        <v>71</v>
      </c>
      <c r="C1472" s="12">
        <v>2014</v>
      </c>
      <c r="D1472" s="12" t="s">
        <v>101</v>
      </c>
      <c r="E1472" s="13">
        <v>1176</v>
      </c>
      <c r="F1472" s="13">
        <v>1176</v>
      </c>
      <c r="G1472" s="13">
        <v>2352</v>
      </c>
      <c r="H1472" s="13">
        <v>0</v>
      </c>
      <c r="I1472" s="13">
        <v>0</v>
      </c>
      <c r="J1472" s="13">
        <v>0</v>
      </c>
      <c r="K1472" s="15">
        <f t="shared" si="94"/>
        <v>1176</v>
      </c>
      <c r="L1472" s="15">
        <f t="shared" si="95"/>
        <v>1176</v>
      </c>
      <c r="M1472" s="15">
        <f t="shared" si="96"/>
        <v>2352</v>
      </c>
      <c r="O1472" s="13"/>
      <c r="P1472" s="13"/>
    </row>
    <row r="1473" spans="1:16" s="94" customFormat="1" ht="12.75" customHeight="1" x14ac:dyDescent="0.2">
      <c r="A1473" s="11" t="str">
        <f t="shared" si="93"/>
        <v>GOVE2015</v>
      </c>
      <c r="B1473" s="3" t="s">
        <v>71</v>
      </c>
      <c r="C1473" s="12">
        <v>2015</v>
      </c>
      <c r="D1473" s="12" t="s">
        <v>101</v>
      </c>
      <c r="E1473" s="13">
        <v>945</v>
      </c>
      <c r="F1473" s="13">
        <v>946</v>
      </c>
      <c r="G1473" s="13">
        <v>1891</v>
      </c>
      <c r="H1473" s="13">
        <v>0</v>
      </c>
      <c r="I1473" s="13">
        <v>0</v>
      </c>
      <c r="J1473" s="13">
        <v>0</v>
      </c>
      <c r="K1473" s="15">
        <f t="shared" si="94"/>
        <v>945</v>
      </c>
      <c r="L1473" s="15">
        <f t="shared" si="95"/>
        <v>946</v>
      </c>
      <c r="M1473" s="15">
        <f t="shared" si="96"/>
        <v>1891</v>
      </c>
      <c r="O1473" s="13"/>
      <c r="P1473" s="13"/>
    </row>
    <row r="1474" spans="1:16" s="94" customFormat="1" ht="12.75" customHeight="1" x14ac:dyDescent="0.2">
      <c r="A1474" s="11" t="str">
        <f t="shared" si="93"/>
        <v>GOVE2016</v>
      </c>
      <c r="B1474" s="96" t="s">
        <v>71</v>
      </c>
      <c r="C1474" s="89">
        <v>2016</v>
      </c>
      <c r="D1474" s="90" t="s">
        <v>101</v>
      </c>
      <c r="E1474" s="15">
        <v>988</v>
      </c>
      <c r="F1474" s="15">
        <v>990</v>
      </c>
      <c r="G1474" s="15">
        <v>1978</v>
      </c>
      <c r="H1474" s="91">
        <v>0</v>
      </c>
      <c r="I1474" s="91">
        <v>0</v>
      </c>
      <c r="J1474" s="15">
        <v>0</v>
      </c>
      <c r="K1474" s="15">
        <f t="shared" si="94"/>
        <v>988</v>
      </c>
      <c r="L1474" s="15">
        <f t="shared" si="95"/>
        <v>990</v>
      </c>
      <c r="M1474" s="15">
        <f t="shared" si="96"/>
        <v>1978</v>
      </c>
      <c r="O1474" s="13"/>
      <c r="P1474" s="13"/>
    </row>
    <row r="1475" spans="1:16" s="94" customFormat="1" ht="12.75" customHeight="1" x14ac:dyDescent="0.2">
      <c r="A1475" s="11" t="str">
        <f t="shared" si="93"/>
        <v>GOVE2017</v>
      </c>
      <c r="B1475" s="3" t="s">
        <v>71</v>
      </c>
      <c r="C1475" s="12">
        <v>2017</v>
      </c>
      <c r="D1475" s="12" t="s">
        <v>101</v>
      </c>
      <c r="E1475" s="13">
        <v>1051</v>
      </c>
      <c r="F1475" s="13">
        <v>1055</v>
      </c>
      <c r="G1475" s="13">
        <v>2106</v>
      </c>
      <c r="H1475" s="13">
        <v>0</v>
      </c>
      <c r="I1475" s="13">
        <v>0</v>
      </c>
      <c r="J1475" s="13">
        <v>0</v>
      </c>
      <c r="K1475" s="15">
        <f t="shared" si="94"/>
        <v>1051</v>
      </c>
      <c r="L1475" s="15">
        <f t="shared" si="95"/>
        <v>1055</v>
      </c>
      <c r="M1475" s="15">
        <f t="shared" si="96"/>
        <v>2106</v>
      </c>
      <c r="O1475" s="13"/>
      <c r="P1475" s="13"/>
    </row>
    <row r="1476" spans="1:16" s="94" customFormat="1" ht="12.75" customHeight="1" x14ac:dyDescent="0.2">
      <c r="A1476" s="11" t="str">
        <f t="shared" si="93"/>
        <v>GOVE2018</v>
      </c>
      <c r="B1476" s="3" t="s">
        <v>71</v>
      </c>
      <c r="C1476" s="12">
        <v>2018</v>
      </c>
      <c r="D1476" s="12" t="s">
        <v>101</v>
      </c>
      <c r="E1476" s="13">
        <v>951</v>
      </c>
      <c r="F1476" s="13">
        <v>952</v>
      </c>
      <c r="G1476" s="13">
        <v>1903</v>
      </c>
      <c r="H1476" s="13">
        <v>0</v>
      </c>
      <c r="I1476" s="13">
        <v>0</v>
      </c>
      <c r="J1476" s="13">
        <v>0</v>
      </c>
      <c r="K1476" s="15">
        <f t="shared" si="94"/>
        <v>951</v>
      </c>
      <c r="L1476" s="15">
        <f t="shared" si="95"/>
        <v>952</v>
      </c>
      <c r="M1476" s="15">
        <f t="shared" si="96"/>
        <v>1903</v>
      </c>
      <c r="O1476" s="13"/>
      <c r="P1476" s="13"/>
    </row>
    <row r="1477" spans="1:16" s="94" customFormat="1" ht="12.75" customHeight="1" x14ac:dyDescent="0.2">
      <c r="A1477" s="11" t="str">
        <f t="shared" si="93"/>
        <v>GOVE2019</v>
      </c>
      <c r="B1477" s="3" t="s">
        <v>71</v>
      </c>
      <c r="C1477" s="12">
        <v>2019</v>
      </c>
      <c r="D1477" s="12" t="s">
        <v>101</v>
      </c>
      <c r="E1477" s="13">
        <v>956</v>
      </c>
      <c r="F1477" s="13">
        <v>955</v>
      </c>
      <c r="G1477" s="13">
        <v>1911</v>
      </c>
      <c r="H1477" s="13">
        <v>0</v>
      </c>
      <c r="I1477" s="13">
        <v>0</v>
      </c>
      <c r="J1477" s="13">
        <v>0</v>
      </c>
      <c r="K1477" s="15">
        <f t="shared" si="94"/>
        <v>956</v>
      </c>
      <c r="L1477" s="15">
        <f t="shared" si="95"/>
        <v>955</v>
      </c>
      <c r="M1477" s="15">
        <f t="shared" si="96"/>
        <v>1911</v>
      </c>
      <c r="O1477" s="13"/>
      <c r="P1477" s="13"/>
    </row>
    <row r="1478" spans="1:16" s="94" customFormat="1" ht="12.75" customHeight="1" x14ac:dyDescent="0.2">
      <c r="A1478" s="11" t="str">
        <f t="shared" si="93"/>
        <v>GRAFTON1985</v>
      </c>
      <c r="B1478" s="3" t="s">
        <v>105</v>
      </c>
      <c r="C1478" s="12">
        <v>1985</v>
      </c>
      <c r="D1478" s="12" t="s">
        <v>101</v>
      </c>
      <c r="E1478" s="13">
        <v>1253</v>
      </c>
      <c r="F1478" s="13">
        <v>1250</v>
      </c>
      <c r="G1478" s="13">
        <v>2503</v>
      </c>
      <c r="H1478" s="13">
        <v>0</v>
      </c>
      <c r="I1478" s="13">
        <v>0</v>
      </c>
      <c r="J1478" s="13">
        <v>0</v>
      </c>
      <c r="K1478" s="15">
        <f t="shared" si="94"/>
        <v>1253</v>
      </c>
      <c r="L1478" s="15">
        <f t="shared" si="95"/>
        <v>1250</v>
      </c>
      <c r="M1478" s="15">
        <f t="shared" si="96"/>
        <v>2503</v>
      </c>
      <c r="O1478" s="13"/>
      <c r="P1478" s="13"/>
    </row>
    <row r="1479" spans="1:16" s="94" customFormat="1" ht="12.75" customHeight="1" x14ac:dyDescent="0.2">
      <c r="A1479" s="11" t="str">
        <f t="shared" si="93"/>
        <v>GRAFTON1986</v>
      </c>
      <c r="B1479" s="96" t="s">
        <v>105</v>
      </c>
      <c r="C1479" s="89">
        <v>1986</v>
      </c>
      <c r="D1479" s="90" t="s">
        <v>101</v>
      </c>
      <c r="E1479" s="15">
        <v>999</v>
      </c>
      <c r="F1479" s="15">
        <v>999</v>
      </c>
      <c r="G1479" s="15">
        <v>1998</v>
      </c>
      <c r="H1479" s="91">
        <v>0</v>
      </c>
      <c r="I1479" s="91">
        <v>0</v>
      </c>
      <c r="J1479" s="15">
        <v>0</v>
      </c>
      <c r="K1479" s="15">
        <f t="shared" si="94"/>
        <v>999</v>
      </c>
      <c r="L1479" s="15">
        <f t="shared" si="95"/>
        <v>999</v>
      </c>
      <c r="M1479" s="15">
        <f t="shared" si="96"/>
        <v>1998</v>
      </c>
      <c r="O1479" s="13"/>
      <c r="P1479" s="13"/>
    </row>
    <row r="1480" spans="1:16" s="94" customFormat="1" ht="12.75" customHeight="1" x14ac:dyDescent="0.2">
      <c r="A1480" s="11" t="str">
        <f t="shared" si="93"/>
        <v>GRAFTON1987</v>
      </c>
      <c r="B1480" s="3" t="s">
        <v>105</v>
      </c>
      <c r="C1480" s="12">
        <v>1987</v>
      </c>
      <c r="D1480" s="12" t="s">
        <v>101</v>
      </c>
      <c r="E1480" s="13">
        <v>645</v>
      </c>
      <c r="F1480" s="13">
        <v>645</v>
      </c>
      <c r="G1480" s="13">
        <v>1290</v>
      </c>
      <c r="H1480" s="13">
        <v>0</v>
      </c>
      <c r="I1480" s="13">
        <v>0</v>
      </c>
      <c r="J1480" s="13">
        <v>0</v>
      </c>
      <c r="K1480" s="15">
        <f t="shared" si="94"/>
        <v>645</v>
      </c>
      <c r="L1480" s="15">
        <f t="shared" si="95"/>
        <v>645</v>
      </c>
      <c r="M1480" s="15">
        <f t="shared" si="96"/>
        <v>1290</v>
      </c>
      <c r="O1480" s="13"/>
      <c r="P1480" s="13"/>
    </row>
    <row r="1481" spans="1:16" s="94" customFormat="1" ht="12.75" customHeight="1" x14ac:dyDescent="0.2">
      <c r="A1481" s="11" t="str">
        <f t="shared" si="93"/>
        <v>GRAFTON1988</v>
      </c>
      <c r="B1481" s="3" t="s">
        <v>105</v>
      </c>
      <c r="C1481" s="12">
        <v>1988</v>
      </c>
      <c r="D1481" s="12" t="s">
        <v>101</v>
      </c>
      <c r="E1481" s="13">
        <v>732</v>
      </c>
      <c r="F1481" s="13">
        <v>732</v>
      </c>
      <c r="G1481" s="13">
        <v>1464</v>
      </c>
      <c r="H1481" s="13">
        <v>0</v>
      </c>
      <c r="I1481" s="13">
        <v>0</v>
      </c>
      <c r="J1481" s="13">
        <v>0</v>
      </c>
      <c r="K1481" s="15">
        <f t="shared" si="94"/>
        <v>732</v>
      </c>
      <c r="L1481" s="15">
        <f t="shared" si="95"/>
        <v>732</v>
      </c>
      <c r="M1481" s="15">
        <f t="shared" si="96"/>
        <v>1464</v>
      </c>
      <c r="O1481" s="13"/>
      <c r="P1481" s="13"/>
    </row>
    <row r="1482" spans="1:16" s="94" customFormat="1" ht="12.75" customHeight="1" x14ac:dyDescent="0.2">
      <c r="A1482" s="11" t="str">
        <f t="shared" si="93"/>
        <v>GRAFTON1989</v>
      </c>
      <c r="B1482" s="3" t="s">
        <v>105</v>
      </c>
      <c r="C1482" s="12">
        <v>1989</v>
      </c>
      <c r="D1482" s="12" t="s">
        <v>101</v>
      </c>
      <c r="E1482" s="13">
        <v>766</v>
      </c>
      <c r="F1482" s="13">
        <v>766</v>
      </c>
      <c r="G1482" s="13">
        <v>1532</v>
      </c>
      <c r="H1482" s="13">
        <v>0</v>
      </c>
      <c r="I1482" s="13">
        <v>0</v>
      </c>
      <c r="J1482" s="13">
        <v>0</v>
      </c>
      <c r="K1482" s="15">
        <f t="shared" si="94"/>
        <v>766</v>
      </c>
      <c r="L1482" s="15">
        <f t="shared" si="95"/>
        <v>766</v>
      </c>
      <c r="M1482" s="15">
        <f t="shared" si="96"/>
        <v>1532</v>
      </c>
      <c r="O1482" s="13"/>
      <c r="P1482" s="13"/>
    </row>
    <row r="1483" spans="1:16" s="94" customFormat="1" ht="12.75" customHeight="1" x14ac:dyDescent="0.2">
      <c r="A1483" s="11" t="str">
        <f t="shared" si="93"/>
        <v>GRAFTON1990</v>
      </c>
      <c r="B1483" s="96" t="s">
        <v>105</v>
      </c>
      <c r="C1483" s="89">
        <v>1990</v>
      </c>
      <c r="D1483" s="90" t="s">
        <v>101</v>
      </c>
      <c r="E1483" s="15">
        <v>968</v>
      </c>
      <c r="F1483" s="15">
        <v>960</v>
      </c>
      <c r="G1483" s="15">
        <v>1928</v>
      </c>
      <c r="H1483" s="91">
        <v>0</v>
      </c>
      <c r="I1483" s="91">
        <v>0</v>
      </c>
      <c r="J1483" s="15">
        <v>0</v>
      </c>
      <c r="K1483" s="15">
        <f t="shared" si="94"/>
        <v>968</v>
      </c>
      <c r="L1483" s="15">
        <f t="shared" si="95"/>
        <v>960</v>
      </c>
      <c r="M1483" s="15">
        <f t="shared" si="96"/>
        <v>1928</v>
      </c>
      <c r="O1483" s="13"/>
      <c r="P1483" s="13"/>
    </row>
    <row r="1484" spans="1:16" s="94" customFormat="1" ht="12.75" customHeight="1" x14ac:dyDescent="0.2">
      <c r="A1484" s="11" t="str">
        <f t="shared" si="93"/>
        <v>GRAFTON1991</v>
      </c>
      <c r="B1484" s="94" t="s">
        <v>105</v>
      </c>
      <c r="C1484" s="89">
        <v>1991</v>
      </c>
      <c r="D1484" s="90" t="s">
        <v>101</v>
      </c>
      <c r="E1484" s="15">
        <v>962</v>
      </c>
      <c r="F1484" s="15">
        <v>960</v>
      </c>
      <c r="G1484" s="15">
        <v>1922</v>
      </c>
      <c r="H1484" s="15">
        <v>0</v>
      </c>
      <c r="I1484" s="15">
        <v>0</v>
      </c>
      <c r="J1484" s="15">
        <v>0</v>
      </c>
      <c r="K1484" s="15">
        <f t="shared" si="94"/>
        <v>962</v>
      </c>
      <c r="L1484" s="15">
        <f t="shared" si="95"/>
        <v>960</v>
      </c>
      <c r="M1484" s="15">
        <f t="shared" si="96"/>
        <v>1922</v>
      </c>
      <c r="O1484" s="13"/>
      <c r="P1484" s="13"/>
    </row>
    <row r="1485" spans="1:16" s="94" customFormat="1" ht="12.75" customHeight="1" x14ac:dyDescent="0.2">
      <c r="A1485" s="11" t="str">
        <f t="shared" si="93"/>
        <v>GRAFTON1992</v>
      </c>
      <c r="B1485" s="96" t="s">
        <v>105</v>
      </c>
      <c r="C1485" s="89">
        <v>1992</v>
      </c>
      <c r="D1485" s="90" t="s">
        <v>101</v>
      </c>
      <c r="E1485" s="15">
        <v>980</v>
      </c>
      <c r="F1485" s="15">
        <v>978</v>
      </c>
      <c r="G1485" s="15">
        <v>1958</v>
      </c>
      <c r="H1485" s="91">
        <v>0</v>
      </c>
      <c r="I1485" s="91">
        <v>0</v>
      </c>
      <c r="J1485" s="15">
        <v>0</v>
      </c>
      <c r="K1485" s="15">
        <f t="shared" si="94"/>
        <v>980</v>
      </c>
      <c r="L1485" s="15">
        <f t="shared" si="95"/>
        <v>978</v>
      </c>
      <c r="M1485" s="15">
        <f t="shared" si="96"/>
        <v>1958</v>
      </c>
      <c r="O1485" s="13"/>
      <c r="P1485" s="13"/>
    </row>
    <row r="1486" spans="1:16" s="94" customFormat="1" ht="12.75" customHeight="1" x14ac:dyDescent="0.2">
      <c r="A1486" s="11" t="str">
        <f t="shared" si="93"/>
        <v>GRAFTON1993</v>
      </c>
      <c r="B1486" s="3" t="s">
        <v>105</v>
      </c>
      <c r="C1486" s="12">
        <v>1993</v>
      </c>
      <c r="D1486" s="12" t="s">
        <v>101</v>
      </c>
      <c r="E1486" s="13">
        <v>920</v>
      </c>
      <c r="F1486" s="13">
        <v>916</v>
      </c>
      <c r="G1486" s="13">
        <v>1836</v>
      </c>
      <c r="H1486" s="13">
        <v>0</v>
      </c>
      <c r="I1486" s="13">
        <v>0</v>
      </c>
      <c r="J1486" s="13">
        <v>0</v>
      </c>
      <c r="K1486" s="15">
        <f t="shared" si="94"/>
        <v>920</v>
      </c>
      <c r="L1486" s="15">
        <f t="shared" si="95"/>
        <v>916</v>
      </c>
      <c r="M1486" s="15">
        <f t="shared" si="96"/>
        <v>1836</v>
      </c>
      <c r="O1486" s="13"/>
      <c r="P1486" s="13"/>
    </row>
    <row r="1487" spans="1:16" s="94" customFormat="1" ht="12.75" customHeight="1" x14ac:dyDescent="0.2">
      <c r="A1487" s="11" t="str">
        <f t="shared" si="93"/>
        <v>GRAFTON1994</v>
      </c>
      <c r="B1487" s="96" t="s">
        <v>105</v>
      </c>
      <c r="C1487" s="89">
        <v>1994</v>
      </c>
      <c r="D1487" s="90" t="s">
        <v>101</v>
      </c>
      <c r="E1487" s="15">
        <v>966</v>
      </c>
      <c r="F1487" s="15">
        <v>964</v>
      </c>
      <c r="G1487" s="15">
        <v>1930</v>
      </c>
      <c r="H1487" s="91">
        <v>0</v>
      </c>
      <c r="I1487" s="91">
        <v>0</v>
      </c>
      <c r="J1487" s="15">
        <v>0</v>
      </c>
      <c r="K1487" s="15">
        <f t="shared" si="94"/>
        <v>966</v>
      </c>
      <c r="L1487" s="15">
        <f t="shared" si="95"/>
        <v>964</v>
      </c>
      <c r="M1487" s="15">
        <f t="shared" si="96"/>
        <v>1930</v>
      </c>
      <c r="O1487" s="13"/>
      <c r="P1487" s="13"/>
    </row>
    <row r="1488" spans="1:16" s="94" customFormat="1" ht="12.75" customHeight="1" x14ac:dyDescent="0.2">
      <c r="A1488" s="11" t="str">
        <f t="shared" si="93"/>
        <v>GRAFTON1995</v>
      </c>
      <c r="B1488" s="96" t="s">
        <v>105</v>
      </c>
      <c r="C1488" s="89">
        <v>1995</v>
      </c>
      <c r="D1488" s="90" t="s">
        <v>101</v>
      </c>
      <c r="E1488" s="15">
        <v>963</v>
      </c>
      <c r="F1488" s="15">
        <v>961</v>
      </c>
      <c r="G1488" s="15">
        <v>1924</v>
      </c>
      <c r="H1488" s="91">
        <v>0</v>
      </c>
      <c r="I1488" s="91">
        <v>0</v>
      </c>
      <c r="J1488" s="15">
        <v>0</v>
      </c>
      <c r="K1488" s="15">
        <f t="shared" si="94"/>
        <v>963</v>
      </c>
      <c r="L1488" s="15">
        <f t="shared" si="95"/>
        <v>961</v>
      </c>
      <c r="M1488" s="15">
        <f t="shared" si="96"/>
        <v>1924</v>
      </c>
      <c r="O1488" s="13"/>
      <c r="P1488" s="13"/>
    </row>
    <row r="1489" spans="1:16" s="94" customFormat="1" ht="12.75" customHeight="1" x14ac:dyDescent="0.2">
      <c r="A1489" s="11" t="str">
        <f t="shared" si="93"/>
        <v>GRAFTON1996</v>
      </c>
      <c r="B1489" s="96" t="s">
        <v>105</v>
      </c>
      <c r="C1489" s="89">
        <v>1996</v>
      </c>
      <c r="D1489" s="90" t="s">
        <v>101</v>
      </c>
      <c r="E1489" s="15">
        <v>959</v>
      </c>
      <c r="F1489" s="15">
        <v>958</v>
      </c>
      <c r="G1489" s="15">
        <v>1917</v>
      </c>
      <c r="H1489" s="91">
        <v>0</v>
      </c>
      <c r="I1489" s="91">
        <v>0</v>
      </c>
      <c r="J1489" s="15">
        <v>0</v>
      </c>
      <c r="K1489" s="15">
        <f t="shared" si="94"/>
        <v>959</v>
      </c>
      <c r="L1489" s="15">
        <f t="shared" si="95"/>
        <v>958</v>
      </c>
      <c r="M1489" s="15">
        <f t="shared" si="96"/>
        <v>1917</v>
      </c>
      <c r="O1489" s="13"/>
      <c r="P1489" s="13"/>
    </row>
    <row r="1490" spans="1:16" s="94" customFormat="1" ht="12.75" customHeight="1" x14ac:dyDescent="0.2">
      <c r="A1490" s="11" t="str">
        <f t="shared" si="93"/>
        <v>GRAFTON1997</v>
      </c>
      <c r="B1490" s="3" t="s">
        <v>105</v>
      </c>
      <c r="C1490" s="12">
        <v>1997</v>
      </c>
      <c r="D1490" s="12" t="s">
        <v>101</v>
      </c>
      <c r="E1490" s="13">
        <v>953</v>
      </c>
      <c r="F1490" s="13">
        <v>955</v>
      </c>
      <c r="G1490" s="13">
        <v>1908</v>
      </c>
      <c r="H1490" s="13">
        <v>0</v>
      </c>
      <c r="I1490" s="13">
        <v>0</v>
      </c>
      <c r="J1490" s="13">
        <v>0</v>
      </c>
      <c r="K1490" s="15">
        <f t="shared" si="94"/>
        <v>953</v>
      </c>
      <c r="L1490" s="15">
        <f t="shared" si="95"/>
        <v>955</v>
      </c>
      <c r="M1490" s="15">
        <f t="shared" si="96"/>
        <v>1908</v>
      </c>
      <c r="O1490" s="13"/>
      <c r="P1490" s="13"/>
    </row>
    <row r="1491" spans="1:16" s="94" customFormat="1" ht="12.75" customHeight="1" x14ac:dyDescent="0.2">
      <c r="A1491" s="11" t="str">
        <f t="shared" si="93"/>
        <v>GRAFTON1998</v>
      </c>
      <c r="B1491" s="3" t="s">
        <v>105</v>
      </c>
      <c r="C1491" s="12">
        <v>1998</v>
      </c>
      <c r="D1491" s="12" t="s">
        <v>101</v>
      </c>
      <c r="E1491" s="13">
        <v>951</v>
      </c>
      <c r="F1491" s="13">
        <v>949</v>
      </c>
      <c r="G1491" s="13">
        <v>1900</v>
      </c>
      <c r="H1491" s="13">
        <v>0</v>
      </c>
      <c r="I1491" s="13">
        <v>0</v>
      </c>
      <c r="J1491" s="13">
        <v>0</v>
      </c>
      <c r="K1491" s="15">
        <f t="shared" si="94"/>
        <v>951</v>
      </c>
      <c r="L1491" s="15">
        <f t="shared" si="95"/>
        <v>949</v>
      </c>
      <c r="M1491" s="15">
        <f t="shared" si="96"/>
        <v>1900</v>
      </c>
      <c r="O1491" s="13"/>
      <c r="P1491" s="13"/>
    </row>
    <row r="1492" spans="1:16" s="94" customFormat="1" ht="12.75" customHeight="1" x14ac:dyDescent="0.2">
      <c r="A1492" s="11" t="str">
        <f t="shared" si="93"/>
        <v>GRAFTON1999</v>
      </c>
      <c r="B1492" s="3" t="s">
        <v>105</v>
      </c>
      <c r="C1492" s="12">
        <v>1999</v>
      </c>
      <c r="D1492" s="12" t="s">
        <v>101</v>
      </c>
      <c r="E1492" s="13">
        <v>979</v>
      </c>
      <c r="F1492" s="13">
        <v>974</v>
      </c>
      <c r="G1492" s="13">
        <v>1953</v>
      </c>
      <c r="H1492" s="13">
        <v>0</v>
      </c>
      <c r="I1492" s="13">
        <v>0</v>
      </c>
      <c r="J1492" s="13">
        <v>0</v>
      </c>
      <c r="K1492" s="15">
        <f t="shared" si="94"/>
        <v>979</v>
      </c>
      <c r="L1492" s="15">
        <f t="shared" si="95"/>
        <v>974</v>
      </c>
      <c r="M1492" s="15">
        <f t="shared" si="96"/>
        <v>1953</v>
      </c>
      <c r="O1492" s="13"/>
      <c r="P1492" s="13"/>
    </row>
    <row r="1493" spans="1:16" s="94" customFormat="1" ht="12.75" customHeight="1" x14ac:dyDescent="0.2">
      <c r="A1493" s="11" t="str">
        <f t="shared" si="93"/>
        <v>GRAFTON2000</v>
      </c>
      <c r="B1493" s="96" t="s">
        <v>105</v>
      </c>
      <c r="C1493" s="89">
        <v>2000</v>
      </c>
      <c r="D1493" s="90" t="s">
        <v>101</v>
      </c>
      <c r="E1493" s="15">
        <v>1056</v>
      </c>
      <c r="F1493" s="15">
        <v>1069</v>
      </c>
      <c r="G1493" s="15">
        <v>2125</v>
      </c>
      <c r="H1493" s="91">
        <v>0</v>
      </c>
      <c r="I1493" s="91">
        <v>0</v>
      </c>
      <c r="J1493" s="15">
        <v>0</v>
      </c>
      <c r="K1493" s="15">
        <f t="shared" si="94"/>
        <v>1056</v>
      </c>
      <c r="L1493" s="15">
        <f t="shared" si="95"/>
        <v>1069</v>
      </c>
      <c r="M1493" s="15">
        <f t="shared" si="96"/>
        <v>2125</v>
      </c>
      <c r="O1493" s="13"/>
      <c r="P1493" s="13"/>
    </row>
    <row r="1494" spans="1:16" s="94" customFormat="1" ht="12.75" customHeight="1" x14ac:dyDescent="0.2">
      <c r="A1494" s="11" t="str">
        <f t="shared" si="93"/>
        <v>GRAFTON2001</v>
      </c>
      <c r="B1494" s="94" t="s">
        <v>105</v>
      </c>
      <c r="C1494" s="89">
        <v>2001</v>
      </c>
      <c r="D1494" s="90" t="s">
        <v>101</v>
      </c>
      <c r="E1494" s="15">
        <v>1068</v>
      </c>
      <c r="F1494" s="15">
        <v>1070</v>
      </c>
      <c r="G1494" s="15">
        <v>2138</v>
      </c>
      <c r="H1494" s="15">
        <v>0</v>
      </c>
      <c r="I1494" s="15">
        <v>0</v>
      </c>
      <c r="J1494" s="15">
        <v>0</v>
      </c>
      <c r="K1494" s="15">
        <f t="shared" si="94"/>
        <v>1068</v>
      </c>
      <c r="L1494" s="15">
        <f t="shared" si="95"/>
        <v>1070</v>
      </c>
      <c r="M1494" s="15">
        <f t="shared" si="96"/>
        <v>2138</v>
      </c>
      <c r="O1494" s="13"/>
      <c r="P1494" s="13"/>
    </row>
    <row r="1495" spans="1:16" s="94" customFormat="1" ht="12.75" customHeight="1" x14ac:dyDescent="0.2">
      <c r="A1495" s="11" t="str">
        <f t="shared" si="93"/>
        <v>GRAFTON2002</v>
      </c>
      <c r="B1495" s="3" t="s">
        <v>105</v>
      </c>
      <c r="C1495" s="12">
        <v>2002</v>
      </c>
      <c r="D1495" s="12" t="s">
        <v>101</v>
      </c>
      <c r="E1495" s="13">
        <v>1191</v>
      </c>
      <c r="F1495" s="13">
        <v>1190</v>
      </c>
      <c r="G1495" s="13">
        <v>2381</v>
      </c>
      <c r="H1495" s="13">
        <v>0</v>
      </c>
      <c r="I1495" s="13">
        <v>0</v>
      </c>
      <c r="J1495" s="13">
        <v>0</v>
      </c>
      <c r="K1495" s="15">
        <f t="shared" si="94"/>
        <v>1191</v>
      </c>
      <c r="L1495" s="15">
        <f t="shared" si="95"/>
        <v>1190</v>
      </c>
      <c r="M1495" s="15">
        <f t="shared" si="96"/>
        <v>2381</v>
      </c>
      <c r="O1495" s="13"/>
      <c r="P1495" s="13"/>
    </row>
    <row r="1496" spans="1:16" s="94" customFormat="1" ht="12.75" customHeight="1" x14ac:dyDescent="0.2">
      <c r="A1496" s="11" t="str">
        <f t="shared" si="93"/>
        <v>GRAFTON2003</v>
      </c>
      <c r="B1496" s="3" t="s">
        <v>105</v>
      </c>
      <c r="C1496" s="12">
        <v>2003</v>
      </c>
      <c r="D1496" s="12" t="s">
        <v>101</v>
      </c>
      <c r="E1496" s="13">
        <v>1017</v>
      </c>
      <c r="F1496" s="13">
        <v>1006</v>
      </c>
      <c r="G1496" s="13">
        <v>2023</v>
      </c>
      <c r="H1496" s="13">
        <v>0</v>
      </c>
      <c r="I1496" s="13">
        <v>0</v>
      </c>
      <c r="J1496" s="13">
        <v>0</v>
      </c>
      <c r="K1496" s="15">
        <f t="shared" si="94"/>
        <v>1017</v>
      </c>
      <c r="L1496" s="15">
        <f t="shared" si="95"/>
        <v>1006</v>
      </c>
      <c r="M1496" s="15">
        <f t="shared" si="96"/>
        <v>2023</v>
      </c>
      <c r="O1496" s="13"/>
      <c r="P1496" s="13"/>
    </row>
    <row r="1497" spans="1:16" s="94" customFormat="1" ht="12.75" customHeight="1" x14ac:dyDescent="0.2">
      <c r="A1497" s="11" t="str">
        <f t="shared" si="93"/>
        <v>GRAFTON2004</v>
      </c>
      <c r="B1497" s="3" t="s">
        <v>105</v>
      </c>
      <c r="C1497" s="12">
        <v>2004</v>
      </c>
      <c r="D1497" s="12" t="s">
        <v>101</v>
      </c>
      <c r="E1497" s="13">
        <v>617</v>
      </c>
      <c r="F1497" s="13">
        <v>616</v>
      </c>
      <c r="G1497" s="13">
        <v>1233</v>
      </c>
      <c r="H1497" s="13">
        <v>0</v>
      </c>
      <c r="I1497" s="13">
        <v>0</v>
      </c>
      <c r="J1497" s="13">
        <v>0</v>
      </c>
      <c r="K1497" s="15">
        <f t="shared" si="94"/>
        <v>617</v>
      </c>
      <c r="L1497" s="15">
        <f t="shared" si="95"/>
        <v>616</v>
      </c>
      <c r="M1497" s="15">
        <f t="shared" si="96"/>
        <v>1233</v>
      </c>
      <c r="O1497" s="13"/>
      <c r="P1497" s="13"/>
    </row>
    <row r="1498" spans="1:16" s="94" customFormat="1" ht="12.75" customHeight="1" x14ac:dyDescent="0.2">
      <c r="A1498" s="11" t="str">
        <f t="shared" si="93"/>
        <v>GRAFTON2005</v>
      </c>
      <c r="B1498" s="3" t="s">
        <v>105</v>
      </c>
      <c r="C1498" s="12">
        <v>2005</v>
      </c>
      <c r="D1498" s="12" t="s">
        <v>101</v>
      </c>
      <c r="E1498" s="13">
        <v>680</v>
      </c>
      <c r="F1498" s="13">
        <v>682</v>
      </c>
      <c r="G1498" s="13">
        <v>1362</v>
      </c>
      <c r="H1498" s="13">
        <v>0</v>
      </c>
      <c r="I1498" s="13">
        <v>0</v>
      </c>
      <c r="J1498" s="13">
        <v>0</v>
      </c>
      <c r="K1498" s="15">
        <f t="shared" si="94"/>
        <v>680</v>
      </c>
      <c r="L1498" s="15">
        <f t="shared" si="95"/>
        <v>682</v>
      </c>
      <c r="M1498" s="15">
        <f t="shared" si="96"/>
        <v>1362</v>
      </c>
      <c r="O1498" s="13"/>
      <c r="P1498" s="13"/>
    </row>
    <row r="1499" spans="1:16" s="94" customFormat="1" ht="12.75" customHeight="1" x14ac:dyDescent="0.2">
      <c r="A1499" s="11" t="str">
        <f t="shared" si="93"/>
        <v>GRAFTON2006</v>
      </c>
      <c r="B1499" s="3" t="s">
        <v>105</v>
      </c>
      <c r="C1499" s="12">
        <v>2006</v>
      </c>
      <c r="D1499" s="12" t="s">
        <v>101</v>
      </c>
      <c r="E1499" s="13">
        <v>523</v>
      </c>
      <c r="F1499" s="13">
        <v>523</v>
      </c>
      <c r="G1499" s="13">
        <v>1046</v>
      </c>
      <c r="H1499" s="13">
        <v>0</v>
      </c>
      <c r="I1499" s="13">
        <v>0</v>
      </c>
      <c r="J1499" s="13">
        <v>0</v>
      </c>
      <c r="K1499" s="15">
        <f t="shared" si="94"/>
        <v>523</v>
      </c>
      <c r="L1499" s="15">
        <f t="shared" si="95"/>
        <v>523</v>
      </c>
      <c r="M1499" s="15">
        <f t="shared" si="96"/>
        <v>1046</v>
      </c>
      <c r="O1499" s="13"/>
      <c r="P1499" s="13"/>
    </row>
    <row r="1500" spans="1:16" s="94" customFormat="1" ht="12.75" customHeight="1" x14ac:dyDescent="0.2">
      <c r="A1500" s="11" t="str">
        <f t="shared" si="93"/>
        <v>GRAFTON2007</v>
      </c>
      <c r="B1500" s="3" t="s">
        <v>105</v>
      </c>
      <c r="C1500" s="12">
        <v>2007</v>
      </c>
      <c r="D1500" s="12" t="s">
        <v>101</v>
      </c>
      <c r="E1500" s="13">
        <v>780</v>
      </c>
      <c r="F1500" s="13">
        <v>779</v>
      </c>
      <c r="G1500" s="13">
        <v>1559</v>
      </c>
      <c r="H1500" s="13">
        <v>0</v>
      </c>
      <c r="I1500" s="13">
        <v>0</v>
      </c>
      <c r="J1500" s="13">
        <v>0</v>
      </c>
      <c r="K1500" s="15">
        <f t="shared" si="94"/>
        <v>780</v>
      </c>
      <c r="L1500" s="15">
        <f t="shared" si="95"/>
        <v>779</v>
      </c>
      <c r="M1500" s="15">
        <f t="shared" si="96"/>
        <v>1559</v>
      </c>
      <c r="O1500" s="13"/>
      <c r="P1500" s="13"/>
    </row>
    <row r="1501" spans="1:16" s="94" customFormat="1" ht="12.75" customHeight="1" x14ac:dyDescent="0.2">
      <c r="A1501" s="11" t="str">
        <f t="shared" si="93"/>
        <v>GRAFTON2008</v>
      </c>
      <c r="B1501" s="3" t="s">
        <v>105</v>
      </c>
      <c r="C1501" s="12">
        <v>2008</v>
      </c>
      <c r="D1501" s="12" t="s">
        <v>101</v>
      </c>
      <c r="E1501" s="13">
        <v>919</v>
      </c>
      <c r="F1501" s="13">
        <v>911</v>
      </c>
      <c r="G1501" s="13">
        <v>1830</v>
      </c>
      <c r="H1501" s="13">
        <v>0</v>
      </c>
      <c r="I1501" s="13">
        <v>0</v>
      </c>
      <c r="J1501" s="13">
        <v>0</v>
      </c>
      <c r="K1501" s="15">
        <f t="shared" si="94"/>
        <v>919</v>
      </c>
      <c r="L1501" s="15">
        <f t="shared" si="95"/>
        <v>911</v>
      </c>
      <c r="M1501" s="15">
        <f t="shared" si="96"/>
        <v>1830</v>
      </c>
      <c r="O1501" s="13"/>
      <c r="P1501" s="13"/>
    </row>
    <row r="1502" spans="1:16" s="94" customFormat="1" ht="12.75" customHeight="1" x14ac:dyDescent="0.2">
      <c r="A1502" s="11" t="str">
        <f t="shared" si="93"/>
        <v>GRAFTON2009</v>
      </c>
      <c r="B1502" s="96" t="s">
        <v>105</v>
      </c>
      <c r="C1502" s="89">
        <v>2009</v>
      </c>
      <c r="D1502" s="90" t="s">
        <v>101</v>
      </c>
      <c r="E1502" s="15">
        <v>906</v>
      </c>
      <c r="F1502" s="15">
        <v>902</v>
      </c>
      <c r="G1502" s="15">
        <v>1808</v>
      </c>
      <c r="H1502" s="91">
        <v>0</v>
      </c>
      <c r="I1502" s="91">
        <v>0</v>
      </c>
      <c r="J1502" s="15">
        <v>0</v>
      </c>
      <c r="K1502" s="15">
        <f t="shared" si="94"/>
        <v>906</v>
      </c>
      <c r="L1502" s="15">
        <f t="shared" si="95"/>
        <v>902</v>
      </c>
      <c r="M1502" s="15">
        <f t="shared" si="96"/>
        <v>1808</v>
      </c>
      <c r="O1502" s="13"/>
      <c r="P1502" s="13"/>
    </row>
    <row r="1503" spans="1:16" s="94" customFormat="1" ht="12.75" customHeight="1" x14ac:dyDescent="0.2">
      <c r="A1503" s="11" t="str">
        <f t="shared" si="93"/>
        <v>GRAFTON2010</v>
      </c>
      <c r="B1503" s="94" t="s">
        <v>105</v>
      </c>
      <c r="C1503" s="89">
        <v>2010</v>
      </c>
      <c r="D1503" s="90" t="s">
        <v>101</v>
      </c>
      <c r="E1503" s="15">
        <v>889</v>
      </c>
      <c r="F1503" s="15">
        <v>889</v>
      </c>
      <c r="G1503" s="15">
        <v>1778</v>
      </c>
      <c r="H1503" s="15">
        <v>0</v>
      </c>
      <c r="I1503" s="15">
        <v>0</v>
      </c>
      <c r="J1503" s="15">
        <v>0</v>
      </c>
      <c r="K1503" s="15">
        <f t="shared" si="94"/>
        <v>889</v>
      </c>
      <c r="L1503" s="15">
        <f t="shared" si="95"/>
        <v>889</v>
      </c>
      <c r="M1503" s="15">
        <f t="shared" si="96"/>
        <v>1778</v>
      </c>
      <c r="O1503" s="13"/>
      <c r="P1503" s="13"/>
    </row>
    <row r="1504" spans="1:16" s="94" customFormat="1" ht="12.75" customHeight="1" x14ac:dyDescent="0.2">
      <c r="A1504" s="11" t="str">
        <f t="shared" si="93"/>
        <v>GRAFTON2011</v>
      </c>
      <c r="B1504" s="96" t="s">
        <v>105</v>
      </c>
      <c r="C1504" s="89">
        <v>2011</v>
      </c>
      <c r="D1504" s="90" t="s">
        <v>101</v>
      </c>
      <c r="E1504" s="15">
        <v>889</v>
      </c>
      <c r="F1504" s="15">
        <v>882</v>
      </c>
      <c r="G1504" s="15">
        <v>1771</v>
      </c>
      <c r="H1504" s="91">
        <v>0</v>
      </c>
      <c r="I1504" s="91">
        <v>0</v>
      </c>
      <c r="J1504" s="15">
        <v>0</v>
      </c>
      <c r="K1504" s="15">
        <f t="shared" si="94"/>
        <v>889</v>
      </c>
      <c r="L1504" s="15">
        <f t="shared" si="95"/>
        <v>882</v>
      </c>
      <c r="M1504" s="15">
        <f t="shared" si="96"/>
        <v>1771</v>
      </c>
      <c r="O1504" s="13"/>
      <c r="P1504" s="13"/>
    </row>
    <row r="1505" spans="1:16" s="94" customFormat="1" ht="12.75" customHeight="1" x14ac:dyDescent="0.2">
      <c r="A1505" s="11" t="str">
        <f t="shared" si="93"/>
        <v>GRAFTON2012</v>
      </c>
      <c r="B1505" s="3" t="s">
        <v>105</v>
      </c>
      <c r="C1505" s="12">
        <v>2012</v>
      </c>
      <c r="D1505" s="12" t="s">
        <v>101</v>
      </c>
      <c r="E1505" s="13">
        <v>873</v>
      </c>
      <c r="F1505" s="13">
        <v>875</v>
      </c>
      <c r="G1505" s="13">
        <v>1748</v>
      </c>
      <c r="H1505" s="13">
        <v>0</v>
      </c>
      <c r="I1505" s="13">
        <v>0</v>
      </c>
      <c r="J1505" s="13">
        <v>0</v>
      </c>
      <c r="K1505" s="15">
        <f t="shared" si="94"/>
        <v>873</v>
      </c>
      <c r="L1505" s="15">
        <f t="shared" si="95"/>
        <v>875</v>
      </c>
      <c r="M1505" s="15">
        <f t="shared" si="96"/>
        <v>1748</v>
      </c>
      <c r="O1505" s="13"/>
      <c r="P1505" s="13"/>
    </row>
    <row r="1506" spans="1:16" s="94" customFormat="1" ht="12.75" customHeight="1" x14ac:dyDescent="0.2">
      <c r="A1506" s="11" t="str">
        <f t="shared" si="93"/>
        <v>GRAFTON2013</v>
      </c>
      <c r="B1506" s="3" t="s">
        <v>105</v>
      </c>
      <c r="C1506" s="12">
        <v>2013</v>
      </c>
      <c r="D1506" s="12" t="s">
        <v>101</v>
      </c>
      <c r="E1506" s="13">
        <v>857</v>
      </c>
      <c r="F1506" s="13">
        <v>854</v>
      </c>
      <c r="G1506" s="13">
        <v>1711</v>
      </c>
      <c r="H1506" s="13">
        <v>0</v>
      </c>
      <c r="I1506" s="13">
        <v>0</v>
      </c>
      <c r="J1506" s="13">
        <v>0</v>
      </c>
      <c r="K1506" s="15">
        <f t="shared" si="94"/>
        <v>857</v>
      </c>
      <c r="L1506" s="15">
        <f t="shared" si="95"/>
        <v>854</v>
      </c>
      <c r="M1506" s="15">
        <f t="shared" si="96"/>
        <v>1711</v>
      </c>
      <c r="O1506" s="13"/>
      <c r="P1506" s="13"/>
    </row>
    <row r="1507" spans="1:16" s="94" customFormat="1" ht="12.75" customHeight="1" x14ac:dyDescent="0.2">
      <c r="A1507" s="11" t="str">
        <f t="shared" ref="A1507:A1570" si="97">CONCATENATE(B1507,C1507)</f>
        <v>GRAFTON2014</v>
      </c>
      <c r="B1507" s="94" t="s">
        <v>105</v>
      </c>
      <c r="C1507" s="89">
        <v>2014</v>
      </c>
      <c r="D1507" s="90" t="s">
        <v>101</v>
      </c>
      <c r="E1507" s="15">
        <v>955</v>
      </c>
      <c r="F1507" s="15">
        <v>934</v>
      </c>
      <c r="G1507" s="15">
        <v>1889</v>
      </c>
      <c r="H1507" s="15">
        <v>0</v>
      </c>
      <c r="I1507" s="15">
        <v>0</v>
      </c>
      <c r="J1507" s="15">
        <v>0</v>
      </c>
      <c r="K1507" s="15">
        <f t="shared" si="94"/>
        <v>955</v>
      </c>
      <c r="L1507" s="15">
        <f t="shared" si="95"/>
        <v>934</v>
      </c>
      <c r="M1507" s="15">
        <f t="shared" si="96"/>
        <v>1889</v>
      </c>
      <c r="O1507" s="13"/>
      <c r="P1507" s="13"/>
    </row>
    <row r="1508" spans="1:16" s="94" customFormat="1" ht="12.75" customHeight="1" x14ac:dyDescent="0.2">
      <c r="A1508" s="11" t="str">
        <f t="shared" si="97"/>
        <v>GRAFTON2015</v>
      </c>
      <c r="B1508" s="94" t="s">
        <v>105</v>
      </c>
      <c r="C1508" s="89">
        <v>2015</v>
      </c>
      <c r="D1508" s="90" t="s">
        <v>101</v>
      </c>
      <c r="E1508" s="15">
        <v>1191</v>
      </c>
      <c r="F1508" s="15">
        <v>1187</v>
      </c>
      <c r="G1508" s="15">
        <v>2378</v>
      </c>
      <c r="H1508" s="15">
        <v>0</v>
      </c>
      <c r="I1508" s="15">
        <v>0</v>
      </c>
      <c r="J1508" s="15">
        <v>0</v>
      </c>
      <c r="K1508" s="15">
        <f t="shared" si="94"/>
        <v>1191</v>
      </c>
      <c r="L1508" s="15">
        <f t="shared" si="95"/>
        <v>1187</v>
      </c>
      <c r="M1508" s="15">
        <f t="shared" si="96"/>
        <v>2378</v>
      </c>
      <c r="O1508" s="13"/>
      <c r="P1508" s="13"/>
    </row>
    <row r="1509" spans="1:16" s="94" customFormat="1" ht="12.75" customHeight="1" x14ac:dyDescent="0.2">
      <c r="A1509" s="11" t="str">
        <f t="shared" si="97"/>
        <v>GRAFTON2016</v>
      </c>
      <c r="B1509" s="94" t="s">
        <v>105</v>
      </c>
      <c r="C1509" s="89">
        <v>2016</v>
      </c>
      <c r="D1509" s="90" t="s">
        <v>101</v>
      </c>
      <c r="E1509" s="15">
        <v>1204</v>
      </c>
      <c r="F1509" s="15">
        <v>1213</v>
      </c>
      <c r="G1509" s="15">
        <v>2417</v>
      </c>
      <c r="H1509" s="15">
        <v>0</v>
      </c>
      <c r="I1509" s="15">
        <v>0</v>
      </c>
      <c r="J1509" s="15">
        <v>0</v>
      </c>
      <c r="K1509" s="15">
        <f t="shared" si="94"/>
        <v>1204</v>
      </c>
      <c r="L1509" s="15">
        <f t="shared" si="95"/>
        <v>1213</v>
      </c>
      <c r="M1509" s="15">
        <f t="shared" si="96"/>
        <v>2417</v>
      </c>
      <c r="O1509" s="13"/>
      <c r="P1509" s="13"/>
    </row>
    <row r="1510" spans="1:16" s="94" customFormat="1" ht="12.75" customHeight="1" x14ac:dyDescent="0.2">
      <c r="A1510" s="11" t="str">
        <f t="shared" si="97"/>
        <v>GRAFTON2017</v>
      </c>
      <c r="B1510" s="3" t="s">
        <v>105</v>
      </c>
      <c r="C1510" s="12">
        <v>2017</v>
      </c>
      <c r="D1510" s="12" t="s">
        <v>101</v>
      </c>
      <c r="E1510" s="13">
        <v>1224</v>
      </c>
      <c r="F1510" s="13">
        <v>1236</v>
      </c>
      <c r="G1510" s="13">
        <v>2460</v>
      </c>
      <c r="H1510" s="13">
        <v>0</v>
      </c>
      <c r="I1510" s="13">
        <v>0</v>
      </c>
      <c r="J1510" s="13">
        <v>0</v>
      </c>
      <c r="K1510" s="15">
        <f t="shared" si="94"/>
        <v>1224</v>
      </c>
      <c r="L1510" s="15">
        <f t="shared" si="95"/>
        <v>1236</v>
      </c>
      <c r="M1510" s="15">
        <f t="shared" si="96"/>
        <v>2460</v>
      </c>
      <c r="O1510" s="13"/>
      <c r="P1510" s="13"/>
    </row>
    <row r="1511" spans="1:16" s="94" customFormat="1" ht="12.75" customHeight="1" x14ac:dyDescent="0.2">
      <c r="A1511" s="11" t="str">
        <f t="shared" si="97"/>
        <v>GRAFTON2018</v>
      </c>
      <c r="B1511" s="3" t="s">
        <v>105</v>
      </c>
      <c r="C1511" s="12">
        <v>2018</v>
      </c>
      <c r="D1511" s="12" t="s">
        <v>101</v>
      </c>
      <c r="E1511" s="13">
        <v>1086</v>
      </c>
      <c r="F1511" s="13">
        <v>1084</v>
      </c>
      <c r="G1511" s="13">
        <v>2170</v>
      </c>
      <c r="H1511" s="13">
        <v>0</v>
      </c>
      <c r="I1511" s="13">
        <v>0</v>
      </c>
      <c r="J1511" s="13">
        <v>0</v>
      </c>
      <c r="K1511" s="15">
        <f t="shared" si="94"/>
        <v>1086</v>
      </c>
      <c r="L1511" s="15">
        <f t="shared" si="95"/>
        <v>1084</v>
      </c>
      <c r="M1511" s="15">
        <f t="shared" si="96"/>
        <v>2170</v>
      </c>
      <c r="O1511" s="13"/>
      <c r="P1511" s="13"/>
    </row>
    <row r="1512" spans="1:16" s="94" customFormat="1" ht="12.75" customHeight="1" x14ac:dyDescent="0.2">
      <c r="A1512" s="11" t="str">
        <f t="shared" si="97"/>
        <v>GRAFTON2019</v>
      </c>
      <c r="B1512" s="3" t="s">
        <v>105</v>
      </c>
      <c r="C1512" s="12">
        <v>2019</v>
      </c>
      <c r="D1512" s="12" t="s">
        <v>101</v>
      </c>
      <c r="E1512" s="13">
        <v>1094</v>
      </c>
      <c r="F1512" s="13">
        <v>1098</v>
      </c>
      <c r="G1512" s="13">
        <v>2192</v>
      </c>
      <c r="H1512" s="13">
        <v>0</v>
      </c>
      <c r="I1512" s="13">
        <v>0</v>
      </c>
      <c r="J1512" s="13">
        <v>0</v>
      </c>
      <c r="K1512" s="15">
        <f t="shared" si="94"/>
        <v>1094</v>
      </c>
      <c r="L1512" s="15">
        <f t="shared" si="95"/>
        <v>1098</v>
      </c>
      <c r="M1512" s="15">
        <f t="shared" si="96"/>
        <v>2192</v>
      </c>
      <c r="O1512" s="13"/>
      <c r="P1512" s="13"/>
    </row>
    <row r="1513" spans="1:16" s="94" customFormat="1" ht="12.75" customHeight="1" x14ac:dyDescent="0.2">
      <c r="A1513" s="11" t="str">
        <f t="shared" si="97"/>
        <v>GRIFFITH1985</v>
      </c>
      <c r="B1513" s="96" t="s">
        <v>26</v>
      </c>
      <c r="C1513" s="89">
        <v>1985</v>
      </c>
      <c r="D1513" s="90" t="s">
        <v>101</v>
      </c>
      <c r="E1513" s="15">
        <v>521</v>
      </c>
      <c r="F1513" s="15">
        <v>521</v>
      </c>
      <c r="G1513" s="15">
        <v>1042</v>
      </c>
      <c r="H1513" s="91">
        <v>0</v>
      </c>
      <c r="I1513" s="91">
        <v>0</v>
      </c>
      <c r="J1513" s="15">
        <v>0</v>
      </c>
      <c r="K1513" s="15">
        <f t="shared" si="94"/>
        <v>521</v>
      </c>
      <c r="L1513" s="15">
        <f t="shared" si="95"/>
        <v>521</v>
      </c>
      <c r="M1513" s="15">
        <f t="shared" si="96"/>
        <v>1042</v>
      </c>
      <c r="O1513" s="13"/>
      <c r="P1513" s="13"/>
    </row>
    <row r="1514" spans="1:16" s="94" customFormat="1" ht="12.75" customHeight="1" x14ac:dyDescent="0.2">
      <c r="A1514" s="11" t="str">
        <f t="shared" si="97"/>
        <v>GRIFFITH1986</v>
      </c>
      <c r="B1514" s="94" t="s">
        <v>26</v>
      </c>
      <c r="C1514" s="89">
        <v>1986</v>
      </c>
      <c r="D1514" s="90" t="s">
        <v>101</v>
      </c>
      <c r="E1514" s="15">
        <v>663</v>
      </c>
      <c r="F1514" s="15">
        <v>664</v>
      </c>
      <c r="G1514" s="15">
        <v>1327</v>
      </c>
      <c r="H1514" s="15">
        <v>0</v>
      </c>
      <c r="I1514" s="15">
        <v>0</v>
      </c>
      <c r="J1514" s="15">
        <v>0</v>
      </c>
      <c r="K1514" s="15">
        <f t="shared" ref="K1514:K1577" si="98">E1514+H1514</f>
        <v>663</v>
      </c>
      <c r="L1514" s="15">
        <f t="shared" ref="L1514:L1577" si="99">F1514+I1514</f>
        <v>664</v>
      </c>
      <c r="M1514" s="15">
        <f t="shared" ref="M1514:M1577" si="100">G1514+J1514</f>
        <v>1327</v>
      </c>
      <c r="O1514" s="13"/>
      <c r="P1514" s="13"/>
    </row>
    <row r="1515" spans="1:16" s="94" customFormat="1" ht="12.75" customHeight="1" x14ac:dyDescent="0.2">
      <c r="A1515" s="11" t="str">
        <f t="shared" si="97"/>
        <v>GRIFFITH1987</v>
      </c>
      <c r="B1515" s="94" t="s">
        <v>26</v>
      </c>
      <c r="C1515" s="12">
        <v>1987</v>
      </c>
      <c r="D1515" s="90" t="s">
        <v>101</v>
      </c>
      <c r="E1515" s="95">
        <v>620</v>
      </c>
      <c r="F1515" s="95">
        <v>620</v>
      </c>
      <c r="G1515" s="95">
        <v>1240</v>
      </c>
      <c r="H1515" s="95">
        <v>0</v>
      </c>
      <c r="I1515" s="95">
        <v>0</v>
      </c>
      <c r="J1515" s="95">
        <v>0</v>
      </c>
      <c r="K1515" s="15">
        <f t="shared" si="98"/>
        <v>620</v>
      </c>
      <c r="L1515" s="15">
        <f t="shared" si="99"/>
        <v>620</v>
      </c>
      <c r="M1515" s="15">
        <f t="shared" si="100"/>
        <v>1240</v>
      </c>
      <c r="O1515" s="13"/>
      <c r="P1515" s="13"/>
    </row>
    <row r="1516" spans="1:16" s="94" customFormat="1" ht="12.75" customHeight="1" x14ac:dyDescent="0.2">
      <c r="A1516" s="11" t="str">
        <f t="shared" si="97"/>
        <v>GRIFFITH1988</v>
      </c>
      <c r="B1516" s="3" t="s">
        <v>26</v>
      </c>
      <c r="C1516" s="12">
        <v>1988</v>
      </c>
      <c r="D1516" s="12" t="s">
        <v>101</v>
      </c>
      <c r="E1516" s="13">
        <v>527</v>
      </c>
      <c r="F1516" s="13">
        <v>527</v>
      </c>
      <c r="G1516" s="13">
        <v>1054</v>
      </c>
      <c r="H1516" s="13">
        <v>0</v>
      </c>
      <c r="I1516" s="13">
        <v>0</v>
      </c>
      <c r="J1516" s="13">
        <v>0</v>
      </c>
      <c r="K1516" s="15">
        <f t="shared" si="98"/>
        <v>527</v>
      </c>
      <c r="L1516" s="15">
        <f t="shared" si="99"/>
        <v>527</v>
      </c>
      <c r="M1516" s="15">
        <f t="shared" si="100"/>
        <v>1054</v>
      </c>
      <c r="O1516" s="13"/>
      <c r="P1516" s="13"/>
    </row>
    <row r="1517" spans="1:16" s="94" customFormat="1" ht="12.75" customHeight="1" x14ac:dyDescent="0.2">
      <c r="A1517" s="11" t="str">
        <f t="shared" si="97"/>
        <v>GRIFFITH1989</v>
      </c>
      <c r="B1517" s="94" t="s">
        <v>26</v>
      </c>
      <c r="C1517" s="89">
        <v>1989</v>
      </c>
      <c r="D1517" s="90" t="s">
        <v>101</v>
      </c>
      <c r="E1517" s="15">
        <v>450</v>
      </c>
      <c r="F1517" s="15">
        <v>450</v>
      </c>
      <c r="G1517" s="15">
        <v>900</v>
      </c>
      <c r="H1517" s="15">
        <v>0</v>
      </c>
      <c r="I1517" s="15">
        <v>0</v>
      </c>
      <c r="J1517" s="15">
        <v>0</v>
      </c>
      <c r="K1517" s="15">
        <f t="shared" si="98"/>
        <v>450</v>
      </c>
      <c r="L1517" s="15">
        <f t="shared" si="99"/>
        <v>450</v>
      </c>
      <c r="M1517" s="15">
        <f t="shared" si="100"/>
        <v>900</v>
      </c>
      <c r="O1517" s="13"/>
      <c r="P1517" s="13"/>
    </row>
    <row r="1518" spans="1:16" s="94" customFormat="1" ht="12.75" customHeight="1" x14ac:dyDescent="0.2">
      <c r="A1518" s="11" t="str">
        <f t="shared" si="97"/>
        <v>GRIFFITH1990</v>
      </c>
      <c r="B1518" s="96" t="s">
        <v>26</v>
      </c>
      <c r="C1518" s="89">
        <v>1990</v>
      </c>
      <c r="D1518" s="90" t="s">
        <v>101</v>
      </c>
      <c r="E1518" s="15">
        <v>1159</v>
      </c>
      <c r="F1518" s="15">
        <v>1078</v>
      </c>
      <c r="G1518" s="15">
        <v>2237</v>
      </c>
      <c r="H1518" s="91">
        <v>0</v>
      </c>
      <c r="I1518" s="91">
        <v>0</v>
      </c>
      <c r="J1518" s="15">
        <v>0</v>
      </c>
      <c r="K1518" s="15">
        <f t="shared" si="98"/>
        <v>1159</v>
      </c>
      <c r="L1518" s="15">
        <f t="shared" si="99"/>
        <v>1078</v>
      </c>
      <c r="M1518" s="15">
        <f t="shared" si="100"/>
        <v>2237</v>
      </c>
      <c r="O1518" s="13"/>
      <c r="P1518" s="13"/>
    </row>
    <row r="1519" spans="1:16" s="94" customFormat="1" ht="12.75" customHeight="1" x14ac:dyDescent="0.2">
      <c r="A1519" s="11" t="str">
        <f t="shared" si="97"/>
        <v>GRIFFITH1991</v>
      </c>
      <c r="B1519" s="3" t="s">
        <v>26</v>
      </c>
      <c r="C1519" s="12">
        <v>1991</v>
      </c>
      <c r="D1519" s="12" t="s">
        <v>101</v>
      </c>
      <c r="E1519" s="13">
        <v>1202</v>
      </c>
      <c r="F1519" s="13">
        <v>1200</v>
      </c>
      <c r="G1519" s="13">
        <v>2402</v>
      </c>
      <c r="H1519" s="13">
        <v>0</v>
      </c>
      <c r="I1519" s="13">
        <v>0</v>
      </c>
      <c r="J1519" s="13">
        <v>0</v>
      </c>
      <c r="K1519" s="15">
        <f t="shared" si="98"/>
        <v>1202</v>
      </c>
      <c r="L1519" s="15">
        <f t="shared" si="99"/>
        <v>1200</v>
      </c>
      <c r="M1519" s="15">
        <f t="shared" si="100"/>
        <v>2402</v>
      </c>
      <c r="O1519" s="13"/>
      <c r="P1519" s="13"/>
    </row>
    <row r="1520" spans="1:16" s="94" customFormat="1" ht="12.75" customHeight="1" x14ac:dyDescent="0.2">
      <c r="A1520" s="11" t="str">
        <f t="shared" si="97"/>
        <v>GRIFFITH1992</v>
      </c>
      <c r="B1520" s="3" t="s">
        <v>26</v>
      </c>
      <c r="C1520" s="12">
        <v>1992</v>
      </c>
      <c r="D1520" s="12" t="s">
        <v>101</v>
      </c>
      <c r="E1520" s="13">
        <v>1209</v>
      </c>
      <c r="F1520" s="13">
        <v>1213</v>
      </c>
      <c r="G1520" s="13">
        <v>2422</v>
      </c>
      <c r="H1520" s="13">
        <v>0</v>
      </c>
      <c r="I1520" s="13">
        <v>0</v>
      </c>
      <c r="J1520" s="13">
        <v>0</v>
      </c>
      <c r="K1520" s="15">
        <f t="shared" si="98"/>
        <v>1209</v>
      </c>
      <c r="L1520" s="15">
        <f t="shared" si="99"/>
        <v>1213</v>
      </c>
      <c r="M1520" s="15">
        <f t="shared" si="100"/>
        <v>2422</v>
      </c>
      <c r="O1520" s="13"/>
      <c r="P1520" s="13"/>
    </row>
    <row r="1521" spans="1:16" s="94" customFormat="1" ht="12.75" customHeight="1" x14ac:dyDescent="0.2">
      <c r="A1521" s="11" t="str">
        <f t="shared" si="97"/>
        <v>GRIFFITH1993</v>
      </c>
      <c r="B1521" s="96" t="s">
        <v>26</v>
      </c>
      <c r="C1521" s="89">
        <v>1993</v>
      </c>
      <c r="D1521" s="90" t="s">
        <v>101</v>
      </c>
      <c r="E1521" s="15">
        <v>1034</v>
      </c>
      <c r="F1521" s="15">
        <v>1009</v>
      </c>
      <c r="G1521" s="15">
        <v>2043</v>
      </c>
      <c r="H1521" s="91">
        <v>0</v>
      </c>
      <c r="I1521" s="91">
        <v>0</v>
      </c>
      <c r="J1521" s="15">
        <v>0</v>
      </c>
      <c r="K1521" s="15">
        <f t="shared" si="98"/>
        <v>1034</v>
      </c>
      <c r="L1521" s="15">
        <f t="shared" si="99"/>
        <v>1009</v>
      </c>
      <c r="M1521" s="15">
        <f t="shared" si="100"/>
        <v>2043</v>
      </c>
      <c r="O1521" s="13"/>
      <c r="P1521" s="13"/>
    </row>
    <row r="1522" spans="1:16" s="94" customFormat="1" ht="12.75" customHeight="1" x14ac:dyDescent="0.2">
      <c r="A1522" s="11" t="str">
        <f t="shared" si="97"/>
        <v>GRIFFITH1994</v>
      </c>
      <c r="B1522" s="94" t="s">
        <v>26</v>
      </c>
      <c r="C1522" s="89">
        <v>1994</v>
      </c>
      <c r="D1522" s="90" t="s">
        <v>101</v>
      </c>
      <c r="E1522" s="15">
        <v>1168</v>
      </c>
      <c r="F1522" s="15">
        <v>1171</v>
      </c>
      <c r="G1522" s="15">
        <v>2339</v>
      </c>
      <c r="H1522" s="15">
        <v>0</v>
      </c>
      <c r="I1522" s="15">
        <v>0</v>
      </c>
      <c r="J1522" s="15">
        <v>0</v>
      </c>
      <c r="K1522" s="15">
        <f t="shared" si="98"/>
        <v>1168</v>
      </c>
      <c r="L1522" s="15">
        <f t="shared" si="99"/>
        <v>1171</v>
      </c>
      <c r="M1522" s="15">
        <f t="shared" si="100"/>
        <v>2339</v>
      </c>
      <c r="O1522" s="13"/>
      <c r="P1522" s="13"/>
    </row>
    <row r="1523" spans="1:16" s="94" customFormat="1" ht="12.75" customHeight="1" x14ac:dyDescent="0.2">
      <c r="A1523" s="11" t="str">
        <f t="shared" si="97"/>
        <v>GRIFFITH1995</v>
      </c>
      <c r="B1523" s="96" t="s">
        <v>26</v>
      </c>
      <c r="C1523" s="89">
        <v>1995</v>
      </c>
      <c r="D1523" s="90" t="s">
        <v>101</v>
      </c>
      <c r="E1523" s="15">
        <v>1150</v>
      </c>
      <c r="F1523" s="15">
        <v>1136</v>
      </c>
      <c r="G1523" s="15">
        <v>2286</v>
      </c>
      <c r="H1523" s="91">
        <v>0</v>
      </c>
      <c r="I1523" s="91">
        <v>0</v>
      </c>
      <c r="J1523" s="15">
        <v>0</v>
      </c>
      <c r="K1523" s="15">
        <f t="shared" si="98"/>
        <v>1150</v>
      </c>
      <c r="L1523" s="15">
        <f t="shared" si="99"/>
        <v>1136</v>
      </c>
      <c r="M1523" s="15">
        <f t="shared" si="100"/>
        <v>2286</v>
      </c>
      <c r="O1523" s="13"/>
      <c r="P1523" s="13"/>
    </row>
    <row r="1524" spans="1:16" s="94" customFormat="1" ht="12.75" customHeight="1" x14ac:dyDescent="0.2">
      <c r="A1524" s="11" t="str">
        <f t="shared" si="97"/>
        <v>GRIFFITH1996</v>
      </c>
      <c r="B1524" s="96" t="s">
        <v>26</v>
      </c>
      <c r="C1524" s="89">
        <v>1996</v>
      </c>
      <c r="D1524" s="90" t="s">
        <v>101</v>
      </c>
      <c r="E1524" s="15">
        <v>964</v>
      </c>
      <c r="F1524" s="15">
        <v>968</v>
      </c>
      <c r="G1524" s="15">
        <v>1932</v>
      </c>
      <c r="H1524" s="91">
        <v>0</v>
      </c>
      <c r="I1524" s="91">
        <v>0</v>
      </c>
      <c r="J1524" s="15">
        <v>0</v>
      </c>
      <c r="K1524" s="15">
        <f t="shared" si="98"/>
        <v>964</v>
      </c>
      <c r="L1524" s="15">
        <f t="shared" si="99"/>
        <v>968</v>
      </c>
      <c r="M1524" s="15">
        <f t="shared" si="100"/>
        <v>1932</v>
      </c>
      <c r="O1524" s="13"/>
      <c r="P1524" s="13"/>
    </row>
    <row r="1525" spans="1:16" s="94" customFormat="1" ht="12.75" customHeight="1" x14ac:dyDescent="0.2">
      <c r="A1525" s="11" t="str">
        <f t="shared" si="97"/>
        <v>GRIFFITH1997</v>
      </c>
      <c r="B1525" s="94" t="s">
        <v>26</v>
      </c>
      <c r="C1525" s="89">
        <v>1997</v>
      </c>
      <c r="D1525" s="90" t="s">
        <v>101</v>
      </c>
      <c r="E1525" s="15">
        <v>1155</v>
      </c>
      <c r="F1525" s="15">
        <v>1146</v>
      </c>
      <c r="G1525" s="15">
        <v>2301</v>
      </c>
      <c r="H1525" s="15">
        <v>0</v>
      </c>
      <c r="I1525" s="15">
        <v>0</v>
      </c>
      <c r="J1525" s="15">
        <v>0</v>
      </c>
      <c r="K1525" s="15">
        <f t="shared" si="98"/>
        <v>1155</v>
      </c>
      <c r="L1525" s="15">
        <f t="shared" si="99"/>
        <v>1146</v>
      </c>
      <c r="M1525" s="15">
        <f t="shared" si="100"/>
        <v>2301</v>
      </c>
      <c r="O1525" s="13"/>
      <c r="P1525" s="13"/>
    </row>
    <row r="1526" spans="1:16" s="94" customFormat="1" ht="12.75" customHeight="1" x14ac:dyDescent="0.2">
      <c r="A1526" s="11" t="str">
        <f t="shared" si="97"/>
        <v>GRIFFITH1998</v>
      </c>
      <c r="B1526" s="96" t="s">
        <v>26</v>
      </c>
      <c r="C1526" s="89">
        <v>1998</v>
      </c>
      <c r="D1526" s="90" t="s">
        <v>101</v>
      </c>
      <c r="E1526" s="91">
        <v>1435</v>
      </c>
      <c r="F1526" s="91">
        <v>1429</v>
      </c>
      <c r="G1526" s="15">
        <v>2864</v>
      </c>
      <c r="H1526" s="91">
        <v>0</v>
      </c>
      <c r="I1526" s="91">
        <v>0</v>
      </c>
      <c r="J1526" s="15">
        <v>0</v>
      </c>
      <c r="K1526" s="15">
        <f t="shared" si="98"/>
        <v>1435</v>
      </c>
      <c r="L1526" s="15">
        <f t="shared" si="99"/>
        <v>1429</v>
      </c>
      <c r="M1526" s="15">
        <f t="shared" si="100"/>
        <v>2864</v>
      </c>
      <c r="O1526" s="13"/>
      <c r="P1526" s="13"/>
    </row>
    <row r="1527" spans="1:16" s="94" customFormat="1" ht="12.75" customHeight="1" x14ac:dyDescent="0.2">
      <c r="A1527" s="11" t="str">
        <f t="shared" si="97"/>
        <v>GRIFFITH1999</v>
      </c>
      <c r="B1527" s="3" t="s">
        <v>26</v>
      </c>
      <c r="C1527" s="12">
        <v>1999</v>
      </c>
      <c r="D1527" s="12" t="s">
        <v>101</v>
      </c>
      <c r="E1527" s="13">
        <v>1365</v>
      </c>
      <c r="F1527" s="13">
        <v>1357</v>
      </c>
      <c r="G1527" s="13">
        <v>2722</v>
      </c>
      <c r="H1527" s="13">
        <v>0</v>
      </c>
      <c r="I1527" s="13">
        <v>0</v>
      </c>
      <c r="J1527" s="13">
        <v>0</v>
      </c>
      <c r="K1527" s="15">
        <f t="shared" si="98"/>
        <v>1365</v>
      </c>
      <c r="L1527" s="15">
        <f t="shared" si="99"/>
        <v>1357</v>
      </c>
      <c r="M1527" s="15">
        <f t="shared" si="100"/>
        <v>2722</v>
      </c>
      <c r="O1527" s="13"/>
      <c r="P1527" s="13"/>
    </row>
    <row r="1528" spans="1:16" s="94" customFormat="1" ht="12.75" customHeight="1" x14ac:dyDescent="0.2">
      <c r="A1528" s="11" t="str">
        <f t="shared" si="97"/>
        <v>GRIFFITH2000</v>
      </c>
      <c r="B1528" s="96" t="s">
        <v>26</v>
      </c>
      <c r="C1528" s="89">
        <v>2000</v>
      </c>
      <c r="D1528" s="90" t="s">
        <v>101</v>
      </c>
      <c r="E1528" s="15">
        <v>1377</v>
      </c>
      <c r="F1528" s="15">
        <v>1359</v>
      </c>
      <c r="G1528" s="15">
        <v>2736</v>
      </c>
      <c r="H1528" s="91">
        <v>0</v>
      </c>
      <c r="I1528" s="91">
        <v>0</v>
      </c>
      <c r="J1528" s="15">
        <v>0</v>
      </c>
      <c r="K1528" s="15">
        <f t="shared" si="98"/>
        <v>1377</v>
      </c>
      <c r="L1528" s="15">
        <f t="shared" si="99"/>
        <v>1359</v>
      </c>
      <c r="M1528" s="15">
        <f t="shared" si="100"/>
        <v>2736</v>
      </c>
      <c r="O1528" s="13"/>
      <c r="P1528" s="13"/>
    </row>
    <row r="1529" spans="1:16" s="94" customFormat="1" ht="12.75" customHeight="1" x14ac:dyDescent="0.2">
      <c r="A1529" s="11" t="str">
        <f t="shared" si="97"/>
        <v>GRIFFITH2001</v>
      </c>
      <c r="B1529" s="96" t="s">
        <v>26</v>
      </c>
      <c r="C1529" s="89">
        <v>2001</v>
      </c>
      <c r="D1529" s="90" t="s">
        <v>101</v>
      </c>
      <c r="E1529" s="15">
        <v>1387</v>
      </c>
      <c r="F1529" s="15">
        <v>1367</v>
      </c>
      <c r="G1529" s="15">
        <v>2754</v>
      </c>
      <c r="H1529" s="91">
        <v>0</v>
      </c>
      <c r="I1529" s="91">
        <v>0</v>
      </c>
      <c r="J1529" s="15">
        <v>0</v>
      </c>
      <c r="K1529" s="15">
        <f t="shared" si="98"/>
        <v>1387</v>
      </c>
      <c r="L1529" s="15">
        <f t="shared" si="99"/>
        <v>1367</v>
      </c>
      <c r="M1529" s="15">
        <f t="shared" si="100"/>
        <v>2754</v>
      </c>
      <c r="O1529" s="13"/>
      <c r="P1529" s="13"/>
    </row>
    <row r="1530" spans="1:16" s="94" customFormat="1" ht="12.75" customHeight="1" x14ac:dyDescent="0.2">
      <c r="A1530" s="11" t="str">
        <f t="shared" si="97"/>
        <v>GRIFFITH2002</v>
      </c>
      <c r="B1530" s="94" t="s">
        <v>26</v>
      </c>
      <c r="C1530" s="89">
        <v>2002</v>
      </c>
      <c r="D1530" s="90" t="s">
        <v>101</v>
      </c>
      <c r="E1530" s="15">
        <v>1525</v>
      </c>
      <c r="F1530" s="15">
        <v>1529</v>
      </c>
      <c r="G1530" s="15">
        <v>3054</v>
      </c>
      <c r="H1530" s="15">
        <v>0</v>
      </c>
      <c r="I1530" s="15">
        <v>0</v>
      </c>
      <c r="J1530" s="15">
        <v>0</v>
      </c>
      <c r="K1530" s="15">
        <f t="shared" si="98"/>
        <v>1525</v>
      </c>
      <c r="L1530" s="15">
        <f t="shared" si="99"/>
        <v>1529</v>
      </c>
      <c r="M1530" s="15">
        <f t="shared" si="100"/>
        <v>3054</v>
      </c>
      <c r="O1530" s="13"/>
      <c r="P1530" s="13"/>
    </row>
    <row r="1531" spans="1:16" s="94" customFormat="1" ht="12.75" customHeight="1" x14ac:dyDescent="0.2">
      <c r="A1531" s="11" t="str">
        <f t="shared" si="97"/>
        <v>GRIFFITH2003</v>
      </c>
      <c r="B1531" s="94" t="s">
        <v>26</v>
      </c>
      <c r="C1531" s="89">
        <v>2003</v>
      </c>
      <c r="D1531" s="90" t="s">
        <v>101</v>
      </c>
      <c r="E1531" s="15">
        <v>1605</v>
      </c>
      <c r="F1531" s="15">
        <v>1610</v>
      </c>
      <c r="G1531" s="15">
        <v>3215</v>
      </c>
      <c r="H1531" s="15">
        <v>0</v>
      </c>
      <c r="I1531" s="15">
        <v>0</v>
      </c>
      <c r="J1531" s="15">
        <v>0</v>
      </c>
      <c r="K1531" s="15">
        <f t="shared" si="98"/>
        <v>1605</v>
      </c>
      <c r="L1531" s="15">
        <f t="shared" si="99"/>
        <v>1610</v>
      </c>
      <c r="M1531" s="15">
        <f t="shared" si="100"/>
        <v>3215</v>
      </c>
      <c r="O1531" s="13"/>
      <c r="P1531" s="13"/>
    </row>
    <row r="1532" spans="1:16" s="94" customFormat="1" ht="12.75" customHeight="1" x14ac:dyDescent="0.2">
      <c r="A1532" s="11" t="str">
        <f t="shared" si="97"/>
        <v>GRIFFITH2004</v>
      </c>
      <c r="B1532" s="3" t="s">
        <v>26</v>
      </c>
      <c r="C1532" s="12">
        <v>2004</v>
      </c>
      <c r="D1532" s="12" t="s">
        <v>101</v>
      </c>
      <c r="E1532" s="13">
        <v>1741</v>
      </c>
      <c r="F1532" s="13">
        <v>1743</v>
      </c>
      <c r="G1532" s="13">
        <v>3484</v>
      </c>
      <c r="H1532" s="13">
        <v>0</v>
      </c>
      <c r="I1532" s="13">
        <v>0</v>
      </c>
      <c r="J1532" s="13">
        <v>0</v>
      </c>
      <c r="K1532" s="15">
        <f t="shared" si="98"/>
        <v>1741</v>
      </c>
      <c r="L1532" s="15">
        <f t="shared" si="99"/>
        <v>1743</v>
      </c>
      <c r="M1532" s="15">
        <f t="shared" si="100"/>
        <v>3484</v>
      </c>
      <c r="O1532" s="13"/>
      <c r="P1532" s="13"/>
    </row>
    <row r="1533" spans="1:16" s="94" customFormat="1" ht="12.75" customHeight="1" x14ac:dyDescent="0.2">
      <c r="A1533" s="11" t="str">
        <f t="shared" si="97"/>
        <v>GRIFFITH2005</v>
      </c>
      <c r="B1533" s="96" t="s">
        <v>26</v>
      </c>
      <c r="C1533" s="89">
        <v>2005</v>
      </c>
      <c r="D1533" s="90" t="s">
        <v>101</v>
      </c>
      <c r="E1533" s="15">
        <v>1618</v>
      </c>
      <c r="F1533" s="15">
        <v>1619</v>
      </c>
      <c r="G1533" s="15">
        <v>3237</v>
      </c>
      <c r="H1533" s="91">
        <v>0</v>
      </c>
      <c r="I1533" s="91">
        <v>0</v>
      </c>
      <c r="J1533" s="15">
        <v>0</v>
      </c>
      <c r="K1533" s="15">
        <f t="shared" si="98"/>
        <v>1618</v>
      </c>
      <c r="L1533" s="15">
        <f t="shared" si="99"/>
        <v>1619</v>
      </c>
      <c r="M1533" s="15">
        <f t="shared" si="100"/>
        <v>3237</v>
      </c>
      <c r="O1533" s="13"/>
      <c r="P1533" s="13"/>
    </row>
    <row r="1534" spans="1:16" s="94" customFormat="1" ht="12.75" customHeight="1" x14ac:dyDescent="0.2">
      <c r="A1534" s="11" t="str">
        <f t="shared" si="97"/>
        <v>GRIFFITH2006</v>
      </c>
      <c r="B1534" s="3" t="s">
        <v>26</v>
      </c>
      <c r="C1534" s="12">
        <v>2006</v>
      </c>
      <c r="D1534" s="90" t="s">
        <v>101</v>
      </c>
      <c r="E1534" s="13">
        <v>1445</v>
      </c>
      <c r="F1534" s="13">
        <v>1440</v>
      </c>
      <c r="G1534" s="13">
        <v>2885</v>
      </c>
      <c r="H1534" s="13">
        <v>0</v>
      </c>
      <c r="I1534" s="13">
        <v>0</v>
      </c>
      <c r="J1534" s="13">
        <v>0</v>
      </c>
      <c r="K1534" s="15">
        <f t="shared" si="98"/>
        <v>1445</v>
      </c>
      <c r="L1534" s="15">
        <f t="shared" si="99"/>
        <v>1440</v>
      </c>
      <c r="M1534" s="15">
        <f t="shared" si="100"/>
        <v>2885</v>
      </c>
      <c r="O1534" s="13"/>
      <c r="P1534" s="13"/>
    </row>
    <row r="1535" spans="1:16" s="94" customFormat="1" ht="12.75" customHeight="1" x14ac:dyDescent="0.2">
      <c r="A1535" s="11" t="str">
        <f t="shared" si="97"/>
        <v>GRIFFITH2007</v>
      </c>
      <c r="B1535" s="96" t="s">
        <v>26</v>
      </c>
      <c r="C1535" s="89">
        <v>2007</v>
      </c>
      <c r="D1535" s="90" t="s">
        <v>101</v>
      </c>
      <c r="E1535" s="15">
        <v>1823</v>
      </c>
      <c r="F1535" s="15">
        <v>1820</v>
      </c>
      <c r="G1535" s="15">
        <v>3643</v>
      </c>
      <c r="H1535" s="91">
        <v>0</v>
      </c>
      <c r="I1535" s="91">
        <v>0</v>
      </c>
      <c r="J1535" s="15">
        <v>0</v>
      </c>
      <c r="K1535" s="15">
        <f t="shared" si="98"/>
        <v>1823</v>
      </c>
      <c r="L1535" s="15">
        <f t="shared" si="99"/>
        <v>1820</v>
      </c>
      <c r="M1535" s="15">
        <f t="shared" si="100"/>
        <v>3643</v>
      </c>
      <c r="O1535" s="13"/>
      <c r="P1535" s="13"/>
    </row>
    <row r="1536" spans="1:16" s="94" customFormat="1" ht="12.75" customHeight="1" x14ac:dyDescent="0.2">
      <c r="A1536" s="11" t="str">
        <f t="shared" si="97"/>
        <v>GRIFFITH2008</v>
      </c>
      <c r="B1536" s="92" t="s">
        <v>26</v>
      </c>
      <c r="C1536" s="16">
        <v>2008</v>
      </c>
      <c r="D1536" s="90" t="s">
        <v>101</v>
      </c>
      <c r="E1536" s="93">
        <v>1521</v>
      </c>
      <c r="F1536" s="93">
        <v>1515</v>
      </c>
      <c r="G1536" s="93">
        <v>3036</v>
      </c>
      <c r="H1536" s="93">
        <v>0</v>
      </c>
      <c r="I1536" s="93">
        <v>0</v>
      </c>
      <c r="J1536" s="93">
        <v>0</v>
      </c>
      <c r="K1536" s="15">
        <f t="shared" si="98"/>
        <v>1521</v>
      </c>
      <c r="L1536" s="15">
        <f t="shared" si="99"/>
        <v>1515</v>
      </c>
      <c r="M1536" s="15">
        <f t="shared" si="100"/>
        <v>3036</v>
      </c>
      <c r="O1536" s="13"/>
      <c r="P1536" s="13"/>
    </row>
    <row r="1537" spans="1:16" s="94" customFormat="1" ht="12.75" customHeight="1" x14ac:dyDescent="0.2">
      <c r="A1537" s="11" t="str">
        <f t="shared" si="97"/>
        <v>GRIFFITH2009</v>
      </c>
      <c r="B1537" s="94" t="s">
        <v>26</v>
      </c>
      <c r="C1537" s="89">
        <v>2009</v>
      </c>
      <c r="D1537" s="90" t="s">
        <v>101</v>
      </c>
      <c r="E1537" s="15">
        <v>1549</v>
      </c>
      <c r="F1537" s="15">
        <v>1541</v>
      </c>
      <c r="G1537" s="15">
        <v>3090</v>
      </c>
      <c r="H1537" s="15">
        <v>0</v>
      </c>
      <c r="I1537" s="15">
        <v>0</v>
      </c>
      <c r="J1537" s="15">
        <v>0</v>
      </c>
      <c r="K1537" s="15">
        <f t="shared" si="98"/>
        <v>1549</v>
      </c>
      <c r="L1537" s="15">
        <f t="shared" si="99"/>
        <v>1541</v>
      </c>
      <c r="M1537" s="15">
        <f t="shared" si="100"/>
        <v>3090</v>
      </c>
      <c r="O1537" s="13"/>
      <c r="P1537" s="13"/>
    </row>
    <row r="1538" spans="1:16" s="94" customFormat="1" ht="12.75" customHeight="1" x14ac:dyDescent="0.2">
      <c r="A1538" s="11" t="str">
        <f t="shared" si="97"/>
        <v>GRIFFITH2010</v>
      </c>
      <c r="B1538" s="3" t="s">
        <v>26</v>
      </c>
      <c r="C1538" s="12">
        <v>2010</v>
      </c>
      <c r="D1538" s="12" t="s">
        <v>101</v>
      </c>
      <c r="E1538" s="13">
        <v>1801</v>
      </c>
      <c r="F1538" s="13">
        <v>1794</v>
      </c>
      <c r="G1538" s="13">
        <v>3595</v>
      </c>
      <c r="H1538" s="13">
        <v>0</v>
      </c>
      <c r="I1538" s="13">
        <v>0</v>
      </c>
      <c r="J1538" s="13">
        <v>0</v>
      </c>
      <c r="K1538" s="15">
        <f t="shared" si="98"/>
        <v>1801</v>
      </c>
      <c r="L1538" s="15">
        <f t="shared" si="99"/>
        <v>1794</v>
      </c>
      <c r="M1538" s="15">
        <f t="shared" si="100"/>
        <v>3595</v>
      </c>
      <c r="O1538" s="13"/>
      <c r="P1538" s="13"/>
    </row>
    <row r="1539" spans="1:16" s="94" customFormat="1" ht="12.75" customHeight="1" x14ac:dyDescent="0.2">
      <c r="A1539" s="11" t="str">
        <f t="shared" si="97"/>
        <v>GRIFFITH2011</v>
      </c>
      <c r="B1539" s="96" t="s">
        <v>26</v>
      </c>
      <c r="C1539" s="89">
        <v>2011</v>
      </c>
      <c r="D1539" s="90" t="s">
        <v>101</v>
      </c>
      <c r="E1539" s="15">
        <v>1845</v>
      </c>
      <c r="F1539" s="15">
        <v>1822</v>
      </c>
      <c r="G1539" s="15">
        <v>3667</v>
      </c>
      <c r="H1539" s="91">
        <v>0</v>
      </c>
      <c r="I1539" s="91">
        <v>0</v>
      </c>
      <c r="J1539" s="15">
        <v>0</v>
      </c>
      <c r="K1539" s="15">
        <f t="shared" si="98"/>
        <v>1845</v>
      </c>
      <c r="L1539" s="15">
        <f t="shared" si="99"/>
        <v>1822</v>
      </c>
      <c r="M1539" s="15">
        <f t="shared" si="100"/>
        <v>3667</v>
      </c>
      <c r="O1539" s="13"/>
      <c r="P1539" s="13"/>
    </row>
    <row r="1540" spans="1:16" s="94" customFormat="1" ht="12.75" customHeight="1" x14ac:dyDescent="0.2">
      <c r="A1540" s="11" t="str">
        <f t="shared" si="97"/>
        <v>GRIFFITH2012</v>
      </c>
      <c r="B1540" s="3" t="s">
        <v>26</v>
      </c>
      <c r="C1540" s="12">
        <v>2012</v>
      </c>
      <c r="D1540" s="12" t="s">
        <v>101</v>
      </c>
      <c r="E1540" s="13">
        <v>1764</v>
      </c>
      <c r="F1540" s="13">
        <v>1737</v>
      </c>
      <c r="G1540" s="13">
        <v>3501</v>
      </c>
      <c r="H1540" s="13">
        <v>0</v>
      </c>
      <c r="I1540" s="13">
        <v>0</v>
      </c>
      <c r="J1540" s="13">
        <v>0</v>
      </c>
      <c r="K1540" s="15">
        <f t="shared" si="98"/>
        <v>1764</v>
      </c>
      <c r="L1540" s="15">
        <f t="shared" si="99"/>
        <v>1737</v>
      </c>
      <c r="M1540" s="15">
        <f t="shared" si="100"/>
        <v>3501</v>
      </c>
      <c r="O1540" s="13"/>
      <c r="P1540" s="13"/>
    </row>
    <row r="1541" spans="1:16" s="94" customFormat="1" ht="12.75" customHeight="1" x14ac:dyDescent="0.2">
      <c r="A1541" s="11" t="str">
        <f t="shared" si="97"/>
        <v>GRIFFITH2013</v>
      </c>
      <c r="B1541" s="96" t="s">
        <v>26</v>
      </c>
      <c r="C1541" s="89">
        <v>2013</v>
      </c>
      <c r="D1541" s="90" t="s">
        <v>101</v>
      </c>
      <c r="E1541" s="15">
        <v>1622</v>
      </c>
      <c r="F1541" s="15">
        <v>1592</v>
      </c>
      <c r="G1541" s="15">
        <v>3214</v>
      </c>
      <c r="H1541" s="91">
        <v>0</v>
      </c>
      <c r="I1541" s="91">
        <v>0</v>
      </c>
      <c r="J1541" s="15">
        <v>0</v>
      </c>
      <c r="K1541" s="15">
        <f t="shared" si="98"/>
        <v>1622</v>
      </c>
      <c r="L1541" s="15">
        <f t="shared" si="99"/>
        <v>1592</v>
      </c>
      <c r="M1541" s="15">
        <f t="shared" si="100"/>
        <v>3214</v>
      </c>
      <c r="O1541" s="13"/>
      <c r="P1541" s="13"/>
    </row>
    <row r="1542" spans="1:16" s="94" customFormat="1" ht="12.75" customHeight="1" x14ac:dyDescent="0.2">
      <c r="A1542" s="11" t="str">
        <f t="shared" si="97"/>
        <v>GRIFFITH2014</v>
      </c>
      <c r="B1542" s="3" t="s">
        <v>26</v>
      </c>
      <c r="C1542" s="12">
        <v>2014</v>
      </c>
      <c r="D1542" s="12" t="s">
        <v>101</v>
      </c>
      <c r="E1542" s="13">
        <v>1892</v>
      </c>
      <c r="F1542" s="13">
        <v>1770</v>
      </c>
      <c r="G1542" s="13">
        <v>3662</v>
      </c>
      <c r="H1542" s="13">
        <v>0</v>
      </c>
      <c r="I1542" s="13">
        <v>0</v>
      </c>
      <c r="J1542" s="13">
        <v>0</v>
      </c>
      <c r="K1542" s="15">
        <f t="shared" si="98"/>
        <v>1892</v>
      </c>
      <c r="L1542" s="15">
        <f t="shared" si="99"/>
        <v>1770</v>
      </c>
      <c r="M1542" s="15">
        <f t="shared" si="100"/>
        <v>3662</v>
      </c>
      <c r="O1542" s="13"/>
      <c r="P1542" s="13"/>
    </row>
    <row r="1543" spans="1:16" s="94" customFormat="1" ht="12.75" customHeight="1" x14ac:dyDescent="0.2">
      <c r="A1543" s="11" t="str">
        <f t="shared" si="97"/>
        <v>GRIFFITH2015</v>
      </c>
      <c r="B1543" s="3" t="s">
        <v>26</v>
      </c>
      <c r="C1543" s="12">
        <v>2015</v>
      </c>
      <c r="D1543" s="12" t="s">
        <v>101</v>
      </c>
      <c r="E1543" s="13">
        <v>1892</v>
      </c>
      <c r="F1543" s="13">
        <v>1625</v>
      </c>
      <c r="G1543" s="13">
        <v>3517</v>
      </c>
      <c r="H1543" s="13">
        <v>0</v>
      </c>
      <c r="I1543" s="13">
        <v>0</v>
      </c>
      <c r="J1543" s="13">
        <v>0</v>
      </c>
      <c r="K1543" s="15">
        <f t="shared" si="98"/>
        <v>1892</v>
      </c>
      <c r="L1543" s="15">
        <f t="shared" si="99"/>
        <v>1625</v>
      </c>
      <c r="M1543" s="15">
        <f t="shared" si="100"/>
        <v>3517</v>
      </c>
      <c r="O1543" s="13"/>
      <c r="P1543" s="13"/>
    </row>
    <row r="1544" spans="1:16" s="94" customFormat="1" ht="12.75" customHeight="1" x14ac:dyDescent="0.2">
      <c r="A1544" s="11" t="str">
        <f t="shared" si="97"/>
        <v>GRIFFITH2016</v>
      </c>
      <c r="B1544" s="96" t="s">
        <v>26</v>
      </c>
      <c r="C1544" s="89">
        <v>2016</v>
      </c>
      <c r="D1544" s="90" t="s">
        <v>101</v>
      </c>
      <c r="E1544" s="15">
        <v>1780</v>
      </c>
      <c r="F1544" s="15">
        <v>1766</v>
      </c>
      <c r="G1544" s="15">
        <v>3546</v>
      </c>
      <c r="H1544" s="91">
        <v>0</v>
      </c>
      <c r="I1544" s="91">
        <v>0</v>
      </c>
      <c r="J1544" s="15">
        <v>0</v>
      </c>
      <c r="K1544" s="15">
        <f t="shared" si="98"/>
        <v>1780</v>
      </c>
      <c r="L1544" s="15">
        <f t="shared" si="99"/>
        <v>1766</v>
      </c>
      <c r="M1544" s="15">
        <f t="shared" si="100"/>
        <v>3546</v>
      </c>
      <c r="O1544" s="13"/>
      <c r="P1544" s="13"/>
    </row>
    <row r="1545" spans="1:16" s="94" customFormat="1" ht="12.75" customHeight="1" x14ac:dyDescent="0.2">
      <c r="A1545" s="11" t="str">
        <f t="shared" si="97"/>
        <v>GRIFFITH2017</v>
      </c>
      <c r="B1545" s="96" t="s">
        <v>26</v>
      </c>
      <c r="C1545" s="89">
        <v>2017</v>
      </c>
      <c r="D1545" s="90" t="s">
        <v>101</v>
      </c>
      <c r="E1545" s="15">
        <v>1886</v>
      </c>
      <c r="F1545" s="15">
        <v>1706</v>
      </c>
      <c r="G1545" s="15">
        <v>3592</v>
      </c>
      <c r="H1545" s="91">
        <v>0</v>
      </c>
      <c r="I1545" s="91">
        <v>0</v>
      </c>
      <c r="J1545" s="15">
        <v>0</v>
      </c>
      <c r="K1545" s="15">
        <f t="shared" si="98"/>
        <v>1886</v>
      </c>
      <c r="L1545" s="15">
        <f t="shared" si="99"/>
        <v>1706</v>
      </c>
      <c r="M1545" s="15">
        <f t="shared" si="100"/>
        <v>3592</v>
      </c>
      <c r="O1545" s="13"/>
      <c r="P1545" s="13"/>
    </row>
    <row r="1546" spans="1:16" s="94" customFormat="1" ht="12.75" customHeight="1" x14ac:dyDescent="0.2">
      <c r="A1546" s="11" t="str">
        <f t="shared" si="97"/>
        <v>GRIFFITH2018</v>
      </c>
      <c r="B1546" s="96" t="s">
        <v>26</v>
      </c>
      <c r="C1546" s="89">
        <v>2018</v>
      </c>
      <c r="D1546" s="90" t="s">
        <v>101</v>
      </c>
      <c r="E1546" s="15">
        <v>1988</v>
      </c>
      <c r="F1546" s="15">
        <v>1792</v>
      </c>
      <c r="G1546" s="15">
        <v>3780</v>
      </c>
      <c r="H1546" s="91">
        <v>0</v>
      </c>
      <c r="I1546" s="91">
        <v>0</v>
      </c>
      <c r="J1546" s="15">
        <v>0</v>
      </c>
      <c r="K1546" s="15">
        <f t="shared" si="98"/>
        <v>1988</v>
      </c>
      <c r="L1546" s="15">
        <f t="shared" si="99"/>
        <v>1792</v>
      </c>
      <c r="M1546" s="15">
        <f t="shared" si="100"/>
        <v>3780</v>
      </c>
      <c r="O1546" s="13"/>
      <c r="P1546" s="13"/>
    </row>
    <row r="1547" spans="1:16" s="94" customFormat="1" ht="12.75" customHeight="1" x14ac:dyDescent="0.2">
      <c r="A1547" s="11" t="str">
        <f t="shared" si="97"/>
        <v>GRIFFITH2019</v>
      </c>
      <c r="B1547" s="3" t="s">
        <v>26</v>
      </c>
      <c r="C1547" s="12">
        <v>2019</v>
      </c>
      <c r="D1547" s="12" t="s">
        <v>101</v>
      </c>
      <c r="E1547" s="13">
        <v>2556</v>
      </c>
      <c r="F1547" s="13">
        <v>2289</v>
      </c>
      <c r="G1547" s="13">
        <v>4845</v>
      </c>
      <c r="H1547" s="13">
        <v>0</v>
      </c>
      <c r="I1547" s="13">
        <v>0</v>
      </c>
      <c r="J1547" s="13">
        <v>0</v>
      </c>
      <c r="K1547" s="15">
        <f t="shared" si="98"/>
        <v>2556</v>
      </c>
      <c r="L1547" s="15">
        <f t="shared" si="99"/>
        <v>2289</v>
      </c>
      <c r="M1547" s="15">
        <f t="shared" si="100"/>
        <v>4845</v>
      </c>
      <c r="O1547" s="13"/>
      <c r="P1547" s="13"/>
    </row>
    <row r="1548" spans="1:16" s="94" customFormat="1" ht="12.75" customHeight="1" x14ac:dyDescent="0.2">
      <c r="A1548" s="11" t="str">
        <f t="shared" si="97"/>
        <v>GROOTE EYLANDT1985</v>
      </c>
      <c r="B1548" s="3" t="s">
        <v>25</v>
      </c>
      <c r="C1548" s="12">
        <v>1985</v>
      </c>
      <c r="D1548" s="12" t="s">
        <v>101</v>
      </c>
      <c r="E1548" s="13">
        <v>389</v>
      </c>
      <c r="F1548" s="13">
        <v>390</v>
      </c>
      <c r="G1548" s="13">
        <v>779</v>
      </c>
      <c r="H1548" s="13">
        <v>0</v>
      </c>
      <c r="I1548" s="13">
        <v>0</v>
      </c>
      <c r="J1548" s="13">
        <v>0</v>
      </c>
      <c r="K1548" s="15">
        <f t="shared" si="98"/>
        <v>389</v>
      </c>
      <c r="L1548" s="15">
        <f t="shared" si="99"/>
        <v>390</v>
      </c>
      <c r="M1548" s="15">
        <f t="shared" si="100"/>
        <v>779</v>
      </c>
      <c r="O1548" s="13"/>
      <c r="P1548" s="13"/>
    </row>
    <row r="1549" spans="1:16" s="94" customFormat="1" ht="12.75" customHeight="1" x14ac:dyDescent="0.2">
      <c r="A1549" s="11" t="str">
        <f t="shared" si="97"/>
        <v>GROOTE EYLANDT1986</v>
      </c>
      <c r="B1549" s="3" t="s">
        <v>25</v>
      </c>
      <c r="C1549" s="12">
        <v>1986</v>
      </c>
      <c r="D1549" s="12" t="s">
        <v>101</v>
      </c>
      <c r="E1549" s="13">
        <v>375</v>
      </c>
      <c r="F1549" s="13">
        <v>372</v>
      </c>
      <c r="G1549" s="13">
        <v>747</v>
      </c>
      <c r="H1549" s="13">
        <v>0</v>
      </c>
      <c r="I1549" s="13">
        <v>0</v>
      </c>
      <c r="J1549" s="13">
        <v>0</v>
      </c>
      <c r="K1549" s="15">
        <f t="shared" si="98"/>
        <v>375</v>
      </c>
      <c r="L1549" s="15">
        <f t="shared" si="99"/>
        <v>372</v>
      </c>
      <c r="M1549" s="15">
        <f t="shared" si="100"/>
        <v>747</v>
      </c>
      <c r="O1549" s="13"/>
      <c r="P1549" s="13"/>
    </row>
    <row r="1550" spans="1:16" s="94" customFormat="1" ht="12.75" customHeight="1" x14ac:dyDescent="0.2">
      <c r="A1550" s="11" t="str">
        <f t="shared" si="97"/>
        <v>GROOTE EYLANDT1987</v>
      </c>
      <c r="B1550" s="3" t="s">
        <v>25</v>
      </c>
      <c r="C1550" s="12">
        <v>1987</v>
      </c>
      <c r="D1550" s="12" t="s">
        <v>101</v>
      </c>
      <c r="E1550" s="13">
        <v>529</v>
      </c>
      <c r="F1550" s="13">
        <v>526</v>
      </c>
      <c r="G1550" s="13">
        <v>1055</v>
      </c>
      <c r="H1550" s="13">
        <v>0</v>
      </c>
      <c r="I1550" s="13">
        <v>0</v>
      </c>
      <c r="J1550" s="13">
        <v>0</v>
      </c>
      <c r="K1550" s="15">
        <f t="shared" si="98"/>
        <v>529</v>
      </c>
      <c r="L1550" s="15">
        <f t="shared" si="99"/>
        <v>526</v>
      </c>
      <c r="M1550" s="15">
        <f t="shared" si="100"/>
        <v>1055</v>
      </c>
      <c r="O1550" s="13"/>
      <c r="P1550" s="13"/>
    </row>
    <row r="1551" spans="1:16" s="94" customFormat="1" ht="12.75" customHeight="1" x14ac:dyDescent="0.2">
      <c r="A1551" s="11" t="str">
        <f t="shared" si="97"/>
        <v>GROOTE EYLANDT1988</v>
      </c>
      <c r="B1551" s="96" t="s">
        <v>25</v>
      </c>
      <c r="C1551" s="89">
        <v>1988</v>
      </c>
      <c r="D1551" s="90" t="s">
        <v>101</v>
      </c>
      <c r="E1551" s="15">
        <v>424</v>
      </c>
      <c r="F1551" s="15">
        <v>419</v>
      </c>
      <c r="G1551" s="15">
        <v>843</v>
      </c>
      <c r="H1551" s="91">
        <v>0</v>
      </c>
      <c r="I1551" s="91">
        <v>0</v>
      </c>
      <c r="J1551" s="15">
        <v>0</v>
      </c>
      <c r="K1551" s="15">
        <f t="shared" si="98"/>
        <v>424</v>
      </c>
      <c r="L1551" s="15">
        <f t="shared" si="99"/>
        <v>419</v>
      </c>
      <c r="M1551" s="15">
        <f t="shared" si="100"/>
        <v>843</v>
      </c>
      <c r="O1551" s="13"/>
      <c r="P1551" s="13"/>
    </row>
    <row r="1552" spans="1:16" s="94" customFormat="1" ht="12.75" customHeight="1" x14ac:dyDescent="0.2">
      <c r="A1552" s="11" t="str">
        <f t="shared" si="97"/>
        <v>GROOTE EYLANDT1989</v>
      </c>
      <c r="B1552" s="94" t="s">
        <v>25</v>
      </c>
      <c r="C1552" s="89">
        <v>1989</v>
      </c>
      <c r="D1552" s="90" t="s">
        <v>101</v>
      </c>
      <c r="E1552" s="15">
        <v>208</v>
      </c>
      <c r="F1552" s="15">
        <v>209</v>
      </c>
      <c r="G1552" s="15">
        <v>417</v>
      </c>
      <c r="H1552" s="15">
        <v>0</v>
      </c>
      <c r="I1552" s="15">
        <v>0</v>
      </c>
      <c r="J1552" s="15">
        <v>0</v>
      </c>
      <c r="K1552" s="15">
        <f t="shared" si="98"/>
        <v>208</v>
      </c>
      <c r="L1552" s="15">
        <f t="shared" si="99"/>
        <v>209</v>
      </c>
      <c r="M1552" s="15">
        <f t="shared" si="100"/>
        <v>417</v>
      </c>
      <c r="O1552" s="13"/>
      <c r="P1552" s="13"/>
    </row>
    <row r="1553" spans="1:16" s="94" customFormat="1" ht="12.75" customHeight="1" x14ac:dyDescent="0.2">
      <c r="A1553" s="11" t="str">
        <f t="shared" si="97"/>
        <v>GROOTE EYLANDT1990</v>
      </c>
      <c r="B1553" s="3" t="s">
        <v>25</v>
      </c>
      <c r="C1553" s="12">
        <v>1990</v>
      </c>
      <c r="D1553" s="12" t="s">
        <v>101</v>
      </c>
      <c r="E1553" s="13">
        <v>272</v>
      </c>
      <c r="F1553" s="13">
        <v>272</v>
      </c>
      <c r="G1553" s="13">
        <v>544</v>
      </c>
      <c r="H1553" s="13">
        <v>0</v>
      </c>
      <c r="I1553" s="13">
        <v>0</v>
      </c>
      <c r="J1553" s="13">
        <v>0</v>
      </c>
      <c r="K1553" s="15">
        <f t="shared" si="98"/>
        <v>272</v>
      </c>
      <c r="L1553" s="15">
        <f t="shared" si="99"/>
        <v>272</v>
      </c>
      <c r="M1553" s="15">
        <f t="shared" si="100"/>
        <v>544</v>
      </c>
      <c r="O1553" s="13"/>
      <c r="P1553" s="13"/>
    </row>
    <row r="1554" spans="1:16" s="94" customFormat="1" ht="12.75" customHeight="1" x14ac:dyDescent="0.2">
      <c r="A1554" s="11" t="str">
        <f t="shared" si="97"/>
        <v>GROOTE EYLANDT1991</v>
      </c>
      <c r="B1554" s="3" t="s">
        <v>25</v>
      </c>
      <c r="C1554" s="12">
        <v>1991</v>
      </c>
      <c r="D1554" s="12" t="s">
        <v>101</v>
      </c>
      <c r="E1554" s="13">
        <v>514</v>
      </c>
      <c r="F1554" s="13">
        <v>512</v>
      </c>
      <c r="G1554" s="13">
        <v>1026</v>
      </c>
      <c r="H1554" s="13">
        <v>0</v>
      </c>
      <c r="I1554" s="13">
        <v>0</v>
      </c>
      <c r="J1554" s="13">
        <v>0</v>
      </c>
      <c r="K1554" s="15">
        <f t="shared" si="98"/>
        <v>514</v>
      </c>
      <c r="L1554" s="15">
        <f t="shared" si="99"/>
        <v>512</v>
      </c>
      <c r="M1554" s="15">
        <f t="shared" si="100"/>
        <v>1026</v>
      </c>
      <c r="O1554" s="13"/>
      <c r="P1554" s="13"/>
    </row>
    <row r="1555" spans="1:16" s="94" customFormat="1" ht="12.75" customHeight="1" x14ac:dyDescent="0.2">
      <c r="A1555" s="11" t="str">
        <f t="shared" si="97"/>
        <v>GROOTE EYLANDT1992</v>
      </c>
      <c r="B1555" s="94" t="s">
        <v>25</v>
      </c>
      <c r="C1555" s="89">
        <v>1992</v>
      </c>
      <c r="D1555" s="90" t="s">
        <v>101</v>
      </c>
      <c r="E1555" s="15">
        <v>457</v>
      </c>
      <c r="F1555" s="15">
        <v>457</v>
      </c>
      <c r="G1555" s="15">
        <v>914</v>
      </c>
      <c r="H1555" s="15">
        <v>0</v>
      </c>
      <c r="I1555" s="15">
        <v>0</v>
      </c>
      <c r="J1555" s="15">
        <v>0</v>
      </c>
      <c r="K1555" s="15">
        <f t="shared" si="98"/>
        <v>457</v>
      </c>
      <c r="L1555" s="15">
        <f t="shared" si="99"/>
        <v>457</v>
      </c>
      <c r="M1555" s="15">
        <f t="shared" si="100"/>
        <v>914</v>
      </c>
      <c r="O1555" s="13"/>
      <c r="P1555" s="13"/>
    </row>
    <row r="1556" spans="1:16" s="94" customFormat="1" ht="12.75" customHeight="1" x14ac:dyDescent="0.2">
      <c r="A1556" s="11" t="str">
        <f t="shared" si="97"/>
        <v>GROOTE EYLANDT1993</v>
      </c>
      <c r="B1556" s="3" t="s">
        <v>25</v>
      </c>
      <c r="C1556" s="12">
        <v>1993</v>
      </c>
      <c r="D1556" s="12" t="s">
        <v>101</v>
      </c>
      <c r="E1556" s="13">
        <v>517</v>
      </c>
      <c r="F1556" s="13">
        <v>517</v>
      </c>
      <c r="G1556" s="13">
        <v>1034</v>
      </c>
      <c r="H1556" s="13">
        <v>0</v>
      </c>
      <c r="I1556" s="13">
        <v>0</v>
      </c>
      <c r="J1556" s="13">
        <v>0</v>
      </c>
      <c r="K1556" s="15">
        <f t="shared" si="98"/>
        <v>517</v>
      </c>
      <c r="L1556" s="15">
        <f t="shared" si="99"/>
        <v>517</v>
      </c>
      <c r="M1556" s="15">
        <f t="shared" si="100"/>
        <v>1034</v>
      </c>
      <c r="O1556" s="13"/>
      <c r="P1556" s="13"/>
    </row>
    <row r="1557" spans="1:16" s="94" customFormat="1" ht="12.75" customHeight="1" x14ac:dyDescent="0.2">
      <c r="A1557" s="11" t="str">
        <f t="shared" si="97"/>
        <v>GROOTE EYLANDT1994</v>
      </c>
      <c r="B1557" s="3" t="s">
        <v>25</v>
      </c>
      <c r="C1557" s="12">
        <v>1994</v>
      </c>
      <c r="D1557" s="12" t="s">
        <v>101</v>
      </c>
      <c r="E1557" s="13">
        <v>561</v>
      </c>
      <c r="F1557" s="13">
        <v>563</v>
      </c>
      <c r="G1557" s="13">
        <v>1124</v>
      </c>
      <c r="H1557" s="13">
        <v>0</v>
      </c>
      <c r="I1557" s="13">
        <v>0</v>
      </c>
      <c r="J1557" s="13">
        <v>0</v>
      </c>
      <c r="K1557" s="15">
        <f t="shared" si="98"/>
        <v>561</v>
      </c>
      <c r="L1557" s="15">
        <f t="shared" si="99"/>
        <v>563</v>
      </c>
      <c r="M1557" s="15">
        <f t="shared" si="100"/>
        <v>1124</v>
      </c>
      <c r="O1557" s="13"/>
      <c r="P1557" s="13"/>
    </row>
    <row r="1558" spans="1:16" s="94" customFormat="1" ht="12.75" customHeight="1" x14ac:dyDescent="0.2">
      <c r="A1558" s="11" t="str">
        <f t="shared" si="97"/>
        <v>GROOTE EYLANDT1995</v>
      </c>
      <c r="B1558" s="3" t="s">
        <v>25</v>
      </c>
      <c r="C1558" s="12">
        <v>1995</v>
      </c>
      <c r="D1558" s="12" t="s">
        <v>101</v>
      </c>
      <c r="E1558" s="13">
        <v>643</v>
      </c>
      <c r="F1558" s="13">
        <v>643</v>
      </c>
      <c r="G1558" s="13">
        <v>1286</v>
      </c>
      <c r="H1558" s="13">
        <v>0</v>
      </c>
      <c r="I1558" s="13">
        <v>0</v>
      </c>
      <c r="J1558" s="13">
        <v>0</v>
      </c>
      <c r="K1558" s="15">
        <f t="shared" si="98"/>
        <v>643</v>
      </c>
      <c r="L1558" s="15">
        <f t="shared" si="99"/>
        <v>643</v>
      </c>
      <c r="M1558" s="15">
        <f t="shared" si="100"/>
        <v>1286</v>
      </c>
      <c r="O1558" s="13"/>
      <c r="P1558" s="13"/>
    </row>
    <row r="1559" spans="1:16" s="94" customFormat="1" ht="12.75" customHeight="1" x14ac:dyDescent="0.2">
      <c r="A1559" s="11" t="str">
        <f t="shared" si="97"/>
        <v>GROOTE EYLANDT1996</v>
      </c>
      <c r="B1559" s="3" t="s">
        <v>25</v>
      </c>
      <c r="C1559" s="12">
        <v>1996</v>
      </c>
      <c r="D1559" s="12" t="s">
        <v>101</v>
      </c>
      <c r="E1559" s="13">
        <v>784</v>
      </c>
      <c r="F1559" s="13">
        <v>783</v>
      </c>
      <c r="G1559" s="13">
        <v>1567</v>
      </c>
      <c r="H1559" s="13">
        <v>0</v>
      </c>
      <c r="I1559" s="13">
        <v>0</v>
      </c>
      <c r="J1559" s="13">
        <v>0</v>
      </c>
      <c r="K1559" s="15">
        <f t="shared" si="98"/>
        <v>784</v>
      </c>
      <c r="L1559" s="15">
        <f t="shared" si="99"/>
        <v>783</v>
      </c>
      <c r="M1559" s="15">
        <f t="shared" si="100"/>
        <v>1567</v>
      </c>
      <c r="O1559" s="13"/>
      <c r="P1559" s="13"/>
    </row>
    <row r="1560" spans="1:16" s="94" customFormat="1" ht="12.75" customHeight="1" x14ac:dyDescent="0.2">
      <c r="A1560" s="11" t="str">
        <f t="shared" si="97"/>
        <v>GROOTE EYLANDT1997</v>
      </c>
      <c r="B1560" s="94" t="s">
        <v>25</v>
      </c>
      <c r="C1560" s="89">
        <v>1997</v>
      </c>
      <c r="D1560" s="90" t="s">
        <v>101</v>
      </c>
      <c r="E1560" s="15">
        <v>900</v>
      </c>
      <c r="F1560" s="15">
        <v>899</v>
      </c>
      <c r="G1560" s="15">
        <v>1799</v>
      </c>
      <c r="H1560" s="15">
        <v>0</v>
      </c>
      <c r="I1560" s="15">
        <v>0</v>
      </c>
      <c r="J1560" s="15">
        <v>0</v>
      </c>
      <c r="K1560" s="15">
        <f t="shared" si="98"/>
        <v>900</v>
      </c>
      <c r="L1560" s="15">
        <f t="shared" si="99"/>
        <v>899</v>
      </c>
      <c r="M1560" s="15">
        <f t="shared" si="100"/>
        <v>1799</v>
      </c>
      <c r="O1560" s="13"/>
      <c r="P1560" s="13"/>
    </row>
    <row r="1561" spans="1:16" s="94" customFormat="1" ht="12.75" customHeight="1" x14ac:dyDescent="0.2">
      <c r="A1561" s="11" t="str">
        <f t="shared" si="97"/>
        <v>GROOTE EYLANDT1998</v>
      </c>
      <c r="B1561" s="3" t="s">
        <v>25</v>
      </c>
      <c r="C1561" s="12">
        <v>1998</v>
      </c>
      <c r="D1561" s="12" t="s">
        <v>101</v>
      </c>
      <c r="E1561" s="13">
        <v>942</v>
      </c>
      <c r="F1561" s="13">
        <v>942</v>
      </c>
      <c r="G1561" s="13">
        <v>1884</v>
      </c>
      <c r="H1561" s="13">
        <v>0</v>
      </c>
      <c r="I1561" s="13">
        <v>0</v>
      </c>
      <c r="J1561" s="13">
        <v>0</v>
      </c>
      <c r="K1561" s="15">
        <f t="shared" si="98"/>
        <v>942</v>
      </c>
      <c r="L1561" s="15">
        <f t="shared" si="99"/>
        <v>942</v>
      </c>
      <c r="M1561" s="15">
        <f t="shared" si="100"/>
        <v>1884</v>
      </c>
      <c r="O1561" s="13"/>
      <c r="P1561" s="13"/>
    </row>
    <row r="1562" spans="1:16" s="94" customFormat="1" ht="12.75" customHeight="1" x14ac:dyDescent="0.2">
      <c r="A1562" s="11" t="str">
        <f t="shared" si="97"/>
        <v>GROOTE EYLANDT1999</v>
      </c>
      <c r="B1562" s="92" t="s">
        <v>25</v>
      </c>
      <c r="C1562" s="16">
        <v>1999</v>
      </c>
      <c r="D1562" s="90" t="s">
        <v>101</v>
      </c>
      <c r="E1562" s="93">
        <v>989</v>
      </c>
      <c r="F1562" s="93">
        <v>988</v>
      </c>
      <c r="G1562" s="93">
        <v>1977</v>
      </c>
      <c r="H1562" s="93">
        <v>0</v>
      </c>
      <c r="I1562" s="93">
        <v>0</v>
      </c>
      <c r="J1562" s="93">
        <v>0</v>
      </c>
      <c r="K1562" s="15">
        <f t="shared" si="98"/>
        <v>989</v>
      </c>
      <c r="L1562" s="15">
        <f t="shared" si="99"/>
        <v>988</v>
      </c>
      <c r="M1562" s="15">
        <f t="shared" si="100"/>
        <v>1977</v>
      </c>
      <c r="O1562" s="13"/>
      <c r="P1562" s="13"/>
    </row>
    <row r="1563" spans="1:16" s="94" customFormat="1" ht="12.75" customHeight="1" x14ac:dyDescent="0.2">
      <c r="A1563" s="11" t="str">
        <f t="shared" si="97"/>
        <v>GROOTE EYLANDT2000</v>
      </c>
      <c r="B1563" s="3" t="s">
        <v>25</v>
      </c>
      <c r="C1563" s="12">
        <v>2000</v>
      </c>
      <c r="D1563" s="12" t="s">
        <v>101</v>
      </c>
      <c r="E1563" s="13">
        <v>938</v>
      </c>
      <c r="F1563" s="13">
        <v>936</v>
      </c>
      <c r="G1563" s="13">
        <v>1874</v>
      </c>
      <c r="H1563" s="13">
        <v>0</v>
      </c>
      <c r="I1563" s="13">
        <v>0</v>
      </c>
      <c r="J1563" s="13">
        <v>0</v>
      </c>
      <c r="K1563" s="15">
        <f t="shared" si="98"/>
        <v>938</v>
      </c>
      <c r="L1563" s="15">
        <f t="shared" si="99"/>
        <v>936</v>
      </c>
      <c r="M1563" s="15">
        <f t="shared" si="100"/>
        <v>1874</v>
      </c>
      <c r="O1563" s="13"/>
      <c r="P1563" s="13"/>
    </row>
    <row r="1564" spans="1:16" s="94" customFormat="1" ht="12.75" customHeight="1" x14ac:dyDescent="0.2">
      <c r="A1564" s="11" t="str">
        <f t="shared" si="97"/>
        <v>GROOTE EYLANDT2001</v>
      </c>
      <c r="B1564" s="3" t="s">
        <v>25</v>
      </c>
      <c r="C1564" s="12">
        <v>2001</v>
      </c>
      <c r="D1564" s="12" t="s">
        <v>101</v>
      </c>
      <c r="E1564" s="13">
        <v>883</v>
      </c>
      <c r="F1564" s="13">
        <v>879</v>
      </c>
      <c r="G1564" s="13">
        <v>1762</v>
      </c>
      <c r="H1564" s="13">
        <v>0</v>
      </c>
      <c r="I1564" s="13">
        <v>0</v>
      </c>
      <c r="J1564" s="13">
        <v>0</v>
      </c>
      <c r="K1564" s="15">
        <f t="shared" si="98"/>
        <v>883</v>
      </c>
      <c r="L1564" s="15">
        <f t="shared" si="99"/>
        <v>879</v>
      </c>
      <c r="M1564" s="15">
        <f t="shared" si="100"/>
        <v>1762</v>
      </c>
      <c r="O1564" s="13"/>
      <c r="P1564" s="13"/>
    </row>
    <row r="1565" spans="1:16" s="94" customFormat="1" ht="12.75" customHeight="1" x14ac:dyDescent="0.2">
      <c r="A1565" s="11" t="str">
        <f t="shared" si="97"/>
        <v>GROOTE EYLANDT2002</v>
      </c>
      <c r="B1565" s="3" t="s">
        <v>25</v>
      </c>
      <c r="C1565" s="12">
        <v>2002</v>
      </c>
      <c r="D1565" s="12" t="s">
        <v>101</v>
      </c>
      <c r="E1565" s="13">
        <v>732</v>
      </c>
      <c r="F1565" s="13">
        <v>731</v>
      </c>
      <c r="G1565" s="13">
        <v>1463</v>
      </c>
      <c r="H1565" s="13">
        <v>0</v>
      </c>
      <c r="I1565" s="13">
        <v>0</v>
      </c>
      <c r="J1565" s="13">
        <v>0</v>
      </c>
      <c r="K1565" s="15">
        <f t="shared" si="98"/>
        <v>732</v>
      </c>
      <c r="L1565" s="15">
        <f t="shared" si="99"/>
        <v>731</v>
      </c>
      <c r="M1565" s="15">
        <f t="shared" si="100"/>
        <v>1463</v>
      </c>
      <c r="O1565" s="13"/>
      <c r="P1565" s="13"/>
    </row>
    <row r="1566" spans="1:16" s="94" customFormat="1" ht="12.75" customHeight="1" x14ac:dyDescent="0.2">
      <c r="A1566" s="11" t="str">
        <f t="shared" si="97"/>
        <v>GROOTE EYLANDT2003</v>
      </c>
      <c r="B1566" s="94" t="s">
        <v>25</v>
      </c>
      <c r="C1566" s="89">
        <v>2003</v>
      </c>
      <c r="D1566" s="90" t="s">
        <v>101</v>
      </c>
      <c r="E1566" s="15">
        <v>780</v>
      </c>
      <c r="F1566" s="15">
        <v>778</v>
      </c>
      <c r="G1566" s="15">
        <v>1558</v>
      </c>
      <c r="H1566" s="15">
        <v>0</v>
      </c>
      <c r="I1566" s="15">
        <v>0</v>
      </c>
      <c r="J1566" s="15">
        <v>0</v>
      </c>
      <c r="K1566" s="15">
        <f t="shared" si="98"/>
        <v>780</v>
      </c>
      <c r="L1566" s="15">
        <f t="shared" si="99"/>
        <v>778</v>
      </c>
      <c r="M1566" s="15">
        <f t="shared" si="100"/>
        <v>1558</v>
      </c>
      <c r="O1566" s="13"/>
      <c r="P1566" s="13"/>
    </row>
    <row r="1567" spans="1:16" s="94" customFormat="1" ht="12.75" customHeight="1" x14ac:dyDescent="0.2">
      <c r="A1567" s="11" t="str">
        <f t="shared" si="97"/>
        <v>GROOTE EYLANDT2004</v>
      </c>
      <c r="B1567" s="92" t="s">
        <v>25</v>
      </c>
      <c r="C1567" s="16">
        <v>2004</v>
      </c>
      <c r="D1567" s="90" t="s">
        <v>101</v>
      </c>
      <c r="E1567" s="93">
        <v>1048</v>
      </c>
      <c r="F1567" s="93">
        <v>1049</v>
      </c>
      <c r="G1567" s="93">
        <v>2097</v>
      </c>
      <c r="H1567" s="93">
        <v>0</v>
      </c>
      <c r="I1567" s="93">
        <v>0</v>
      </c>
      <c r="J1567" s="93">
        <v>0</v>
      </c>
      <c r="K1567" s="15">
        <f t="shared" si="98"/>
        <v>1048</v>
      </c>
      <c r="L1567" s="15">
        <f t="shared" si="99"/>
        <v>1049</v>
      </c>
      <c r="M1567" s="15">
        <f t="shared" si="100"/>
        <v>2097</v>
      </c>
      <c r="O1567" s="13"/>
      <c r="P1567" s="13"/>
    </row>
    <row r="1568" spans="1:16" s="94" customFormat="1" ht="12.75" customHeight="1" x14ac:dyDescent="0.2">
      <c r="A1568" s="11" t="str">
        <f t="shared" si="97"/>
        <v>GROOTE EYLANDT2005</v>
      </c>
      <c r="B1568" s="3" t="s">
        <v>25</v>
      </c>
      <c r="C1568" s="12">
        <v>2005</v>
      </c>
      <c r="D1568" s="12" t="s">
        <v>101</v>
      </c>
      <c r="E1568" s="13">
        <v>1061</v>
      </c>
      <c r="F1568" s="13">
        <v>1028</v>
      </c>
      <c r="G1568" s="13">
        <v>2089</v>
      </c>
      <c r="H1568" s="13">
        <v>0</v>
      </c>
      <c r="I1568" s="13">
        <v>0</v>
      </c>
      <c r="J1568" s="13">
        <v>0</v>
      </c>
      <c r="K1568" s="15">
        <f t="shared" si="98"/>
        <v>1061</v>
      </c>
      <c r="L1568" s="15">
        <f t="shared" si="99"/>
        <v>1028</v>
      </c>
      <c r="M1568" s="15">
        <f t="shared" si="100"/>
        <v>2089</v>
      </c>
      <c r="O1568" s="13"/>
      <c r="P1568" s="13"/>
    </row>
    <row r="1569" spans="1:16" s="94" customFormat="1" ht="12.75" customHeight="1" x14ac:dyDescent="0.2">
      <c r="A1569" s="11" t="str">
        <f t="shared" si="97"/>
        <v>GROOTE EYLANDT2006</v>
      </c>
      <c r="B1569" s="94" t="s">
        <v>25</v>
      </c>
      <c r="C1569" s="89">
        <v>2006</v>
      </c>
      <c r="D1569" s="90" t="s">
        <v>101</v>
      </c>
      <c r="E1569" s="15">
        <v>1348</v>
      </c>
      <c r="F1569" s="15">
        <v>1348</v>
      </c>
      <c r="G1569" s="15">
        <v>2696</v>
      </c>
      <c r="H1569" s="15">
        <v>0</v>
      </c>
      <c r="I1569" s="15">
        <v>0</v>
      </c>
      <c r="J1569" s="15">
        <v>0</v>
      </c>
      <c r="K1569" s="15">
        <f t="shared" si="98"/>
        <v>1348</v>
      </c>
      <c r="L1569" s="15">
        <f t="shared" si="99"/>
        <v>1348</v>
      </c>
      <c r="M1569" s="15">
        <f t="shared" si="100"/>
        <v>2696</v>
      </c>
      <c r="O1569" s="13"/>
      <c r="P1569" s="13"/>
    </row>
    <row r="1570" spans="1:16" s="94" customFormat="1" ht="12.75" customHeight="1" x14ac:dyDescent="0.2">
      <c r="A1570" s="11" t="str">
        <f t="shared" si="97"/>
        <v>GROOTE EYLANDT2007</v>
      </c>
      <c r="B1570" s="94" t="s">
        <v>25</v>
      </c>
      <c r="C1570" s="89">
        <v>2007</v>
      </c>
      <c r="D1570" s="90" t="s">
        <v>101</v>
      </c>
      <c r="E1570" s="15">
        <v>1496</v>
      </c>
      <c r="F1570" s="15">
        <v>1495</v>
      </c>
      <c r="G1570" s="15">
        <v>2991</v>
      </c>
      <c r="H1570" s="15">
        <v>0</v>
      </c>
      <c r="I1570" s="15">
        <v>0</v>
      </c>
      <c r="J1570" s="15">
        <v>0</v>
      </c>
      <c r="K1570" s="15">
        <f t="shared" si="98"/>
        <v>1496</v>
      </c>
      <c r="L1570" s="15">
        <f t="shared" si="99"/>
        <v>1495</v>
      </c>
      <c r="M1570" s="15">
        <f t="shared" si="100"/>
        <v>2991</v>
      </c>
      <c r="O1570" s="13"/>
      <c r="P1570" s="13"/>
    </row>
    <row r="1571" spans="1:16" s="94" customFormat="1" ht="12.75" customHeight="1" x14ac:dyDescent="0.2">
      <c r="A1571" s="11" t="str">
        <f t="shared" ref="A1571:A1634" si="101">CONCATENATE(B1571,C1571)</f>
        <v>GROOTE EYLANDT2008</v>
      </c>
      <c r="B1571" s="94" t="s">
        <v>25</v>
      </c>
      <c r="C1571" s="89">
        <v>2008</v>
      </c>
      <c r="D1571" s="90" t="s">
        <v>101</v>
      </c>
      <c r="E1571" s="15">
        <v>1446</v>
      </c>
      <c r="F1571" s="15">
        <v>1448</v>
      </c>
      <c r="G1571" s="15">
        <v>2894</v>
      </c>
      <c r="H1571" s="15">
        <v>0</v>
      </c>
      <c r="I1571" s="15">
        <v>0</v>
      </c>
      <c r="J1571" s="15">
        <v>0</v>
      </c>
      <c r="K1571" s="15">
        <f t="shared" si="98"/>
        <v>1446</v>
      </c>
      <c r="L1571" s="15">
        <f t="shared" si="99"/>
        <v>1448</v>
      </c>
      <c r="M1571" s="15">
        <f t="shared" si="100"/>
        <v>2894</v>
      </c>
      <c r="O1571" s="13"/>
      <c r="P1571" s="13"/>
    </row>
    <row r="1572" spans="1:16" s="94" customFormat="1" ht="12.75" customHeight="1" x14ac:dyDescent="0.2">
      <c r="A1572" s="11" t="str">
        <f t="shared" si="101"/>
        <v>GROOTE EYLANDT2009</v>
      </c>
      <c r="B1572" s="3" t="s">
        <v>25</v>
      </c>
      <c r="C1572" s="12">
        <v>2009</v>
      </c>
      <c r="D1572" s="12" t="s">
        <v>101</v>
      </c>
      <c r="E1572" s="13">
        <v>1512</v>
      </c>
      <c r="F1572" s="13">
        <v>1496</v>
      </c>
      <c r="G1572" s="13">
        <v>3008</v>
      </c>
      <c r="H1572" s="13">
        <v>0</v>
      </c>
      <c r="I1572" s="13">
        <v>0</v>
      </c>
      <c r="J1572" s="13">
        <v>0</v>
      </c>
      <c r="K1572" s="15">
        <f t="shared" si="98"/>
        <v>1512</v>
      </c>
      <c r="L1572" s="15">
        <f t="shared" si="99"/>
        <v>1496</v>
      </c>
      <c r="M1572" s="15">
        <f t="shared" si="100"/>
        <v>3008</v>
      </c>
      <c r="O1572" s="13"/>
      <c r="P1572" s="13"/>
    </row>
    <row r="1573" spans="1:16" s="94" customFormat="1" ht="12.75" customHeight="1" x14ac:dyDescent="0.2">
      <c r="A1573" s="11" t="str">
        <f t="shared" si="101"/>
        <v>GROOTE EYLANDT2010</v>
      </c>
      <c r="B1573" s="3" t="s">
        <v>25</v>
      </c>
      <c r="C1573" s="12">
        <v>2010</v>
      </c>
      <c r="D1573" s="12" t="s">
        <v>101</v>
      </c>
      <c r="E1573" s="13">
        <v>1416</v>
      </c>
      <c r="F1573" s="13">
        <v>1387</v>
      </c>
      <c r="G1573" s="13">
        <v>2803</v>
      </c>
      <c r="H1573" s="13">
        <v>0</v>
      </c>
      <c r="I1573" s="13">
        <v>0</v>
      </c>
      <c r="J1573" s="13">
        <v>0</v>
      </c>
      <c r="K1573" s="15">
        <f t="shared" si="98"/>
        <v>1416</v>
      </c>
      <c r="L1573" s="15">
        <f t="shared" si="99"/>
        <v>1387</v>
      </c>
      <c r="M1573" s="15">
        <f t="shared" si="100"/>
        <v>2803</v>
      </c>
      <c r="O1573" s="13"/>
      <c r="P1573" s="13"/>
    </row>
    <row r="1574" spans="1:16" s="94" customFormat="1" ht="12.75" customHeight="1" x14ac:dyDescent="0.2">
      <c r="A1574" s="11" t="str">
        <f t="shared" si="101"/>
        <v>GROOTE EYLANDT2011</v>
      </c>
      <c r="B1574" s="94" t="s">
        <v>25</v>
      </c>
      <c r="C1574" s="89">
        <v>2011</v>
      </c>
      <c r="D1574" s="90" t="s">
        <v>101</v>
      </c>
      <c r="E1574" s="15">
        <v>1375</v>
      </c>
      <c r="F1574" s="15">
        <v>1373</v>
      </c>
      <c r="G1574" s="15">
        <v>2748</v>
      </c>
      <c r="H1574" s="15">
        <v>0</v>
      </c>
      <c r="I1574" s="15">
        <v>0</v>
      </c>
      <c r="J1574" s="15">
        <v>0</v>
      </c>
      <c r="K1574" s="15">
        <f t="shared" si="98"/>
        <v>1375</v>
      </c>
      <c r="L1574" s="15">
        <f t="shared" si="99"/>
        <v>1373</v>
      </c>
      <c r="M1574" s="15">
        <f t="shared" si="100"/>
        <v>2748</v>
      </c>
      <c r="O1574" s="13"/>
      <c r="P1574" s="13"/>
    </row>
    <row r="1575" spans="1:16" s="94" customFormat="1" ht="12.75" customHeight="1" x14ac:dyDescent="0.2">
      <c r="A1575" s="11" t="str">
        <f t="shared" si="101"/>
        <v>GROOTE EYLANDT2012</v>
      </c>
      <c r="B1575" s="3" t="s">
        <v>25</v>
      </c>
      <c r="C1575" s="12">
        <v>2012</v>
      </c>
      <c r="D1575" s="12" t="s">
        <v>101</v>
      </c>
      <c r="E1575" s="13">
        <v>1438</v>
      </c>
      <c r="F1575" s="13">
        <v>1339</v>
      </c>
      <c r="G1575" s="13">
        <v>2777</v>
      </c>
      <c r="H1575" s="13">
        <v>0</v>
      </c>
      <c r="I1575" s="13">
        <v>0</v>
      </c>
      <c r="J1575" s="13">
        <v>0</v>
      </c>
      <c r="K1575" s="15">
        <f t="shared" si="98"/>
        <v>1438</v>
      </c>
      <c r="L1575" s="15">
        <f t="shared" si="99"/>
        <v>1339</v>
      </c>
      <c r="M1575" s="15">
        <f t="shared" si="100"/>
        <v>2777</v>
      </c>
      <c r="O1575" s="13"/>
      <c r="P1575" s="13"/>
    </row>
    <row r="1576" spans="1:16" s="94" customFormat="1" ht="12.75" customHeight="1" x14ac:dyDescent="0.2">
      <c r="A1576" s="11" t="str">
        <f t="shared" si="101"/>
        <v>GROOTE EYLANDT2013</v>
      </c>
      <c r="B1576" s="96" t="s">
        <v>25</v>
      </c>
      <c r="C1576" s="89">
        <v>2013</v>
      </c>
      <c r="D1576" s="90" t="s">
        <v>101</v>
      </c>
      <c r="E1576" s="15">
        <v>1451</v>
      </c>
      <c r="F1576" s="15">
        <v>1201</v>
      </c>
      <c r="G1576" s="15">
        <v>2652</v>
      </c>
      <c r="H1576" s="91">
        <v>0</v>
      </c>
      <c r="I1576" s="91">
        <v>0</v>
      </c>
      <c r="J1576" s="15">
        <v>0</v>
      </c>
      <c r="K1576" s="15">
        <f t="shared" si="98"/>
        <v>1451</v>
      </c>
      <c r="L1576" s="15">
        <f t="shared" si="99"/>
        <v>1201</v>
      </c>
      <c r="M1576" s="15">
        <f t="shared" si="100"/>
        <v>2652</v>
      </c>
      <c r="O1576" s="13"/>
      <c r="P1576" s="13"/>
    </row>
    <row r="1577" spans="1:16" s="94" customFormat="1" ht="12.75" customHeight="1" x14ac:dyDescent="0.2">
      <c r="A1577" s="11" t="str">
        <f t="shared" si="101"/>
        <v>GROOTE EYLANDT2014</v>
      </c>
      <c r="B1577" s="96" t="s">
        <v>25</v>
      </c>
      <c r="C1577" s="89">
        <v>2014</v>
      </c>
      <c r="D1577" s="90" t="s">
        <v>101</v>
      </c>
      <c r="E1577" s="15">
        <v>937</v>
      </c>
      <c r="F1577" s="15">
        <v>840</v>
      </c>
      <c r="G1577" s="15">
        <v>1777</v>
      </c>
      <c r="H1577" s="91">
        <v>0</v>
      </c>
      <c r="I1577" s="91">
        <v>0</v>
      </c>
      <c r="J1577" s="15">
        <v>0</v>
      </c>
      <c r="K1577" s="15">
        <f t="shared" si="98"/>
        <v>937</v>
      </c>
      <c r="L1577" s="15">
        <f t="shared" si="99"/>
        <v>840</v>
      </c>
      <c r="M1577" s="15">
        <f t="shared" si="100"/>
        <v>1777</v>
      </c>
      <c r="O1577" s="13"/>
      <c r="P1577" s="13"/>
    </row>
    <row r="1578" spans="1:16" s="94" customFormat="1" ht="12.75" customHeight="1" x14ac:dyDescent="0.2">
      <c r="A1578" s="11" t="str">
        <f t="shared" si="101"/>
        <v>GROOTE EYLANDT2015</v>
      </c>
      <c r="B1578" s="3" t="s">
        <v>25</v>
      </c>
      <c r="C1578" s="12">
        <v>2015</v>
      </c>
      <c r="D1578" s="12" t="s">
        <v>101</v>
      </c>
      <c r="E1578" s="13">
        <v>662</v>
      </c>
      <c r="F1578" s="13">
        <v>658</v>
      </c>
      <c r="G1578" s="13">
        <v>1320</v>
      </c>
      <c r="H1578" s="13">
        <v>0</v>
      </c>
      <c r="I1578" s="13">
        <v>0</v>
      </c>
      <c r="J1578" s="13">
        <v>0</v>
      </c>
      <c r="K1578" s="15">
        <f t="shared" ref="K1578:K1641" si="102">E1578+H1578</f>
        <v>662</v>
      </c>
      <c r="L1578" s="15">
        <f t="shared" ref="L1578:L1641" si="103">F1578+I1578</f>
        <v>658</v>
      </c>
      <c r="M1578" s="15">
        <f t="shared" ref="M1578:M1641" si="104">G1578+J1578</f>
        <v>1320</v>
      </c>
      <c r="O1578" s="13"/>
      <c r="P1578" s="13"/>
    </row>
    <row r="1579" spans="1:16" s="94" customFormat="1" ht="12.75" customHeight="1" x14ac:dyDescent="0.2">
      <c r="A1579" s="11" t="str">
        <f t="shared" si="101"/>
        <v>GROOTE EYLANDT2016</v>
      </c>
      <c r="B1579" s="96" t="s">
        <v>25</v>
      </c>
      <c r="C1579" s="89">
        <v>2016</v>
      </c>
      <c r="D1579" s="90" t="s">
        <v>101</v>
      </c>
      <c r="E1579" s="15">
        <v>671</v>
      </c>
      <c r="F1579" s="15">
        <v>669</v>
      </c>
      <c r="G1579" s="15">
        <v>1340</v>
      </c>
      <c r="H1579" s="91">
        <v>0</v>
      </c>
      <c r="I1579" s="91">
        <v>0</v>
      </c>
      <c r="J1579" s="15">
        <v>0</v>
      </c>
      <c r="K1579" s="15">
        <f t="shared" si="102"/>
        <v>671</v>
      </c>
      <c r="L1579" s="15">
        <f t="shared" si="103"/>
        <v>669</v>
      </c>
      <c r="M1579" s="15">
        <f t="shared" si="104"/>
        <v>1340</v>
      </c>
      <c r="O1579" s="13"/>
      <c r="P1579" s="13"/>
    </row>
    <row r="1580" spans="1:16" s="94" customFormat="1" ht="12.75" customHeight="1" x14ac:dyDescent="0.2">
      <c r="A1580" s="11" t="str">
        <f t="shared" si="101"/>
        <v>GROOTE EYLANDT2017</v>
      </c>
      <c r="B1580" s="3" t="s">
        <v>25</v>
      </c>
      <c r="C1580" s="12">
        <v>2017</v>
      </c>
      <c r="D1580" s="12" t="s">
        <v>101</v>
      </c>
      <c r="E1580" s="13">
        <v>674</v>
      </c>
      <c r="F1580" s="13">
        <v>644</v>
      </c>
      <c r="G1580" s="13">
        <v>1318</v>
      </c>
      <c r="H1580" s="13">
        <v>0</v>
      </c>
      <c r="I1580" s="13">
        <v>0</v>
      </c>
      <c r="J1580" s="13">
        <v>0</v>
      </c>
      <c r="K1580" s="15">
        <f t="shared" si="102"/>
        <v>674</v>
      </c>
      <c r="L1580" s="15">
        <f t="shared" si="103"/>
        <v>644</v>
      </c>
      <c r="M1580" s="15">
        <f t="shared" si="104"/>
        <v>1318</v>
      </c>
      <c r="O1580" s="13"/>
      <c r="P1580" s="13"/>
    </row>
    <row r="1581" spans="1:16" s="94" customFormat="1" ht="12.75" customHeight="1" x14ac:dyDescent="0.2">
      <c r="A1581" s="11" t="str">
        <f t="shared" si="101"/>
        <v>GROOTE EYLANDT2018</v>
      </c>
      <c r="B1581" s="3" t="s">
        <v>25</v>
      </c>
      <c r="C1581" s="12">
        <v>2018</v>
      </c>
      <c r="D1581" s="12" t="s">
        <v>101</v>
      </c>
      <c r="E1581" s="13">
        <v>597</v>
      </c>
      <c r="F1581" s="13">
        <v>538</v>
      </c>
      <c r="G1581" s="13">
        <v>1135</v>
      </c>
      <c r="H1581" s="13">
        <v>0</v>
      </c>
      <c r="I1581" s="13">
        <v>0</v>
      </c>
      <c r="J1581" s="13">
        <v>0</v>
      </c>
      <c r="K1581" s="15">
        <f t="shared" si="102"/>
        <v>597</v>
      </c>
      <c r="L1581" s="15">
        <f t="shared" si="103"/>
        <v>538</v>
      </c>
      <c r="M1581" s="15">
        <f t="shared" si="104"/>
        <v>1135</v>
      </c>
      <c r="O1581" s="13"/>
      <c r="P1581" s="13"/>
    </row>
    <row r="1582" spans="1:16" s="94" customFormat="1" ht="12.75" customHeight="1" x14ac:dyDescent="0.2">
      <c r="A1582" s="11" t="str">
        <f t="shared" si="101"/>
        <v>GROOTE EYLANDT2019</v>
      </c>
      <c r="B1582" s="3" t="s">
        <v>25</v>
      </c>
      <c r="C1582" s="12">
        <v>2019</v>
      </c>
      <c r="D1582" s="12" t="s">
        <v>101</v>
      </c>
      <c r="E1582" s="13">
        <v>672</v>
      </c>
      <c r="F1582" s="13">
        <v>542</v>
      </c>
      <c r="G1582" s="13">
        <v>1214</v>
      </c>
      <c r="H1582" s="13">
        <v>0</v>
      </c>
      <c r="I1582" s="13">
        <v>0</v>
      </c>
      <c r="J1582" s="13">
        <v>0</v>
      </c>
      <c r="K1582" s="15">
        <f t="shared" si="102"/>
        <v>672</v>
      </c>
      <c r="L1582" s="15">
        <f t="shared" si="103"/>
        <v>542</v>
      </c>
      <c r="M1582" s="15">
        <f t="shared" si="104"/>
        <v>1214</v>
      </c>
      <c r="O1582" s="13"/>
      <c r="P1582" s="13"/>
    </row>
    <row r="1583" spans="1:16" s="94" customFormat="1" ht="12.75" customHeight="1" x14ac:dyDescent="0.2">
      <c r="A1583" s="11" t="str">
        <f t="shared" si="101"/>
        <v>HAMILTON ISLAND1985</v>
      </c>
      <c r="B1583" s="94" t="s">
        <v>69</v>
      </c>
      <c r="C1583" s="89">
        <v>1985</v>
      </c>
      <c r="D1583" s="90" t="s">
        <v>101</v>
      </c>
      <c r="E1583" s="15">
        <v>718</v>
      </c>
      <c r="F1583" s="15">
        <v>712</v>
      </c>
      <c r="G1583" s="15">
        <v>1430</v>
      </c>
      <c r="H1583" s="15">
        <v>0</v>
      </c>
      <c r="I1583" s="15">
        <v>0</v>
      </c>
      <c r="J1583" s="15">
        <v>0</v>
      </c>
      <c r="K1583" s="15">
        <f t="shared" si="102"/>
        <v>718</v>
      </c>
      <c r="L1583" s="15">
        <f t="shared" si="103"/>
        <v>712</v>
      </c>
      <c r="M1583" s="15">
        <f t="shared" si="104"/>
        <v>1430</v>
      </c>
      <c r="O1583" s="13"/>
      <c r="P1583" s="13"/>
    </row>
    <row r="1584" spans="1:16" s="94" customFormat="1" ht="12.75" customHeight="1" x14ac:dyDescent="0.2">
      <c r="A1584" s="11" t="str">
        <f t="shared" si="101"/>
        <v>HAMILTON ISLAND1986</v>
      </c>
      <c r="B1584" s="94" t="s">
        <v>69</v>
      </c>
      <c r="C1584" s="89">
        <v>1986</v>
      </c>
      <c r="D1584" s="90" t="s">
        <v>101</v>
      </c>
      <c r="E1584" s="15">
        <v>1021</v>
      </c>
      <c r="F1584" s="15">
        <v>1014</v>
      </c>
      <c r="G1584" s="15">
        <v>2035</v>
      </c>
      <c r="H1584" s="15">
        <v>0</v>
      </c>
      <c r="I1584" s="15">
        <v>0</v>
      </c>
      <c r="J1584" s="15">
        <v>0</v>
      </c>
      <c r="K1584" s="15">
        <f t="shared" si="102"/>
        <v>1021</v>
      </c>
      <c r="L1584" s="15">
        <f t="shared" si="103"/>
        <v>1014</v>
      </c>
      <c r="M1584" s="15">
        <f t="shared" si="104"/>
        <v>2035</v>
      </c>
      <c r="O1584" s="13"/>
      <c r="P1584" s="13"/>
    </row>
    <row r="1585" spans="1:16" s="94" customFormat="1" ht="12.75" customHeight="1" x14ac:dyDescent="0.2">
      <c r="A1585" s="11" t="str">
        <f t="shared" si="101"/>
        <v>HAMILTON ISLAND1987</v>
      </c>
      <c r="B1585" s="3" t="s">
        <v>69</v>
      </c>
      <c r="C1585" s="12">
        <v>1987</v>
      </c>
      <c r="D1585" s="12" t="s">
        <v>101</v>
      </c>
      <c r="E1585" s="13">
        <v>1450</v>
      </c>
      <c r="F1585" s="13">
        <v>1443</v>
      </c>
      <c r="G1585" s="13">
        <v>2893</v>
      </c>
      <c r="H1585" s="13">
        <v>0</v>
      </c>
      <c r="I1585" s="13">
        <v>0</v>
      </c>
      <c r="J1585" s="13">
        <v>0</v>
      </c>
      <c r="K1585" s="15">
        <f t="shared" si="102"/>
        <v>1450</v>
      </c>
      <c r="L1585" s="15">
        <f t="shared" si="103"/>
        <v>1443</v>
      </c>
      <c r="M1585" s="15">
        <f t="shared" si="104"/>
        <v>2893</v>
      </c>
      <c r="O1585" s="13"/>
      <c r="P1585" s="13"/>
    </row>
    <row r="1586" spans="1:16" s="94" customFormat="1" ht="12.75" customHeight="1" x14ac:dyDescent="0.2">
      <c r="A1586" s="11" t="str">
        <f t="shared" si="101"/>
        <v>HAMILTON ISLAND1988</v>
      </c>
      <c r="B1586" s="3" t="s">
        <v>69</v>
      </c>
      <c r="C1586" s="12">
        <v>1988</v>
      </c>
      <c r="D1586" s="12" t="s">
        <v>101</v>
      </c>
      <c r="E1586" s="13">
        <v>1637</v>
      </c>
      <c r="F1586" s="13">
        <v>1638</v>
      </c>
      <c r="G1586" s="13">
        <v>3275</v>
      </c>
      <c r="H1586" s="13">
        <v>0</v>
      </c>
      <c r="I1586" s="13">
        <v>0</v>
      </c>
      <c r="J1586" s="13">
        <v>0</v>
      </c>
      <c r="K1586" s="15">
        <f t="shared" si="102"/>
        <v>1637</v>
      </c>
      <c r="L1586" s="15">
        <f t="shared" si="103"/>
        <v>1638</v>
      </c>
      <c r="M1586" s="15">
        <f t="shared" si="104"/>
        <v>3275</v>
      </c>
      <c r="O1586" s="13"/>
      <c r="P1586" s="13"/>
    </row>
    <row r="1587" spans="1:16" s="94" customFormat="1" ht="12.75" customHeight="1" x14ac:dyDescent="0.2">
      <c r="A1587" s="11" t="str">
        <f t="shared" si="101"/>
        <v>HAMILTON ISLAND1989</v>
      </c>
      <c r="B1587" s="3" t="s">
        <v>69</v>
      </c>
      <c r="C1587" s="12">
        <v>1989</v>
      </c>
      <c r="D1587" s="12" t="s">
        <v>101</v>
      </c>
      <c r="E1587" s="13">
        <v>1169</v>
      </c>
      <c r="F1587" s="13">
        <v>1168</v>
      </c>
      <c r="G1587" s="13">
        <v>2337</v>
      </c>
      <c r="H1587" s="13">
        <v>0</v>
      </c>
      <c r="I1587" s="13">
        <v>0</v>
      </c>
      <c r="J1587" s="13">
        <v>0</v>
      </c>
      <c r="K1587" s="15">
        <f t="shared" si="102"/>
        <v>1169</v>
      </c>
      <c r="L1587" s="15">
        <f t="shared" si="103"/>
        <v>1168</v>
      </c>
      <c r="M1587" s="15">
        <f t="shared" si="104"/>
        <v>2337</v>
      </c>
      <c r="O1587" s="13"/>
      <c r="P1587" s="13"/>
    </row>
    <row r="1588" spans="1:16" s="94" customFormat="1" ht="12.75" customHeight="1" x14ac:dyDescent="0.2">
      <c r="A1588" s="11" t="str">
        <f t="shared" si="101"/>
        <v>HAMILTON ISLAND1990</v>
      </c>
      <c r="B1588" s="96" t="s">
        <v>69</v>
      </c>
      <c r="C1588" s="89">
        <v>1990</v>
      </c>
      <c r="D1588" s="90" t="s">
        <v>101</v>
      </c>
      <c r="E1588" s="15">
        <v>1364</v>
      </c>
      <c r="F1588" s="15">
        <v>1365</v>
      </c>
      <c r="G1588" s="15">
        <v>2729</v>
      </c>
      <c r="H1588" s="91">
        <v>0</v>
      </c>
      <c r="I1588" s="91">
        <v>0</v>
      </c>
      <c r="J1588" s="15">
        <v>0</v>
      </c>
      <c r="K1588" s="15">
        <f t="shared" si="102"/>
        <v>1364</v>
      </c>
      <c r="L1588" s="15">
        <f t="shared" si="103"/>
        <v>1365</v>
      </c>
      <c r="M1588" s="15">
        <f t="shared" si="104"/>
        <v>2729</v>
      </c>
      <c r="O1588" s="13"/>
      <c r="P1588" s="13"/>
    </row>
    <row r="1589" spans="1:16" s="94" customFormat="1" ht="12.75" customHeight="1" x14ac:dyDescent="0.2">
      <c r="A1589" s="11" t="str">
        <f t="shared" si="101"/>
        <v>HAMILTON ISLAND1991</v>
      </c>
      <c r="B1589" s="92" t="s">
        <v>69</v>
      </c>
      <c r="C1589" s="16">
        <v>1991</v>
      </c>
      <c r="D1589" s="90" t="s">
        <v>101</v>
      </c>
      <c r="E1589" s="93">
        <v>1618</v>
      </c>
      <c r="F1589" s="93">
        <v>1612</v>
      </c>
      <c r="G1589" s="93">
        <v>3230</v>
      </c>
      <c r="H1589" s="93">
        <v>0</v>
      </c>
      <c r="I1589" s="93">
        <v>0</v>
      </c>
      <c r="J1589" s="93">
        <v>0</v>
      </c>
      <c r="K1589" s="15">
        <f t="shared" si="102"/>
        <v>1618</v>
      </c>
      <c r="L1589" s="15">
        <f t="shared" si="103"/>
        <v>1612</v>
      </c>
      <c r="M1589" s="15">
        <f t="shared" si="104"/>
        <v>3230</v>
      </c>
      <c r="O1589" s="13"/>
      <c r="P1589" s="13"/>
    </row>
    <row r="1590" spans="1:16" s="94" customFormat="1" ht="12.75" customHeight="1" x14ac:dyDescent="0.2">
      <c r="A1590" s="11" t="str">
        <f t="shared" si="101"/>
        <v>HAMILTON ISLAND1992</v>
      </c>
      <c r="B1590" s="3" t="s">
        <v>69</v>
      </c>
      <c r="C1590" s="12">
        <v>1992</v>
      </c>
      <c r="D1590" s="12" t="s">
        <v>101</v>
      </c>
      <c r="E1590" s="13">
        <v>1475</v>
      </c>
      <c r="F1590" s="13">
        <v>1468</v>
      </c>
      <c r="G1590" s="13">
        <v>2943</v>
      </c>
      <c r="H1590" s="13">
        <v>0</v>
      </c>
      <c r="I1590" s="13">
        <v>0</v>
      </c>
      <c r="J1590" s="13">
        <v>0</v>
      </c>
      <c r="K1590" s="15">
        <f t="shared" si="102"/>
        <v>1475</v>
      </c>
      <c r="L1590" s="15">
        <f t="shared" si="103"/>
        <v>1468</v>
      </c>
      <c r="M1590" s="15">
        <f t="shared" si="104"/>
        <v>2943</v>
      </c>
      <c r="O1590" s="13"/>
      <c r="P1590" s="13"/>
    </row>
    <row r="1591" spans="1:16" s="94" customFormat="1" ht="12.75" customHeight="1" x14ac:dyDescent="0.2">
      <c r="A1591" s="11" t="str">
        <f t="shared" si="101"/>
        <v>HAMILTON ISLAND1993</v>
      </c>
      <c r="B1591" s="96" t="s">
        <v>69</v>
      </c>
      <c r="C1591" s="89">
        <v>1993</v>
      </c>
      <c r="D1591" s="90" t="s">
        <v>101</v>
      </c>
      <c r="E1591" s="15">
        <v>1782</v>
      </c>
      <c r="F1591" s="15">
        <v>1788</v>
      </c>
      <c r="G1591" s="15">
        <v>3570</v>
      </c>
      <c r="H1591" s="91">
        <v>0</v>
      </c>
      <c r="I1591" s="91">
        <v>0</v>
      </c>
      <c r="J1591" s="15">
        <v>0</v>
      </c>
      <c r="K1591" s="15">
        <f t="shared" si="102"/>
        <v>1782</v>
      </c>
      <c r="L1591" s="15">
        <f t="shared" si="103"/>
        <v>1788</v>
      </c>
      <c r="M1591" s="15">
        <f t="shared" si="104"/>
        <v>3570</v>
      </c>
      <c r="O1591" s="13"/>
      <c r="P1591" s="13"/>
    </row>
    <row r="1592" spans="1:16" s="94" customFormat="1" ht="12.75" customHeight="1" x14ac:dyDescent="0.2">
      <c r="A1592" s="11" t="str">
        <f t="shared" si="101"/>
        <v>HAMILTON ISLAND1994</v>
      </c>
      <c r="B1592" s="96" t="s">
        <v>69</v>
      </c>
      <c r="C1592" s="89">
        <v>1994</v>
      </c>
      <c r="D1592" s="90" t="s">
        <v>101</v>
      </c>
      <c r="E1592" s="15">
        <v>2148</v>
      </c>
      <c r="F1592" s="15">
        <v>2138</v>
      </c>
      <c r="G1592" s="15">
        <v>4286</v>
      </c>
      <c r="H1592" s="91">
        <v>0</v>
      </c>
      <c r="I1592" s="91">
        <v>0</v>
      </c>
      <c r="J1592" s="15">
        <v>0</v>
      </c>
      <c r="K1592" s="15">
        <f t="shared" si="102"/>
        <v>2148</v>
      </c>
      <c r="L1592" s="15">
        <f t="shared" si="103"/>
        <v>2138</v>
      </c>
      <c r="M1592" s="15">
        <f t="shared" si="104"/>
        <v>4286</v>
      </c>
      <c r="O1592" s="13"/>
      <c r="P1592" s="13"/>
    </row>
    <row r="1593" spans="1:16" s="94" customFormat="1" ht="12.75" customHeight="1" x14ac:dyDescent="0.2">
      <c r="A1593" s="11" t="str">
        <f t="shared" si="101"/>
        <v>HAMILTON ISLAND1995</v>
      </c>
      <c r="B1593" s="3" t="s">
        <v>69</v>
      </c>
      <c r="C1593" s="12">
        <v>1995</v>
      </c>
      <c r="D1593" s="12" t="s">
        <v>101</v>
      </c>
      <c r="E1593" s="13">
        <v>2184</v>
      </c>
      <c r="F1593" s="13">
        <v>2178</v>
      </c>
      <c r="G1593" s="13">
        <v>4362</v>
      </c>
      <c r="H1593" s="13">
        <v>0</v>
      </c>
      <c r="I1593" s="13">
        <v>0</v>
      </c>
      <c r="J1593" s="13">
        <v>0</v>
      </c>
      <c r="K1593" s="15">
        <f t="shared" si="102"/>
        <v>2184</v>
      </c>
      <c r="L1593" s="15">
        <f t="shared" si="103"/>
        <v>2178</v>
      </c>
      <c r="M1593" s="15">
        <f t="shared" si="104"/>
        <v>4362</v>
      </c>
      <c r="O1593" s="13"/>
      <c r="P1593" s="13"/>
    </row>
    <row r="1594" spans="1:16" s="94" customFormat="1" ht="12.75" customHeight="1" x14ac:dyDescent="0.2">
      <c r="A1594" s="11" t="str">
        <f t="shared" si="101"/>
        <v>HAMILTON ISLAND1996</v>
      </c>
      <c r="B1594" s="3" t="s">
        <v>69</v>
      </c>
      <c r="C1594" s="12">
        <v>1996</v>
      </c>
      <c r="D1594" s="12" t="s">
        <v>101</v>
      </c>
      <c r="E1594" s="13">
        <v>2009</v>
      </c>
      <c r="F1594" s="13">
        <v>2005</v>
      </c>
      <c r="G1594" s="13">
        <v>4014</v>
      </c>
      <c r="H1594" s="13">
        <v>0</v>
      </c>
      <c r="I1594" s="13">
        <v>0</v>
      </c>
      <c r="J1594" s="13">
        <v>0</v>
      </c>
      <c r="K1594" s="15">
        <f t="shared" si="102"/>
        <v>2009</v>
      </c>
      <c r="L1594" s="15">
        <f t="shared" si="103"/>
        <v>2005</v>
      </c>
      <c r="M1594" s="15">
        <f t="shared" si="104"/>
        <v>4014</v>
      </c>
      <c r="O1594" s="13"/>
      <c r="P1594" s="13"/>
    </row>
    <row r="1595" spans="1:16" s="94" customFormat="1" ht="12.75" customHeight="1" x14ac:dyDescent="0.2">
      <c r="A1595" s="11" t="str">
        <f t="shared" si="101"/>
        <v>HAMILTON ISLAND1997</v>
      </c>
      <c r="B1595" s="96" t="s">
        <v>69</v>
      </c>
      <c r="C1595" s="89">
        <v>1997</v>
      </c>
      <c r="D1595" s="90" t="s">
        <v>101</v>
      </c>
      <c r="E1595" s="15">
        <v>1893</v>
      </c>
      <c r="F1595" s="15">
        <v>1888</v>
      </c>
      <c r="G1595" s="15">
        <v>3781</v>
      </c>
      <c r="H1595" s="91">
        <v>0</v>
      </c>
      <c r="I1595" s="91">
        <v>0</v>
      </c>
      <c r="J1595" s="15">
        <v>0</v>
      </c>
      <c r="K1595" s="15">
        <f t="shared" si="102"/>
        <v>1893</v>
      </c>
      <c r="L1595" s="15">
        <f t="shared" si="103"/>
        <v>1888</v>
      </c>
      <c r="M1595" s="15">
        <f t="shared" si="104"/>
        <v>3781</v>
      </c>
      <c r="O1595" s="13"/>
      <c r="P1595" s="13"/>
    </row>
    <row r="1596" spans="1:16" s="94" customFormat="1" ht="12.75" customHeight="1" x14ac:dyDescent="0.2">
      <c r="A1596" s="11" t="str">
        <f t="shared" si="101"/>
        <v>HAMILTON ISLAND1998</v>
      </c>
      <c r="B1596" s="3" t="s">
        <v>69</v>
      </c>
      <c r="C1596" s="12">
        <v>1998</v>
      </c>
      <c r="D1596" s="12" t="s">
        <v>101</v>
      </c>
      <c r="E1596" s="13">
        <v>1885</v>
      </c>
      <c r="F1596" s="13">
        <v>1882</v>
      </c>
      <c r="G1596" s="13">
        <v>3767</v>
      </c>
      <c r="H1596" s="13">
        <v>0</v>
      </c>
      <c r="I1596" s="13">
        <v>0</v>
      </c>
      <c r="J1596" s="13">
        <v>0</v>
      </c>
      <c r="K1596" s="15">
        <f t="shared" si="102"/>
        <v>1885</v>
      </c>
      <c r="L1596" s="15">
        <f t="shared" si="103"/>
        <v>1882</v>
      </c>
      <c r="M1596" s="15">
        <f t="shared" si="104"/>
        <v>3767</v>
      </c>
      <c r="O1596" s="13"/>
      <c r="P1596" s="13"/>
    </row>
    <row r="1597" spans="1:16" s="94" customFormat="1" ht="12.75" customHeight="1" x14ac:dyDescent="0.2">
      <c r="A1597" s="11" t="str">
        <f t="shared" si="101"/>
        <v>HAMILTON ISLAND1999</v>
      </c>
      <c r="B1597" s="96" t="s">
        <v>69</v>
      </c>
      <c r="C1597" s="89">
        <v>1999</v>
      </c>
      <c r="D1597" s="90" t="s">
        <v>101</v>
      </c>
      <c r="E1597" s="15">
        <v>1884</v>
      </c>
      <c r="F1597" s="15">
        <v>1885</v>
      </c>
      <c r="G1597" s="15">
        <v>3769</v>
      </c>
      <c r="H1597" s="91">
        <v>0</v>
      </c>
      <c r="I1597" s="91">
        <v>0</v>
      </c>
      <c r="J1597" s="15">
        <v>0</v>
      </c>
      <c r="K1597" s="15">
        <f t="shared" si="102"/>
        <v>1884</v>
      </c>
      <c r="L1597" s="15">
        <f t="shared" si="103"/>
        <v>1885</v>
      </c>
      <c r="M1597" s="15">
        <f t="shared" si="104"/>
        <v>3769</v>
      </c>
      <c r="O1597" s="13"/>
      <c r="P1597" s="13"/>
    </row>
    <row r="1598" spans="1:16" s="94" customFormat="1" ht="12.75" customHeight="1" x14ac:dyDescent="0.2">
      <c r="A1598" s="11" t="str">
        <f t="shared" si="101"/>
        <v>HAMILTON ISLAND2000</v>
      </c>
      <c r="B1598" s="3" t="s">
        <v>69</v>
      </c>
      <c r="C1598" s="12">
        <v>2000</v>
      </c>
      <c r="D1598" s="12" t="s">
        <v>101</v>
      </c>
      <c r="E1598" s="13">
        <v>2394</v>
      </c>
      <c r="F1598" s="13">
        <v>2392</v>
      </c>
      <c r="G1598" s="13">
        <v>4786</v>
      </c>
      <c r="H1598" s="13">
        <v>0</v>
      </c>
      <c r="I1598" s="13">
        <v>0</v>
      </c>
      <c r="J1598" s="13">
        <v>0</v>
      </c>
      <c r="K1598" s="15">
        <f t="shared" si="102"/>
        <v>2394</v>
      </c>
      <c r="L1598" s="15">
        <f t="shared" si="103"/>
        <v>2392</v>
      </c>
      <c r="M1598" s="15">
        <f t="shared" si="104"/>
        <v>4786</v>
      </c>
      <c r="O1598" s="13"/>
      <c r="P1598" s="13"/>
    </row>
    <row r="1599" spans="1:16" s="94" customFormat="1" ht="12.75" customHeight="1" x14ac:dyDescent="0.2">
      <c r="A1599" s="11" t="str">
        <f t="shared" si="101"/>
        <v>HAMILTON ISLAND2001</v>
      </c>
      <c r="B1599" s="96" t="s">
        <v>69</v>
      </c>
      <c r="C1599" s="89">
        <v>2001</v>
      </c>
      <c r="D1599" s="90" t="s">
        <v>101</v>
      </c>
      <c r="E1599" s="15">
        <v>2325</v>
      </c>
      <c r="F1599" s="15">
        <v>2320</v>
      </c>
      <c r="G1599" s="15">
        <v>4645</v>
      </c>
      <c r="H1599" s="91">
        <v>0</v>
      </c>
      <c r="I1599" s="91">
        <v>0</v>
      </c>
      <c r="J1599" s="15">
        <v>0</v>
      </c>
      <c r="K1599" s="15">
        <f t="shared" si="102"/>
        <v>2325</v>
      </c>
      <c r="L1599" s="15">
        <f t="shared" si="103"/>
        <v>2320</v>
      </c>
      <c r="M1599" s="15">
        <f t="shared" si="104"/>
        <v>4645</v>
      </c>
      <c r="O1599" s="13"/>
      <c r="P1599" s="13"/>
    </row>
    <row r="1600" spans="1:16" s="94" customFormat="1" ht="12.75" customHeight="1" x14ac:dyDescent="0.2">
      <c r="A1600" s="11" t="str">
        <f t="shared" si="101"/>
        <v>HAMILTON ISLAND2002</v>
      </c>
      <c r="B1600" s="3" t="s">
        <v>69</v>
      </c>
      <c r="C1600" s="12">
        <v>2002</v>
      </c>
      <c r="D1600" s="12" t="s">
        <v>101</v>
      </c>
      <c r="E1600" s="13">
        <v>1949</v>
      </c>
      <c r="F1600" s="13">
        <v>1946</v>
      </c>
      <c r="G1600" s="13">
        <v>3895</v>
      </c>
      <c r="H1600" s="13">
        <v>0</v>
      </c>
      <c r="I1600" s="13">
        <v>0</v>
      </c>
      <c r="J1600" s="13">
        <v>0</v>
      </c>
      <c r="K1600" s="15">
        <f t="shared" si="102"/>
        <v>1949</v>
      </c>
      <c r="L1600" s="15">
        <f t="shared" si="103"/>
        <v>1946</v>
      </c>
      <c r="M1600" s="15">
        <f t="shared" si="104"/>
        <v>3895</v>
      </c>
      <c r="O1600" s="13"/>
      <c r="P1600" s="13"/>
    </row>
    <row r="1601" spans="1:16" s="94" customFormat="1" ht="12.75" customHeight="1" x14ac:dyDescent="0.2">
      <c r="A1601" s="11" t="str">
        <f t="shared" si="101"/>
        <v>HAMILTON ISLAND2003</v>
      </c>
      <c r="B1601" s="3" t="s">
        <v>69</v>
      </c>
      <c r="C1601" s="12">
        <v>2003</v>
      </c>
      <c r="D1601" s="12" t="s">
        <v>101</v>
      </c>
      <c r="E1601" s="13">
        <v>2243</v>
      </c>
      <c r="F1601" s="13">
        <v>2242</v>
      </c>
      <c r="G1601" s="13">
        <v>4485</v>
      </c>
      <c r="H1601" s="13">
        <v>0</v>
      </c>
      <c r="I1601" s="13">
        <v>0</v>
      </c>
      <c r="J1601" s="13">
        <v>0</v>
      </c>
      <c r="K1601" s="15">
        <f t="shared" si="102"/>
        <v>2243</v>
      </c>
      <c r="L1601" s="15">
        <f t="shared" si="103"/>
        <v>2242</v>
      </c>
      <c r="M1601" s="15">
        <f t="shared" si="104"/>
        <v>4485</v>
      </c>
      <c r="O1601" s="13"/>
      <c r="P1601" s="13"/>
    </row>
    <row r="1602" spans="1:16" s="94" customFormat="1" ht="12.75" customHeight="1" x14ac:dyDescent="0.2">
      <c r="A1602" s="11" t="str">
        <f t="shared" si="101"/>
        <v>HAMILTON ISLAND2004</v>
      </c>
      <c r="B1602" s="3" t="s">
        <v>69</v>
      </c>
      <c r="C1602" s="12">
        <v>2004</v>
      </c>
      <c r="D1602" s="12" t="s">
        <v>101</v>
      </c>
      <c r="E1602" s="13">
        <v>2236</v>
      </c>
      <c r="F1602" s="13">
        <v>2236</v>
      </c>
      <c r="G1602" s="13">
        <v>4472</v>
      </c>
      <c r="H1602" s="13">
        <v>0</v>
      </c>
      <c r="I1602" s="13">
        <v>0</v>
      </c>
      <c r="J1602" s="13">
        <v>0</v>
      </c>
      <c r="K1602" s="15">
        <f t="shared" si="102"/>
        <v>2236</v>
      </c>
      <c r="L1602" s="15">
        <f t="shared" si="103"/>
        <v>2236</v>
      </c>
      <c r="M1602" s="15">
        <f t="shared" si="104"/>
        <v>4472</v>
      </c>
      <c r="O1602" s="13"/>
      <c r="P1602" s="13"/>
    </row>
    <row r="1603" spans="1:16" s="94" customFormat="1" ht="12.75" customHeight="1" x14ac:dyDescent="0.2">
      <c r="A1603" s="11" t="str">
        <f t="shared" si="101"/>
        <v>HAMILTON ISLAND2005</v>
      </c>
      <c r="B1603" s="96" t="s">
        <v>69</v>
      </c>
      <c r="C1603" s="89">
        <v>2005</v>
      </c>
      <c r="D1603" s="90" t="s">
        <v>101</v>
      </c>
      <c r="E1603" s="15">
        <v>2162</v>
      </c>
      <c r="F1603" s="15">
        <v>2164</v>
      </c>
      <c r="G1603" s="15">
        <v>4326</v>
      </c>
      <c r="H1603" s="91">
        <v>0</v>
      </c>
      <c r="I1603" s="91">
        <v>0</v>
      </c>
      <c r="J1603" s="15">
        <v>0</v>
      </c>
      <c r="K1603" s="15">
        <f t="shared" si="102"/>
        <v>2162</v>
      </c>
      <c r="L1603" s="15">
        <f t="shared" si="103"/>
        <v>2164</v>
      </c>
      <c r="M1603" s="15">
        <f t="shared" si="104"/>
        <v>4326</v>
      </c>
      <c r="O1603" s="13"/>
      <c r="P1603" s="13"/>
    </row>
    <row r="1604" spans="1:16" s="94" customFormat="1" ht="12.75" customHeight="1" x14ac:dyDescent="0.2">
      <c r="A1604" s="11" t="str">
        <f t="shared" si="101"/>
        <v>HAMILTON ISLAND2006</v>
      </c>
      <c r="B1604" s="3" t="s">
        <v>69</v>
      </c>
      <c r="C1604" s="12">
        <v>2006</v>
      </c>
      <c r="D1604" s="12" t="s">
        <v>101</v>
      </c>
      <c r="E1604" s="13">
        <v>2298</v>
      </c>
      <c r="F1604" s="13">
        <v>2307</v>
      </c>
      <c r="G1604" s="13">
        <v>4605</v>
      </c>
      <c r="H1604" s="13">
        <v>0</v>
      </c>
      <c r="I1604" s="13">
        <v>0</v>
      </c>
      <c r="J1604" s="13">
        <v>0</v>
      </c>
      <c r="K1604" s="15">
        <f t="shared" si="102"/>
        <v>2298</v>
      </c>
      <c r="L1604" s="15">
        <f t="shared" si="103"/>
        <v>2307</v>
      </c>
      <c r="M1604" s="15">
        <f t="shared" si="104"/>
        <v>4605</v>
      </c>
      <c r="O1604" s="13"/>
      <c r="P1604" s="13"/>
    </row>
    <row r="1605" spans="1:16" s="94" customFormat="1" ht="12.75" customHeight="1" x14ac:dyDescent="0.2">
      <c r="A1605" s="11" t="str">
        <f t="shared" si="101"/>
        <v>HAMILTON ISLAND2007</v>
      </c>
      <c r="B1605" s="94" t="s">
        <v>69</v>
      </c>
      <c r="C1605" s="89">
        <v>2007</v>
      </c>
      <c r="D1605" s="90" t="s">
        <v>101</v>
      </c>
      <c r="E1605" s="15">
        <v>2263</v>
      </c>
      <c r="F1605" s="15">
        <v>2260</v>
      </c>
      <c r="G1605" s="15">
        <v>4523</v>
      </c>
      <c r="H1605" s="15">
        <v>0</v>
      </c>
      <c r="I1605" s="15">
        <v>0</v>
      </c>
      <c r="J1605" s="15">
        <v>0</v>
      </c>
      <c r="K1605" s="15">
        <f t="shared" si="102"/>
        <v>2263</v>
      </c>
      <c r="L1605" s="15">
        <f t="shared" si="103"/>
        <v>2260</v>
      </c>
      <c r="M1605" s="15">
        <f t="shared" si="104"/>
        <v>4523</v>
      </c>
      <c r="O1605" s="13"/>
      <c r="P1605" s="13"/>
    </row>
    <row r="1606" spans="1:16" s="94" customFormat="1" ht="12.75" customHeight="1" x14ac:dyDescent="0.2">
      <c r="A1606" s="11" t="str">
        <f t="shared" si="101"/>
        <v>HAMILTON ISLAND2008</v>
      </c>
      <c r="B1606" s="92" t="s">
        <v>69</v>
      </c>
      <c r="C1606" s="16">
        <v>2008</v>
      </c>
      <c r="D1606" s="90" t="s">
        <v>101</v>
      </c>
      <c r="E1606" s="93">
        <v>2055</v>
      </c>
      <c r="F1606" s="93">
        <v>2056</v>
      </c>
      <c r="G1606" s="93">
        <v>4111</v>
      </c>
      <c r="H1606" s="93">
        <v>0</v>
      </c>
      <c r="I1606" s="93">
        <v>0</v>
      </c>
      <c r="J1606" s="93">
        <v>0</v>
      </c>
      <c r="K1606" s="15">
        <f t="shared" si="102"/>
        <v>2055</v>
      </c>
      <c r="L1606" s="15">
        <f t="shared" si="103"/>
        <v>2056</v>
      </c>
      <c r="M1606" s="15">
        <f t="shared" si="104"/>
        <v>4111</v>
      </c>
      <c r="O1606" s="13"/>
      <c r="P1606" s="13"/>
    </row>
    <row r="1607" spans="1:16" s="94" customFormat="1" ht="12.75" customHeight="1" x14ac:dyDescent="0.2">
      <c r="A1607" s="11" t="str">
        <f t="shared" si="101"/>
        <v>HAMILTON ISLAND2009</v>
      </c>
      <c r="B1607" s="94" t="s">
        <v>69</v>
      </c>
      <c r="C1607" s="89">
        <v>2009</v>
      </c>
      <c r="D1607" s="90" t="s">
        <v>101</v>
      </c>
      <c r="E1607" s="15">
        <v>1986</v>
      </c>
      <c r="F1607" s="15">
        <v>1995</v>
      </c>
      <c r="G1607" s="15">
        <v>3981</v>
      </c>
      <c r="H1607" s="15">
        <v>0</v>
      </c>
      <c r="I1607" s="15">
        <v>0</v>
      </c>
      <c r="J1607" s="15">
        <v>0</v>
      </c>
      <c r="K1607" s="15">
        <f t="shared" si="102"/>
        <v>1986</v>
      </c>
      <c r="L1607" s="15">
        <f t="shared" si="103"/>
        <v>1995</v>
      </c>
      <c r="M1607" s="15">
        <f t="shared" si="104"/>
        <v>3981</v>
      </c>
      <c r="O1607" s="13"/>
      <c r="P1607" s="13"/>
    </row>
    <row r="1608" spans="1:16" s="94" customFormat="1" ht="12.75" customHeight="1" x14ac:dyDescent="0.2">
      <c r="A1608" s="11" t="str">
        <f t="shared" si="101"/>
        <v>HAMILTON ISLAND2010</v>
      </c>
      <c r="B1608" s="3" t="s">
        <v>69</v>
      </c>
      <c r="C1608" s="12">
        <v>2010</v>
      </c>
      <c r="D1608" s="12" t="s">
        <v>101</v>
      </c>
      <c r="E1608" s="13">
        <v>2134</v>
      </c>
      <c r="F1608" s="13">
        <v>2132</v>
      </c>
      <c r="G1608" s="13">
        <v>4266</v>
      </c>
      <c r="H1608" s="13">
        <v>0</v>
      </c>
      <c r="I1608" s="13">
        <v>0</v>
      </c>
      <c r="J1608" s="13">
        <v>0</v>
      </c>
      <c r="K1608" s="15">
        <f t="shared" si="102"/>
        <v>2134</v>
      </c>
      <c r="L1608" s="15">
        <f t="shared" si="103"/>
        <v>2132</v>
      </c>
      <c r="M1608" s="15">
        <f t="shared" si="104"/>
        <v>4266</v>
      </c>
      <c r="O1608" s="13"/>
      <c r="P1608" s="13"/>
    </row>
    <row r="1609" spans="1:16" s="94" customFormat="1" ht="12.75" customHeight="1" x14ac:dyDescent="0.2">
      <c r="A1609" s="11" t="str">
        <f t="shared" si="101"/>
        <v>HAMILTON ISLAND2011</v>
      </c>
      <c r="B1609" s="3" t="s">
        <v>69</v>
      </c>
      <c r="C1609" s="12">
        <v>2011</v>
      </c>
      <c r="D1609" s="12" t="s">
        <v>101</v>
      </c>
      <c r="E1609" s="13">
        <v>2070</v>
      </c>
      <c r="F1609" s="13">
        <v>2071</v>
      </c>
      <c r="G1609" s="13">
        <v>4141</v>
      </c>
      <c r="H1609" s="13">
        <v>0</v>
      </c>
      <c r="I1609" s="13">
        <v>0</v>
      </c>
      <c r="J1609" s="13">
        <v>0</v>
      </c>
      <c r="K1609" s="15">
        <f t="shared" si="102"/>
        <v>2070</v>
      </c>
      <c r="L1609" s="15">
        <f t="shared" si="103"/>
        <v>2071</v>
      </c>
      <c r="M1609" s="15">
        <f t="shared" si="104"/>
        <v>4141</v>
      </c>
      <c r="O1609" s="13"/>
      <c r="P1609" s="13"/>
    </row>
    <row r="1610" spans="1:16" s="94" customFormat="1" ht="12.75" customHeight="1" x14ac:dyDescent="0.2">
      <c r="A1610" s="11" t="str">
        <f t="shared" si="101"/>
        <v>HAMILTON ISLAND2012</v>
      </c>
      <c r="B1610" s="3" t="s">
        <v>69</v>
      </c>
      <c r="C1610" s="12">
        <v>2012</v>
      </c>
      <c r="D1610" s="12" t="s">
        <v>101</v>
      </c>
      <c r="E1610" s="13">
        <v>1909</v>
      </c>
      <c r="F1610" s="13">
        <v>1901</v>
      </c>
      <c r="G1610" s="13">
        <v>3810</v>
      </c>
      <c r="H1610" s="13">
        <v>0</v>
      </c>
      <c r="I1610" s="13">
        <v>0</v>
      </c>
      <c r="J1610" s="13">
        <v>0</v>
      </c>
      <c r="K1610" s="15">
        <f t="shared" si="102"/>
        <v>1909</v>
      </c>
      <c r="L1610" s="15">
        <f t="shared" si="103"/>
        <v>1901</v>
      </c>
      <c r="M1610" s="15">
        <f t="shared" si="104"/>
        <v>3810</v>
      </c>
      <c r="O1610" s="13"/>
      <c r="P1610" s="13"/>
    </row>
    <row r="1611" spans="1:16" s="94" customFormat="1" ht="12.75" customHeight="1" x14ac:dyDescent="0.2">
      <c r="A1611" s="11" t="str">
        <f t="shared" si="101"/>
        <v>HAMILTON ISLAND2013</v>
      </c>
      <c r="B1611" s="96" t="s">
        <v>69</v>
      </c>
      <c r="C1611" s="89">
        <v>2013</v>
      </c>
      <c r="D1611" s="90" t="s">
        <v>101</v>
      </c>
      <c r="E1611" s="15">
        <v>1978</v>
      </c>
      <c r="F1611" s="15">
        <v>1976</v>
      </c>
      <c r="G1611" s="15">
        <v>3954</v>
      </c>
      <c r="H1611" s="91">
        <v>0</v>
      </c>
      <c r="I1611" s="91">
        <v>0</v>
      </c>
      <c r="J1611" s="15">
        <v>0</v>
      </c>
      <c r="K1611" s="15">
        <f t="shared" si="102"/>
        <v>1978</v>
      </c>
      <c r="L1611" s="15">
        <f t="shared" si="103"/>
        <v>1976</v>
      </c>
      <c r="M1611" s="15">
        <f t="shared" si="104"/>
        <v>3954</v>
      </c>
      <c r="O1611" s="13"/>
      <c r="P1611" s="13"/>
    </row>
    <row r="1612" spans="1:16" s="94" customFormat="1" ht="12.75" customHeight="1" x14ac:dyDescent="0.2">
      <c r="A1612" s="11" t="str">
        <f t="shared" si="101"/>
        <v>HAMILTON ISLAND2014</v>
      </c>
      <c r="B1612" s="3" t="s">
        <v>69</v>
      </c>
      <c r="C1612" s="12">
        <v>2014</v>
      </c>
      <c r="D1612" s="90" t="s">
        <v>101</v>
      </c>
      <c r="E1612" s="13">
        <v>2108</v>
      </c>
      <c r="F1612" s="13">
        <v>2104</v>
      </c>
      <c r="G1612" s="13">
        <v>4212</v>
      </c>
      <c r="H1612" s="13">
        <v>0</v>
      </c>
      <c r="I1612" s="13">
        <v>0</v>
      </c>
      <c r="J1612" s="13">
        <v>0</v>
      </c>
      <c r="K1612" s="15">
        <f t="shared" si="102"/>
        <v>2108</v>
      </c>
      <c r="L1612" s="15">
        <f t="shared" si="103"/>
        <v>2104</v>
      </c>
      <c r="M1612" s="15">
        <f t="shared" si="104"/>
        <v>4212</v>
      </c>
      <c r="O1612" s="13"/>
      <c r="P1612" s="13"/>
    </row>
    <row r="1613" spans="1:16" s="94" customFormat="1" ht="12.75" customHeight="1" x14ac:dyDescent="0.2">
      <c r="A1613" s="11" t="str">
        <f t="shared" si="101"/>
        <v>HAMILTON ISLAND2015</v>
      </c>
      <c r="B1613" s="3" t="s">
        <v>69</v>
      </c>
      <c r="C1613" s="12">
        <v>2015</v>
      </c>
      <c r="D1613" s="12" t="s">
        <v>101</v>
      </c>
      <c r="E1613" s="13">
        <v>2169</v>
      </c>
      <c r="F1613" s="13">
        <v>2163</v>
      </c>
      <c r="G1613" s="13">
        <v>4332</v>
      </c>
      <c r="H1613" s="13">
        <v>0</v>
      </c>
      <c r="I1613" s="13">
        <v>0</v>
      </c>
      <c r="J1613" s="13">
        <v>0</v>
      </c>
      <c r="K1613" s="15">
        <f t="shared" si="102"/>
        <v>2169</v>
      </c>
      <c r="L1613" s="15">
        <f t="shared" si="103"/>
        <v>2163</v>
      </c>
      <c r="M1613" s="15">
        <f t="shared" si="104"/>
        <v>4332</v>
      </c>
      <c r="O1613" s="13"/>
      <c r="P1613" s="13"/>
    </row>
    <row r="1614" spans="1:16" s="94" customFormat="1" ht="12.75" customHeight="1" x14ac:dyDescent="0.2">
      <c r="A1614" s="11" t="str">
        <f t="shared" si="101"/>
        <v>HAMILTON ISLAND2016</v>
      </c>
      <c r="B1614" s="96" t="s">
        <v>69</v>
      </c>
      <c r="C1614" s="89">
        <v>2016</v>
      </c>
      <c r="D1614" s="90">
        <v>29</v>
      </c>
      <c r="E1614" s="15">
        <v>2537</v>
      </c>
      <c r="F1614" s="15">
        <v>2536</v>
      </c>
      <c r="G1614" s="15">
        <v>5073</v>
      </c>
      <c r="H1614" s="91">
        <v>0</v>
      </c>
      <c r="I1614" s="91">
        <v>0</v>
      </c>
      <c r="J1614" s="15">
        <v>0</v>
      </c>
      <c r="K1614" s="15">
        <f t="shared" si="102"/>
        <v>2537</v>
      </c>
      <c r="L1614" s="15">
        <f t="shared" si="103"/>
        <v>2536</v>
      </c>
      <c r="M1614" s="15">
        <f t="shared" si="104"/>
        <v>5073</v>
      </c>
      <c r="O1614" s="13"/>
      <c r="P1614" s="13"/>
    </row>
    <row r="1615" spans="1:16" s="94" customFormat="1" ht="12.75" customHeight="1" x14ac:dyDescent="0.2">
      <c r="A1615" s="11" t="str">
        <f t="shared" si="101"/>
        <v>HAMILTON ISLAND2017</v>
      </c>
      <c r="B1615" s="3" t="s">
        <v>69</v>
      </c>
      <c r="C1615" s="12">
        <v>2017</v>
      </c>
      <c r="D1615" s="12" t="s">
        <v>101</v>
      </c>
      <c r="E1615" s="13">
        <v>2343</v>
      </c>
      <c r="F1615" s="13">
        <v>2354</v>
      </c>
      <c r="G1615" s="13">
        <v>4697</v>
      </c>
      <c r="H1615" s="13">
        <v>0</v>
      </c>
      <c r="I1615" s="13">
        <v>0</v>
      </c>
      <c r="J1615" s="13">
        <v>0</v>
      </c>
      <c r="K1615" s="15">
        <f t="shared" si="102"/>
        <v>2343</v>
      </c>
      <c r="L1615" s="15">
        <f t="shared" si="103"/>
        <v>2354</v>
      </c>
      <c r="M1615" s="15">
        <f t="shared" si="104"/>
        <v>4697</v>
      </c>
      <c r="O1615" s="13"/>
      <c r="P1615" s="13"/>
    </row>
    <row r="1616" spans="1:16" s="94" customFormat="1" ht="12.75" customHeight="1" x14ac:dyDescent="0.2">
      <c r="A1616" s="11" t="str">
        <f t="shared" si="101"/>
        <v>HAMILTON ISLAND2018</v>
      </c>
      <c r="B1616" s="92" t="s">
        <v>69</v>
      </c>
      <c r="C1616" s="16">
        <v>2018</v>
      </c>
      <c r="D1616" s="90" t="s">
        <v>101</v>
      </c>
      <c r="E1616" s="93">
        <v>2304</v>
      </c>
      <c r="F1616" s="93">
        <v>2301</v>
      </c>
      <c r="G1616" s="93">
        <v>4605</v>
      </c>
      <c r="H1616" s="93">
        <v>0</v>
      </c>
      <c r="I1616" s="93">
        <v>0</v>
      </c>
      <c r="J1616" s="93">
        <v>0</v>
      </c>
      <c r="K1616" s="15">
        <f t="shared" si="102"/>
        <v>2304</v>
      </c>
      <c r="L1616" s="15">
        <f t="shared" si="103"/>
        <v>2301</v>
      </c>
      <c r="M1616" s="15">
        <f t="shared" si="104"/>
        <v>4605</v>
      </c>
      <c r="O1616" s="13"/>
      <c r="P1616" s="13"/>
    </row>
    <row r="1617" spans="1:16" s="94" customFormat="1" ht="12.75" customHeight="1" x14ac:dyDescent="0.2">
      <c r="A1617" s="11" t="str">
        <f t="shared" si="101"/>
        <v>HAMILTON ISLAND2019</v>
      </c>
      <c r="B1617" s="3" t="s">
        <v>69</v>
      </c>
      <c r="C1617" s="12">
        <v>2019</v>
      </c>
      <c r="D1617" s="12" t="s">
        <v>101</v>
      </c>
      <c r="E1617" s="13">
        <v>2368</v>
      </c>
      <c r="F1617" s="13">
        <v>2363</v>
      </c>
      <c r="G1617" s="13">
        <v>4731</v>
      </c>
      <c r="H1617" s="13">
        <v>0</v>
      </c>
      <c r="I1617" s="13">
        <v>0</v>
      </c>
      <c r="J1617" s="13">
        <v>0</v>
      </c>
      <c r="K1617" s="15">
        <f t="shared" si="102"/>
        <v>2368</v>
      </c>
      <c r="L1617" s="15">
        <f t="shared" si="103"/>
        <v>2363</v>
      </c>
      <c r="M1617" s="15">
        <f t="shared" si="104"/>
        <v>4731</v>
      </c>
      <c r="O1617" s="13"/>
      <c r="P1617" s="13"/>
    </row>
    <row r="1618" spans="1:16" s="94" customFormat="1" ht="12.75" customHeight="1" x14ac:dyDescent="0.2">
      <c r="A1618" s="11" t="str">
        <f t="shared" si="101"/>
        <v>HERVEY BAY1985</v>
      </c>
      <c r="B1618" s="96" t="s">
        <v>70</v>
      </c>
      <c r="C1618" s="89">
        <v>1985</v>
      </c>
      <c r="D1618" s="90" t="s">
        <v>101</v>
      </c>
      <c r="E1618" s="15">
        <v>284</v>
      </c>
      <c r="F1618" s="15">
        <v>319</v>
      </c>
      <c r="G1618" s="15">
        <v>603</v>
      </c>
      <c r="H1618" s="91">
        <v>0</v>
      </c>
      <c r="I1618" s="91">
        <v>0</v>
      </c>
      <c r="J1618" s="15">
        <v>0</v>
      </c>
      <c r="K1618" s="15">
        <f t="shared" si="102"/>
        <v>284</v>
      </c>
      <c r="L1618" s="15">
        <f t="shared" si="103"/>
        <v>319</v>
      </c>
      <c r="M1618" s="15">
        <f t="shared" si="104"/>
        <v>603</v>
      </c>
      <c r="O1618" s="13"/>
      <c r="P1618" s="13"/>
    </row>
    <row r="1619" spans="1:16" s="94" customFormat="1" ht="12.75" customHeight="1" x14ac:dyDescent="0.2">
      <c r="A1619" s="11" t="str">
        <f t="shared" si="101"/>
        <v>HERVEY BAY1986</v>
      </c>
      <c r="B1619" s="94" t="s">
        <v>70</v>
      </c>
      <c r="C1619" s="89">
        <v>1986</v>
      </c>
      <c r="D1619" s="12" t="s">
        <v>101</v>
      </c>
      <c r="E1619" s="15">
        <v>298</v>
      </c>
      <c r="F1619" s="15">
        <v>338</v>
      </c>
      <c r="G1619" s="15">
        <v>636</v>
      </c>
      <c r="H1619" s="15">
        <v>0</v>
      </c>
      <c r="I1619" s="15">
        <v>0</v>
      </c>
      <c r="J1619" s="15">
        <v>0</v>
      </c>
      <c r="K1619" s="15">
        <f t="shared" si="102"/>
        <v>298</v>
      </c>
      <c r="L1619" s="15">
        <f t="shared" si="103"/>
        <v>338</v>
      </c>
      <c r="M1619" s="15">
        <f t="shared" si="104"/>
        <v>636</v>
      </c>
      <c r="O1619" s="13"/>
      <c r="P1619" s="13"/>
    </row>
    <row r="1620" spans="1:16" s="94" customFormat="1" ht="12.75" customHeight="1" x14ac:dyDescent="0.2">
      <c r="A1620" s="11" t="str">
        <f t="shared" si="101"/>
        <v>HERVEY BAY1987</v>
      </c>
      <c r="B1620" s="3" t="s">
        <v>70</v>
      </c>
      <c r="C1620" s="12">
        <v>1987</v>
      </c>
      <c r="D1620" s="12" t="s">
        <v>101</v>
      </c>
      <c r="E1620" s="13">
        <v>743</v>
      </c>
      <c r="F1620" s="13">
        <v>717</v>
      </c>
      <c r="G1620" s="13">
        <v>1460</v>
      </c>
      <c r="H1620" s="13">
        <v>0</v>
      </c>
      <c r="I1620" s="13">
        <v>0</v>
      </c>
      <c r="J1620" s="13">
        <v>0</v>
      </c>
      <c r="K1620" s="15">
        <f t="shared" si="102"/>
        <v>743</v>
      </c>
      <c r="L1620" s="15">
        <f t="shared" si="103"/>
        <v>717</v>
      </c>
      <c r="M1620" s="15">
        <f t="shared" si="104"/>
        <v>1460</v>
      </c>
      <c r="O1620" s="13"/>
      <c r="P1620" s="13"/>
    </row>
    <row r="1621" spans="1:16" s="94" customFormat="1" ht="12.75" customHeight="1" x14ac:dyDescent="0.2">
      <c r="A1621" s="11" t="str">
        <f t="shared" si="101"/>
        <v>HERVEY BAY1988</v>
      </c>
      <c r="B1621" s="96" t="s">
        <v>70</v>
      </c>
      <c r="C1621" s="89">
        <v>1988</v>
      </c>
      <c r="D1621" s="90" t="s">
        <v>101</v>
      </c>
      <c r="E1621" s="15">
        <v>969</v>
      </c>
      <c r="F1621" s="15">
        <v>1019</v>
      </c>
      <c r="G1621" s="15">
        <v>1988</v>
      </c>
      <c r="H1621" s="91">
        <v>0</v>
      </c>
      <c r="I1621" s="91">
        <v>0</v>
      </c>
      <c r="J1621" s="15">
        <v>0</v>
      </c>
      <c r="K1621" s="15">
        <f t="shared" si="102"/>
        <v>969</v>
      </c>
      <c r="L1621" s="15">
        <f t="shared" si="103"/>
        <v>1019</v>
      </c>
      <c r="M1621" s="15">
        <f t="shared" si="104"/>
        <v>1988</v>
      </c>
      <c r="O1621" s="13"/>
      <c r="P1621" s="13"/>
    </row>
    <row r="1622" spans="1:16" s="94" customFormat="1" ht="12.75" customHeight="1" x14ac:dyDescent="0.2">
      <c r="A1622" s="11" t="str">
        <f t="shared" si="101"/>
        <v>HERVEY BAY1989</v>
      </c>
      <c r="B1622" s="96" t="s">
        <v>70</v>
      </c>
      <c r="C1622" s="89">
        <v>1989</v>
      </c>
      <c r="D1622" s="90" t="s">
        <v>101</v>
      </c>
      <c r="E1622" s="15">
        <v>901</v>
      </c>
      <c r="F1622" s="15">
        <v>956</v>
      </c>
      <c r="G1622" s="15">
        <v>1857</v>
      </c>
      <c r="H1622" s="91">
        <v>0</v>
      </c>
      <c r="I1622" s="91">
        <v>0</v>
      </c>
      <c r="J1622" s="15">
        <v>0</v>
      </c>
      <c r="K1622" s="15">
        <f t="shared" si="102"/>
        <v>901</v>
      </c>
      <c r="L1622" s="15">
        <f t="shared" si="103"/>
        <v>956</v>
      </c>
      <c r="M1622" s="15">
        <f t="shared" si="104"/>
        <v>1857</v>
      </c>
      <c r="O1622" s="13"/>
      <c r="P1622" s="13"/>
    </row>
    <row r="1623" spans="1:16" s="94" customFormat="1" ht="12.75" customHeight="1" x14ac:dyDescent="0.2">
      <c r="A1623" s="11" t="str">
        <f t="shared" si="101"/>
        <v>HERVEY BAY1990</v>
      </c>
      <c r="B1623" s="3" t="s">
        <v>70</v>
      </c>
      <c r="C1623" s="12">
        <v>1990</v>
      </c>
      <c r="D1623" s="12" t="s">
        <v>101</v>
      </c>
      <c r="E1623" s="13">
        <v>984</v>
      </c>
      <c r="F1623" s="13">
        <v>1081</v>
      </c>
      <c r="G1623" s="13">
        <v>2065</v>
      </c>
      <c r="H1623" s="13">
        <v>0</v>
      </c>
      <c r="I1623" s="13">
        <v>0</v>
      </c>
      <c r="J1623" s="13">
        <v>0</v>
      </c>
      <c r="K1623" s="15">
        <f t="shared" si="102"/>
        <v>984</v>
      </c>
      <c r="L1623" s="15">
        <f t="shared" si="103"/>
        <v>1081</v>
      </c>
      <c r="M1623" s="15">
        <f t="shared" si="104"/>
        <v>2065</v>
      </c>
      <c r="O1623" s="13"/>
      <c r="P1623" s="13"/>
    </row>
    <row r="1624" spans="1:16" s="94" customFormat="1" ht="12.75" customHeight="1" x14ac:dyDescent="0.2">
      <c r="A1624" s="11" t="str">
        <f t="shared" si="101"/>
        <v>HERVEY BAY1991</v>
      </c>
      <c r="B1624" s="94" t="s">
        <v>70</v>
      </c>
      <c r="C1624" s="89">
        <v>1991</v>
      </c>
      <c r="D1624" s="90" t="s">
        <v>101</v>
      </c>
      <c r="E1624" s="15">
        <v>1095</v>
      </c>
      <c r="F1624" s="15">
        <v>1095</v>
      </c>
      <c r="G1624" s="15">
        <v>2190</v>
      </c>
      <c r="H1624" s="15">
        <v>0</v>
      </c>
      <c r="I1624" s="15">
        <v>0</v>
      </c>
      <c r="J1624" s="15">
        <v>0</v>
      </c>
      <c r="K1624" s="15">
        <f t="shared" si="102"/>
        <v>1095</v>
      </c>
      <c r="L1624" s="15">
        <f t="shared" si="103"/>
        <v>1095</v>
      </c>
      <c r="M1624" s="15">
        <f t="shared" si="104"/>
        <v>2190</v>
      </c>
      <c r="O1624" s="13"/>
      <c r="P1624" s="13"/>
    </row>
    <row r="1625" spans="1:16" s="94" customFormat="1" ht="12.75" customHeight="1" x14ac:dyDescent="0.2">
      <c r="A1625" s="11" t="str">
        <f t="shared" si="101"/>
        <v>HERVEY BAY1992</v>
      </c>
      <c r="B1625" s="3" t="s">
        <v>70</v>
      </c>
      <c r="C1625" s="12">
        <v>1992</v>
      </c>
      <c r="D1625" s="12" t="s">
        <v>101</v>
      </c>
      <c r="E1625" s="13">
        <v>1692</v>
      </c>
      <c r="F1625" s="13">
        <v>1690</v>
      </c>
      <c r="G1625" s="13">
        <v>3382</v>
      </c>
      <c r="H1625" s="13">
        <v>0</v>
      </c>
      <c r="I1625" s="13">
        <v>0</v>
      </c>
      <c r="J1625" s="13">
        <v>0</v>
      </c>
      <c r="K1625" s="15">
        <f t="shared" si="102"/>
        <v>1692</v>
      </c>
      <c r="L1625" s="15">
        <f t="shared" si="103"/>
        <v>1690</v>
      </c>
      <c r="M1625" s="15">
        <f t="shared" si="104"/>
        <v>3382</v>
      </c>
      <c r="O1625" s="13"/>
      <c r="P1625" s="13"/>
    </row>
    <row r="1626" spans="1:16" s="94" customFormat="1" ht="12.75" customHeight="1" x14ac:dyDescent="0.2">
      <c r="A1626" s="11" t="str">
        <f t="shared" si="101"/>
        <v>HERVEY BAY1993</v>
      </c>
      <c r="B1626" s="96" t="s">
        <v>70</v>
      </c>
      <c r="C1626" s="89">
        <v>1993</v>
      </c>
      <c r="D1626" s="90" t="s">
        <v>101</v>
      </c>
      <c r="E1626" s="15">
        <v>2358</v>
      </c>
      <c r="F1626" s="15">
        <v>2312</v>
      </c>
      <c r="G1626" s="15">
        <v>4670</v>
      </c>
      <c r="H1626" s="91">
        <v>0</v>
      </c>
      <c r="I1626" s="91">
        <v>0</v>
      </c>
      <c r="J1626" s="15">
        <v>0</v>
      </c>
      <c r="K1626" s="15">
        <f t="shared" si="102"/>
        <v>2358</v>
      </c>
      <c r="L1626" s="15">
        <f t="shared" si="103"/>
        <v>2312</v>
      </c>
      <c r="M1626" s="15">
        <f t="shared" si="104"/>
        <v>4670</v>
      </c>
      <c r="O1626" s="13"/>
      <c r="P1626" s="13"/>
    </row>
    <row r="1627" spans="1:16" s="94" customFormat="1" ht="12.75" customHeight="1" x14ac:dyDescent="0.2">
      <c r="A1627" s="11" t="str">
        <f t="shared" si="101"/>
        <v>HERVEY BAY1994</v>
      </c>
      <c r="B1627" s="96" t="s">
        <v>70</v>
      </c>
      <c r="C1627" s="89">
        <v>1994</v>
      </c>
      <c r="D1627" s="90" t="s">
        <v>101</v>
      </c>
      <c r="E1627" s="15">
        <v>2344</v>
      </c>
      <c r="F1627" s="15">
        <v>2344</v>
      </c>
      <c r="G1627" s="15">
        <v>4688</v>
      </c>
      <c r="H1627" s="91">
        <v>0</v>
      </c>
      <c r="I1627" s="91">
        <v>0</v>
      </c>
      <c r="J1627" s="15">
        <v>0</v>
      </c>
      <c r="K1627" s="15">
        <f t="shared" si="102"/>
        <v>2344</v>
      </c>
      <c r="L1627" s="15">
        <f t="shared" si="103"/>
        <v>2344</v>
      </c>
      <c r="M1627" s="15">
        <f t="shared" si="104"/>
        <v>4688</v>
      </c>
      <c r="O1627" s="13"/>
      <c r="P1627" s="13"/>
    </row>
    <row r="1628" spans="1:16" s="94" customFormat="1" ht="12.75" customHeight="1" x14ac:dyDescent="0.2">
      <c r="A1628" s="11" t="str">
        <f t="shared" si="101"/>
        <v>HERVEY BAY1995</v>
      </c>
      <c r="B1628" s="96" t="s">
        <v>70</v>
      </c>
      <c r="C1628" s="89">
        <v>1995</v>
      </c>
      <c r="D1628" s="90" t="s">
        <v>101</v>
      </c>
      <c r="E1628" s="15">
        <v>1850</v>
      </c>
      <c r="F1628" s="15">
        <v>1842</v>
      </c>
      <c r="G1628" s="15">
        <v>3692</v>
      </c>
      <c r="H1628" s="91">
        <v>0</v>
      </c>
      <c r="I1628" s="91">
        <v>0</v>
      </c>
      <c r="J1628" s="15">
        <v>0</v>
      </c>
      <c r="K1628" s="15">
        <f t="shared" si="102"/>
        <v>1850</v>
      </c>
      <c r="L1628" s="15">
        <f t="shared" si="103"/>
        <v>1842</v>
      </c>
      <c r="M1628" s="15">
        <f t="shared" si="104"/>
        <v>3692</v>
      </c>
      <c r="O1628" s="13"/>
      <c r="P1628" s="13"/>
    </row>
    <row r="1629" spans="1:16" s="94" customFormat="1" ht="12.75" customHeight="1" x14ac:dyDescent="0.2">
      <c r="A1629" s="11" t="str">
        <f t="shared" si="101"/>
        <v>HERVEY BAY1996</v>
      </c>
      <c r="B1629" s="3" t="s">
        <v>70</v>
      </c>
      <c r="C1629" s="12">
        <v>1996</v>
      </c>
      <c r="D1629" s="12" t="s">
        <v>101</v>
      </c>
      <c r="E1629" s="13">
        <v>1804</v>
      </c>
      <c r="F1629" s="13">
        <v>1812</v>
      </c>
      <c r="G1629" s="13">
        <v>3616</v>
      </c>
      <c r="H1629" s="13">
        <v>0</v>
      </c>
      <c r="I1629" s="13">
        <v>0</v>
      </c>
      <c r="J1629" s="13">
        <v>0</v>
      </c>
      <c r="K1629" s="15">
        <f t="shared" si="102"/>
        <v>1804</v>
      </c>
      <c r="L1629" s="15">
        <f t="shared" si="103"/>
        <v>1812</v>
      </c>
      <c r="M1629" s="15">
        <f t="shared" si="104"/>
        <v>3616</v>
      </c>
      <c r="O1629" s="13"/>
      <c r="P1629" s="13"/>
    </row>
    <row r="1630" spans="1:16" s="94" customFormat="1" ht="12.75" customHeight="1" x14ac:dyDescent="0.2">
      <c r="A1630" s="11" t="str">
        <f t="shared" si="101"/>
        <v>HERVEY BAY1997</v>
      </c>
      <c r="B1630" s="96" t="s">
        <v>70</v>
      </c>
      <c r="C1630" s="89">
        <v>1997</v>
      </c>
      <c r="D1630" s="90" t="s">
        <v>101</v>
      </c>
      <c r="E1630" s="15">
        <v>1764</v>
      </c>
      <c r="F1630" s="15">
        <v>1769</v>
      </c>
      <c r="G1630" s="15">
        <v>3533</v>
      </c>
      <c r="H1630" s="91">
        <v>0</v>
      </c>
      <c r="I1630" s="91">
        <v>0</v>
      </c>
      <c r="J1630" s="15">
        <v>0</v>
      </c>
      <c r="K1630" s="15">
        <f t="shared" si="102"/>
        <v>1764</v>
      </c>
      <c r="L1630" s="15">
        <f t="shared" si="103"/>
        <v>1769</v>
      </c>
      <c r="M1630" s="15">
        <f t="shared" si="104"/>
        <v>3533</v>
      </c>
      <c r="O1630" s="13"/>
      <c r="P1630" s="13"/>
    </row>
    <row r="1631" spans="1:16" s="94" customFormat="1" ht="12.75" customHeight="1" x14ac:dyDescent="0.2">
      <c r="A1631" s="11" t="str">
        <f t="shared" si="101"/>
        <v>HERVEY BAY1998</v>
      </c>
      <c r="B1631" s="3" t="s">
        <v>70</v>
      </c>
      <c r="C1631" s="12">
        <v>1998</v>
      </c>
      <c r="D1631" s="12" t="s">
        <v>101</v>
      </c>
      <c r="E1631" s="13">
        <v>1745</v>
      </c>
      <c r="F1631" s="13">
        <v>1735</v>
      </c>
      <c r="G1631" s="13">
        <v>3480</v>
      </c>
      <c r="H1631" s="13">
        <v>0</v>
      </c>
      <c r="I1631" s="13">
        <v>0</v>
      </c>
      <c r="J1631" s="13">
        <v>0</v>
      </c>
      <c r="K1631" s="15">
        <f t="shared" si="102"/>
        <v>1745</v>
      </c>
      <c r="L1631" s="15">
        <f t="shared" si="103"/>
        <v>1735</v>
      </c>
      <c r="M1631" s="15">
        <f t="shared" si="104"/>
        <v>3480</v>
      </c>
      <c r="O1631" s="13"/>
      <c r="P1631" s="13"/>
    </row>
    <row r="1632" spans="1:16" s="94" customFormat="1" ht="12.75" customHeight="1" x14ac:dyDescent="0.2">
      <c r="A1632" s="11" t="str">
        <f t="shared" si="101"/>
        <v>HERVEY BAY1999</v>
      </c>
      <c r="B1632" s="92" t="s">
        <v>70</v>
      </c>
      <c r="C1632" s="16">
        <v>1999</v>
      </c>
      <c r="D1632" s="90" t="s">
        <v>101</v>
      </c>
      <c r="E1632" s="93">
        <v>1777</v>
      </c>
      <c r="F1632" s="93">
        <v>1777</v>
      </c>
      <c r="G1632" s="93">
        <v>3554</v>
      </c>
      <c r="H1632" s="93">
        <v>0</v>
      </c>
      <c r="I1632" s="93">
        <v>0</v>
      </c>
      <c r="J1632" s="93">
        <v>0</v>
      </c>
      <c r="K1632" s="15">
        <f t="shared" si="102"/>
        <v>1777</v>
      </c>
      <c r="L1632" s="15">
        <f t="shared" si="103"/>
        <v>1777</v>
      </c>
      <c r="M1632" s="15">
        <f t="shared" si="104"/>
        <v>3554</v>
      </c>
      <c r="O1632" s="13"/>
      <c r="P1632" s="13"/>
    </row>
    <row r="1633" spans="1:16" s="94" customFormat="1" ht="12.75" customHeight="1" x14ac:dyDescent="0.2">
      <c r="A1633" s="11" t="str">
        <f t="shared" si="101"/>
        <v>HERVEY BAY2000</v>
      </c>
      <c r="B1633" s="3" t="s">
        <v>70</v>
      </c>
      <c r="C1633" s="12">
        <v>2000</v>
      </c>
      <c r="D1633" s="12" t="s">
        <v>101</v>
      </c>
      <c r="E1633" s="13">
        <v>1833</v>
      </c>
      <c r="F1633" s="13">
        <v>1836</v>
      </c>
      <c r="G1633" s="13">
        <v>3669</v>
      </c>
      <c r="H1633" s="13">
        <v>0</v>
      </c>
      <c r="I1633" s="13">
        <v>0</v>
      </c>
      <c r="J1633" s="13">
        <v>0</v>
      </c>
      <c r="K1633" s="15">
        <f t="shared" si="102"/>
        <v>1833</v>
      </c>
      <c r="L1633" s="15">
        <f t="shared" si="103"/>
        <v>1836</v>
      </c>
      <c r="M1633" s="15">
        <f t="shared" si="104"/>
        <v>3669</v>
      </c>
      <c r="O1633" s="13"/>
      <c r="P1633" s="13"/>
    </row>
    <row r="1634" spans="1:16" s="94" customFormat="1" ht="12.75" customHeight="1" x14ac:dyDescent="0.2">
      <c r="A1634" s="11" t="str">
        <f t="shared" si="101"/>
        <v>HERVEY BAY2001</v>
      </c>
      <c r="B1634" s="3" t="s">
        <v>70</v>
      </c>
      <c r="C1634" s="12">
        <v>2001</v>
      </c>
      <c r="D1634" s="12" t="s">
        <v>101</v>
      </c>
      <c r="E1634" s="13">
        <v>1906</v>
      </c>
      <c r="F1634" s="13">
        <v>1904</v>
      </c>
      <c r="G1634" s="13">
        <v>3810</v>
      </c>
      <c r="H1634" s="13">
        <v>0</v>
      </c>
      <c r="I1634" s="13">
        <v>0</v>
      </c>
      <c r="J1634" s="13">
        <v>0</v>
      </c>
      <c r="K1634" s="15">
        <f t="shared" si="102"/>
        <v>1906</v>
      </c>
      <c r="L1634" s="15">
        <f t="shared" si="103"/>
        <v>1904</v>
      </c>
      <c r="M1634" s="15">
        <f t="shared" si="104"/>
        <v>3810</v>
      </c>
      <c r="O1634" s="13"/>
      <c r="P1634" s="13"/>
    </row>
    <row r="1635" spans="1:16" s="94" customFormat="1" ht="12.75" customHeight="1" x14ac:dyDescent="0.2">
      <c r="A1635" s="11" t="str">
        <f t="shared" ref="A1635:A1698" si="105">CONCATENATE(B1635,C1635)</f>
        <v>HERVEY BAY2002</v>
      </c>
      <c r="B1635" s="96" t="s">
        <v>70</v>
      </c>
      <c r="C1635" s="89">
        <v>2002</v>
      </c>
      <c r="D1635" s="90" t="s">
        <v>101</v>
      </c>
      <c r="E1635" s="15">
        <v>1130</v>
      </c>
      <c r="F1635" s="15">
        <v>1138</v>
      </c>
      <c r="G1635" s="15">
        <v>2268</v>
      </c>
      <c r="H1635" s="91">
        <v>0</v>
      </c>
      <c r="I1635" s="91">
        <v>0</v>
      </c>
      <c r="J1635" s="15">
        <v>0</v>
      </c>
      <c r="K1635" s="15">
        <f t="shared" si="102"/>
        <v>1130</v>
      </c>
      <c r="L1635" s="15">
        <f t="shared" si="103"/>
        <v>1138</v>
      </c>
      <c r="M1635" s="15">
        <f t="shared" si="104"/>
        <v>2268</v>
      </c>
      <c r="O1635" s="13"/>
      <c r="P1635" s="13"/>
    </row>
    <row r="1636" spans="1:16" s="94" customFormat="1" ht="12.75" customHeight="1" x14ac:dyDescent="0.2">
      <c r="A1636" s="11" t="str">
        <f t="shared" si="105"/>
        <v>HERVEY BAY2003</v>
      </c>
      <c r="B1636" s="3" t="s">
        <v>70</v>
      </c>
      <c r="C1636" s="12">
        <v>2003</v>
      </c>
      <c r="D1636" s="12" t="s">
        <v>101</v>
      </c>
      <c r="E1636" s="13">
        <v>1046</v>
      </c>
      <c r="F1636" s="13">
        <v>1065</v>
      </c>
      <c r="G1636" s="13">
        <v>2111</v>
      </c>
      <c r="H1636" s="13">
        <v>0</v>
      </c>
      <c r="I1636" s="13">
        <v>0</v>
      </c>
      <c r="J1636" s="13">
        <v>0</v>
      </c>
      <c r="K1636" s="15">
        <f t="shared" si="102"/>
        <v>1046</v>
      </c>
      <c r="L1636" s="15">
        <f t="shared" si="103"/>
        <v>1065</v>
      </c>
      <c r="M1636" s="15">
        <f t="shared" si="104"/>
        <v>2111</v>
      </c>
      <c r="O1636" s="13"/>
      <c r="P1636" s="13"/>
    </row>
    <row r="1637" spans="1:16" s="94" customFormat="1" ht="12.75" customHeight="1" x14ac:dyDescent="0.2">
      <c r="A1637" s="11" t="str">
        <f t="shared" si="105"/>
        <v>HERVEY BAY2004</v>
      </c>
      <c r="B1637" s="3" t="s">
        <v>70</v>
      </c>
      <c r="C1637" s="12">
        <v>2004</v>
      </c>
      <c r="D1637" s="12" t="s">
        <v>101</v>
      </c>
      <c r="E1637" s="13">
        <v>1166</v>
      </c>
      <c r="F1637" s="13">
        <v>1211</v>
      </c>
      <c r="G1637" s="13">
        <v>2377</v>
      </c>
      <c r="H1637" s="13">
        <v>0</v>
      </c>
      <c r="I1637" s="13">
        <v>0</v>
      </c>
      <c r="J1637" s="13">
        <v>0</v>
      </c>
      <c r="K1637" s="15">
        <f t="shared" si="102"/>
        <v>1166</v>
      </c>
      <c r="L1637" s="15">
        <f t="shared" si="103"/>
        <v>1211</v>
      </c>
      <c r="M1637" s="15">
        <f t="shared" si="104"/>
        <v>2377</v>
      </c>
      <c r="O1637" s="13"/>
      <c r="P1637" s="13"/>
    </row>
    <row r="1638" spans="1:16" s="94" customFormat="1" ht="12.75" customHeight="1" x14ac:dyDescent="0.2">
      <c r="A1638" s="11" t="str">
        <f t="shared" si="105"/>
        <v>HERVEY BAY2005</v>
      </c>
      <c r="B1638" s="96" t="s">
        <v>70</v>
      </c>
      <c r="C1638" s="89">
        <v>2005</v>
      </c>
      <c r="D1638" s="90" t="s">
        <v>101</v>
      </c>
      <c r="E1638" s="15">
        <v>1484</v>
      </c>
      <c r="F1638" s="15">
        <v>1479</v>
      </c>
      <c r="G1638" s="15">
        <v>2963</v>
      </c>
      <c r="H1638" s="91">
        <v>0</v>
      </c>
      <c r="I1638" s="91">
        <v>0</v>
      </c>
      <c r="J1638" s="15">
        <v>0</v>
      </c>
      <c r="K1638" s="15">
        <f t="shared" si="102"/>
        <v>1484</v>
      </c>
      <c r="L1638" s="15">
        <f t="shared" si="103"/>
        <v>1479</v>
      </c>
      <c r="M1638" s="15">
        <f t="shared" si="104"/>
        <v>2963</v>
      </c>
      <c r="O1638" s="13"/>
      <c r="P1638" s="13"/>
    </row>
    <row r="1639" spans="1:16" s="94" customFormat="1" ht="12.75" customHeight="1" x14ac:dyDescent="0.2">
      <c r="A1639" s="11" t="str">
        <f t="shared" si="105"/>
        <v>HERVEY BAY2006</v>
      </c>
      <c r="B1639" s="92" t="s">
        <v>70</v>
      </c>
      <c r="C1639" s="16">
        <v>2006</v>
      </c>
      <c r="D1639" s="90" t="s">
        <v>101</v>
      </c>
      <c r="E1639" s="93">
        <v>2006</v>
      </c>
      <c r="F1639" s="93">
        <v>1901</v>
      </c>
      <c r="G1639" s="93">
        <v>3907</v>
      </c>
      <c r="H1639" s="93">
        <v>0</v>
      </c>
      <c r="I1639" s="93">
        <v>0</v>
      </c>
      <c r="J1639" s="93">
        <v>0</v>
      </c>
      <c r="K1639" s="15">
        <f t="shared" si="102"/>
        <v>2006</v>
      </c>
      <c r="L1639" s="15">
        <f t="shared" si="103"/>
        <v>1901</v>
      </c>
      <c r="M1639" s="15">
        <f t="shared" si="104"/>
        <v>3907</v>
      </c>
      <c r="O1639" s="13"/>
      <c r="P1639" s="13"/>
    </row>
    <row r="1640" spans="1:16" s="94" customFormat="1" ht="12.75" customHeight="1" x14ac:dyDescent="0.2">
      <c r="A1640" s="11" t="str">
        <f t="shared" si="105"/>
        <v>HERVEY BAY2007</v>
      </c>
      <c r="B1640" s="3" t="s">
        <v>70</v>
      </c>
      <c r="C1640" s="12">
        <v>2007</v>
      </c>
      <c r="D1640" s="12" t="s">
        <v>101</v>
      </c>
      <c r="E1640" s="13">
        <v>1527</v>
      </c>
      <c r="F1640" s="13">
        <v>1525</v>
      </c>
      <c r="G1640" s="13">
        <v>3052</v>
      </c>
      <c r="H1640" s="13">
        <v>0</v>
      </c>
      <c r="I1640" s="13">
        <v>0</v>
      </c>
      <c r="J1640" s="13">
        <v>0</v>
      </c>
      <c r="K1640" s="15">
        <f t="shared" si="102"/>
        <v>1527</v>
      </c>
      <c r="L1640" s="15">
        <f t="shared" si="103"/>
        <v>1525</v>
      </c>
      <c r="M1640" s="15">
        <f t="shared" si="104"/>
        <v>3052</v>
      </c>
      <c r="O1640" s="13"/>
      <c r="P1640" s="13"/>
    </row>
    <row r="1641" spans="1:16" s="94" customFormat="1" ht="12.75" customHeight="1" x14ac:dyDescent="0.2">
      <c r="A1641" s="11" t="str">
        <f t="shared" si="105"/>
        <v>HERVEY BAY2008</v>
      </c>
      <c r="B1641" s="96" t="s">
        <v>70</v>
      </c>
      <c r="C1641" s="89">
        <v>2008</v>
      </c>
      <c r="D1641" s="90" t="s">
        <v>101</v>
      </c>
      <c r="E1641" s="15">
        <v>1666</v>
      </c>
      <c r="F1641" s="15">
        <v>1671</v>
      </c>
      <c r="G1641" s="15">
        <v>3337</v>
      </c>
      <c r="H1641" s="91">
        <v>0</v>
      </c>
      <c r="I1641" s="91">
        <v>0</v>
      </c>
      <c r="J1641" s="15">
        <v>0</v>
      </c>
      <c r="K1641" s="15">
        <f t="shared" si="102"/>
        <v>1666</v>
      </c>
      <c r="L1641" s="15">
        <f t="shared" si="103"/>
        <v>1671</v>
      </c>
      <c r="M1641" s="15">
        <f t="shared" si="104"/>
        <v>3337</v>
      </c>
      <c r="O1641" s="13"/>
      <c r="P1641" s="13"/>
    </row>
    <row r="1642" spans="1:16" s="94" customFormat="1" ht="12.75" customHeight="1" x14ac:dyDescent="0.2">
      <c r="A1642" s="11" t="str">
        <f t="shared" si="105"/>
        <v>HERVEY BAY2009</v>
      </c>
      <c r="B1642" s="3" t="s">
        <v>70</v>
      </c>
      <c r="C1642" s="12">
        <v>2009</v>
      </c>
      <c r="D1642" s="12" t="s">
        <v>101</v>
      </c>
      <c r="E1642" s="13">
        <v>1529</v>
      </c>
      <c r="F1642" s="13">
        <v>1531</v>
      </c>
      <c r="G1642" s="13">
        <v>3060</v>
      </c>
      <c r="H1642" s="13">
        <v>0</v>
      </c>
      <c r="I1642" s="13">
        <v>0</v>
      </c>
      <c r="J1642" s="13">
        <v>0</v>
      </c>
      <c r="K1642" s="15">
        <f t="shared" ref="K1642:K1705" si="106">E1642+H1642</f>
        <v>1529</v>
      </c>
      <c r="L1642" s="15">
        <f t="shared" ref="L1642:L1705" si="107">F1642+I1642</f>
        <v>1531</v>
      </c>
      <c r="M1642" s="15">
        <f t="shared" ref="M1642:M1705" si="108">G1642+J1642</f>
        <v>3060</v>
      </c>
      <c r="O1642" s="13"/>
      <c r="P1642" s="13"/>
    </row>
    <row r="1643" spans="1:16" s="94" customFormat="1" ht="12.75" customHeight="1" x14ac:dyDescent="0.2">
      <c r="A1643" s="11" t="str">
        <f t="shared" si="105"/>
        <v>HERVEY BAY2010</v>
      </c>
      <c r="B1643" s="96" t="s">
        <v>70</v>
      </c>
      <c r="C1643" s="89">
        <v>2010</v>
      </c>
      <c r="D1643" s="90" t="s">
        <v>101</v>
      </c>
      <c r="E1643" s="15">
        <v>1459</v>
      </c>
      <c r="F1643" s="15">
        <v>1460</v>
      </c>
      <c r="G1643" s="15">
        <v>2919</v>
      </c>
      <c r="H1643" s="91">
        <v>0</v>
      </c>
      <c r="I1643" s="91">
        <v>0</v>
      </c>
      <c r="J1643" s="15">
        <v>0</v>
      </c>
      <c r="K1643" s="15">
        <f t="shared" si="106"/>
        <v>1459</v>
      </c>
      <c r="L1643" s="15">
        <f t="shared" si="107"/>
        <v>1460</v>
      </c>
      <c r="M1643" s="15">
        <f t="shared" si="108"/>
        <v>2919</v>
      </c>
      <c r="O1643" s="13"/>
      <c r="P1643" s="13"/>
    </row>
    <row r="1644" spans="1:16" s="94" customFormat="1" ht="12.75" customHeight="1" x14ac:dyDescent="0.2">
      <c r="A1644" s="11" t="str">
        <f t="shared" si="105"/>
        <v>HERVEY BAY2011</v>
      </c>
      <c r="B1644" s="96" t="s">
        <v>70</v>
      </c>
      <c r="C1644" s="89">
        <v>2011</v>
      </c>
      <c r="D1644" s="90" t="s">
        <v>101</v>
      </c>
      <c r="E1644" s="15">
        <v>1471</v>
      </c>
      <c r="F1644" s="15">
        <v>1466</v>
      </c>
      <c r="G1644" s="15">
        <v>2937</v>
      </c>
      <c r="H1644" s="91">
        <v>0</v>
      </c>
      <c r="I1644" s="91">
        <v>0</v>
      </c>
      <c r="J1644" s="15">
        <v>0</v>
      </c>
      <c r="K1644" s="15">
        <f t="shared" si="106"/>
        <v>1471</v>
      </c>
      <c r="L1644" s="15">
        <f t="shared" si="107"/>
        <v>1466</v>
      </c>
      <c r="M1644" s="15">
        <f t="shared" si="108"/>
        <v>2937</v>
      </c>
      <c r="O1644" s="13"/>
      <c r="P1644" s="13"/>
    </row>
    <row r="1645" spans="1:16" s="94" customFormat="1" ht="12.75" customHeight="1" x14ac:dyDescent="0.2">
      <c r="A1645" s="11" t="str">
        <f t="shared" si="105"/>
        <v>HERVEY BAY2012</v>
      </c>
      <c r="B1645" s="3" t="s">
        <v>70</v>
      </c>
      <c r="C1645" s="12">
        <v>2012</v>
      </c>
      <c r="D1645" s="12" t="s">
        <v>101</v>
      </c>
      <c r="E1645" s="13">
        <v>1487</v>
      </c>
      <c r="F1645" s="13">
        <v>1483</v>
      </c>
      <c r="G1645" s="13">
        <v>2970</v>
      </c>
      <c r="H1645" s="13">
        <v>0</v>
      </c>
      <c r="I1645" s="13">
        <v>0</v>
      </c>
      <c r="J1645" s="13">
        <v>0</v>
      </c>
      <c r="K1645" s="15">
        <f t="shared" si="106"/>
        <v>1487</v>
      </c>
      <c r="L1645" s="15">
        <f t="shared" si="107"/>
        <v>1483</v>
      </c>
      <c r="M1645" s="15">
        <f t="shared" si="108"/>
        <v>2970</v>
      </c>
      <c r="O1645" s="13"/>
      <c r="P1645" s="13"/>
    </row>
    <row r="1646" spans="1:16" s="94" customFormat="1" ht="12.75" customHeight="1" x14ac:dyDescent="0.2">
      <c r="A1646" s="11" t="str">
        <f t="shared" si="105"/>
        <v>HERVEY BAY2013</v>
      </c>
      <c r="B1646" s="3" t="s">
        <v>70</v>
      </c>
      <c r="C1646" s="12">
        <v>2013</v>
      </c>
      <c r="D1646" s="12" t="s">
        <v>101</v>
      </c>
      <c r="E1646" s="13">
        <v>1504</v>
      </c>
      <c r="F1646" s="13">
        <v>1502</v>
      </c>
      <c r="G1646" s="13">
        <v>3006</v>
      </c>
      <c r="H1646" s="13">
        <v>0</v>
      </c>
      <c r="I1646" s="13">
        <v>0</v>
      </c>
      <c r="J1646" s="13">
        <v>0</v>
      </c>
      <c r="K1646" s="15">
        <f t="shared" si="106"/>
        <v>1504</v>
      </c>
      <c r="L1646" s="15">
        <f t="shared" si="107"/>
        <v>1502</v>
      </c>
      <c r="M1646" s="15">
        <f t="shared" si="108"/>
        <v>3006</v>
      </c>
      <c r="O1646" s="13"/>
      <c r="P1646" s="13"/>
    </row>
    <row r="1647" spans="1:16" s="94" customFormat="1" ht="12.75" customHeight="1" x14ac:dyDescent="0.2">
      <c r="A1647" s="11" t="str">
        <f t="shared" si="105"/>
        <v>HERVEY BAY2014</v>
      </c>
      <c r="B1647" s="3" t="s">
        <v>70</v>
      </c>
      <c r="C1647" s="12">
        <v>2014</v>
      </c>
      <c r="D1647" s="12" t="s">
        <v>101</v>
      </c>
      <c r="E1647" s="13">
        <v>1720</v>
      </c>
      <c r="F1647" s="13">
        <v>1716</v>
      </c>
      <c r="G1647" s="13">
        <v>3436</v>
      </c>
      <c r="H1647" s="13">
        <v>0</v>
      </c>
      <c r="I1647" s="13">
        <v>0</v>
      </c>
      <c r="J1647" s="13">
        <v>0</v>
      </c>
      <c r="K1647" s="15">
        <f t="shared" si="106"/>
        <v>1720</v>
      </c>
      <c r="L1647" s="15">
        <f t="shared" si="107"/>
        <v>1716</v>
      </c>
      <c r="M1647" s="15">
        <f t="shared" si="108"/>
        <v>3436</v>
      </c>
      <c r="O1647" s="13"/>
      <c r="P1647" s="13"/>
    </row>
    <row r="1648" spans="1:16" s="94" customFormat="1" ht="12.75" customHeight="1" x14ac:dyDescent="0.2">
      <c r="A1648" s="11" t="str">
        <f t="shared" si="105"/>
        <v>HERVEY BAY2015</v>
      </c>
      <c r="B1648" s="3" t="s">
        <v>70</v>
      </c>
      <c r="C1648" s="12">
        <v>2015</v>
      </c>
      <c r="D1648" s="12" t="s">
        <v>101</v>
      </c>
      <c r="E1648" s="13">
        <v>1806</v>
      </c>
      <c r="F1648" s="13">
        <v>1808</v>
      </c>
      <c r="G1648" s="13">
        <v>3614</v>
      </c>
      <c r="H1648" s="13">
        <v>0</v>
      </c>
      <c r="I1648" s="13">
        <v>0</v>
      </c>
      <c r="J1648" s="13">
        <v>0</v>
      </c>
      <c r="K1648" s="15">
        <f t="shared" si="106"/>
        <v>1806</v>
      </c>
      <c r="L1648" s="15">
        <f t="shared" si="107"/>
        <v>1808</v>
      </c>
      <c r="M1648" s="15">
        <f t="shared" si="108"/>
        <v>3614</v>
      </c>
      <c r="O1648" s="13"/>
      <c r="P1648" s="13"/>
    </row>
    <row r="1649" spans="1:16" s="94" customFormat="1" ht="12.75" customHeight="1" x14ac:dyDescent="0.2">
      <c r="A1649" s="11" t="str">
        <f t="shared" si="105"/>
        <v>HERVEY BAY2016</v>
      </c>
      <c r="B1649" s="3" t="s">
        <v>70</v>
      </c>
      <c r="C1649" s="12">
        <v>2016</v>
      </c>
      <c r="D1649" s="12" t="s">
        <v>101</v>
      </c>
      <c r="E1649" s="13">
        <v>1749</v>
      </c>
      <c r="F1649" s="13">
        <v>1747</v>
      </c>
      <c r="G1649" s="13">
        <v>3496</v>
      </c>
      <c r="H1649" s="13">
        <v>0</v>
      </c>
      <c r="I1649" s="13">
        <v>0</v>
      </c>
      <c r="J1649" s="13">
        <v>0</v>
      </c>
      <c r="K1649" s="15">
        <f t="shared" si="106"/>
        <v>1749</v>
      </c>
      <c r="L1649" s="15">
        <f t="shared" si="107"/>
        <v>1747</v>
      </c>
      <c r="M1649" s="15">
        <f t="shared" si="108"/>
        <v>3496</v>
      </c>
      <c r="O1649" s="13"/>
      <c r="P1649" s="13"/>
    </row>
    <row r="1650" spans="1:16" s="94" customFormat="1" ht="12.75" customHeight="1" x14ac:dyDescent="0.2">
      <c r="A1650" s="11" t="str">
        <f t="shared" si="105"/>
        <v>HERVEY BAY2017</v>
      </c>
      <c r="B1650" s="96" t="s">
        <v>70</v>
      </c>
      <c r="C1650" s="89">
        <v>2017</v>
      </c>
      <c r="D1650" s="90" t="s">
        <v>101</v>
      </c>
      <c r="E1650" s="15">
        <v>1598</v>
      </c>
      <c r="F1650" s="15">
        <v>1595</v>
      </c>
      <c r="G1650" s="15">
        <v>3193</v>
      </c>
      <c r="H1650" s="91">
        <v>0</v>
      </c>
      <c r="I1650" s="91">
        <v>0</v>
      </c>
      <c r="J1650" s="15">
        <v>0</v>
      </c>
      <c r="K1650" s="15">
        <f t="shared" si="106"/>
        <v>1598</v>
      </c>
      <c r="L1650" s="15">
        <f t="shared" si="107"/>
        <v>1595</v>
      </c>
      <c r="M1650" s="15">
        <f t="shared" si="108"/>
        <v>3193</v>
      </c>
      <c r="O1650" s="13"/>
      <c r="P1650" s="13"/>
    </row>
    <row r="1651" spans="1:16" s="94" customFormat="1" ht="12.75" customHeight="1" x14ac:dyDescent="0.2">
      <c r="A1651" s="11" t="str">
        <f t="shared" si="105"/>
        <v>HERVEY BAY2018</v>
      </c>
      <c r="B1651" s="3" t="s">
        <v>70</v>
      </c>
      <c r="C1651" s="12">
        <v>2018</v>
      </c>
      <c r="D1651" s="12" t="s">
        <v>101</v>
      </c>
      <c r="E1651" s="13">
        <v>1370</v>
      </c>
      <c r="F1651" s="13">
        <v>1370</v>
      </c>
      <c r="G1651" s="13">
        <v>2740</v>
      </c>
      <c r="H1651" s="13">
        <v>0</v>
      </c>
      <c r="I1651" s="13">
        <v>0</v>
      </c>
      <c r="J1651" s="13">
        <v>0</v>
      </c>
      <c r="K1651" s="15">
        <f t="shared" si="106"/>
        <v>1370</v>
      </c>
      <c r="L1651" s="15">
        <f t="shared" si="107"/>
        <v>1370</v>
      </c>
      <c r="M1651" s="15">
        <f t="shared" si="108"/>
        <v>2740</v>
      </c>
      <c r="O1651" s="13"/>
      <c r="P1651" s="13"/>
    </row>
    <row r="1652" spans="1:16" s="94" customFormat="1" ht="12.75" customHeight="1" x14ac:dyDescent="0.2">
      <c r="A1652" s="11" t="str">
        <f t="shared" si="105"/>
        <v>HERVEY BAY2019</v>
      </c>
      <c r="B1652" s="3" t="s">
        <v>70</v>
      </c>
      <c r="C1652" s="12">
        <v>2019</v>
      </c>
      <c r="D1652" s="12" t="s">
        <v>101</v>
      </c>
      <c r="E1652" s="13">
        <v>1483</v>
      </c>
      <c r="F1652" s="13">
        <v>1483</v>
      </c>
      <c r="G1652" s="13">
        <v>2966</v>
      </c>
      <c r="H1652" s="13">
        <v>0</v>
      </c>
      <c r="I1652" s="13">
        <v>0</v>
      </c>
      <c r="J1652" s="13">
        <v>0</v>
      </c>
      <c r="K1652" s="15">
        <f t="shared" si="106"/>
        <v>1483</v>
      </c>
      <c r="L1652" s="15">
        <f t="shared" si="107"/>
        <v>1483</v>
      </c>
      <c r="M1652" s="15">
        <f t="shared" si="108"/>
        <v>2966</v>
      </c>
      <c r="O1652" s="13"/>
      <c r="P1652" s="13"/>
    </row>
    <row r="1653" spans="1:16" s="94" customFormat="1" ht="12.75" customHeight="1" x14ac:dyDescent="0.2">
      <c r="A1653" s="11" t="str">
        <f t="shared" si="105"/>
        <v>HOBART1985</v>
      </c>
      <c r="B1653" s="92" t="s">
        <v>68</v>
      </c>
      <c r="C1653" s="16">
        <v>1985</v>
      </c>
      <c r="D1653" s="90">
        <v>11</v>
      </c>
      <c r="E1653" s="93">
        <v>5496</v>
      </c>
      <c r="F1653" s="93">
        <v>5632</v>
      </c>
      <c r="G1653" s="93">
        <v>11128</v>
      </c>
      <c r="H1653" s="93">
        <v>97</v>
      </c>
      <c r="I1653" s="93">
        <v>97</v>
      </c>
      <c r="J1653" s="93">
        <v>194</v>
      </c>
      <c r="K1653" s="15">
        <f t="shared" si="106"/>
        <v>5593</v>
      </c>
      <c r="L1653" s="15">
        <f t="shared" si="107"/>
        <v>5729</v>
      </c>
      <c r="M1653" s="15">
        <f t="shared" si="108"/>
        <v>11322</v>
      </c>
      <c r="O1653" s="13"/>
      <c r="P1653" s="13"/>
    </row>
    <row r="1654" spans="1:16" s="94" customFormat="1" ht="12.75" customHeight="1" x14ac:dyDescent="0.2">
      <c r="A1654" s="11" t="str">
        <f t="shared" si="105"/>
        <v>HOBART1986</v>
      </c>
      <c r="B1654" s="3" t="s">
        <v>68</v>
      </c>
      <c r="C1654" s="12">
        <v>1986</v>
      </c>
      <c r="D1654" s="12">
        <v>12</v>
      </c>
      <c r="E1654" s="13">
        <v>5728</v>
      </c>
      <c r="F1654" s="13">
        <v>5835</v>
      </c>
      <c r="G1654" s="13">
        <v>11563</v>
      </c>
      <c r="H1654" s="13">
        <v>143</v>
      </c>
      <c r="I1654" s="13">
        <v>143</v>
      </c>
      <c r="J1654" s="13">
        <v>286</v>
      </c>
      <c r="K1654" s="15">
        <f t="shared" si="106"/>
        <v>5871</v>
      </c>
      <c r="L1654" s="15">
        <f t="shared" si="107"/>
        <v>5978</v>
      </c>
      <c r="M1654" s="15">
        <f t="shared" si="108"/>
        <v>11849</v>
      </c>
      <c r="O1654" s="13"/>
      <c r="P1654" s="13"/>
    </row>
    <row r="1655" spans="1:16" s="94" customFormat="1" ht="12.75" customHeight="1" x14ac:dyDescent="0.2">
      <c r="A1655" s="11" t="str">
        <f t="shared" si="105"/>
        <v>HOBART1987</v>
      </c>
      <c r="B1655" s="94" t="s">
        <v>68</v>
      </c>
      <c r="C1655" s="89">
        <v>1987</v>
      </c>
      <c r="D1655" s="90">
        <v>12</v>
      </c>
      <c r="E1655" s="91">
        <v>5871</v>
      </c>
      <c r="F1655" s="91">
        <v>5935</v>
      </c>
      <c r="G1655" s="15">
        <v>11806</v>
      </c>
      <c r="H1655" s="91">
        <v>120</v>
      </c>
      <c r="I1655" s="91">
        <v>120</v>
      </c>
      <c r="J1655" s="15">
        <v>240</v>
      </c>
      <c r="K1655" s="15">
        <f t="shared" si="106"/>
        <v>5991</v>
      </c>
      <c r="L1655" s="15">
        <f t="shared" si="107"/>
        <v>6055</v>
      </c>
      <c r="M1655" s="15">
        <f t="shared" si="108"/>
        <v>12046</v>
      </c>
      <c r="O1655" s="13"/>
      <c r="P1655" s="13"/>
    </row>
    <row r="1656" spans="1:16" s="94" customFormat="1" ht="12.75" customHeight="1" x14ac:dyDescent="0.2">
      <c r="A1656" s="11" t="str">
        <f t="shared" si="105"/>
        <v>HOBART1988</v>
      </c>
      <c r="B1656" s="3" t="s">
        <v>68</v>
      </c>
      <c r="C1656" s="12">
        <v>1988</v>
      </c>
      <c r="D1656" s="12">
        <v>13</v>
      </c>
      <c r="E1656" s="13">
        <v>5090</v>
      </c>
      <c r="F1656" s="13">
        <v>5164</v>
      </c>
      <c r="G1656" s="13">
        <v>10254</v>
      </c>
      <c r="H1656" s="13">
        <v>124</v>
      </c>
      <c r="I1656" s="13">
        <v>124</v>
      </c>
      <c r="J1656" s="13">
        <v>248</v>
      </c>
      <c r="K1656" s="15">
        <f t="shared" si="106"/>
        <v>5214</v>
      </c>
      <c r="L1656" s="15">
        <f t="shared" si="107"/>
        <v>5288</v>
      </c>
      <c r="M1656" s="15">
        <f t="shared" si="108"/>
        <v>10502</v>
      </c>
      <c r="O1656" s="13"/>
      <c r="P1656" s="13"/>
    </row>
    <row r="1657" spans="1:16" s="94" customFormat="1" ht="12.75" customHeight="1" x14ac:dyDescent="0.2">
      <c r="A1657" s="11" t="str">
        <f t="shared" si="105"/>
        <v>HOBART1989</v>
      </c>
      <c r="B1657" s="3" t="s">
        <v>68</v>
      </c>
      <c r="C1657" s="12">
        <v>1989</v>
      </c>
      <c r="D1657" s="12">
        <v>14</v>
      </c>
      <c r="E1657" s="13">
        <v>4302</v>
      </c>
      <c r="F1657" s="13">
        <v>4289</v>
      </c>
      <c r="G1657" s="13">
        <v>8591</v>
      </c>
      <c r="H1657" s="13">
        <v>179</v>
      </c>
      <c r="I1657" s="13">
        <v>178</v>
      </c>
      <c r="J1657" s="13">
        <v>357</v>
      </c>
      <c r="K1657" s="15">
        <f t="shared" si="106"/>
        <v>4481</v>
      </c>
      <c r="L1657" s="15">
        <f t="shared" si="107"/>
        <v>4467</v>
      </c>
      <c r="M1657" s="15">
        <f t="shared" si="108"/>
        <v>8948</v>
      </c>
      <c r="O1657" s="13"/>
      <c r="P1657" s="13"/>
    </row>
    <row r="1658" spans="1:16" s="94" customFormat="1" ht="12.75" customHeight="1" x14ac:dyDescent="0.2">
      <c r="A1658" s="11" t="str">
        <f t="shared" si="105"/>
        <v>HOBART1990</v>
      </c>
      <c r="B1658" s="3" t="s">
        <v>68</v>
      </c>
      <c r="C1658" s="12">
        <v>1990</v>
      </c>
      <c r="D1658" s="12">
        <v>11</v>
      </c>
      <c r="E1658" s="13">
        <v>4573</v>
      </c>
      <c r="F1658" s="13">
        <v>4402</v>
      </c>
      <c r="G1658" s="13">
        <v>8975</v>
      </c>
      <c r="H1658" s="13">
        <v>168</v>
      </c>
      <c r="I1658" s="13">
        <v>166</v>
      </c>
      <c r="J1658" s="13">
        <v>334</v>
      </c>
      <c r="K1658" s="15">
        <f t="shared" si="106"/>
        <v>4741</v>
      </c>
      <c r="L1658" s="15">
        <f t="shared" si="107"/>
        <v>4568</v>
      </c>
      <c r="M1658" s="15">
        <f t="shared" si="108"/>
        <v>9309</v>
      </c>
      <c r="O1658" s="13"/>
      <c r="P1658" s="13"/>
    </row>
    <row r="1659" spans="1:16" s="94" customFormat="1" ht="12.75" customHeight="1" x14ac:dyDescent="0.2">
      <c r="A1659" s="11" t="str">
        <f t="shared" si="105"/>
        <v>HOBART1991</v>
      </c>
      <c r="B1659" s="3" t="s">
        <v>68</v>
      </c>
      <c r="C1659" s="12">
        <v>1991</v>
      </c>
      <c r="D1659" s="12">
        <v>12</v>
      </c>
      <c r="E1659" s="13">
        <v>5358</v>
      </c>
      <c r="F1659" s="13">
        <v>5194</v>
      </c>
      <c r="G1659" s="13">
        <v>10552</v>
      </c>
      <c r="H1659" s="13">
        <v>79</v>
      </c>
      <c r="I1659" s="13">
        <v>80</v>
      </c>
      <c r="J1659" s="13">
        <v>159</v>
      </c>
      <c r="K1659" s="15">
        <f t="shared" si="106"/>
        <v>5437</v>
      </c>
      <c r="L1659" s="15">
        <f t="shared" si="107"/>
        <v>5274</v>
      </c>
      <c r="M1659" s="15">
        <f t="shared" si="108"/>
        <v>10711</v>
      </c>
      <c r="O1659" s="13"/>
      <c r="P1659" s="13"/>
    </row>
    <row r="1660" spans="1:16" s="94" customFormat="1" ht="12.75" customHeight="1" x14ac:dyDescent="0.2">
      <c r="A1660" s="11" t="str">
        <f t="shared" si="105"/>
        <v>HOBART1992</v>
      </c>
      <c r="B1660" s="3" t="s">
        <v>68</v>
      </c>
      <c r="C1660" s="12">
        <v>1992</v>
      </c>
      <c r="D1660" s="12">
        <v>14</v>
      </c>
      <c r="E1660" s="13">
        <v>5097</v>
      </c>
      <c r="F1660" s="13">
        <v>5091</v>
      </c>
      <c r="G1660" s="13">
        <v>10188</v>
      </c>
      <c r="H1660" s="13">
        <v>56</v>
      </c>
      <c r="I1660" s="13">
        <v>56</v>
      </c>
      <c r="J1660" s="13">
        <v>112</v>
      </c>
      <c r="K1660" s="15">
        <f t="shared" si="106"/>
        <v>5153</v>
      </c>
      <c r="L1660" s="15">
        <f t="shared" si="107"/>
        <v>5147</v>
      </c>
      <c r="M1660" s="15">
        <f t="shared" si="108"/>
        <v>10300</v>
      </c>
      <c r="O1660" s="13"/>
      <c r="P1660" s="13"/>
    </row>
    <row r="1661" spans="1:16" s="94" customFormat="1" ht="12.75" customHeight="1" x14ac:dyDescent="0.2">
      <c r="A1661" s="11" t="str">
        <f t="shared" si="105"/>
        <v>HOBART1993</v>
      </c>
      <c r="B1661" s="3" t="s">
        <v>68</v>
      </c>
      <c r="C1661" s="12">
        <v>1993</v>
      </c>
      <c r="D1661" s="12">
        <v>15</v>
      </c>
      <c r="E1661" s="13">
        <v>5708</v>
      </c>
      <c r="F1661" s="13">
        <v>5746</v>
      </c>
      <c r="G1661" s="13">
        <v>11454</v>
      </c>
      <c r="H1661" s="13">
        <v>58</v>
      </c>
      <c r="I1661" s="13">
        <v>58</v>
      </c>
      <c r="J1661" s="13">
        <v>116</v>
      </c>
      <c r="K1661" s="15">
        <f t="shared" si="106"/>
        <v>5766</v>
      </c>
      <c r="L1661" s="15">
        <f t="shared" si="107"/>
        <v>5804</v>
      </c>
      <c r="M1661" s="15">
        <f t="shared" si="108"/>
        <v>11570</v>
      </c>
      <c r="O1661" s="13"/>
      <c r="P1661" s="13"/>
    </row>
    <row r="1662" spans="1:16" s="94" customFormat="1" ht="12.75" customHeight="1" x14ac:dyDescent="0.2">
      <c r="A1662" s="11" t="str">
        <f t="shared" si="105"/>
        <v>HOBART1994</v>
      </c>
      <c r="B1662" s="3" t="s">
        <v>68</v>
      </c>
      <c r="C1662" s="12">
        <v>1994</v>
      </c>
      <c r="D1662" s="12">
        <v>16</v>
      </c>
      <c r="E1662" s="13">
        <v>5916</v>
      </c>
      <c r="F1662" s="13">
        <v>5922</v>
      </c>
      <c r="G1662" s="13">
        <v>11838</v>
      </c>
      <c r="H1662" s="13">
        <v>52</v>
      </c>
      <c r="I1662" s="13">
        <v>52</v>
      </c>
      <c r="J1662" s="13">
        <v>104</v>
      </c>
      <c r="K1662" s="15">
        <f t="shared" si="106"/>
        <v>5968</v>
      </c>
      <c r="L1662" s="15">
        <f t="shared" si="107"/>
        <v>5974</v>
      </c>
      <c r="M1662" s="15">
        <f t="shared" si="108"/>
        <v>11942</v>
      </c>
      <c r="O1662" s="13"/>
      <c r="P1662" s="13"/>
    </row>
    <row r="1663" spans="1:16" s="94" customFormat="1" ht="12.75" customHeight="1" x14ac:dyDescent="0.2">
      <c r="A1663" s="11" t="str">
        <f t="shared" si="105"/>
        <v>HOBART1995</v>
      </c>
      <c r="B1663" s="96" t="s">
        <v>68</v>
      </c>
      <c r="C1663" s="89">
        <v>1995</v>
      </c>
      <c r="D1663" s="90">
        <v>16</v>
      </c>
      <c r="E1663" s="15">
        <v>5819</v>
      </c>
      <c r="F1663" s="15">
        <v>5799</v>
      </c>
      <c r="G1663" s="15">
        <v>11618</v>
      </c>
      <c r="H1663" s="91">
        <v>51</v>
      </c>
      <c r="I1663" s="91">
        <v>51</v>
      </c>
      <c r="J1663" s="15">
        <v>102</v>
      </c>
      <c r="K1663" s="15">
        <f t="shared" si="106"/>
        <v>5870</v>
      </c>
      <c r="L1663" s="15">
        <f t="shared" si="107"/>
        <v>5850</v>
      </c>
      <c r="M1663" s="15">
        <f t="shared" si="108"/>
        <v>11720</v>
      </c>
      <c r="O1663" s="13"/>
      <c r="P1663" s="13"/>
    </row>
    <row r="1664" spans="1:16" s="94" customFormat="1" ht="12.75" customHeight="1" x14ac:dyDescent="0.2">
      <c r="A1664" s="11" t="str">
        <f t="shared" si="105"/>
        <v>HOBART1996</v>
      </c>
      <c r="B1664" s="96" t="s">
        <v>68</v>
      </c>
      <c r="C1664" s="89">
        <v>1996</v>
      </c>
      <c r="D1664" s="90">
        <v>17</v>
      </c>
      <c r="E1664" s="15">
        <v>5347</v>
      </c>
      <c r="F1664" s="15">
        <v>5360</v>
      </c>
      <c r="G1664" s="15">
        <v>10707</v>
      </c>
      <c r="H1664" s="91">
        <v>34</v>
      </c>
      <c r="I1664" s="91">
        <v>34</v>
      </c>
      <c r="J1664" s="15">
        <v>68</v>
      </c>
      <c r="K1664" s="15">
        <f t="shared" si="106"/>
        <v>5381</v>
      </c>
      <c r="L1664" s="15">
        <f t="shared" si="107"/>
        <v>5394</v>
      </c>
      <c r="M1664" s="15">
        <f t="shared" si="108"/>
        <v>10775</v>
      </c>
      <c r="O1664" s="13"/>
      <c r="P1664" s="13"/>
    </row>
    <row r="1665" spans="1:16" s="94" customFormat="1" ht="12.75" customHeight="1" x14ac:dyDescent="0.2">
      <c r="A1665" s="11" t="str">
        <f t="shared" si="105"/>
        <v>HOBART1997</v>
      </c>
      <c r="B1665" s="3" t="s">
        <v>68</v>
      </c>
      <c r="C1665" s="12">
        <v>1997</v>
      </c>
      <c r="D1665" s="12">
        <v>21</v>
      </c>
      <c r="E1665" s="13">
        <v>4245</v>
      </c>
      <c r="F1665" s="13">
        <v>4252</v>
      </c>
      <c r="G1665" s="13">
        <v>8497</v>
      </c>
      <c r="H1665" s="13">
        <v>26</v>
      </c>
      <c r="I1665" s="13">
        <v>26</v>
      </c>
      <c r="J1665" s="13">
        <v>52</v>
      </c>
      <c r="K1665" s="15">
        <f t="shared" si="106"/>
        <v>4271</v>
      </c>
      <c r="L1665" s="15">
        <f t="shared" si="107"/>
        <v>4278</v>
      </c>
      <c r="M1665" s="15">
        <f t="shared" si="108"/>
        <v>8549</v>
      </c>
      <c r="O1665" s="13"/>
      <c r="P1665" s="13"/>
    </row>
    <row r="1666" spans="1:16" s="94" customFormat="1" ht="12.75" customHeight="1" x14ac:dyDescent="0.2">
      <c r="A1666" s="11" t="str">
        <f t="shared" si="105"/>
        <v>HOBART1998</v>
      </c>
      <c r="B1666" s="92" t="s">
        <v>68</v>
      </c>
      <c r="C1666" s="16">
        <v>1998</v>
      </c>
      <c r="D1666" s="12">
        <v>21</v>
      </c>
      <c r="E1666" s="93">
        <v>4843</v>
      </c>
      <c r="F1666" s="93">
        <v>4835</v>
      </c>
      <c r="G1666" s="93">
        <v>9678</v>
      </c>
      <c r="H1666" s="93">
        <v>17</v>
      </c>
      <c r="I1666" s="93">
        <v>17</v>
      </c>
      <c r="J1666" s="93">
        <v>34</v>
      </c>
      <c r="K1666" s="15">
        <f t="shared" si="106"/>
        <v>4860</v>
      </c>
      <c r="L1666" s="15">
        <f t="shared" si="107"/>
        <v>4852</v>
      </c>
      <c r="M1666" s="15">
        <f t="shared" si="108"/>
        <v>9712</v>
      </c>
      <c r="O1666" s="13"/>
      <c r="P1666" s="13"/>
    </row>
    <row r="1667" spans="1:16" s="94" customFormat="1" ht="12.75" customHeight="1" x14ac:dyDescent="0.2">
      <c r="A1667" s="11" t="str">
        <f t="shared" si="105"/>
        <v>HOBART1999</v>
      </c>
      <c r="B1667" s="3" t="s">
        <v>68</v>
      </c>
      <c r="C1667" s="12">
        <v>1999</v>
      </c>
      <c r="D1667" s="12">
        <v>21</v>
      </c>
      <c r="E1667" s="13">
        <v>4840</v>
      </c>
      <c r="F1667" s="13">
        <v>4838</v>
      </c>
      <c r="G1667" s="13">
        <v>9678</v>
      </c>
      <c r="H1667" s="13">
        <v>0</v>
      </c>
      <c r="I1667" s="13">
        <v>0</v>
      </c>
      <c r="J1667" s="13">
        <v>0</v>
      </c>
      <c r="K1667" s="15">
        <f t="shared" si="106"/>
        <v>4840</v>
      </c>
      <c r="L1667" s="15">
        <f t="shared" si="107"/>
        <v>4838</v>
      </c>
      <c r="M1667" s="15">
        <f t="shared" si="108"/>
        <v>9678</v>
      </c>
      <c r="O1667" s="13"/>
      <c r="P1667" s="13"/>
    </row>
    <row r="1668" spans="1:16" s="94" customFormat="1" ht="12.75" customHeight="1" x14ac:dyDescent="0.2">
      <c r="A1668" s="11" t="str">
        <f t="shared" si="105"/>
        <v>HOBART2000</v>
      </c>
      <c r="B1668" s="94" t="s">
        <v>68</v>
      </c>
      <c r="C1668" s="89">
        <v>2000</v>
      </c>
      <c r="D1668" s="90">
        <v>12</v>
      </c>
      <c r="E1668" s="15">
        <v>6566</v>
      </c>
      <c r="F1668" s="15">
        <v>6560</v>
      </c>
      <c r="G1668" s="15">
        <v>13126</v>
      </c>
      <c r="H1668" s="15">
        <v>0</v>
      </c>
      <c r="I1668" s="15">
        <v>0</v>
      </c>
      <c r="J1668" s="15">
        <v>0</v>
      </c>
      <c r="K1668" s="15">
        <f t="shared" si="106"/>
        <v>6566</v>
      </c>
      <c r="L1668" s="15">
        <f t="shared" si="107"/>
        <v>6560</v>
      </c>
      <c r="M1668" s="15">
        <f t="shared" si="108"/>
        <v>13126</v>
      </c>
      <c r="O1668" s="13"/>
      <c r="P1668" s="13"/>
    </row>
    <row r="1669" spans="1:16" s="94" customFormat="1" ht="12.75" customHeight="1" x14ac:dyDescent="0.2">
      <c r="A1669" s="11" t="str">
        <f t="shared" si="105"/>
        <v>HOBART2001</v>
      </c>
      <c r="B1669" s="3" t="s">
        <v>68</v>
      </c>
      <c r="C1669" s="12">
        <v>2001</v>
      </c>
      <c r="D1669" s="12">
        <v>11</v>
      </c>
      <c r="E1669" s="13">
        <v>7360</v>
      </c>
      <c r="F1669" s="13">
        <v>7352</v>
      </c>
      <c r="G1669" s="13">
        <v>14712</v>
      </c>
      <c r="H1669" s="13">
        <v>0</v>
      </c>
      <c r="I1669" s="13">
        <v>0</v>
      </c>
      <c r="J1669" s="13">
        <v>0</v>
      </c>
      <c r="K1669" s="15">
        <f t="shared" si="106"/>
        <v>7360</v>
      </c>
      <c r="L1669" s="15">
        <f t="shared" si="107"/>
        <v>7352</v>
      </c>
      <c r="M1669" s="15">
        <f t="shared" si="108"/>
        <v>14712</v>
      </c>
      <c r="O1669" s="13"/>
      <c r="P1669" s="13"/>
    </row>
    <row r="1670" spans="1:16" s="94" customFormat="1" ht="12.75" customHeight="1" x14ac:dyDescent="0.2">
      <c r="A1670" s="11" t="str">
        <f t="shared" si="105"/>
        <v>HOBART2002</v>
      </c>
      <c r="B1670" s="3" t="s">
        <v>68</v>
      </c>
      <c r="C1670" s="12">
        <v>2002</v>
      </c>
      <c r="D1670" s="12">
        <v>12</v>
      </c>
      <c r="E1670" s="13">
        <v>5547</v>
      </c>
      <c r="F1670" s="13">
        <v>5550</v>
      </c>
      <c r="G1670" s="13">
        <v>11097</v>
      </c>
      <c r="H1670" s="13">
        <v>0</v>
      </c>
      <c r="I1670" s="13">
        <v>0</v>
      </c>
      <c r="J1670" s="13">
        <v>0</v>
      </c>
      <c r="K1670" s="15">
        <f t="shared" si="106"/>
        <v>5547</v>
      </c>
      <c r="L1670" s="15">
        <f t="shared" si="107"/>
        <v>5550</v>
      </c>
      <c r="M1670" s="15">
        <f t="shared" si="108"/>
        <v>11097</v>
      </c>
      <c r="O1670" s="13"/>
      <c r="P1670" s="13"/>
    </row>
    <row r="1671" spans="1:16" s="94" customFormat="1" ht="12.75" customHeight="1" x14ac:dyDescent="0.2">
      <c r="A1671" s="11" t="str">
        <f t="shared" si="105"/>
        <v>HOBART2003</v>
      </c>
      <c r="B1671" s="3" t="s">
        <v>68</v>
      </c>
      <c r="C1671" s="12">
        <v>2003</v>
      </c>
      <c r="D1671" s="12">
        <v>11</v>
      </c>
      <c r="E1671" s="13">
        <v>5846</v>
      </c>
      <c r="F1671" s="13">
        <v>5849</v>
      </c>
      <c r="G1671" s="13">
        <v>11695</v>
      </c>
      <c r="H1671" s="13">
        <v>0</v>
      </c>
      <c r="I1671" s="13">
        <v>0</v>
      </c>
      <c r="J1671" s="13">
        <v>0</v>
      </c>
      <c r="K1671" s="15">
        <f t="shared" si="106"/>
        <v>5846</v>
      </c>
      <c r="L1671" s="15">
        <f t="shared" si="107"/>
        <v>5849</v>
      </c>
      <c r="M1671" s="15">
        <f t="shared" si="108"/>
        <v>11695</v>
      </c>
      <c r="O1671" s="13"/>
      <c r="P1671" s="13"/>
    </row>
    <row r="1672" spans="1:16" s="94" customFormat="1" ht="12.75" customHeight="1" x14ac:dyDescent="0.2">
      <c r="A1672" s="11" t="str">
        <f t="shared" si="105"/>
        <v>HOBART2004</v>
      </c>
      <c r="B1672" s="3" t="s">
        <v>68</v>
      </c>
      <c r="C1672" s="12">
        <v>2004</v>
      </c>
      <c r="D1672" s="12">
        <v>11</v>
      </c>
      <c r="E1672" s="13">
        <v>7393</v>
      </c>
      <c r="F1672" s="13">
        <v>7368</v>
      </c>
      <c r="G1672" s="13">
        <v>14761</v>
      </c>
      <c r="H1672" s="13">
        <v>0</v>
      </c>
      <c r="I1672" s="13">
        <v>0</v>
      </c>
      <c r="J1672" s="13">
        <v>0</v>
      </c>
      <c r="K1672" s="15">
        <f t="shared" si="106"/>
        <v>7393</v>
      </c>
      <c r="L1672" s="15">
        <f t="shared" si="107"/>
        <v>7368</v>
      </c>
      <c r="M1672" s="15">
        <f t="shared" si="108"/>
        <v>14761</v>
      </c>
      <c r="O1672" s="13"/>
      <c r="P1672" s="13"/>
    </row>
    <row r="1673" spans="1:16" s="94" customFormat="1" ht="12.75" customHeight="1" x14ac:dyDescent="0.2">
      <c r="A1673" s="11" t="str">
        <f t="shared" si="105"/>
        <v>HOBART2005</v>
      </c>
      <c r="B1673" s="96" t="s">
        <v>68</v>
      </c>
      <c r="C1673" s="89">
        <v>2005</v>
      </c>
      <c r="D1673" s="90">
        <v>11</v>
      </c>
      <c r="E1673" s="15">
        <v>7703</v>
      </c>
      <c r="F1673" s="15">
        <v>7665</v>
      </c>
      <c r="G1673" s="15">
        <v>15368</v>
      </c>
      <c r="H1673" s="91">
        <v>0</v>
      </c>
      <c r="I1673" s="91">
        <v>0</v>
      </c>
      <c r="J1673" s="15">
        <v>0</v>
      </c>
      <c r="K1673" s="15">
        <f t="shared" si="106"/>
        <v>7703</v>
      </c>
      <c r="L1673" s="15">
        <f t="shared" si="107"/>
        <v>7665</v>
      </c>
      <c r="M1673" s="15">
        <f t="shared" si="108"/>
        <v>15368</v>
      </c>
      <c r="O1673" s="13"/>
      <c r="P1673" s="13"/>
    </row>
    <row r="1674" spans="1:16" s="94" customFormat="1" ht="12.75" customHeight="1" x14ac:dyDescent="0.2">
      <c r="A1674" s="11" t="str">
        <f t="shared" si="105"/>
        <v>HOBART2006</v>
      </c>
      <c r="B1674" s="94" t="s">
        <v>68</v>
      </c>
      <c r="C1674" s="89">
        <v>2006</v>
      </c>
      <c r="D1674" s="90">
        <v>12</v>
      </c>
      <c r="E1674" s="15">
        <v>6872</v>
      </c>
      <c r="F1674" s="15">
        <v>6848</v>
      </c>
      <c r="G1674" s="15">
        <v>13720</v>
      </c>
      <c r="H1674" s="15">
        <v>0</v>
      </c>
      <c r="I1674" s="15">
        <v>0</v>
      </c>
      <c r="J1674" s="15">
        <v>0</v>
      </c>
      <c r="K1674" s="15">
        <f t="shared" si="106"/>
        <v>6872</v>
      </c>
      <c r="L1674" s="15">
        <f t="shared" si="107"/>
        <v>6848</v>
      </c>
      <c r="M1674" s="15">
        <f t="shared" si="108"/>
        <v>13720</v>
      </c>
      <c r="O1674" s="13"/>
      <c r="P1674" s="13"/>
    </row>
    <row r="1675" spans="1:16" s="94" customFormat="1" ht="12.75" customHeight="1" x14ac:dyDescent="0.2">
      <c r="A1675" s="11" t="str">
        <f t="shared" si="105"/>
        <v>HOBART2007</v>
      </c>
      <c r="B1675" s="92" t="s">
        <v>68</v>
      </c>
      <c r="C1675" s="16">
        <v>2007</v>
      </c>
      <c r="D1675" s="90">
        <v>12</v>
      </c>
      <c r="E1675" s="93">
        <v>6894</v>
      </c>
      <c r="F1675" s="93">
        <v>6859</v>
      </c>
      <c r="G1675" s="93">
        <v>13753</v>
      </c>
      <c r="H1675" s="93">
        <v>0</v>
      </c>
      <c r="I1675" s="93">
        <v>0</v>
      </c>
      <c r="J1675" s="93">
        <v>0</v>
      </c>
      <c r="K1675" s="15">
        <f t="shared" si="106"/>
        <v>6894</v>
      </c>
      <c r="L1675" s="15">
        <f t="shared" si="107"/>
        <v>6859</v>
      </c>
      <c r="M1675" s="15">
        <f t="shared" si="108"/>
        <v>13753</v>
      </c>
      <c r="O1675" s="13"/>
      <c r="P1675" s="13"/>
    </row>
    <row r="1676" spans="1:16" s="94" customFormat="1" ht="12.75" customHeight="1" x14ac:dyDescent="0.2">
      <c r="A1676" s="11" t="str">
        <f t="shared" si="105"/>
        <v>HOBART2008</v>
      </c>
      <c r="B1676" s="3" t="s">
        <v>68</v>
      </c>
      <c r="C1676" s="12">
        <v>2008</v>
      </c>
      <c r="D1676" s="12">
        <v>12</v>
      </c>
      <c r="E1676" s="13">
        <v>7616</v>
      </c>
      <c r="F1676" s="13">
        <v>7598</v>
      </c>
      <c r="G1676" s="13">
        <v>15214</v>
      </c>
      <c r="H1676" s="13">
        <v>0</v>
      </c>
      <c r="I1676" s="13">
        <v>0</v>
      </c>
      <c r="J1676" s="13">
        <v>0</v>
      </c>
      <c r="K1676" s="15">
        <f t="shared" si="106"/>
        <v>7616</v>
      </c>
      <c r="L1676" s="15">
        <f t="shared" si="107"/>
        <v>7598</v>
      </c>
      <c r="M1676" s="15">
        <f t="shared" si="108"/>
        <v>15214</v>
      </c>
      <c r="O1676" s="13"/>
      <c r="P1676" s="13"/>
    </row>
    <row r="1677" spans="1:16" s="94" customFormat="1" ht="12.75" customHeight="1" x14ac:dyDescent="0.2">
      <c r="A1677" s="11" t="str">
        <f t="shared" si="105"/>
        <v>HOBART2009</v>
      </c>
      <c r="B1677" s="94" t="s">
        <v>68</v>
      </c>
      <c r="C1677" s="89">
        <v>2009</v>
      </c>
      <c r="D1677" s="90">
        <v>11</v>
      </c>
      <c r="E1677" s="15">
        <v>7308</v>
      </c>
      <c r="F1677" s="15">
        <v>7306</v>
      </c>
      <c r="G1677" s="15">
        <v>14614</v>
      </c>
      <c r="H1677" s="15">
        <v>0</v>
      </c>
      <c r="I1677" s="15">
        <v>0</v>
      </c>
      <c r="J1677" s="15">
        <v>0</v>
      </c>
      <c r="K1677" s="15">
        <f t="shared" si="106"/>
        <v>7308</v>
      </c>
      <c r="L1677" s="15">
        <f t="shared" si="107"/>
        <v>7306</v>
      </c>
      <c r="M1677" s="15">
        <f t="shared" si="108"/>
        <v>14614</v>
      </c>
      <c r="O1677" s="13"/>
      <c r="P1677" s="13"/>
    </row>
    <row r="1678" spans="1:16" s="94" customFormat="1" ht="12.75" customHeight="1" x14ac:dyDescent="0.2">
      <c r="A1678" s="11" t="str">
        <f t="shared" si="105"/>
        <v>HOBART2010</v>
      </c>
      <c r="B1678" s="96" t="s">
        <v>68</v>
      </c>
      <c r="C1678" s="89">
        <v>2010</v>
      </c>
      <c r="D1678" s="90">
        <v>11</v>
      </c>
      <c r="E1678" s="15">
        <v>8053</v>
      </c>
      <c r="F1678" s="15">
        <v>7893</v>
      </c>
      <c r="G1678" s="15">
        <v>15946</v>
      </c>
      <c r="H1678" s="91">
        <v>0</v>
      </c>
      <c r="I1678" s="91">
        <v>0</v>
      </c>
      <c r="J1678" s="15">
        <v>0</v>
      </c>
      <c r="K1678" s="15">
        <f t="shared" si="106"/>
        <v>8053</v>
      </c>
      <c r="L1678" s="15">
        <f t="shared" si="107"/>
        <v>7893</v>
      </c>
      <c r="M1678" s="15">
        <f t="shared" si="108"/>
        <v>15946</v>
      </c>
      <c r="O1678" s="13"/>
      <c r="P1678" s="13"/>
    </row>
    <row r="1679" spans="1:16" s="94" customFormat="1" ht="12.75" customHeight="1" x14ac:dyDescent="0.2">
      <c r="A1679" s="11" t="str">
        <f t="shared" si="105"/>
        <v>HOBART2011</v>
      </c>
      <c r="B1679" s="3" t="s">
        <v>68</v>
      </c>
      <c r="C1679" s="12">
        <v>2011</v>
      </c>
      <c r="D1679" s="12">
        <v>11</v>
      </c>
      <c r="E1679" s="13">
        <v>7691</v>
      </c>
      <c r="F1679" s="13">
        <v>7485</v>
      </c>
      <c r="G1679" s="13">
        <v>15176</v>
      </c>
      <c r="H1679" s="13">
        <v>0</v>
      </c>
      <c r="I1679" s="13">
        <v>0</v>
      </c>
      <c r="J1679" s="13">
        <v>0</v>
      </c>
      <c r="K1679" s="15">
        <f t="shared" si="106"/>
        <v>7691</v>
      </c>
      <c r="L1679" s="15">
        <f t="shared" si="107"/>
        <v>7485</v>
      </c>
      <c r="M1679" s="15">
        <f t="shared" si="108"/>
        <v>15176</v>
      </c>
      <c r="O1679" s="13"/>
      <c r="P1679" s="13"/>
    </row>
    <row r="1680" spans="1:16" s="94" customFormat="1" ht="12.75" customHeight="1" x14ac:dyDescent="0.2">
      <c r="A1680" s="11" t="str">
        <f t="shared" si="105"/>
        <v>HOBART2012</v>
      </c>
      <c r="B1680" s="3" t="s">
        <v>68</v>
      </c>
      <c r="C1680" s="12">
        <v>2012</v>
      </c>
      <c r="D1680" s="12">
        <v>12</v>
      </c>
      <c r="E1680" s="13">
        <v>7812</v>
      </c>
      <c r="F1680" s="13">
        <v>7620</v>
      </c>
      <c r="G1680" s="13">
        <v>15432</v>
      </c>
      <c r="H1680" s="13">
        <v>0</v>
      </c>
      <c r="I1680" s="13">
        <v>0</v>
      </c>
      <c r="J1680" s="13">
        <v>0</v>
      </c>
      <c r="K1680" s="15">
        <f t="shared" si="106"/>
        <v>7812</v>
      </c>
      <c r="L1680" s="15">
        <f t="shared" si="107"/>
        <v>7620</v>
      </c>
      <c r="M1680" s="15">
        <f t="shared" si="108"/>
        <v>15432</v>
      </c>
      <c r="O1680" s="13"/>
      <c r="P1680" s="13"/>
    </row>
    <row r="1681" spans="1:16" s="94" customFormat="1" ht="12.75" customHeight="1" x14ac:dyDescent="0.2">
      <c r="A1681" s="11" t="str">
        <f t="shared" si="105"/>
        <v>HOBART2013</v>
      </c>
      <c r="B1681" s="3" t="s">
        <v>68</v>
      </c>
      <c r="C1681" s="12">
        <v>2013</v>
      </c>
      <c r="D1681" s="12">
        <v>12</v>
      </c>
      <c r="E1681" s="13">
        <v>8370</v>
      </c>
      <c r="F1681" s="13">
        <v>8194</v>
      </c>
      <c r="G1681" s="13">
        <v>16564</v>
      </c>
      <c r="H1681" s="13">
        <v>0</v>
      </c>
      <c r="I1681" s="13">
        <v>0</v>
      </c>
      <c r="J1681" s="13">
        <v>0</v>
      </c>
      <c r="K1681" s="15">
        <f t="shared" si="106"/>
        <v>8370</v>
      </c>
      <c r="L1681" s="15">
        <f t="shared" si="107"/>
        <v>8194</v>
      </c>
      <c r="M1681" s="15">
        <f t="shared" si="108"/>
        <v>16564</v>
      </c>
      <c r="O1681" s="13"/>
      <c r="P1681" s="13"/>
    </row>
    <row r="1682" spans="1:16" s="94" customFormat="1" ht="12.75" customHeight="1" x14ac:dyDescent="0.2">
      <c r="A1682" s="11" t="str">
        <f t="shared" si="105"/>
        <v>HOBART2014</v>
      </c>
      <c r="B1682" s="94" t="s">
        <v>68</v>
      </c>
      <c r="C1682" s="89">
        <v>2014</v>
      </c>
      <c r="D1682" s="90">
        <v>11</v>
      </c>
      <c r="E1682" s="15">
        <v>8518</v>
      </c>
      <c r="F1682" s="15">
        <v>8343</v>
      </c>
      <c r="G1682" s="15">
        <v>16861</v>
      </c>
      <c r="H1682" s="15">
        <v>0</v>
      </c>
      <c r="I1682" s="15">
        <v>0</v>
      </c>
      <c r="J1682" s="15">
        <v>0</v>
      </c>
      <c r="K1682" s="15">
        <f t="shared" si="106"/>
        <v>8518</v>
      </c>
      <c r="L1682" s="15">
        <f t="shared" si="107"/>
        <v>8343</v>
      </c>
      <c r="M1682" s="15">
        <f t="shared" si="108"/>
        <v>16861</v>
      </c>
      <c r="O1682" s="13"/>
      <c r="P1682" s="13"/>
    </row>
    <row r="1683" spans="1:16" s="94" customFormat="1" ht="12.75" customHeight="1" x14ac:dyDescent="0.2">
      <c r="A1683" s="11" t="str">
        <f t="shared" si="105"/>
        <v>HOBART2015</v>
      </c>
      <c r="B1683" s="3" t="s">
        <v>68</v>
      </c>
      <c r="C1683" s="12">
        <v>2015</v>
      </c>
      <c r="D1683" s="12">
        <v>11</v>
      </c>
      <c r="E1683" s="13">
        <v>8875</v>
      </c>
      <c r="F1683" s="13">
        <v>8681</v>
      </c>
      <c r="G1683" s="13">
        <v>17556</v>
      </c>
      <c r="H1683" s="13">
        <v>0</v>
      </c>
      <c r="I1683" s="13">
        <v>0</v>
      </c>
      <c r="J1683" s="13">
        <v>0</v>
      </c>
      <c r="K1683" s="15">
        <f t="shared" si="106"/>
        <v>8875</v>
      </c>
      <c r="L1683" s="15">
        <f t="shared" si="107"/>
        <v>8681</v>
      </c>
      <c r="M1683" s="15">
        <f t="shared" si="108"/>
        <v>17556</v>
      </c>
      <c r="O1683" s="13"/>
      <c r="P1683" s="13"/>
    </row>
    <row r="1684" spans="1:16" s="94" customFormat="1" ht="12.75" customHeight="1" x14ac:dyDescent="0.2">
      <c r="A1684" s="11" t="str">
        <f t="shared" si="105"/>
        <v>HOBART2016</v>
      </c>
      <c r="B1684" s="3" t="s">
        <v>68</v>
      </c>
      <c r="C1684" s="12">
        <v>2016</v>
      </c>
      <c r="D1684" s="12">
        <v>11</v>
      </c>
      <c r="E1684" s="13">
        <v>9496</v>
      </c>
      <c r="F1684" s="13">
        <v>9265</v>
      </c>
      <c r="G1684" s="13">
        <v>18761</v>
      </c>
      <c r="H1684" s="13">
        <v>0</v>
      </c>
      <c r="I1684" s="13">
        <v>0</v>
      </c>
      <c r="J1684" s="13">
        <v>0</v>
      </c>
      <c r="K1684" s="15">
        <f t="shared" si="106"/>
        <v>9496</v>
      </c>
      <c r="L1684" s="15">
        <f t="shared" si="107"/>
        <v>9265</v>
      </c>
      <c r="M1684" s="15">
        <f t="shared" si="108"/>
        <v>18761</v>
      </c>
      <c r="O1684" s="13"/>
      <c r="P1684" s="13"/>
    </row>
    <row r="1685" spans="1:16" s="94" customFormat="1" ht="12.75" customHeight="1" x14ac:dyDescent="0.2">
      <c r="A1685" s="11" t="str">
        <f t="shared" si="105"/>
        <v>HOBART2017</v>
      </c>
      <c r="B1685" s="96" t="s">
        <v>68</v>
      </c>
      <c r="C1685" s="89">
        <v>2017</v>
      </c>
      <c r="D1685" s="90">
        <v>11</v>
      </c>
      <c r="E1685" s="15">
        <v>9564</v>
      </c>
      <c r="F1685" s="15">
        <v>9383</v>
      </c>
      <c r="G1685" s="15">
        <v>18947</v>
      </c>
      <c r="H1685" s="91">
        <v>0</v>
      </c>
      <c r="I1685" s="91">
        <v>0</v>
      </c>
      <c r="J1685" s="15">
        <v>0</v>
      </c>
      <c r="K1685" s="15">
        <f t="shared" si="106"/>
        <v>9564</v>
      </c>
      <c r="L1685" s="15">
        <f t="shared" si="107"/>
        <v>9383</v>
      </c>
      <c r="M1685" s="15">
        <f t="shared" si="108"/>
        <v>18947</v>
      </c>
      <c r="O1685" s="13"/>
      <c r="P1685" s="13"/>
    </row>
    <row r="1686" spans="1:16" s="94" customFormat="1" ht="12.75" customHeight="1" x14ac:dyDescent="0.2">
      <c r="A1686" s="11" t="str">
        <f t="shared" si="105"/>
        <v>HOBART2018</v>
      </c>
      <c r="B1686" s="3" t="s">
        <v>68</v>
      </c>
      <c r="C1686" s="12">
        <v>2018</v>
      </c>
      <c r="D1686" s="12">
        <v>11</v>
      </c>
      <c r="E1686" s="13">
        <v>9803</v>
      </c>
      <c r="F1686" s="13">
        <v>9674</v>
      </c>
      <c r="G1686" s="13">
        <v>19477</v>
      </c>
      <c r="H1686" s="13">
        <v>0</v>
      </c>
      <c r="I1686" s="13">
        <v>0</v>
      </c>
      <c r="J1686" s="13">
        <v>0</v>
      </c>
      <c r="K1686" s="15">
        <f t="shared" si="106"/>
        <v>9803</v>
      </c>
      <c r="L1686" s="15">
        <f t="shared" si="107"/>
        <v>9674</v>
      </c>
      <c r="M1686" s="15">
        <f t="shared" si="108"/>
        <v>19477</v>
      </c>
      <c r="O1686" s="13"/>
      <c r="P1686" s="13"/>
    </row>
    <row r="1687" spans="1:16" s="94" customFormat="1" ht="12.75" customHeight="1" x14ac:dyDescent="0.2">
      <c r="A1687" s="11" t="str">
        <f t="shared" si="105"/>
        <v>HOBART2019</v>
      </c>
      <c r="B1687" s="3" t="s">
        <v>68</v>
      </c>
      <c r="C1687" s="12">
        <v>2019</v>
      </c>
      <c r="D1687" s="12">
        <v>11</v>
      </c>
      <c r="E1687" s="13">
        <v>10156</v>
      </c>
      <c r="F1687" s="13">
        <v>10112</v>
      </c>
      <c r="G1687" s="13">
        <v>20268</v>
      </c>
      <c r="H1687" s="13">
        <v>0</v>
      </c>
      <c r="I1687" s="13">
        <v>0</v>
      </c>
      <c r="J1687" s="13">
        <v>0</v>
      </c>
      <c r="K1687" s="15">
        <f t="shared" si="106"/>
        <v>10156</v>
      </c>
      <c r="L1687" s="15">
        <f t="shared" si="107"/>
        <v>10112</v>
      </c>
      <c r="M1687" s="15">
        <f t="shared" si="108"/>
        <v>20268</v>
      </c>
      <c r="O1687" s="13"/>
      <c r="P1687" s="13"/>
    </row>
    <row r="1688" spans="1:16" s="94" customFormat="1" ht="12.75" customHeight="1" x14ac:dyDescent="0.2">
      <c r="A1688" s="11" t="str">
        <f t="shared" si="105"/>
        <v>KALGOORLIE1985</v>
      </c>
      <c r="B1688" s="94" t="s">
        <v>67</v>
      </c>
      <c r="C1688" s="89">
        <v>1985</v>
      </c>
      <c r="D1688" s="90" t="s">
        <v>101</v>
      </c>
      <c r="E1688" s="15">
        <v>2161</v>
      </c>
      <c r="F1688" s="15">
        <v>2159</v>
      </c>
      <c r="G1688" s="15">
        <v>4320</v>
      </c>
      <c r="H1688" s="15">
        <v>0</v>
      </c>
      <c r="I1688" s="15">
        <v>0</v>
      </c>
      <c r="J1688" s="15">
        <v>0</v>
      </c>
      <c r="K1688" s="15">
        <f t="shared" si="106"/>
        <v>2161</v>
      </c>
      <c r="L1688" s="15">
        <f t="shared" si="107"/>
        <v>2159</v>
      </c>
      <c r="M1688" s="15">
        <f t="shared" si="108"/>
        <v>4320</v>
      </c>
      <c r="O1688" s="13"/>
      <c r="P1688" s="13"/>
    </row>
    <row r="1689" spans="1:16" s="94" customFormat="1" ht="12.75" customHeight="1" x14ac:dyDescent="0.2">
      <c r="A1689" s="11" t="str">
        <f t="shared" si="105"/>
        <v>KALGOORLIE1986</v>
      </c>
      <c r="B1689" s="96" t="s">
        <v>67</v>
      </c>
      <c r="C1689" s="89">
        <v>1986</v>
      </c>
      <c r="D1689" s="90" t="s">
        <v>101</v>
      </c>
      <c r="E1689" s="15">
        <v>2480</v>
      </c>
      <c r="F1689" s="15">
        <v>2476</v>
      </c>
      <c r="G1689" s="15">
        <v>4956</v>
      </c>
      <c r="H1689" s="91">
        <v>0</v>
      </c>
      <c r="I1689" s="91">
        <v>0</v>
      </c>
      <c r="J1689" s="15">
        <v>0</v>
      </c>
      <c r="K1689" s="15">
        <f t="shared" si="106"/>
        <v>2480</v>
      </c>
      <c r="L1689" s="15">
        <f t="shared" si="107"/>
        <v>2476</v>
      </c>
      <c r="M1689" s="15">
        <f t="shared" si="108"/>
        <v>4956</v>
      </c>
      <c r="O1689" s="13"/>
      <c r="P1689" s="13"/>
    </row>
    <row r="1690" spans="1:16" s="94" customFormat="1" ht="12.75" customHeight="1" x14ac:dyDescent="0.2">
      <c r="A1690" s="11" t="str">
        <f t="shared" si="105"/>
        <v>KALGOORLIE1987</v>
      </c>
      <c r="B1690" s="3" t="s">
        <v>67</v>
      </c>
      <c r="C1690" s="12">
        <v>1987</v>
      </c>
      <c r="D1690" s="12" t="s">
        <v>101</v>
      </c>
      <c r="E1690" s="13">
        <v>2283</v>
      </c>
      <c r="F1690" s="13">
        <v>2265</v>
      </c>
      <c r="G1690" s="13">
        <v>4548</v>
      </c>
      <c r="H1690" s="13">
        <v>0</v>
      </c>
      <c r="I1690" s="13">
        <v>0</v>
      </c>
      <c r="J1690" s="13">
        <v>0</v>
      </c>
      <c r="K1690" s="15">
        <f t="shared" si="106"/>
        <v>2283</v>
      </c>
      <c r="L1690" s="15">
        <f t="shared" si="107"/>
        <v>2265</v>
      </c>
      <c r="M1690" s="15">
        <f t="shared" si="108"/>
        <v>4548</v>
      </c>
      <c r="O1690" s="13"/>
      <c r="P1690" s="13"/>
    </row>
    <row r="1691" spans="1:16" s="94" customFormat="1" ht="12.75" customHeight="1" x14ac:dyDescent="0.2">
      <c r="A1691" s="11" t="str">
        <f t="shared" si="105"/>
        <v>KALGOORLIE1988</v>
      </c>
      <c r="B1691" s="3" t="s">
        <v>67</v>
      </c>
      <c r="C1691" s="12">
        <v>1988</v>
      </c>
      <c r="D1691" s="12" t="s">
        <v>101</v>
      </c>
      <c r="E1691" s="13">
        <v>2234</v>
      </c>
      <c r="F1691" s="13">
        <v>2206</v>
      </c>
      <c r="G1691" s="13">
        <v>4440</v>
      </c>
      <c r="H1691" s="13">
        <v>0</v>
      </c>
      <c r="I1691" s="13">
        <v>0</v>
      </c>
      <c r="J1691" s="13">
        <v>0</v>
      </c>
      <c r="K1691" s="15">
        <f t="shared" si="106"/>
        <v>2234</v>
      </c>
      <c r="L1691" s="15">
        <f t="shared" si="107"/>
        <v>2206</v>
      </c>
      <c r="M1691" s="15">
        <f t="shared" si="108"/>
        <v>4440</v>
      </c>
      <c r="O1691" s="13"/>
      <c r="P1691" s="13"/>
    </row>
    <row r="1692" spans="1:16" s="94" customFormat="1" ht="12.75" customHeight="1" x14ac:dyDescent="0.2">
      <c r="A1692" s="11" t="str">
        <f t="shared" si="105"/>
        <v>KALGOORLIE1989</v>
      </c>
      <c r="B1692" s="96" t="s">
        <v>67</v>
      </c>
      <c r="C1692" s="89">
        <v>1989</v>
      </c>
      <c r="D1692" s="90" t="s">
        <v>101</v>
      </c>
      <c r="E1692" s="15">
        <v>1788</v>
      </c>
      <c r="F1692" s="15">
        <v>1792</v>
      </c>
      <c r="G1692" s="15">
        <v>3580</v>
      </c>
      <c r="H1692" s="91">
        <v>0</v>
      </c>
      <c r="I1692" s="91">
        <v>0</v>
      </c>
      <c r="J1692" s="15">
        <v>0</v>
      </c>
      <c r="K1692" s="15">
        <f t="shared" si="106"/>
        <v>1788</v>
      </c>
      <c r="L1692" s="15">
        <f t="shared" si="107"/>
        <v>1792</v>
      </c>
      <c r="M1692" s="15">
        <f t="shared" si="108"/>
        <v>3580</v>
      </c>
      <c r="O1692" s="13"/>
      <c r="P1692" s="13"/>
    </row>
    <row r="1693" spans="1:16" s="94" customFormat="1" ht="12.75" customHeight="1" x14ac:dyDescent="0.2">
      <c r="A1693" s="11" t="str">
        <f t="shared" si="105"/>
        <v>KALGOORLIE1990</v>
      </c>
      <c r="B1693" s="3" t="s">
        <v>67</v>
      </c>
      <c r="C1693" s="12">
        <v>1990</v>
      </c>
      <c r="D1693" s="12" t="s">
        <v>101</v>
      </c>
      <c r="E1693" s="13">
        <v>1769</v>
      </c>
      <c r="F1693" s="13">
        <v>1778</v>
      </c>
      <c r="G1693" s="13">
        <v>3547</v>
      </c>
      <c r="H1693" s="13">
        <v>0</v>
      </c>
      <c r="I1693" s="13">
        <v>0</v>
      </c>
      <c r="J1693" s="13">
        <v>0</v>
      </c>
      <c r="K1693" s="15">
        <f t="shared" si="106"/>
        <v>1769</v>
      </c>
      <c r="L1693" s="15">
        <f t="shared" si="107"/>
        <v>1778</v>
      </c>
      <c r="M1693" s="15">
        <f t="shared" si="108"/>
        <v>3547</v>
      </c>
      <c r="O1693" s="13"/>
      <c r="P1693" s="13"/>
    </row>
    <row r="1694" spans="1:16" s="94" customFormat="1" ht="12.75" customHeight="1" x14ac:dyDescent="0.2">
      <c r="A1694" s="11" t="str">
        <f t="shared" si="105"/>
        <v>KALGOORLIE1991</v>
      </c>
      <c r="B1694" s="96" t="s">
        <v>67</v>
      </c>
      <c r="C1694" s="89">
        <v>1991</v>
      </c>
      <c r="D1694" s="90" t="s">
        <v>101</v>
      </c>
      <c r="E1694" s="15">
        <v>1699</v>
      </c>
      <c r="F1694" s="15">
        <v>1689</v>
      </c>
      <c r="G1694" s="15">
        <v>3388</v>
      </c>
      <c r="H1694" s="91">
        <v>0</v>
      </c>
      <c r="I1694" s="91">
        <v>0</v>
      </c>
      <c r="J1694" s="15">
        <v>0</v>
      </c>
      <c r="K1694" s="15">
        <f t="shared" si="106"/>
        <v>1699</v>
      </c>
      <c r="L1694" s="15">
        <f t="shared" si="107"/>
        <v>1689</v>
      </c>
      <c r="M1694" s="15">
        <f t="shared" si="108"/>
        <v>3388</v>
      </c>
      <c r="O1694" s="13"/>
      <c r="P1694" s="13"/>
    </row>
    <row r="1695" spans="1:16" s="94" customFormat="1" ht="12.75" customHeight="1" x14ac:dyDescent="0.2">
      <c r="A1695" s="11" t="str">
        <f t="shared" si="105"/>
        <v>KALGOORLIE1992</v>
      </c>
      <c r="B1695" s="3" t="s">
        <v>67</v>
      </c>
      <c r="C1695" s="12">
        <v>1992</v>
      </c>
      <c r="D1695" s="90" t="s">
        <v>101</v>
      </c>
      <c r="E1695" s="13">
        <v>1686</v>
      </c>
      <c r="F1695" s="13">
        <v>1709</v>
      </c>
      <c r="G1695" s="13">
        <v>3395</v>
      </c>
      <c r="H1695" s="13">
        <v>0</v>
      </c>
      <c r="I1695" s="13">
        <v>0</v>
      </c>
      <c r="J1695" s="13">
        <v>0</v>
      </c>
      <c r="K1695" s="15">
        <f t="shared" si="106"/>
        <v>1686</v>
      </c>
      <c r="L1695" s="15">
        <f t="shared" si="107"/>
        <v>1709</v>
      </c>
      <c r="M1695" s="15">
        <f t="shared" si="108"/>
        <v>3395</v>
      </c>
      <c r="O1695" s="13"/>
      <c r="P1695" s="13"/>
    </row>
    <row r="1696" spans="1:16" s="94" customFormat="1" ht="12.75" customHeight="1" x14ac:dyDescent="0.2">
      <c r="A1696" s="11" t="str">
        <f t="shared" si="105"/>
        <v>KALGOORLIE1993</v>
      </c>
      <c r="B1696" s="96" t="s">
        <v>67</v>
      </c>
      <c r="C1696" s="89">
        <v>1993</v>
      </c>
      <c r="D1696" s="90" t="s">
        <v>101</v>
      </c>
      <c r="E1696" s="15">
        <v>1680</v>
      </c>
      <c r="F1696" s="15">
        <v>1677</v>
      </c>
      <c r="G1696" s="15">
        <v>3357</v>
      </c>
      <c r="H1696" s="91">
        <v>0</v>
      </c>
      <c r="I1696" s="91">
        <v>0</v>
      </c>
      <c r="J1696" s="15">
        <v>0</v>
      </c>
      <c r="K1696" s="15">
        <f t="shared" si="106"/>
        <v>1680</v>
      </c>
      <c r="L1696" s="15">
        <f t="shared" si="107"/>
        <v>1677</v>
      </c>
      <c r="M1696" s="15">
        <f t="shared" si="108"/>
        <v>3357</v>
      </c>
      <c r="O1696" s="13"/>
      <c r="P1696" s="13"/>
    </row>
    <row r="1697" spans="1:16" s="94" customFormat="1" ht="12.75" customHeight="1" x14ac:dyDescent="0.2">
      <c r="A1697" s="11" t="str">
        <f t="shared" si="105"/>
        <v>KALGOORLIE1994</v>
      </c>
      <c r="B1697" s="3" t="s">
        <v>67</v>
      </c>
      <c r="C1697" s="12">
        <v>1994</v>
      </c>
      <c r="D1697" s="12" t="s">
        <v>101</v>
      </c>
      <c r="E1697" s="13">
        <v>2201</v>
      </c>
      <c r="F1697" s="13">
        <v>2210</v>
      </c>
      <c r="G1697" s="13">
        <v>4411</v>
      </c>
      <c r="H1697" s="13">
        <v>0</v>
      </c>
      <c r="I1697" s="13">
        <v>0</v>
      </c>
      <c r="J1697" s="13">
        <v>0</v>
      </c>
      <c r="K1697" s="15">
        <f t="shared" si="106"/>
        <v>2201</v>
      </c>
      <c r="L1697" s="15">
        <f t="shared" si="107"/>
        <v>2210</v>
      </c>
      <c r="M1697" s="15">
        <f t="shared" si="108"/>
        <v>4411</v>
      </c>
      <c r="O1697" s="13"/>
      <c r="P1697" s="13"/>
    </row>
    <row r="1698" spans="1:16" s="94" customFormat="1" ht="12.75" customHeight="1" x14ac:dyDescent="0.2">
      <c r="A1698" s="11" t="str">
        <f t="shared" si="105"/>
        <v>KALGOORLIE1995</v>
      </c>
      <c r="B1698" s="3" t="s">
        <v>67</v>
      </c>
      <c r="C1698" s="12">
        <v>1995</v>
      </c>
      <c r="D1698" s="12" t="s">
        <v>101</v>
      </c>
      <c r="E1698" s="13">
        <v>2414</v>
      </c>
      <c r="F1698" s="13">
        <v>2411</v>
      </c>
      <c r="G1698" s="13">
        <v>4825</v>
      </c>
      <c r="H1698" s="13">
        <v>0</v>
      </c>
      <c r="I1698" s="13">
        <v>0</v>
      </c>
      <c r="J1698" s="13">
        <v>0</v>
      </c>
      <c r="K1698" s="15">
        <f t="shared" si="106"/>
        <v>2414</v>
      </c>
      <c r="L1698" s="15">
        <f t="shared" si="107"/>
        <v>2411</v>
      </c>
      <c r="M1698" s="15">
        <f t="shared" si="108"/>
        <v>4825</v>
      </c>
      <c r="O1698" s="13"/>
      <c r="P1698" s="13"/>
    </row>
    <row r="1699" spans="1:16" s="94" customFormat="1" ht="12.75" customHeight="1" x14ac:dyDescent="0.2">
      <c r="A1699" s="11" t="str">
        <f t="shared" ref="A1699:A1737" si="109">CONCATENATE(B1699,C1699)</f>
        <v>KALGOORLIE1996</v>
      </c>
      <c r="B1699" s="3" t="s">
        <v>67</v>
      </c>
      <c r="C1699" s="12">
        <v>1996</v>
      </c>
      <c r="D1699" s="12" t="s">
        <v>101</v>
      </c>
      <c r="E1699" s="13">
        <v>2296</v>
      </c>
      <c r="F1699" s="13">
        <v>2288</v>
      </c>
      <c r="G1699" s="13">
        <v>4584</v>
      </c>
      <c r="H1699" s="13">
        <v>0</v>
      </c>
      <c r="I1699" s="13">
        <v>0</v>
      </c>
      <c r="J1699" s="13">
        <v>0</v>
      </c>
      <c r="K1699" s="15">
        <f t="shared" si="106"/>
        <v>2296</v>
      </c>
      <c r="L1699" s="15">
        <f t="shared" si="107"/>
        <v>2288</v>
      </c>
      <c r="M1699" s="15">
        <f t="shared" si="108"/>
        <v>4584</v>
      </c>
      <c r="O1699" s="13"/>
      <c r="P1699" s="13"/>
    </row>
    <row r="1700" spans="1:16" s="94" customFormat="1" ht="12.75" customHeight="1" x14ac:dyDescent="0.2">
      <c r="A1700" s="11" t="str">
        <f t="shared" si="109"/>
        <v>KALGOORLIE1997</v>
      </c>
      <c r="B1700" s="3" t="s">
        <v>67</v>
      </c>
      <c r="C1700" s="12">
        <v>1997</v>
      </c>
      <c r="D1700" s="12" t="s">
        <v>101</v>
      </c>
      <c r="E1700" s="13">
        <v>2362</v>
      </c>
      <c r="F1700" s="13">
        <v>2349</v>
      </c>
      <c r="G1700" s="13">
        <v>4711</v>
      </c>
      <c r="H1700" s="13">
        <v>0</v>
      </c>
      <c r="I1700" s="13">
        <v>0</v>
      </c>
      <c r="J1700" s="13">
        <v>0</v>
      </c>
      <c r="K1700" s="15">
        <f t="shared" si="106"/>
        <v>2362</v>
      </c>
      <c r="L1700" s="15">
        <f t="shared" si="107"/>
        <v>2349</v>
      </c>
      <c r="M1700" s="15">
        <f t="shared" si="108"/>
        <v>4711</v>
      </c>
      <c r="O1700" s="13"/>
      <c r="P1700" s="13"/>
    </row>
    <row r="1701" spans="1:16" s="94" customFormat="1" ht="12.75" customHeight="1" x14ac:dyDescent="0.2">
      <c r="A1701" s="11" t="str">
        <f t="shared" si="109"/>
        <v>KALGOORLIE1998</v>
      </c>
      <c r="B1701" s="3" t="s">
        <v>67</v>
      </c>
      <c r="C1701" s="12">
        <v>1998</v>
      </c>
      <c r="D1701" s="12" t="s">
        <v>101</v>
      </c>
      <c r="E1701" s="13">
        <v>2356</v>
      </c>
      <c r="F1701" s="13">
        <v>2356</v>
      </c>
      <c r="G1701" s="13">
        <v>4712</v>
      </c>
      <c r="H1701" s="13">
        <v>0</v>
      </c>
      <c r="I1701" s="13">
        <v>0</v>
      </c>
      <c r="J1701" s="13">
        <v>0</v>
      </c>
      <c r="K1701" s="15">
        <f t="shared" si="106"/>
        <v>2356</v>
      </c>
      <c r="L1701" s="15">
        <f t="shared" si="107"/>
        <v>2356</v>
      </c>
      <c r="M1701" s="15">
        <f t="shared" si="108"/>
        <v>4712</v>
      </c>
      <c r="O1701" s="13"/>
      <c r="P1701" s="13"/>
    </row>
    <row r="1702" spans="1:16" s="94" customFormat="1" ht="12.75" customHeight="1" x14ac:dyDescent="0.2">
      <c r="A1702" s="11" t="str">
        <f t="shared" si="109"/>
        <v>KALGOORLIE1999</v>
      </c>
      <c r="B1702" s="3" t="s">
        <v>67</v>
      </c>
      <c r="C1702" s="12">
        <v>1999</v>
      </c>
      <c r="D1702" s="12" t="s">
        <v>101</v>
      </c>
      <c r="E1702" s="13">
        <v>2311</v>
      </c>
      <c r="F1702" s="13">
        <v>2306</v>
      </c>
      <c r="G1702" s="13">
        <v>4617</v>
      </c>
      <c r="H1702" s="13">
        <v>0</v>
      </c>
      <c r="I1702" s="13">
        <v>0</v>
      </c>
      <c r="J1702" s="13">
        <v>0</v>
      </c>
      <c r="K1702" s="15">
        <f t="shared" si="106"/>
        <v>2311</v>
      </c>
      <c r="L1702" s="15">
        <f t="shared" si="107"/>
        <v>2306</v>
      </c>
      <c r="M1702" s="15">
        <f t="shared" si="108"/>
        <v>4617</v>
      </c>
      <c r="O1702" s="13"/>
      <c r="P1702" s="13"/>
    </row>
    <row r="1703" spans="1:16" s="94" customFormat="1" ht="12.75" customHeight="1" x14ac:dyDescent="0.2">
      <c r="A1703" s="11" t="str">
        <f t="shared" si="109"/>
        <v>KALGOORLIE2000</v>
      </c>
      <c r="B1703" s="3" t="s">
        <v>67</v>
      </c>
      <c r="C1703" s="12">
        <v>2000</v>
      </c>
      <c r="D1703" s="12" t="s">
        <v>101</v>
      </c>
      <c r="E1703" s="13">
        <v>2394</v>
      </c>
      <c r="F1703" s="13">
        <v>2388</v>
      </c>
      <c r="G1703" s="13">
        <v>4782</v>
      </c>
      <c r="H1703" s="13">
        <v>0</v>
      </c>
      <c r="I1703" s="13">
        <v>0</v>
      </c>
      <c r="J1703" s="13">
        <v>0</v>
      </c>
      <c r="K1703" s="15">
        <f t="shared" si="106"/>
        <v>2394</v>
      </c>
      <c r="L1703" s="15">
        <f t="shared" si="107"/>
        <v>2388</v>
      </c>
      <c r="M1703" s="15">
        <f t="shared" si="108"/>
        <v>4782</v>
      </c>
      <c r="O1703" s="13"/>
      <c r="P1703" s="13"/>
    </row>
    <row r="1704" spans="1:16" s="94" customFormat="1" ht="12.75" customHeight="1" x14ac:dyDescent="0.2">
      <c r="A1704" s="11" t="str">
        <f t="shared" si="109"/>
        <v>KALGOORLIE2001</v>
      </c>
      <c r="B1704" s="3" t="s">
        <v>67</v>
      </c>
      <c r="C1704" s="12">
        <v>2001</v>
      </c>
      <c r="D1704" s="12" t="s">
        <v>101</v>
      </c>
      <c r="E1704" s="13">
        <v>1871</v>
      </c>
      <c r="F1704" s="13">
        <v>1869</v>
      </c>
      <c r="G1704" s="13">
        <v>3740</v>
      </c>
      <c r="H1704" s="13">
        <v>0</v>
      </c>
      <c r="I1704" s="13">
        <v>0</v>
      </c>
      <c r="J1704" s="13">
        <v>0</v>
      </c>
      <c r="K1704" s="15">
        <f t="shared" si="106"/>
        <v>1871</v>
      </c>
      <c r="L1704" s="15">
        <f t="shared" si="107"/>
        <v>1869</v>
      </c>
      <c r="M1704" s="15">
        <f t="shared" si="108"/>
        <v>3740</v>
      </c>
      <c r="O1704" s="13"/>
      <c r="P1704" s="13"/>
    </row>
    <row r="1705" spans="1:16" s="94" customFormat="1" ht="12.75" customHeight="1" x14ac:dyDescent="0.2">
      <c r="A1705" s="11" t="str">
        <f t="shared" si="109"/>
        <v>KALGOORLIE2002</v>
      </c>
      <c r="B1705" s="3" t="s">
        <v>67</v>
      </c>
      <c r="C1705" s="12">
        <v>2002</v>
      </c>
      <c r="D1705" s="12" t="s">
        <v>101</v>
      </c>
      <c r="E1705" s="13">
        <v>1652</v>
      </c>
      <c r="F1705" s="13">
        <v>1651</v>
      </c>
      <c r="G1705" s="13">
        <v>3303</v>
      </c>
      <c r="H1705" s="13">
        <v>0</v>
      </c>
      <c r="I1705" s="13">
        <v>0</v>
      </c>
      <c r="J1705" s="13">
        <v>0</v>
      </c>
      <c r="K1705" s="15">
        <f t="shared" si="106"/>
        <v>1652</v>
      </c>
      <c r="L1705" s="15">
        <f t="shared" si="107"/>
        <v>1651</v>
      </c>
      <c r="M1705" s="15">
        <f t="shared" si="108"/>
        <v>3303</v>
      </c>
      <c r="O1705" s="13"/>
      <c r="P1705" s="13"/>
    </row>
    <row r="1706" spans="1:16" s="94" customFormat="1" ht="12.75" customHeight="1" x14ac:dyDescent="0.2">
      <c r="A1706" s="11" t="str">
        <f t="shared" si="109"/>
        <v>KALGOORLIE2003</v>
      </c>
      <c r="B1706" s="94" t="s">
        <v>67</v>
      </c>
      <c r="C1706" s="89">
        <v>2003</v>
      </c>
      <c r="D1706" s="90" t="s">
        <v>101</v>
      </c>
      <c r="E1706" s="15">
        <v>1484</v>
      </c>
      <c r="F1706" s="15">
        <v>1485</v>
      </c>
      <c r="G1706" s="15">
        <v>2969</v>
      </c>
      <c r="H1706" s="15">
        <v>0</v>
      </c>
      <c r="I1706" s="15">
        <v>0</v>
      </c>
      <c r="J1706" s="15">
        <v>0</v>
      </c>
      <c r="K1706" s="15">
        <f t="shared" ref="K1706:K1769" si="110">E1706+H1706</f>
        <v>1484</v>
      </c>
      <c r="L1706" s="15">
        <f t="shared" ref="L1706:L1769" si="111">F1706+I1706</f>
        <v>1485</v>
      </c>
      <c r="M1706" s="15">
        <f t="shared" ref="M1706:M1769" si="112">G1706+J1706</f>
        <v>2969</v>
      </c>
      <c r="O1706" s="13"/>
      <c r="P1706" s="13"/>
    </row>
    <row r="1707" spans="1:16" s="94" customFormat="1" ht="12.75" customHeight="1" x14ac:dyDescent="0.2">
      <c r="A1707" s="11" t="str">
        <f t="shared" si="109"/>
        <v>KALGOORLIE2004</v>
      </c>
      <c r="B1707" s="94" t="s">
        <v>67</v>
      </c>
      <c r="C1707" s="89">
        <v>2004</v>
      </c>
      <c r="D1707" s="90" t="s">
        <v>101</v>
      </c>
      <c r="E1707" s="15">
        <v>1556</v>
      </c>
      <c r="F1707" s="15">
        <v>1555</v>
      </c>
      <c r="G1707" s="15">
        <v>3111</v>
      </c>
      <c r="H1707" s="15">
        <v>0</v>
      </c>
      <c r="I1707" s="15">
        <v>0</v>
      </c>
      <c r="J1707" s="15">
        <v>0</v>
      </c>
      <c r="K1707" s="15">
        <f t="shared" si="110"/>
        <v>1556</v>
      </c>
      <c r="L1707" s="15">
        <f t="shared" si="111"/>
        <v>1555</v>
      </c>
      <c r="M1707" s="15">
        <f t="shared" si="112"/>
        <v>3111</v>
      </c>
      <c r="O1707" s="13"/>
      <c r="P1707" s="13"/>
    </row>
    <row r="1708" spans="1:16" s="94" customFormat="1" ht="12.75" customHeight="1" x14ac:dyDescent="0.2">
      <c r="A1708" s="11" t="str">
        <f t="shared" si="109"/>
        <v>KALGOORLIE2005</v>
      </c>
      <c r="B1708" s="94" t="s">
        <v>67</v>
      </c>
      <c r="C1708" s="12">
        <v>2005</v>
      </c>
      <c r="D1708" s="90" t="s">
        <v>101</v>
      </c>
      <c r="E1708" s="95">
        <v>1620</v>
      </c>
      <c r="F1708" s="95">
        <v>1617</v>
      </c>
      <c r="G1708" s="95">
        <v>3237</v>
      </c>
      <c r="H1708" s="95">
        <v>0</v>
      </c>
      <c r="I1708" s="95">
        <v>0</v>
      </c>
      <c r="J1708" s="95">
        <v>0</v>
      </c>
      <c r="K1708" s="15">
        <f t="shared" si="110"/>
        <v>1620</v>
      </c>
      <c r="L1708" s="15">
        <f t="shared" si="111"/>
        <v>1617</v>
      </c>
      <c r="M1708" s="15">
        <f t="shared" si="112"/>
        <v>3237</v>
      </c>
      <c r="O1708" s="13"/>
      <c r="P1708" s="13"/>
    </row>
    <row r="1709" spans="1:16" s="94" customFormat="1" ht="12.75" customHeight="1" x14ac:dyDescent="0.2">
      <c r="A1709" s="11" t="str">
        <f t="shared" si="109"/>
        <v>KALGOORLIE2006</v>
      </c>
      <c r="B1709" s="3" t="s">
        <v>67</v>
      </c>
      <c r="C1709" s="12">
        <v>2006</v>
      </c>
      <c r="D1709" s="12" t="s">
        <v>101</v>
      </c>
      <c r="E1709" s="13">
        <v>1446</v>
      </c>
      <c r="F1709" s="13">
        <v>1444</v>
      </c>
      <c r="G1709" s="13">
        <v>2890</v>
      </c>
      <c r="H1709" s="13">
        <v>0</v>
      </c>
      <c r="I1709" s="13">
        <v>0</v>
      </c>
      <c r="J1709" s="13">
        <v>0</v>
      </c>
      <c r="K1709" s="15">
        <f t="shared" si="110"/>
        <v>1446</v>
      </c>
      <c r="L1709" s="15">
        <f t="shared" si="111"/>
        <v>1444</v>
      </c>
      <c r="M1709" s="15">
        <f t="shared" si="112"/>
        <v>2890</v>
      </c>
      <c r="O1709" s="13"/>
      <c r="P1709" s="13"/>
    </row>
    <row r="1710" spans="1:16" s="94" customFormat="1" ht="12.75" customHeight="1" x14ac:dyDescent="0.2">
      <c r="A1710" s="11" t="str">
        <f t="shared" si="109"/>
        <v>KALGOORLIE2007</v>
      </c>
      <c r="B1710" s="3" t="s">
        <v>67</v>
      </c>
      <c r="C1710" s="12">
        <v>2007</v>
      </c>
      <c r="D1710" s="12" t="s">
        <v>101</v>
      </c>
      <c r="E1710" s="13">
        <v>1380</v>
      </c>
      <c r="F1710" s="13">
        <v>1374</v>
      </c>
      <c r="G1710" s="13">
        <v>2754</v>
      </c>
      <c r="H1710" s="13">
        <v>0</v>
      </c>
      <c r="I1710" s="13">
        <v>0</v>
      </c>
      <c r="J1710" s="13">
        <v>0</v>
      </c>
      <c r="K1710" s="15">
        <f t="shared" si="110"/>
        <v>1380</v>
      </c>
      <c r="L1710" s="15">
        <f t="shared" si="111"/>
        <v>1374</v>
      </c>
      <c r="M1710" s="15">
        <f t="shared" si="112"/>
        <v>2754</v>
      </c>
      <c r="O1710" s="13"/>
      <c r="P1710" s="13"/>
    </row>
    <row r="1711" spans="1:16" s="94" customFormat="1" ht="12.75" customHeight="1" x14ac:dyDescent="0.2">
      <c r="A1711" s="11" t="str">
        <f t="shared" si="109"/>
        <v>KALGOORLIE2008</v>
      </c>
      <c r="B1711" s="3" t="s">
        <v>67</v>
      </c>
      <c r="C1711" s="12">
        <v>2008</v>
      </c>
      <c r="D1711" s="12" t="s">
        <v>101</v>
      </c>
      <c r="E1711" s="13">
        <v>1591</v>
      </c>
      <c r="F1711" s="13">
        <v>1582</v>
      </c>
      <c r="G1711" s="13">
        <v>3173</v>
      </c>
      <c r="H1711" s="13">
        <v>0</v>
      </c>
      <c r="I1711" s="13">
        <v>0</v>
      </c>
      <c r="J1711" s="13">
        <v>0</v>
      </c>
      <c r="K1711" s="15">
        <f t="shared" si="110"/>
        <v>1591</v>
      </c>
      <c r="L1711" s="15">
        <f t="shared" si="111"/>
        <v>1582</v>
      </c>
      <c r="M1711" s="15">
        <f t="shared" si="112"/>
        <v>3173</v>
      </c>
      <c r="O1711" s="13"/>
      <c r="P1711" s="13"/>
    </row>
    <row r="1712" spans="1:16" s="94" customFormat="1" ht="12.75" customHeight="1" x14ac:dyDescent="0.2">
      <c r="A1712" s="11" t="str">
        <f t="shared" si="109"/>
        <v>KALGOORLIE2009</v>
      </c>
      <c r="B1712" s="3" t="s">
        <v>67</v>
      </c>
      <c r="C1712" s="12">
        <v>2009</v>
      </c>
      <c r="D1712" s="12" t="s">
        <v>101</v>
      </c>
      <c r="E1712" s="13">
        <v>1456</v>
      </c>
      <c r="F1712" s="13">
        <v>1457</v>
      </c>
      <c r="G1712" s="13">
        <v>2913</v>
      </c>
      <c r="H1712" s="13">
        <v>0</v>
      </c>
      <c r="I1712" s="13">
        <v>0</v>
      </c>
      <c r="J1712" s="13">
        <v>0</v>
      </c>
      <c r="K1712" s="15">
        <f t="shared" si="110"/>
        <v>1456</v>
      </c>
      <c r="L1712" s="15">
        <f t="shared" si="111"/>
        <v>1457</v>
      </c>
      <c r="M1712" s="15">
        <f t="shared" si="112"/>
        <v>2913</v>
      </c>
      <c r="O1712" s="13"/>
      <c r="P1712" s="13"/>
    </row>
    <row r="1713" spans="1:16" s="94" customFormat="1" ht="12.75" customHeight="1" x14ac:dyDescent="0.2">
      <c r="A1713" s="11" t="str">
        <f t="shared" si="109"/>
        <v>KALGOORLIE2010</v>
      </c>
      <c r="B1713" s="3" t="s">
        <v>67</v>
      </c>
      <c r="C1713" s="12">
        <v>2010</v>
      </c>
      <c r="D1713" s="12" t="s">
        <v>101</v>
      </c>
      <c r="E1713" s="13">
        <v>1377</v>
      </c>
      <c r="F1713" s="13">
        <v>1380</v>
      </c>
      <c r="G1713" s="13">
        <v>2757</v>
      </c>
      <c r="H1713" s="13">
        <v>0</v>
      </c>
      <c r="I1713" s="13">
        <v>0</v>
      </c>
      <c r="J1713" s="13">
        <v>0</v>
      </c>
      <c r="K1713" s="15">
        <f t="shared" si="110"/>
        <v>1377</v>
      </c>
      <c r="L1713" s="15">
        <f t="shared" si="111"/>
        <v>1380</v>
      </c>
      <c r="M1713" s="15">
        <f t="shared" si="112"/>
        <v>2757</v>
      </c>
      <c r="O1713" s="13"/>
      <c r="P1713" s="13"/>
    </row>
    <row r="1714" spans="1:16" s="94" customFormat="1" ht="12.75" customHeight="1" x14ac:dyDescent="0.2">
      <c r="A1714" s="11" t="str">
        <f t="shared" si="109"/>
        <v>KALGOORLIE2011</v>
      </c>
      <c r="B1714" s="96" t="s">
        <v>67</v>
      </c>
      <c r="C1714" s="89">
        <v>2011</v>
      </c>
      <c r="D1714" s="90" t="s">
        <v>101</v>
      </c>
      <c r="E1714" s="15">
        <v>1444</v>
      </c>
      <c r="F1714" s="15">
        <v>1438</v>
      </c>
      <c r="G1714" s="15">
        <v>2882</v>
      </c>
      <c r="H1714" s="91">
        <v>0</v>
      </c>
      <c r="I1714" s="91">
        <v>0</v>
      </c>
      <c r="J1714" s="15">
        <v>0</v>
      </c>
      <c r="K1714" s="15">
        <f t="shared" si="110"/>
        <v>1444</v>
      </c>
      <c r="L1714" s="15">
        <f t="shared" si="111"/>
        <v>1438</v>
      </c>
      <c r="M1714" s="15">
        <f t="shared" si="112"/>
        <v>2882</v>
      </c>
      <c r="O1714" s="13"/>
      <c r="P1714" s="13"/>
    </row>
    <row r="1715" spans="1:16" s="94" customFormat="1" ht="12.75" customHeight="1" x14ac:dyDescent="0.2">
      <c r="A1715" s="11" t="str">
        <f t="shared" si="109"/>
        <v>KALGOORLIE2012</v>
      </c>
      <c r="B1715" s="94" t="s">
        <v>67</v>
      </c>
      <c r="C1715" s="89">
        <v>2012</v>
      </c>
      <c r="D1715" s="12" t="s">
        <v>101</v>
      </c>
      <c r="E1715" s="15">
        <v>1635</v>
      </c>
      <c r="F1715" s="15">
        <v>1632</v>
      </c>
      <c r="G1715" s="15">
        <v>3267</v>
      </c>
      <c r="H1715" s="15">
        <v>0</v>
      </c>
      <c r="I1715" s="15">
        <v>0</v>
      </c>
      <c r="J1715" s="15">
        <v>0</v>
      </c>
      <c r="K1715" s="15">
        <f t="shared" si="110"/>
        <v>1635</v>
      </c>
      <c r="L1715" s="15">
        <f t="shared" si="111"/>
        <v>1632</v>
      </c>
      <c r="M1715" s="15">
        <f t="shared" si="112"/>
        <v>3267</v>
      </c>
      <c r="O1715" s="13"/>
      <c r="P1715" s="13"/>
    </row>
    <row r="1716" spans="1:16" s="94" customFormat="1" ht="12.75" customHeight="1" x14ac:dyDescent="0.2">
      <c r="A1716" s="11" t="str">
        <f t="shared" si="109"/>
        <v>KALGOORLIE2013</v>
      </c>
      <c r="B1716" s="96" t="s">
        <v>67</v>
      </c>
      <c r="C1716" s="89">
        <v>2013</v>
      </c>
      <c r="D1716" s="90" t="s">
        <v>101</v>
      </c>
      <c r="E1716" s="15">
        <v>1895</v>
      </c>
      <c r="F1716" s="15">
        <v>1886</v>
      </c>
      <c r="G1716" s="15">
        <v>3781</v>
      </c>
      <c r="H1716" s="91">
        <v>0</v>
      </c>
      <c r="I1716" s="91">
        <v>0</v>
      </c>
      <c r="J1716" s="15">
        <v>0</v>
      </c>
      <c r="K1716" s="15">
        <f t="shared" si="110"/>
        <v>1895</v>
      </c>
      <c r="L1716" s="15">
        <f t="shared" si="111"/>
        <v>1886</v>
      </c>
      <c r="M1716" s="15">
        <f t="shared" si="112"/>
        <v>3781</v>
      </c>
      <c r="O1716" s="13"/>
      <c r="P1716" s="13"/>
    </row>
    <row r="1717" spans="1:16" s="94" customFormat="1" ht="12.75" customHeight="1" x14ac:dyDescent="0.2">
      <c r="A1717" s="11" t="str">
        <f t="shared" si="109"/>
        <v>KALGOORLIE2014</v>
      </c>
      <c r="B1717" s="96" t="s">
        <v>67</v>
      </c>
      <c r="C1717" s="89">
        <v>2014</v>
      </c>
      <c r="D1717" s="90" t="s">
        <v>101</v>
      </c>
      <c r="E1717" s="15">
        <v>1795</v>
      </c>
      <c r="F1717" s="15">
        <v>1786</v>
      </c>
      <c r="G1717" s="15">
        <v>3581</v>
      </c>
      <c r="H1717" s="91">
        <v>0</v>
      </c>
      <c r="I1717" s="91">
        <v>0</v>
      </c>
      <c r="J1717" s="15">
        <v>0</v>
      </c>
      <c r="K1717" s="15">
        <f t="shared" si="110"/>
        <v>1795</v>
      </c>
      <c r="L1717" s="15">
        <f t="shared" si="111"/>
        <v>1786</v>
      </c>
      <c r="M1717" s="15">
        <f t="shared" si="112"/>
        <v>3581</v>
      </c>
      <c r="O1717" s="13"/>
      <c r="P1717" s="13"/>
    </row>
    <row r="1718" spans="1:16" s="94" customFormat="1" ht="12.75" customHeight="1" x14ac:dyDescent="0.2">
      <c r="A1718" s="11" t="str">
        <f t="shared" si="109"/>
        <v>KALGOORLIE2015</v>
      </c>
      <c r="B1718" s="96" t="s">
        <v>67</v>
      </c>
      <c r="C1718" s="89">
        <v>2015</v>
      </c>
      <c r="D1718" s="90" t="s">
        <v>101</v>
      </c>
      <c r="E1718" s="15">
        <v>1732</v>
      </c>
      <c r="F1718" s="15">
        <v>1732</v>
      </c>
      <c r="G1718" s="15">
        <v>3464</v>
      </c>
      <c r="H1718" s="91">
        <v>0</v>
      </c>
      <c r="I1718" s="91">
        <v>0</v>
      </c>
      <c r="J1718" s="15">
        <v>0</v>
      </c>
      <c r="K1718" s="15">
        <f t="shared" si="110"/>
        <v>1732</v>
      </c>
      <c r="L1718" s="15">
        <f t="shared" si="111"/>
        <v>1732</v>
      </c>
      <c r="M1718" s="15">
        <f t="shared" si="112"/>
        <v>3464</v>
      </c>
      <c r="O1718" s="13"/>
      <c r="P1718" s="13"/>
    </row>
    <row r="1719" spans="1:16" s="94" customFormat="1" ht="12.75" customHeight="1" x14ac:dyDescent="0.2">
      <c r="A1719" s="11" t="str">
        <f t="shared" si="109"/>
        <v>KALGOORLIE2016</v>
      </c>
      <c r="B1719" s="92" t="s">
        <v>67</v>
      </c>
      <c r="C1719" s="16">
        <v>2016</v>
      </c>
      <c r="D1719" s="90" t="s">
        <v>101</v>
      </c>
      <c r="E1719" s="93">
        <v>1765</v>
      </c>
      <c r="F1719" s="93">
        <v>1763</v>
      </c>
      <c r="G1719" s="93">
        <v>3528</v>
      </c>
      <c r="H1719" s="93">
        <v>0</v>
      </c>
      <c r="I1719" s="93">
        <v>0</v>
      </c>
      <c r="J1719" s="93">
        <v>0</v>
      </c>
      <c r="K1719" s="15">
        <f t="shared" si="110"/>
        <v>1765</v>
      </c>
      <c r="L1719" s="15">
        <f t="shared" si="111"/>
        <v>1763</v>
      </c>
      <c r="M1719" s="15">
        <f t="shared" si="112"/>
        <v>3528</v>
      </c>
      <c r="O1719" s="13"/>
      <c r="P1719" s="13"/>
    </row>
    <row r="1720" spans="1:16" s="94" customFormat="1" ht="12.75" customHeight="1" x14ac:dyDescent="0.2">
      <c r="A1720" s="11" t="str">
        <f t="shared" si="109"/>
        <v>KALGOORLIE2017</v>
      </c>
      <c r="B1720" s="96" t="s">
        <v>67</v>
      </c>
      <c r="C1720" s="89">
        <v>2017</v>
      </c>
      <c r="D1720" s="90" t="s">
        <v>101</v>
      </c>
      <c r="E1720" s="15">
        <v>1777</v>
      </c>
      <c r="F1720" s="15">
        <v>1775</v>
      </c>
      <c r="G1720" s="15">
        <v>3552</v>
      </c>
      <c r="H1720" s="91">
        <v>0</v>
      </c>
      <c r="I1720" s="91">
        <v>0</v>
      </c>
      <c r="J1720" s="15">
        <v>0</v>
      </c>
      <c r="K1720" s="15">
        <f t="shared" si="110"/>
        <v>1777</v>
      </c>
      <c r="L1720" s="15">
        <f t="shared" si="111"/>
        <v>1775</v>
      </c>
      <c r="M1720" s="15">
        <f t="shared" si="112"/>
        <v>3552</v>
      </c>
      <c r="O1720" s="13"/>
      <c r="P1720" s="13"/>
    </row>
    <row r="1721" spans="1:16" s="94" customFormat="1" ht="12.75" customHeight="1" x14ac:dyDescent="0.2">
      <c r="A1721" s="11" t="str">
        <f t="shared" si="109"/>
        <v>KALGOORLIE2018</v>
      </c>
      <c r="B1721" s="3" t="s">
        <v>67</v>
      </c>
      <c r="C1721" s="12">
        <v>2018</v>
      </c>
      <c r="D1721" s="12" t="s">
        <v>101</v>
      </c>
      <c r="E1721" s="13">
        <v>1884</v>
      </c>
      <c r="F1721" s="13">
        <v>1884</v>
      </c>
      <c r="G1721" s="13">
        <v>3768</v>
      </c>
      <c r="H1721" s="13">
        <v>0</v>
      </c>
      <c r="I1721" s="13">
        <v>0</v>
      </c>
      <c r="J1721" s="13">
        <v>0</v>
      </c>
      <c r="K1721" s="15">
        <f t="shared" si="110"/>
        <v>1884</v>
      </c>
      <c r="L1721" s="15">
        <f t="shared" si="111"/>
        <v>1884</v>
      </c>
      <c r="M1721" s="15">
        <f t="shared" si="112"/>
        <v>3768</v>
      </c>
      <c r="O1721" s="13"/>
      <c r="P1721" s="13"/>
    </row>
    <row r="1722" spans="1:16" s="94" customFormat="1" ht="12.75" customHeight="1" x14ac:dyDescent="0.2">
      <c r="A1722" s="11" t="str">
        <f t="shared" si="109"/>
        <v>KALGOORLIE2019</v>
      </c>
      <c r="B1722" s="3" t="s">
        <v>67</v>
      </c>
      <c r="C1722" s="12">
        <v>2019</v>
      </c>
      <c r="D1722" s="12" t="s">
        <v>101</v>
      </c>
      <c r="E1722" s="13">
        <v>2023</v>
      </c>
      <c r="F1722" s="13">
        <v>2011</v>
      </c>
      <c r="G1722" s="13">
        <v>4034</v>
      </c>
      <c r="H1722" s="13">
        <v>0</v>
      </c>
      <c r="I1722" s="13">
        <v>0</v>
      </c>
      <c r="J1722" s="13">
        <v>0</v>
      </c>
      <c r="K1722" s="15">
        <f t="shared" si="110"/>
        <v>2023</v>
      </c>
      <c r="L1722" s="15">
        <f t="shared" si="111"/>
        <v>2011</v>
      </c>
      <c r="M1722" s="15">
        <f t="shared" si="112"/>
        <v>4034</v>
      </c>
      <c r="O1722" s="13"/>
      <c r="P1722" s="13"/>
    </row>
    <row r="1723" spans="1:16" s="94" customFormat="1" ht="12.75" customHeight="1" x14ac:dyDescent="0.2">
      <c r="A1723" s="11" t="str">
        <f t="shared" si="109"/>
        <v>KARRATHA1985</v>
      </c>
      <c r="B1723" s="3" t="s">
        <v>66</v>
      </c>
      <c r="C1723" s="12">
        <v>1985</v>
      </c>
      <c r="D1723" s="12">
        <v>25</v>
      </c>
      <c r="E1723" s="13">
        <v>3088</v>
      </c>
      <c r="F1723" s="13">
        <v>3215</v>
      </c>
      <c r="G1723" s="13">
        <v>6303</v>
      </c>
      <c r="H1723" s="13">
        <v>0</v>
      </c>
      <c r="I1723" s="13">
        <v>0</v>
      </c>
      <c r="J1723" s="13">
        <v>0</v>
      </c>
      <c r="K1723" s="15">
        <f t="shared" si="110"/>
        <v>3088</v>
      </c>
      <c r="L1723" s="15">
        <f t="shared" si="111"/>
        <v>3215</v>
      </c>
      <c r="M1723" s="15">
        <f t="shared" si="112"/>
        <v>6303</v>
      </c>
      <c r="O1723" s="13"/>
      <c r="P1723" s="13"/>
    </row>
    <row r="1724" spans="1:16" s="94" customFormat="1" ht="12.75" customHeight="1" x14ac:dyDescent="0.2">
      <c r="A1724" s="11" t="str">
        <f t="shared" si="109"/>
        <v>KARRATHA1986</v>
      </c>
      <c r="B1724" s="96" t="s">
        <v>66</v>
      </c>
      <c r="C1724" s="89">
        <v>1986</v>
      </c>
      <c r="D1724" s="90">
        <v>30</v>
      </c>
      <c r="E1724" s="15">
        <v>2762</v>
      </c>
      <c r="F1724" s="15">
        <v>2784</v>
      </c>
      <c r="G1724" s="15">
        <v>5546</v>
      </c>
      <c r="H1724" s="91">
        <v>0</v>
      </c>
      <c r="I1724" s="91">
        <v>0</v>
      </c>
      <c r="J1724" s="15">
        <v>0</v>
      </c>
      <c r="K1724" s="15">
        <f t="shared" si="110"/>
        <v>2762</v>
      </c>
      <c r="L1724" s="15">
        <f t="shared" si="111"/>
        <v>2784</v>
      </c>
      <c r="M1724" s="15">
        <f t="shared" si="112"/>
        <v>5546</v>
      </c>
      <c r="O1724" s="13"/>
      <c r="P1724" s="13"/>
    </row>
    <row r="1725" spans="1:16" s="94" customFormat="1" ht="12.75" customHeight="1" x14ac:dyDescent="0.2">
      <c r="A1725" s="11" t="str">
        <f t="shared" si="109"/>
        <v>KARRATHA1987</v>
      </c>
      <c r="B1725" s="96" t="s">
        <v>66</v>
      </c>
      <c r="C1725" s="89">
        <v>1987</v>
      </c>
      <c r="D1725" s="90">
        <v>32</v>
      </c>
      <c r="E1725" s="15">
        <v>2598</v>
      </c>
      <c r="F1725" s="15">
        <v>2671</v>
      </c>
      <c r="G1725" s="15">
        <v>5269</v>
      </c>
      <c r="H1725" s="91">
        <v>0</v>
      </c>
      <c r="I1725" s="91">
        <v>0</v>
      </c>
      <c r="J1725" s="15">
        <v>0</v>
      </c>
      <c r="K1725" s="15">
        <f t="shared" si="110"/>
        <v>2598</v>
      </c>
      <c r="L1725" s="15">
        <f t="shared" si="111"/>
        <v>2671</v>
      </c>
      <c r="M1725" s="15">
        <f t="shared" si="112"/>
        <v>5269</v>
      </c>
      <c r="O1725" s="13"/>
      <c r="P1725" s="13"/>
    </row>
    <row r="1726" spans="1:16" s="94" customFormat="1" ht="12.75" customHeight="1" x14ac:dyDescent="0.2">
      <c r="A1726" s="11" t="str">
        <f t="shared" si="109"/>
        <v>KARRATHA1988</v>
      </c>
      <c r="B1726" s="96" t="s">
        <v>66</v>
      </c>
      <c r="C1726" s="89">
        <v>1988</v>
      </c>
      <c r="D1726" s="90" t="s">
        <v>101</v>
      </c>
      <c r="E1726" s="15">
        <v>2249</v>
      </c>
      <c r="F1726" s="15">
        <v>2305</v>
      </c>
      <c r="G1726" s="15">
        <v>4554</v>
      </c>
      <c r="H1726" s="91">
        <v>0</v>
      </c>
      <c r="I1726" s="91">
        <v>0</v>
      </c>
      <c r="J1726" s="15">
        <v>0</v>
      </c>
      <c r="K1726" s="15">
        <f t="shared" si="110"/>
        <v>2249</v>
      </c>
      <c r="L1726" s="15">
        <f t="shared" si="111"/>
        <v>2305</v>
      </c>
      <c r="M1726" s="15">
        <f t="shared" si="112"/>
        <v>4554</v>
      </c>
      <c r="O1726" s="13"/>
      <c r="P1726" s="13"/>
    </row>
    <row r="1727" spans="1:16" s="94" customFormat="1" ht="12.75" customHeight="1" x14ac:dyDescent="0.2">
      <c r="A1727" s="11" t="str">
        <f t="shared" si="109"/>
        <v>KARRATHA1989</v>
      </c>
      <c r="B1727" s="96" t="s">
        <v>66</v>
      </c>
      <c r="C1727" s="89">
        <v>1989</v>
      </c>
      <c r="D1727" s="90" t="s">
        <v>101</v>
      </c>
      <c r="E1727" s="15">
        <v>1605</v>
      </c>
      <c r="F1727" s="15">
        <v>1633</v>
      </c>
      <c r="G1727" s="15">
        <v>3238</v>
      </c>
      <c r="H1727" s="91">
        <v>0</v>
      </c>
      <c r="I1727" s="91">
        <v>0</v>
      </c>
      <c r="J1727" s="15">
        <v>0</v>
      </c>
      <c r="K1727" s="15">
        <f t="shared" si="110"/>
        <v>1605</v>
      </c>
      <c r="L1727" s="15">
        <f t="shared" si="111"/>
        <v>1633</v>
      </c>
      <c r="M1727" s="15">
        <f t="shared" si="112"/>
        <v>3238</v>
      </c>
      <c r="O1727" s="13"/>
      <c r="P1727" s="13"/>
    </row>
    <row r="1728" spans="1:16" s="94" customFormat="1" ht="12.75" customHeight="1" x14ac:dyDescent="0.2">
      <c r="A1728" s="11" t="str">
        <f t="shared" si="109"/>
        <v>KARRATHA1990</v>
      </c>
      <c r="B1728" s="3" t="s">
        <v>66</v>
      </c>
      <c r="C1728" s="12">
        <v>1990</v>
      </c>
      <c r="D1728" s="12" t="s">
        <v>101</v>
      </c>
      <c r="E1728" s="13">
        <v>1656</v>
      </c>
      <c r="F1728" s="13">
        <v>1714</v>
      </c>
      <c r="G1728" s="13">
        <v>3370</v>
      </c>
      <c r="H1728" s="13">
        <v>0</v>
      </c>
      <c r="I1728" s="13">
        <v>0</v>
      </c>
      <c r="J1728" s="13">
        <v>0</v>
      </c>
      <c r="K1728" s="15">
        <f t="shared" si="110"/>
        <v>1656</v>
      </c>
      <c r="L1728" s="15">
        <f t="shared" si="111"/>
        <v>1714</v>
      </c>
      <c r="M1728" s="15">
        <f t="shared" si="112"/>
        <v>3370</v>
      </c>
      <c r="O1728" s="13"/>
      <c r="P1728" s="13"/>
    </row>
    <row r="1729" spans="1:16" s="94" customFormat="1" ht="12.75" customHeight="1" x14ac:dyDescent="0.2">
      <c r="A1729" s="11" t="str">
        <f t="shared" si="109"/>
        <v>KARRATHA1991</v>
      </c>
      <c r="B1729" s="96" t="s">
        <v>66</v>
      </c>
      <c r="C1729" s="89">
        <v>1991</v>
      </c>
      <c r="D1729" s="90" t="s">
        <v>101</v>
      </c>
      <c r="E1729" s="15">
        <v>1772</v>
      </c>
      <c r="F1729" s="15">
        <v>1745</v>
      </c>
      <c r="G1729" s="15">
        <v>3517</v>
      </c>
      <c r="H1729" s="91">
        <v>0</v>
      </c>
      <c r="I1729" s="91">
        <v>0</v>
      </c>
      <c r="J1729" s="15">
        <v>0</v>
      </c>
      <c r="K1729" s="15">
        <f t="shared" si="110"/>
        <v>1772</v>
      </c>
      <c r="L1729" s="15">
        <f t="shared" si="111"/>
        <v>1745</v>
      </c>
      <c r="M1729" s="15">
        <f t="shared" si="112"/>
        <v>3517</v>
      </c>
      <c r="O1729" s="13"/>
      <c r="P1729" s="13"/>
    </row>
    <row r="1730" spans="1:16" s="94" customFormat="1" ht="12.75" customHeight="1" x14ac:dyDescent="0.2">
      <c r="A1730" s="11" t="str">
        <f t="shared" si="109"/>
        <v>KARRATHA1992</v>
      </c>
      <c r="B1730" s="96" t="s">
        <v>66</v>
      </c>
      <c r="C1730" s="89">
        <v>1992</v>
      </c>
      <c r="D1730" s="90" t="s">
        <v>101</v>
      </c>
      <c r="E1730" s="15">
        <v>1860</v>
      </c>
      <c r="F1730" s="15">
        <v>1864</v>
      </c>
      <c r="G1730" s="15">
        <v>3724</v>
      </c>
      <c r="H1730" s="91">
        <v>0</v>
      </c>
      <c r="I1730" s="91">
        <v>0</v>
      </c>
      <c r="J1730" s="15">
        <v>0</v>
      </c>
      <c r="K1730" s="15">
        <f t="shared" si="110"/>
        <v>1860</v>
      </c>
      <c r="L1730" s="15">
        <f t="shared" si="111"/>
        <v>1864</v>
      </c>
      <c r="M1730" s="15">
        <f t="shared" si="112"/>
        <v>3724</v>
      </c>
      <c r="O1730" s="13"/>
      <c r="P1730" s="13"/>
    </row>
    <row r="1731" spans="1:16" s="94" customFormat="1" ht="12.75" customHeight="1" x14ac:dyDescent="0.2">
      <c r="A1731" s="11" t="str">
        <f t="shared" si="109"/>
        <v>KARRATHA1993</v>
      </c>
      <c r="B1731" s="3" t="s">
        <v>66</v>
      </c>
      <c r="C1731" s="12">
        <v>1993</v>
      </c>
      <c r="D1731" s="12" t="s">
        <v>101</v>
      </c>
      <c r="E1731" s="13">
        <v>1909</v>
      </c>
      <c r="F1731" s="13">
        <v>1945</v>
      </c>
      <c r="G1731" s="13">
        <v>3854</v>
      </c>
      <c r="H1731" s="13">
        <v>0</v>
      </c>
      <c r="I1731" s="13">
        <v>0</v>
      </c>
      <c r="J1731" s="13">
        <v>0</v>
      </c>
      <c r="K1731" s="15">
        <f t="shared" si="110"/>
        <v>1909</v>
      </c>
      <c r="L1731" s="15">
        <f t="shared" si="111"/>
        <v>1945</v>
      </c>
      <c r="M1731" s="15">
        <f t="shared" si="112"/>
        <v>3854</v>
      </c>
      <c r="O1731" s="13"/>
      <c r="P1731" s="13"/>
    </row>
    <row r="1732" spans="1:16" s="94" customFormat="1" ht="12.75" customHeight="1" x14ac:dyDescent="0.2">
      <c r="A1732" s="11" t="str">
        <f t="shared" si="109"/>
        <v>KARRATHA1994</v>
      </c>
      <c r="B1732" s="96" t="s">
        <v>66</v>
      </c>
      <c r="C1732" s="89">
        <v>1994</v>
      </c>
      <c r="D1732" s="90" t="s">
        <v>101</v>
      </c>
      <c r="E1732" s="15">
        <v>2178</v>
      </c>
      <c r="F1732" s="15">
        <v>2220</v>
      </c>
      <c r="G1732" s="15">
        <v>4398</v>
      </c>
      <c r="H1732" s="91">
        <v>0</v>
      </c>
      <c r="I1732" s="91">
        <v>0</v>
      </c>
      <c r="J1732" s="15">
        <v>0</v>
      </c>
      <c r="K1732" s="15">
        <f t="shared" si="110"/>
        <v>2178</v>
      </c>
      <c r="L1732" s="15">
        <f t="shared" si="111"/>
        <v>2220</v>
      </c>
      <c r="M1732" s="15">
        <f t="shared" si="112"/>
        <v>4398</v>
      </c>
      <c r="O1732" s="13"/>
      <c r="P1732" s="13"/>
    </row>
    <row r="1733" spans="1:16" s="94" customFormat="1" ht="12.75" customHeight="1" x14ac:dyDescent="0.2">
      <c r="A1733" s="11" t="str">
        <f t="shared" si="109"/>
        <v>KARRATHA1995</v>
      </c>
      <c r="B1733" s="96" t="s">
        <v>66</v>
      </c>
      <c r="C1733" s="89">
        <v>1995</v>
      </c>
      <c r="D1733" s="90" t="s">
        <v>101</v>
      </c>
      <c r="E1733" s="15">
        <v>2404</v>
      </c>
      <c r="F1733" s="15">
        <v>2439</v>
      </c>
      <c r="G1733" s="15">
        <v>4843</v>
      </c>
      <c r="H1733" s="91">
        <v>0</v>
      </c>
      <c r="I1733" s="91">
        <v>0</v>
      </c>
      <c r="J1733" s="15">
        <v>0</v>
      </c>
      <c r="K1733" s="15">
        <f t="shared" si="110"/>
        <v>2404</v>
      </c>
      <c r="L1733" s="15">
        <f t="shared" si="111"/>
        <v>2439</v>
      </c>
      <c r="M1733" s="15">
        <f t="shared" si="112"/>
        <v>4843</v>
      </c>
      <c r="O1733" s="13"/>
      <c r="P1733" s="13"/>
    </row>
    <row r="1734" spans="1:16" s="94" customFormat="1" ht="12.75" customHeight="1" x14ac:dyDescent="0.2">
      <c r="A1734" s="11" t="str">
        <f t="shared" si="109"/>
        <v>KARRATHA1996</v>
      </c>
      <c r="B1734" s="3" t="s">
        <v>66</v>
      </c>
      <c r="C1734" s="12">
        <v>1996</v>
      </c>
      <c r="D1734" s="12">
        <v>39</v>
      </c>
      <c r="E1734" s="13">
        <v>2621</v>
      </c>
      <c r="F1734" s="13">
        <v>2616</v>
      </c>
      <c r="G1734" s="13">
        <v>5237</v>
      </c>
      <c r="H1734" s="13">
        <v>0</v>
      </c>
      <c r="I1734" s="13">
        <v>0</v>
      </c>
      <c r="J1734" s="13">
        <v>0</v>
      </c>
      <c r="K1734" s="15">
        <f t="shared" si="110"/>
        <v>2621</v>
      </c>
      <c r="L1734" s="15">
        <f t="shared" si="111"/>
        <v>2616</v>
      </c>
      <c r="M1734" s="15">
        <f t="shared" si="112"/>
        <v>5237</v>
      </c>
      <c r="O1734" s="13"/>
      <c r="P1734" s="13"/>
    </row>
    <row r="1735" spans="1:16" s="94" customFormat="1" ht="12.75" customHeight="1" x14ac:dyDescent="0.2">
      <c r="A1735" s="11" t="str">
        <f t="shared" si="109"/>
        <v>KARRATHA1997</v>
      </c>
      <c r="B1735" s="3" t="s">
        <v>66</v>
      </c>
      <c r="C1735" s="12">
        <v>1997</v>
      </c>
      <c r="D1735" s="12" t="s">
        <v>101</v>
      </c>
      <c r="E1735" s="13">
        <v>2452</v>
      </c>
      <c r="F1735" s="13">
        <v>2447</v>
      </c>
      <c r="G1735" s="13">
        <v>4899</v>
      </c>
      <c r="H1735" s="13">
        <v>0</v>
      </c>
      <c r="I1735" s="13">
        <v>0</v>
      </c>
      <c r="J1735" s="13">
        <v>0</v>
      </c>
      <c r="K1735" s="15">
        <f t="shared" si="110"/>
        <v>2452</v>
      </c>
      <c r="L1735" s="15">
        <f t="shared" si="111"/>
        <v>2447</v>
      </c>
      <c r="M1735" s="15">
        <f t="shared" si="112"/>
        <v>4899</v>
      </c>
      <c r="O1735" s="13"/>
      <c r="P1735" s="13"/>
    </row>
    <row r="1736" spans="1:16" s="94" customFormat="1" ht="12.75" customHeight="1" x14ac:dyDescent="0.2">
      <c r="A1736" s="11" t="str">
        <f t="shared" si="109"/>
        <v>KARRATHA1998</v>
      </c>
      <c r="B1736" s="96" t="s">
        <v>66</v>
      </c>
      <c r="C1736" s="89">
        <v>1998</v>
      </c>
      <c r="D1736" s="90" t="s">
        <v>101</v>
      </c>
      <c r="E1736" s="15">
        <v>2369</v>
      </c>
      <c r="F1736" s="15">
        <v>2366</v>
      </c>
      <c r="G1736" s="15">
        <v>4735</v>
      </c>
      <c r="H1736" s="91">
        <v>0</v>
      </c>
      <c r="I1736" s="91">
        <v>0</v>
      </c>
      <c r="J1736" s="15">
        <v>0</v>
      </c>
      <c r="K1736" s="15">
        <f t="shared" si="110"/>
        <v>2369</v>
      </c>
      <c r="L1736" s="15">
        <f t="shared" si="111"/>
        <v>2366</v>
      </c>
      <c r="M1736" s="15">
        <f t="shared" si="112"/>
        <v>4735</v>
      </c>
      <c r="O1736" s="13"/>
      <c r="P1736" s="13"/>
    </row>
    <row r="1737" spans="1:16" s="94" customFormat="1" ht="12.75" customHeight="1" x14ac:dyDescent="0.2">
      <c r="A1737" s="11" t="str">
        <f t="shared" si="109"/>
        <v>KARRATHA1999</v>
      </c>
      <c r="B1737" s="3" t="s">
        <v>66</v>
      </c>
      <c r="C1737" s="12">
        <v>1999</v>
      </c>
      <c r="D1737" s="12" t="s">
        <v>101</v>
      </c>
      <c r="E1737" s="13">
        <v>1997</v>
      </c>
      <c r="F1737" s="13">
        <v>1996</v>
      </c>
      <c r="G1737" s="13">
        <v>3993</v>
      </c>
      <c r="H1737" s="13">
        <v>0</v>
      </c>
      <c r="I1737" s="13">
        <v>0</v>
      </c>
      <c r="J1737" s="13">
        <v>0</v>
      </c>
      <c r="K1737" s="15">
        <f t="shared" si="110"/>
        <v>1997</v>
      </c>
      <c r="L1737" s="15">
        <f t="shared" si="111"/>
        <v>1996</v>
      </c>
      <c r="M1737" s="15">
        <f t="shared" si="112"/>
        <v>3993</v>
      </c>
      <c r="O1737" s="13"/>
      <c r="P1737" s="13"/>
    </row>
    <row r="1738" spans="1:16" s="94" customFormat="1" ht="12.75" customHeight="1" x14ac:dyDescent="0.2">
      <c r="A1738" s="11" t="str">
        <f t="shared" ref="A1738:A1798" si="113">CONCATENATE(B1738,C1738)</f>
        <v>KARRATHA2000</v>
      </c>
      <c r="B1738" s="3" t="s">
        <v>66</v>
      </c>
      <c r="C1738" s="12">
        <v>2000</v>
      </c>
      <c r="D1738" s="12" t="s">
        <v>101</v>
      </c>
      <c r="E1738" s="13">
        <v>2222</v>
      </c>
      <c r="F1738" s="13">
        <v>2213</v>
      </c>
      <c r="G1738" s="13">
        <v>4435</v>
      </c>
      <c r="H1738" s="13">
        <v>0</v>
      </c>
      <c r="I1738" s="13">
        <v>0</v>
      </c>
      <c r="J1738" s="13">
        <v>0</v>
      </c>
      <c r="K1738" s="15">
        <f t="shared" si="110"/>
        <v>2222</v>
      </c>
      <c r="L1738" s="15">
        <f t="shared" si="111"/>
        <v>2213</v>
      </c>
      <c r="M1738" s="15">
        <f t="shared" si="112"/>
        <v>4435</v>
      </c>
      <c r="O1738" s="13"/>
      <c r="P1738" s="13"/>
    </row>
    <row r="1739" spans="1:16" s="94" customFormat="1" ht="12.75" customHeight="1" x14ac:dyDescent="0.2">
      <c r="A1739" s="11" t="str">
        <f t="shared" si="113"/>
        <v>KARRATHA2001</v>
      </c>
      <c r="B1739" s="96" t="s">
        <v>66</v>
      </c>
      <c r="C1739" s="89">
        <v>2001</v>
      </c>
      <c r="D1739" s="90" t="s">
        <v>101</v>
      </c>
      <c r="E1739" s="15">
        <v>2075</v>
      </c>
      <c r="F1739" s="15">
        <v>2066</v>
      </c>
      <c r="G1739" s="15">
        <v>4141</v>
      </c>
      <c r="H1739" s="91">
        <v>0</v>
      </c>
      <c r="I1739" s="91">
        <v>0</v>
      </c>
      <c r="J1739" s="15">
        <v>0</v>
      </c>
      <c r="K1739" s="15">
        <f t="shared" si="110"/>
        <v>2075</v>
      </c>
      <c r="L1739" s="15">
        <f t="shared" si="111"/>
        <v>2066</v>
      </c>
      <c r="M1739" s="15">
        <f t="shared" si="112"/>
        <v>4141</v>
      </c>
      <c r="O1739" s="13"/>
      <c r="P1739" s="13"/>
    </row>
    <row r="1740" spans="1:16" s="94" customFormat="1" ht="12.75" customHeight="1" x14ac:dyDescent="0.2">
      <c r="A1740" s="11" t="str">
        <f t="shared" si="113"/>
        <v>KARRATHA2002</v>
      </c>
      <c r="B1740" s="3" t="s">
        <v>66</v>
      </c>
      <c r="C1740" s="12">
        <v>2002</v>
      </c>
      <c r="D1740" s="12" t="s">
        <v>101</v>
      </c>
      <c r="E1740" s="13">
        <v>1557</v>
      </c>
      <c r="F1740" s="13">
        <v>1557</v>
      </c>
      <c r="G1740" s="13">
        <v>3114</v>
      </c>
      <c r="H1740" s="13">
        <v>0</v>
      </c>
      <c r="I1740" s="13">
        <v>0</v>
      </c>
      <c r="J1740" s="13">
        <v>0</v>
      </c>
      <c r="K1740" s="15">
        <f t="shared" si="110"/>
        <v>1557</v>
      </c>
      <c r="L1740" s="15">
        <f t="shared" si="111"/>
        <v>1557</v>
      </c>
      <c r="M1740" s="15">
        <f t="shared" si="112"/>
        <v>3114</v>
      </c>
      <c r="O1740" s="13"/>
      <c r="P1740" s="13"/>
    </row>
    <row r="1741" spans="1:16" s="94" customFormat="1" ht="12.75" customHeight="1" x14ac:dyDescent="0.2">
      <c r="A1741" s="11" t="str">
        <f t="shared" si="113"/>
        <v>KARRATHA2003</v>
      </c>
      <c r="B1741" s="94" t="s">
        <v>66</v>
      </c>
      <c r="C1741" s="89">
        <v>2003</v>
      </c>
      <c r="D1741" s="90" t="s">
        <v>101</v>
      </c>
      <c r="E1741" s="15">
        <v>1382</v>
      </c>
      <c r="F1741" s="15">
        <v>1379</v>
      </c>
      <c r="G1741" s="15">
        <v>2761</v>
      </c>
      <c r="H1741" s="15">
        <v>0</v>
      </c>
      <c r="I1741" s="15">
        <v>0</v>
      </c>
      <c r="J1741" s="15">
        <v>0</v>
      </c>
      <c r="K1741" s="15">
        <f t="shared" si="110"/>
        <v>1382</v>
      </c>
      <c r="L1741" s="15">
        <f t="shared" si="111"/>
        <v>1379</v>
      </c>
      <c r="M1741" s="15">
        <f t="shared" si="112"/>
        <v>2761</v>
      </c>
      <c r="O1741" s="13"/>
      <c r="P1741" s="13"/>
    </row>
    <row r="1742" spans="1:16" s="94" customFormat="1" ht="12.75" customHeight="1" x14ac:dyDescent="0.2">
      <c r="A1742" s="11" t="str">
        <f t="shared" si="113"/>
        <v>KARRATHA2004</v>
      </c>
      <c r="B1742" s="96" t="s">
        <v>66</v>
      </c>
      <c r="C1742" s="89">
        <v>2004</v>
      </c>
      <c r="D1742" s="90" t="s">
        <v>101</v>
      </c>
      <c r="E1742" s="15">
        <v>1621</v>
      </c>
      <c r="F1742" s="15">
        <v>1620</v>
      </c>
      <c r="G1742" s="15">
        <v>3241</v>
      </c>
      <c r="H1742" s="91">
        <v>0</v>
      </c>
      <c r="I1742" s="91">
        <v>0</v>
      </c>
      <c r="J1742" s="15">
        <v>0</v>
      </c>
      <c r="K1742" s="15">
        <f t="shared" si="110"/>
        <v>1621</v>
      </c>
      <c r="L1742" s="15">
        <f t="shared" si="111"/>
        <v>1620</v>
      </c>
      <c r="M1742" s="15">
        <f t="shared" si="112"/>
        <v>3241</v>
      </c>
      <c r="O1742" s="13"/>
      <c r="P1742" s="13"/>
    </row>
    <row r="1743" spans="1:16" s="94" customFormat="1" ht="12.75" customHeight="1" x14ac:dyDescent="0.2">
      <c r="A1743" s="11" t="str">
        <f t="shared" si="113"/>
        <v>KARRATHA2005</v>
      </c>
      <c r="B1743" s="3" t="s">
        <v>66</v>
      </c>
      <c r="C1743" s="12">
        <v>2005</v>
      </c>
      <c r="D1743" s="12" t="s">
        <v>101</v>
      </c>
      <c r="E1743" s="13">
        <v>1752</v>
      </c>
      <c r="F1743" s="13">
        <v>1745</v>
      </c>
      <c r="G1743" s="13">
        <v>3497</v>
      </c>
      <c r="H1743" s="13">
        <v>0</v>
      </c>
      <c r="I1743" s="13">
        <v>0</v>
      </c>
      <c r="J1743" s="13">
        <v>0</v>
      </c>
      <c r="K1743" s="15">
        <f t="shared" si="110"/>
        <v>1752</v>
      </c>
      <c r="L1743" s="15">
        <f t="shared" si="111"/>
        <v>1745</v>
      </c>
      <c r="M1743" s="15">
        <f t="shared" si="112"/>
        <v>3497</v>
      </c>
      <c r="O1743" s="13"/>
      <c r="P1743" s="13"/>
    </row>
    <row r="1744" spans="1:16" s="94" customFormat="1" ht="12.75" customHeight="1" x14ac:dyDescent="0.2">
      <c r="A1744" s="11" t="str">
        <f t="shared" si="113"/>
        <v>KARRATHA2006</v>
      </c>
      <c r="B1744" s="94" t="s">
        <v>66</v>
      </c>
      <c r="C1744" s="89">
        <v>2006</v>
      </c>
      <c r="D1744" s="90" t="s">
        <v>101</v>
      </c>
      <c r="E1744" s="15">
        <v>1599</v>
      </c>
      <c r="F1744" s="15">
        <v>1589</v>
      </c>
      <c r="G1744" s="15">
        <v>3188</v>
      </c>
      <c r="H1744" s="15">
        <v>0</v>
      </c>
      <c r="I1744" s="15">
        <v>0</v>
      </c>
      <c r="J1744" s="15">
        <v>0</v>
      </c>
      <c r="K1744" s="15">
        <f t="shared" si="110"/>
        <v>1599</v>
      </c>
      <c r="L1744" s="15">
        <f t="shared" si="111"/>
        <v>1589</v>
      </c>
      <c r="M1744" s="15">
        <f t="shared" si="112"/>
        <v>3188</v>
      </c>
      <c r="O1744" s="13"/>
      <c r="P1744" s="13"/>
    </row>
    <row r="1745" spans="1:16" s="94" customFormat="1" ht="12.75" customHeight="1" x14ac:dyDescent="0.2">
      <c r="A1745" s="11" t="str">
        <f t="shared" si="113"/>
        <v>KARRATHA2007</v>
      </c>
      <c r="B1745" s="96" t="s">
        <v>66</v>
      </c>
      <c r="C1745" s="89">
        <v>2007</v>
      </c>
      <c r="D1745" s="90" t="s">
        <v>101</v>
      </c>
      <c r="E1745" s="15">
        <v>1583</v>
      </c>
      <c r="F1745" s="15">
        <v>1584</v>
      </c>
      <c r="G1745" s="15">
        <v>3167</v>
      </c>
      <c r="H1745" s="91">
        <v>0</v>
      </c>
      <c r="I1745" s="91">
        <v>0</v>
      </c>
      <c r="J1745" s="15">
        <v>0</v>
      </c>
      <c r="K1745" s="15">
        <f t="shared" si="110"/>
        <v>1583</v>
      </c>
      <c r="L1745" s="15">
        <f t="shared" si="111"/>
        <v>1584</v>
      </c>
      <c r="M1745" s="15">
        <f t="shared" si="112"/>
        <v>3167</v>
      </c>
      <c r="O1745" s="13"/>
      <c r="P1745" s="13"/>
    </row>
    <row r="1746" spans="1:16" s="94" customFormat="1" ht="12.75" customHeight="1" x14ac:dyDescent="0.2">
      <c r="A1746" s="11" t="str">
        <f t="shared" si="113"/>
        <v>KARRATHA2008</v>
      </c>
      <c r="B1746" s="96" t="s">
        <v>66</v>
      </c>
      <c r="C1746" s="89">
        <v>2008</v>
      </c>
      <c r="D1746" s="90" t="s">
        <v>101</v>
      </c>
      <c r="E1746" s="15">
        <v>2330</v>
      </c>
      <c r="F1746" s="15">
        <v>2322</v>
      </c>
      <c r="G1746" s="15">
        <v>4652</v>
      </c>
      <c r="H1746" s="91">
        <v>0</v>
      </c>
      <c r="I1746" s="91">
        <v>0</v>
      </c>
      <c r="J1746" s="15">
        <v>0</v>
      </c>
      <c r="K1746" s="15">
        <f t="shared" si="110"/>
        <v>2330</v>
      </c>
      <c r="L1746" s="15">
        <f t="shared" si="111"/>
        <v>2322</v>
      </c>
      <c r="M1746" s="15">
        <f t="shared" si="112"/>
        <v>4652</v>
      </c>
      <c r="O1746" s="13"/>
      <c r="P1746" s="13"/>
    </row>
    <row r="1747" spans="1:16" s="94" customFormat="1" ht="12.75" customHeight="1" x14ac:dyDescent="0.2">
      <c r="A1747" s="11" t="str">
        <f t="shared" si="113"/>
        <v>KARRATHA2009</v>
      </c>
      <c r="B1747" s="3" t="s">
        <v>66</v>
      </c>
      <c r="C1747" s="12">
        <v>2009</v>
      </c>
      <c r="D1747" s="12">
        <v>21</v>
      </c>
      <c r="E1747" s="13">
        <v>3175</v>
      </c>
      <c r="F1747" s="13">
        <v>3172</v>
      </c>
      <c r="G1747" s="13">
        <v>6347</v>
      </c>
      <c r="H1747" s="13">
        <v>0</v>
      </c>
      <c r="I1747" s="13">
        <v>0</v>
      </c>
      <c r="J1747" s="13">
        <v>0</v>
      </c>
      <c r="K1747" s="15">
        <f t="shared" si="110"/>
        <v>3175</v>
      </c>
      <c r="L1747" s="15">
        <f t="shared" si="111"/>
        <v>3172</v>
      </c>
      <c r="M1747" s="15">
        <f t="shared" si="112"/>
        <v>6347</v>
      </c>
      <c r="O1747" s="13"/>
      <c r="P1747" s="13"/>
    </row>
    <row r="1748" spans="1:16" s="94" customFormat="1" ht="12.75" customHeight="1" x14ac:dyDescent="0.2">
      <c r="A1748" s="11" t="str">
        <f t="shared" si="113"/>
        <v>KARRATHA2010</v>
      </c>
      <c r="B1748" s="3" t="s">
        <v>66</v>
      </c>
      <c r="C1748" s="12">
        <v>2010</v>
      </c>
      <c r="D1748" s="90">
        <v>20</v>
      </c>
      <c r="E1748" s="13">
        <v>3593</v>
      </c>
      <c r="F1748" s="13">
        <v>3608</v>
      </c>
      <c r="G1748" s="13">
        <v>7201</v>
      </c>
      <c r="H1748" s="13">
        <v>0</v>
      </c>
      <c r="I1748" s="13">
        <v>0</v>
      </c>
      <c r="J1748" s="13">
        <v>0</v>
      </c>
      <c r="K1748" s="15">
        <f t="shared" si="110"/>
        <v>3593</v>
      </c>
      <c r="L1748" s="15">
        <f t="shared" si="111"/>
        <v>3608</v>
      </c>
      <c r="M1748" s="15">
        <f t="shared" si="112"/>
        <v>7201</v>
      </c>
      <c r="O1748" s="13"/>
      <c r="P1748" s="13"/>
    </row>
    <row r="1749" spans="1:16" s="94" customFormat="1" ht="12.75" customHeight="1" x14ac:dyDescent="0.2">
      <c r="A1749" s="11" t="str">
        <f t="shared" si="113"/>
        <v>KARRATHA2011</v>
      </c>
      <c r="B1749" s="96" t="s">
        <v>66</v>
      </c>
      <c r="C1749" s="89">
        <v>2011</v>
      </c>
      <c r="D1749" s="90">
        <v>17</v>
      </c>
      <c r="E1749" s="15">
        <v>4033</v>
      </c>
      <c r="F1749" s="15">
        <v>4006</v>
      </c>
      <c r="G1749" s="15">
        <v>8039</v>
      </c>
      <c r="H1749" s="91">
        <v>0</v>
      </c>
      <c r="I1749" s="91">
        <v>0</v>
      </c>
      <c r="J1749" s="15">
        <v>0</v>
      </c>
      <c r="K1749" s="15">
        <f t="shared" si="110"/>
        <v>4033</v>
      </c>
      <c r="L1749" s="15">
        <f t="shared" si="111"/>
        <v>4006</v>
      </c>
      <c r="M1749" s="15">
        <f t="shared" si="112"/>
        <v>8039</v>
      </c>
      <c r="O1749" s="13"/>
      <c r="P1749" s="13"/>
    </row>
    <row r="1750" spans="1:16" s="94" customFormat="1" ht="12.75" customHeight="1" x14ac:dyDescent="0.2">
      <c r="A1750" s="11" t="str">
        <f t="shared" si="113"/>
        <v>KARRATHA2012</v>
      </c>
      <c r="B1750" s="96" t="s">
        <v>66</v>
      </c>
      <c r="C1750" s="89">
        <v>2012</v>
      </c>
      <c r="D1750" s="90">
        <v>16</v>
      </c>
      <c r="E1750" s="15">
        <v>4463</v>
      </c>
      <c r="F1750" s="15">
        <v>4451</v>
      </c>
      <c r="G1750" s="15">
        <v>8914</v>
      </c>
      <c r="H1750" s="91">
        <v>0</v>
      </c>
      <c r="I1750" s="91">
        <v>0</v>
      </c>
      <c r="J1750" s="15">
        <v>0</v>
      </c>
      <c r="K1750" s="15">
        <f t="shared" si="110"/>
        <v>4463</v>
      </c>
      <c r="L1750" s="15">
        <f t="shared" si="111"/>
        <v>4451</v>
      </c>
      <c r="M1750" s="15">
        <f t="shared" si="112"/>
        <v>8914</v>
      </c>
      <c r="O1750" s="13"/>
      <c r="P1750" s="13"/>
    </row>
    <row r="1751" spans="1:16" s="94" customFormat="1" ht="12.75" customHeight="1" x14ac:dyDescent="0.2">
      <c r="A1751" s="11" t="str">
        <f t="shared" si="113"/>
        <v>KARRATHA2013</v>
      </c>
      <c r="B1751" s="3" t="s">
        <v>66</v>
      </c>
      <c r="C1751" s="12">
        <v>2013</v>
      </c>
      <c r="D1751" s="12">
        <v>17</v>
      </c>
      <c r="E1751" s="13">
        <v>4448</v>
      </c>
      <c r="F1751" s="13">
        <v>4427</v>
      </c>
      <c r="G1751" s="13">
        <v>8875</v>
      </c>
      <c r="H1751" s="13">
        <v>0</v>
      </c>
      <c r="I1751" s="13">
        <v>0</v>
      </c>
      <c r="J1751" s="13">
        <v>0</v>
      </c>
      <c r="K1751" s="15">
        <f t="shared" si="110"/>
        <v>4448</v>
      </c>
      <c r="L1751" s="15">
        <f t="shared" si="111"/>
        <v>4427</v>
      </c>
      <c r="M1751" s="15">
        <f t="shared" si="112"/>
        <v>8875</v>
      </c>
      <c r="O1751" s="13"/>
      <c r="P1751" s="13"/>
    </row>
    <row r="1752" spans="1:16" s="94" customFormat="1" ht="12.75" customHeight="1" x14ac:dyDescent="0.2">
      <c r="A1752" s="11" t="str">
        <f t="shared" si="113"/>
        <v>KARRATHA2014</v>
      </c>
      <c r="B1752" s="96" t="s">
        <v>66</v>
      </c>
      <c r="C1752" s="89">
        <v>2014</v>
      </c>
      <c r="D1752" s="90">
        <v>17</v>
      </c>
      <c r="E1752" s="15">
        <v>4253</v>
      </c>
      <c r="F1752" s="15">
        <v>4256</v>
      </c>
      <c r="G1752" s="15">
        <v>8509</v>
      </c>
      <c r="H1752" s="91">
        <v>0</v>
      </c>
      <c r="I1752" s="91">
        <v>0</v>
      </c>
      <c r="J1752" s="15">
        <v>0</v>
      </c>
      <c r="K1752" s="15">
        <f t="shared" si="110"/>
        <v>4253</v>
      </c>
      <c r="L1752" s="15">
        <f t="shared" si="111"/>
        <v>4256</v>
      </c>
      <c r="M1752" s="15">
        <f t="shared" si="112"/>
        <v>8509</v>
      </c>
      <c r="O1752" s="13"/>
      <c r="P1752" s="13"/>
    </row>
    <row r="1753" spans="1:16" s="94" customFormat="1" ht="12.75" customHeight="1" x14ac:dyDescent="0.2">
      <c r="A1753" s="11" t="str">
        <f t="shared" si="113"/>
        <v>KARRATHA2015</v>
      </c>
      <c r="B1753" s="3" t="s">
        <v>66</v>
      </c>
      <c r="C1753" s="12">
        <v>2015</v>
      </c>
      <c r="D1753" s="12">
        <v>17</v>
      </c>
      <c r="E1753" s="13">
        <v>4010</v>
      </c>
      <c r="F1753" s="13">
        <v>3981</v>
      </c>
      <c r="G1753" s="13">
        <v>7991</v>
      </c>
      <c r="H1753" s="13">
        <v>0</v>
      </c>
      <c r="I1753" s="13">
        <v>0</v>
      </c>
      <c r="J1753" s="13">
        <v>0</v>
      </c>
      <c r="K1753" s="15">
        <f t="shared" si="110"/>
        <v>4010</v>
      </c>
      <c r="L1753" s="15">
        <f t="shared" si="111"/>
        <v>3981</v>
      </c>
      <c r="M1753" s="15">
        <f t="shared" si="112"/>
        <v>7991</v>
      </c>
      <c r="O1753" s="13"/>
      <c r="P1753" s="13"/>
    </row>
    <row r="1754" spans="1:16" s="94" customFormat="1" ht="12.75" customHeight="1" x14ac:dyDescent="0.2">
      <c r="A1754" s="11" t="str">
        <f t="shared" si="113"/>
        <v>KARRATHA2016</v>
      </c>
      <c r="B1754" s="3" t="s">
        <v>66</v>
      </c>
      <c r="C1754" s="12">
        <v>2016</v>
      </c>
      <c r="D1754" s="12">
        <v>23</v>
      </c>
      <c r="E1754" s="13">
        <v>3600</v>
      </c>
      <c r="F1754" s="13">
        <v>3544</v>
      </c>
      <c r="G1754" s="13">
        <v>7144</v>
      </c>
      <c r="H1754" s="13">
        <v>0</v>
      </c>
      <c r="I1754" s="13">
        <v>0</v>
      </c>
      <c r="J1754" s="13">
        <v>0</v>
      </c>
      <c r="K1754" s="15">
        <f t="shared" si="110"/>
        <v>3600</v>
      </c>
      <c r="L1754" s="15">
        <f t="shared" si="111"/>
        <v>3544</v>
      </c>
      <c r="M1754" s="15">
        <f t="shared" si="112"/>
        <v>7144</v>
      </c>
      <c r="O1754" s="13"/>
      <c r="P1754" s="13"/>
    </row>
    <row r="1755" spans="1:16" s="94" customFormat="1" ht="12.75" customHeight="1" x14ac:dyDescent="0.2">
      <c r="A1755" s="11" t="str">
        <f t="shared" si="113"/>
        <v>KARRATHA2017</v>
      </c>
      <c r="B1755" s="94" t="s">
        <v>66</v>
      </c>
      <c r="C1755" s="89">
        <v>2017</v>
      </c>
      <c r="D1755" s="90">
        <v>24</v>
      </c>
      <c r="E1755" s="15">
        <v>3128</v>
      </c>
      <c r="F1755" s="15">
        <v>3093</v>
      </c>
      <c r="G1755" s="15">
        <v>6221</v>
      </c>
      <c r="H1755" s="15">
        <v>0</v>
      </c>
      <c r="I1755" s="15">
        <v>0</v>
      </c>
      <c r="J1755" s="15">
        <v>0</v>
      </c>
      <c r="K1755" s="15">
        <f t="shared" si="110"/>
        <v>3128</v>
      </c>
      <c r="L1755" s="15">
        <f t="shared" si="111"/>
        <v>3093</v>
      </c>
      <c r="M1755" s="15">
        <f t="shared" si="112"/>
        <v>6221</v>
      </c>
      <c r="O1755" s="13"/>
      <c r="P1755" s="13"/>
    </row>
    <row r="1756" spans="1:16" s="94" customFormat="1" ht="12.75" customHeight="1" x14ac:dyDescent="0.2">
      <c r="A1756" s="11" t="str">
        <f t="shared" si="113"/>
        <v>KARRATHA2018</v>
      </c>
      <c r="B1756" s="96" t="s">
        <v>66</v>
      </c>
      <c r="C1756" s="89">
        <v>2018</v>
      </c>
      <c r="D1756" s="90">
        <v>24</v>
      </c>
      <c r="E1756" s="15">
        <v>2995</v>
      </c>
      <c r="F1756" s="15">
        <v>2980</v>
      </c>
      <c r="G1756" s="15">
        <v>5975</v>
      </c>
      <c r="H1756" s="91">
        <v>0</v>
      </c>
      <c r="I1756" s="91">
        <v>0</v>
      </c>
      <c r="J1756" s="15">
        <v>0</v>
      </c>
      <c r="K1756" s="15">
        <f t="shared" si="110"/>
        <v>2995</v>
      </c>
      <c r="L1756" s="15">
        <f t="shared" si="111"/>
        <v>2980</v>
      </c>
      <c r="M1756" s="15">
        <f t="shared" si="112"/>
        <v>5975</v>
      </c>
      <c r="O1756" s="13"/>
      <c r="P1756" s="13"/>
    </row>
    <row r="1757" spans="1:16" s="94" customFormat="1" ht="12.75" customHeight="1" x14ac:dyDescent="0.2">
      <c r="A1757" s="11" t="str">
        <f t="shared" si="113"/>
        <v>KARRATHA2019</v>
      </c>
      <c r="B1757" s="3" t="s">
        <v>66</v>
      </c>
      <c r="C1757" s="12">
        <v>2019</v>
      </c>
      <c r="D1757" s="12">
        <v>24</v>
      </c>
      <c r="E1757" s="13">
        <v>2996</v>
      </c>
      <c r="F1757" s="13">
        <v>2980</v>
      </c>
      <c r="G1757" s="13">
        <v>5976</v>
      </c>
      <c r="H1757" s="13">
        <v>0</v>
      </c>
      <c r="I1757" s="13">
        <v>0</v>
      </c>
      <c r="J1757" s="13">
        <v>0</v>
      </c>
      <c r="K1757" s="15">
        <f t="shared" si="110"/>
        <v>2996</v>
      </c>
      <c r="L1757" s="15">
        <f t="shared" si="111"/>
        <v>2980</v>
      </c>
      <c r="M1757" s="15">
        <f t="shared" si="112"/>
        <v>5976</v>
      </c>
      <c r="O1757" s="13"/>
      <c r="P1757" s="13"/>
    </row>
    <row r="1758" spans="1:16" s="94" customFormat="1" ht="12.75" customHeight="1" x14ac:dyDescent="0.2">
      <c r="A1758" s="11" t="str">
        <f t="shared" si="113"/>
        <v>KING ISLAND1985</v>
      </c>
      <c r="B1758" s="3" t="s">
        <v>65</v>
      </c>
      <c r="C1758" s="12">
        <v>1985</v>
      </c>
      <c r="D1758" s="12" t="s">
        <v>101</v>
      </c>
      <c r="E1758" s="13">
        <v>1231</v>
      </c>
      <c r="F1758" s="13">
        <v>1212</v>
      </c>
      <c r="G1758" s="13">
        <v>2443</v>
      </c>
      <c r="H1758" s="13">
        <v>0</v>
      </c>
      <c r="I1758" s="13">
        <v>0</v>
      </c>
      <c r="J1758" s="13">
        <v>0</v>
      </c>
      <c r="K1758" s="15">
        <f t="shared" si="110"/>
        <v>1231</v>
      </c>
      <c r="L1758" s="15">
        <f t="shared" si="111"/>
        <v>1212</v>
      </c>
      <c r="M1758" s="15">
        <f t="shared" si="112"/>
        <v>2443</v>
      </c>
      <c r="O1758" s="13"/>
      <c r="P1758" s="13"/>
    </row>
    <row r="1759" spans="1:16" s="94" customFormat="1" ht="12.75" customHeight="1" x14ac:dyDescent="0.2">
      <c r="A1759" s="11" t="str">
        <f t="shared" si="113"/>
        <v>KING ISLAND1986</v>
      </c>
      <c r="B1759" s="96" t="s">
        <v>65</v>
      </c>
      <c r="C1759" s="89">
        <v>1986</v>
      </c>
      <c r="D1759" s="90" t="s">
        <v>101</v>
      </c>
      <c r="E1759" s="15">
        <v>1111</v>
      </c>
      <c r="F1759" s="15">
        <v>1106</v>
      </c>
      <c r="G1759" s="15">
        <v>2217</v>
      </c>
      <c r="H1759" s="91">
        <v>0</v>
      </c>
      <c r="I1759" s="91">
        <v>0</v>
      </c>
      <c r="J1759" s="15">
        <v>0</v>
      </c>
      <c r="K1759" s="15">
        <f t="shared" si="110"/>
        <v>1111</v>
      </c>
      <c r="L1759" s="15">
        <f t="shared" si="111"/>
        <v>1106</v>
      </c>
      <c r="M1759" s="15">
        <f t="shared" si="112"/>
        <v>2217</v>
      </c>
      <c r="O1759" s="13"/>
      <c r="P1759" s="13"/>
    </row>
    <row r="1760" spans="1:16" s="94" customFormat="1" ht="12.75" customHeight="1" x14ac:dyDescent="0.2">
      <c r="A1760" s="11" t="str">
        <f t="shared" si="113"/>
        <v>KING ISLAND1987</v>
      </c>
      <c r="B1760" s="3" t="s">
        <v>65</v>
      </c>
      <c r="C1760" s="12">
        <v>1987</v>
      </c>
      <c r="D1760" s="12" t="s">
        <v>101</v>
      </c>
      <c r="E1760" s="13">
        <v>2065</v>
      </c>
      <c r="F1760" s="13">
        <v>2065</v>
      </c>
      <c r="G1760" s="13">
        <v>4130</v>
      </c>
      <c r="H1760" s="13">
        <v>0</v>
      </c>
      <c r="I1760" s="13">
        <v>0</v>
      </c>
      <c r="J1760" s="13">
        <v>0</v>
      </c>
      <c r="K1760" s="15">
        <f t="shared" si="110"/>
        <v>2065</v>
      </c>
      <c r="L1760" s="15">
        <f t="shared" si="111"/>
        <v>2065</v>
      </c>
      <c r="M1760" s="15">
        <f t="shared" si="112"/>
        <v>4130</v>
      </c>
      <c r="O1760" s="13"/>
      <c r="P1760" s="13"/>
    </row>
    <row r="1761" spans="1:16" s="94" customFormat="1" ht="12.75" customHeight="1" x14ac:dyDescent="0.2">
      <c r="A1761" s="11" t="str">
        <f t="shared" si="113"/>
        <v>KING ISLAND1988</v>
      </c>
      <c r="B1761" s="3" t="s">
        <v>65</v>
      </c>
      <c r="C1761" s="12">
        <v>1988</v>
      </c>
      <c r="D1761" s="12">
        <v>32</v>
      </c>
      <c r="E1761" s="13">
        <v>2649</v>
      </c>
      <c r="F1761" s="13">
        <v>2598</v>
      </c>
      <c r="G1761" s="13">
        <v>5247</v>
      </c>
      <c r="H1761" s="13">
        <v>0</v>
      </c>
      <c r="I1761" s="13">
        <v>0</v>
      </c>
      <c r="J1761" s="13">
        <v>0</v>
      </c>
      <c r="K1761" s="15">
        <f t="shared" si="110"/>
        <v>2649</v>
      </c>
      <c r="L1761" s="15">
        <f t="shared" si="111"/>
        <v>2598</v>
      </c>
      <c r="M1761" s="15">
        <f t="shared" si="112"/>
        <v>5247</v>
      </c>
      <c r="O1761" s="13"/>
      <c r="P1761" s="13"/>
    </row>
    <row r="1762" spans="1:16" s="94" customFormat="1" ht="12.75" customHeight="1" x14ac:dyDescent="0.2">
      <c r="A1762" s="11" t="str">
        <f t="shared" si="113"/>
        <v>KING ISLAND1989</v>
      </c>
      <c r="B1762" s="94" t="s">
        <v>65</v>
      </c>
      <c r="C1762" s="89">
        <v>1989</v>
      </c>
      <c r="D1762" s="90">
        <v>31</v>
      </c>
      <c r="E1762" s="15">
        <v>2641</v>
      </c>
      <c r="F1762" s="15">
        <v>2625</v>
      </c>
      <c r="G1762" s="15">
        <v>5266</v>
      </c>
      <c r="H1762" s="15">
        <v>0</v>
      </c>
      <c r="I1762" s="15">
        <v>0</v>
      </c>
      <c r="J1762" s="15">
        <v>0</v>
      </c>
      <c r="K1762" s="15">
        <f t="shared" si="110"/>
        <v>2641</v>
      </c>
      <c r="L1762" s="15">
        <f t="shared" si="111"/>
        <v>2625</v>
      </c>
      <c r="M1762" s="15">
        <f t="shared" si="112"/>
        <v>5266</v>
      </c>
      <c r="O1762" s="13"/>
      <c r="P1762" s="13"/>
    </row>
    <row r="1763" spans="1:16" s="94" customFormat="1" ht="12.75" customHeight="1" x14ac:dyDescent="0.2">
      <c r="A1763" s="11" t="str">
        <f t="shared" si="113"/>
        <v>KING ISLAND1990</v>
      </c>
      <c r="B1763" s="3" t="s">
        <v>65</v>
      </c>
      <c r="C1763" s="12">
        <v>1990</v>
      </c>
      <c r="D1763" s="12">
        <v>32</v>
      </c>
      <c r="E1763" s="13">
        <v>2689</v>
      </c>
      <c r="F1763" s="13">
        <v>2658</v>
      </c>
      <c r="G1763" s="13">
        <v>5347</v>
      </c>
      <c r="H1763" s="13">
        <v>0</v>
      </c>
      <c r="I1763" s="13">
        <v>0</v>
      </c>
      <c r="J1763" s="13">
        <v>0</v>
      </c>
      <c r="K1763" s="15">
        <f t="shared" si="110"/>
        <v>2689</v>
      </c>
      <c r="L1763" s="15">
        <f t="shared" si="111"/>
        <v>2658</v>
      </c>
      <c r="M1763" s="15">
        <f t="shared" si="112"/>
        <v>5347</v>
      </c>
      <c r="O1763" s="13"/>
      <c r="P1763" s="13"/>
    </row>
    <row r="1764" spans="1:16" s="94" customFormat="1" ht="12.75" customHeight="1" x14ac:dyDescent="0.2">
      <c r="A1764" s="11" t="str">
        <f t="shared" si="113"/>
        <v>KING ISLAND1991</v>
      </c>
      <c r="B1764" s="96" t="s">
        <v>65</v>
      </c>
      <c r="C1764" s="89">
        <v>1991</v>
      </c>
      <c r="D1764" s="90">
        <v>36</v>
      </c>
      <c r="E1764" s="15">
        <v>2831</v>
      </c>
      <c r="F1764" s="15">
        <v>2826</v>
      </c>
      <c r="G1764" s="15">
        <v>5657</v>
      </c>
      <c r="H1764" s="91">
        <v>0</v>
      </c>
      <c r="I1764" s="91">
        <v>0</v>
      </c>
      <c r="J1764" s="15">
        <v>0</v>
      </c>
      <c r="K1764" s="15">
        <f t="shared" si="110"/>
        <v>2831</v>
      </c>
      <c r="L1764" s="15">
        <f t="shared" si="111"/>
        <v>2826</v>
      </c>
      <c r="M1764" s="15">
        <f t="shared" si="112"/>
        <v>5657</v>
      </c>
      <c r="O1764" s="13"/>
      <c r="P1764" s="13"/>
    </row>
    <row r="1765" spans="1:16" s="94" customFormat="1" ht="12.75" customHeight="1" x14ac:dyDescent="0.2">
      <c r="A1765" s="11" t="str">
        <f t="shared" si="113"/>
        <v>KING ISLAND1992</v>
      </c>
      <c r="B1765" s="96" t="s">
        <v>65</v>
      </c>
      <c r="C1765" s="89">
        <v>1992</v>
      </c>
      <c r="D1765" s="90">
        <v>34</v>
      </c>
      <c r="E1765" s="15">
        <v>2743</v>
      </c>
      <c r="F1765" s="15">
        <v>2727</v>
      </c>
      <c r="G1765" s="15">
        <v>5470</v>
      </c>
      <c r="H1765" s="91">
        <v>0</v>
      </c>
      <c r="I1765" s="91">
        <v>0</v>
      </c>
      <c r="J1765" s="15">
        <v>0</v>
      </c>
      <c r="K1765" s="15">
        <f t="shared" si="110"/>
        <v>2743</v>
      </c>
      <c r="L1765" s="15">
        <f t="shared" si="111"/>
        <v>2727</v>
      </c>
      <c r="M1765" s="15">
        <f t="shared" si="112"/>
        <v>5470</v>
      </c>
      <c r="O1765" s="13"/>
      <c r="P1765" s="13"/>
    </row>
    <row r="1766" spans="1:16" s="94" customFormat="1" ht="12.75" customHeight="1" x14ac:dyDescent="0.2">
      <c r="A1766" s="11" t="str">
        <f t="shared" si="113"/>
        <v>KING ISLAND1993</v>
      </c>
      <c r="B1766" s="96" t="s">
        <v>65</v>
      </c>
      <c r="C1766" s="89">
        <v>1993</v>
      </c>
      <c r="D1766" s="90">
        <v>32</v>
      </c>
      <c r="E1766" s="15">
        <v>2996</v>
      </c>
      <c r="F1766" s="15">
        <v>2986</v>
      </c>
      <c r="G1766" s="15">
        <v>5982</v>
      </c>
      <c r="H1766" s="91">
        <v>0</v>
      </c>
      <c r="I1766" s="91">
        <v>0</v>
      </c>
      <c r="J1766" s="15">
        <v>0</v>
      </c>
      <c r="K1766" s="15">
        <f t="shared" si="110"/>
        <v>2996</v>
      </c>
      <c r="L1766" s="15">
        <f t="shared" si="111"/>
        <v>2986</v>
      </c>
      <c r="M1766" s="15">
        <f t="shared" si="112"/>
        <v>5982</v>
      </c>
      <c r="O1766" s="13"/>
      <c r="P1766" s="13"/>
    </row>
    <row r="1767" spans="1:16" s="94" customFormat="1" ht="12.75" customHeight="1" x14ac:dyDescent="0.2">
      <c r="A1767" s="11" t="str">
        <f t="shared" si="113"/>
        <v>KING ISLAND1994</v>
      </c>
      <c r="B1767" s="3" t="s">
        <v>65</v>
      </c>
      <c r="C1767" s="12">
        <v>1994</v>
      </c>
      <c r="D1767" s="12">
        <v>33</v>
      </c>
      <c r="E1767" s="13">
        <v>3065</v>
      </c>
      <c r="F1767" s="13">
        <v>3058</v>
      </c>
      <c r="G1767" s="13">
        <v>6123</v>
      </c>
      <c r="H1767" s="13">
        <v>0</v>
      </c>
      <c r="I1767" s="13">
        <v>0</v>
      </c>
      <c r="J1767" s="13">
        <v>0</v>
      </c>
      <c r="K1767" s="15">
        <f t="shared" si="110"/>
        <v>3065</v>
      </c>
      <c r="L1767" s="15">
        <f t="shared" si="111"/>
        <v>3058</v>
      </c>
      <c r="M1767" s="15">
        <f t="shared" si="112"/>
        <v>6123</v>
      </c>
      <c r="O1767" s="13"/>
      <c r="P1767" s="13"/>
    </row>
    <row r="1768" spans="1:16" s="94" customFormat="1" ht="12.75" customHeight="1" x14ac:dyDescent="0.2">
      <c r="A1768" s="11" t="str">
        <f t="shared" si="113"/>
        <v>KING ISLAND1995</v>
      </c>
      <c r="B1768" s="94" t="s">
        <v>65</v>
      </c>
      <c r="C1768" s="89">
        <v>1995</v>
      </c>
      <c r="D1768" s="90">
        <v>34</v>
      </c>
      <c r="E1768" s="15">
        <v>3080</v>
      </c>
      <c r="F1768" s="15">
        <v>3075</v>
      </c>
      <c r="G1768" s="15">
        <v>6155</v>
      </c>
      <c r="H1768" s="15">
        <v>0</v>
      </c>
      <c r="I1768" s="15">
        <v>0</v>
      </c>
      <c r="J1768" s="15">
        <v>0</v>
      </c>
      <c r="K1768" s="15">
        <f t="shared" si="110"/>
        <v>3080</v>
      </c>
      <c r="L1768" s="15">
        <f t="shared" si="111"/>
        <v>3075</v>
      </c>
      <c r="M1768" s="15">
        <f t="shared" si="112"/>
        <v>6155</v>
      </c>
      <c r="O1768" s="13"/>
      <c r="P1768" s="13"/>
    </row>
    <row r="1769" spans="1:16" s="94" customFormat="1" ht="12.75" customHeight="1" x14ac:dyDescent="0.2">
      <c r="A1769" s="11" t="str">
        <f t="shared" si="113"/>
        <v>KING ISLAND1996</v>
      </c>
      <c r="B1769" s="96" t="s">
        <v>65</v>
      </c>
      <c r="C1769" s="89">
        <v>1996</v>
      </c>
      <c r="D1769" s="90">
        <v>37</v>
      </c>
      <c r="E1769" s="15">
        <v>2838</v>
      </c>
      <c r="F1769" s="15">
        <v>2829</v>
      </c>
      <c r="G1769" s="15">
        <v>5667</v>
      </c>
      <c r="H1769" s="91">
        <v>0</v>
      </c>
      <c r="I1769" s="91">
        <v>0</v>
      </c>
      <c r="J1769" s="15">
        <v>0</v>
      </c>
      <c r="K1769" s="15">
        <f t="shared" si="110"/>
        <v>2838</v>
      </c>
      <c r="L1769" s="15">
        <f t="shared" si="111"/>
        <v>2829</v>
      </c>
      <c r="M1769" s="15">
        <f t="shared" si="112"/>
        <v>5667</v>
      </c>
      <c r="O1769" s="13"/>
      <c r="P1769" s="13"/>
    </row>
    <row r="1770" spans="1:16" s="94" customFormat="1" ht="12.75" customHeight="1" x14ac:dyDescent="0.2">
      <c r="A1770" s="11" t="str">
        <f t="shared" si="113"/>
        <v>KING ISLAND1997</v>
      </c>
      <c r="B1770" s="3" t="s">
        <v>65</v>
      </c>
      <c r="C1770" s="12">
        <v>1997</v>
      </c>
      <c r="D1770" s="12">
        <v>36</v>
      </c>
      <c r="E1770" s="13">
        <v>3034</v>
      </c>
      <c r="F1770" s="13">
        <v>3035</v>
      </c>
      <c r="G1770" s="13">
        <v>6069</v>
      </c>
      <c r="H1770" s="13">
        <v>0</v>
      </c>
      <c r="I1770" s="13">
        <v>0</v>
      </c>
      <c r="J1770" s="13">
        <v>0</v>
      </c>
      <c r="K1770" s="15">
        <f t="shared" ref="K1770:K1833" si="114">E1770+H1770</f>
        <v>3034</v>
      </c>
      <c r="L1770" s="15">
        <f t="shared" ref="L1770:L1833" si="115">F1770+I1770</f>
        <v>3035</v>
      </c>
      <c r="M1770" s="15">
        <f t="shared" ref="M1770:M1833" si="116">G1770+J1770</f>
        <v>6069</v>
      </c>
      <c r="O1770" s="13"/>
      <c r="P1770" s="13"/>
    </row>
    <row r="1771" spans="1:16" s="94" customFormat="1" ht="12.75" customHeight="1" x14ac:dyDescent="0.2">
      <c r="A1771" s="11" t="str">
        <f t="shared" si="113"/>
        <v>KING ISLAND1998</v>
      </c>
      <c r="B1771" s="3" t="s">
        <v>65</v>
      </c>
      <c r="C1771" s="12">
        <v>1998</v>
      </c>
      <c r="D1771" s="12">
        <v>28</v>
      </c>
      <c r="E1771" s="13">
        <v>3601</v>
      </c>
      <c r="F1771" s="13">
        <v>3601</v>
      </c>
      <c r="G1771" s="13">
        <v>7202</v>
      </c>
      <c r="H1771" s="13">
        <v>0</v>
      </c>
      <c r="I1771" s="13">
        <v>0</v>
      </c>
      <c r="J1771" s="13">
        <v>0</v>
      </c>
      <c r="K1771" s="15">
        <f t="shared" si="114"/>
        <v>3601</v>
      </c>
      <c r="L1771" s="15">
        <f t="shared" si="115"/>
        <v>3601</v>
      </c>
      <c r="M1771" s="15">
        <f t="shared" si="116"/>
        <v>7202</v>
      </c>
      <c r="O1771" s="13"/>
      <c r="P1771" s="13"/>
    </row>
    <row r="1772" spans="1:16" s="94" customFormat="1" ht="12.75" customHeight="1" x14ac:dyDescent="0.2">
      <c r="A1772" s="11" t="str">
        <f t="shared" si="113"/>
        <v>KING ISLAND1999</v>
      </c>
      <c r="B1772" s="96" t="s">
        <v>65</v>
      </c>
      <c r="C1772" s="89">
        <v>1999</v>
      </c>
      <c r="D1772" s="90">
        <v>35</v>
      </c>
      <c r="E1772" s="15">
        <v>2953</v>
      </c>
      <c r="F1772" s="15">
        <v>2953</v>
      </c>
      <c r="G1772" s="15">
        <v>5906</v>
      </c>
      <c r="H1772" s="91">
        <v>0</v>
      </c>
      <c r="I1772" s="91">
        <v>0</v>
      </c>
      <c r="J1772" s="15">
        <v>0</v>
      </c>
      <c r="K1772" s="15">
        <f t="shared" si="114"/>
        <v>2953</v>
      </c>
      <c r="L1772" s="15">
        <f t="shared" si="115"/>
        <v>2953</v>
      </c>
      <c r="M1772" s="15">
        <f t="shared" si="116"/>
        <v>5906</v>
      </c>
      <c r="O1772" s="13"/>
      <c r="P1772" s="13"/>
    </row>
    <row r="1773" spans="1:16" s="94" customFormat="1" ht="12.75" customHeight="1" x14ac:dyDescent="0.2">
      <c r="A1773" s="11" t="str">
        <f t="shared" si="113"/>
        <v>KING ISLAND2000</v>
      </c>
      <c r="B1773" s="3" t="s">
        <v>65</v>
      </c>
      <c r="C1773" s="12">
        <v>2000</v>
      </c>
      <c r="D1773" s="12" t="s">
        <v>101</v>
      </c>
      <c r="E1773" s="13">
        <v>1812</v>
      </c>
      <c r="F1773" s="13">
        <v>1812</v>
      </c>
      <c r="G1773" s="13">
        <v>3624</v>
      </c>
      <c r="H1773" s="13">
        <v>0</v>
      </c>
      <c r="I1773" s="13">
        <v>0</v>
      </c>
      <c r="J1773" s="13">
        <v>0</v>
      </c>
      <c r="K1773" s="15">
        <f t="shared" si="114"/>
        <v>1812</v>
      </c>
      <c r="L1773" s="15">
        <f t="shared" si="115"/>
        <v>1812</v>
      </c>
      <c r="M1773" s="15">
        <f t="shared" si="116"/>
        <v>3624</v>
      </c>
      <c r="O1773" s="13"/>
      <c r="P1773" s="13"/>
    </row>
    <row r="1774" spans="1:16" s="94" customFormat="1" ht="12.75" customHeight="1" x14ac:dyDescent="0.2">
      <c r="A1774" s="11" t="str">
        <f t="shared" si="113"/>
        <v>KING ISLAND2001</v>
      </c>
      <c r="B1774" s="3" t="s">
        <v>65</v>
      </c>
      <c r="C1774" s="12">
        <v>2001</v>
      </c>
      <c r="D1774" s="12" t="s">
        <v>101</v>
      </c>
      <c r="E1774" s="13">
        <v>1748</v>
      </c>
      <c r="F1774" s="13">
        <v>1748</v>
      </c>
      <c r="G1774" s="13">
        <v>3496</v>
      </c>
      <c r="H1774" s="13">
        <v>0</v>
      </c>
      <c r="I1774" s="13">
        <v>0</v>
      </c>
      <c r="J1774" s="13">
        <v>0</v>
      </c>
      <c r="K1774" s="15">
        <f t="shared" si="114"/>
        <v>1748</v>
      </c>
      <c r="L1774" s="15">
        <f t="shared" si="115"/>
        <v>1748</v>
      </c>
      <c r="M1774" s="15">
        <f t="shared" si="116"/>
        <v>3496</v>
      </c>
      <c r="O1774" s="13"/>
      <c r="P1774" s="13"/>
    </row>
    <row r="1775" spans="1:16" s="94" customFormat="1" ht="12.75" customHeight="1" x14ac:dyDescent="0.2">
      <c r="A1775" s="11" t="str">
        <f t="shared" si="113"/>
        <v>KING ISLAND2002</v>
      </c>
      <c r="B1775" s="96" t="s">
        <v>65</v>
      </c>
      <c r="C1775" s="89">
        <v>2002</v>
      </c>
      <c r="D1775" s="90" t="s">
        <v>101</v>
      </c>
      <c r="E1775" s="15">
        <v>1307</v>
      </c>
      <c r="F1775" s="15">
        <v>1311</v>
      </c>
      <c r="G1775" s="15">
        <v>2618</v>
      </c>
      <c r="H1775" s="91">
        <v>0</v>
      </c>
      <c r="I1775" s="91">
        <v>0</v>
      </c>
      <c r="J1775" s="15">
        <v>0</v>
      </c>
      <c r="K1775" s="15">
        <f t="shared" si="114"/>
        <v>1307</v>
      </c>
      <c r="L1775" s="15">
        <f t="shared" si="115"/>
        <v>1311</v>
      </c>
      <c r="M1775" s="15">
        <f t="shared" si="116"/>
        <v>2618</v>
      </c>
      <c r="O1775" s="13"/>
      <c r="P1775" s="13"/>
    </row>
    <row r="1776" spans="1:16" s="94" customFormat="1" ht="12.75" customHeight="1" x14ac:dyDescent="0.2">
      <c r="A1776" s="11" t="str">
        <f t="shared" si="113"/>
        <v>KING ISLAND2003</v>
      </c>
      <c r="B1776" s="94" t="s">
        <v>65</v>
      </c>
      <c r="C1776" s="12">
        <v>2003</v>
      </c>
      <c r="D1776" s="90" t="s">
        <v>101</v>
      </c>
      <c r="E1776" s="95">
        <v>1208</v>
      </c>
      <c r="F1776" s="95">
        <v>1211</v>
      </c>
      <c r="G1776" s="95">
        <v>2419</v>
      </c>
      <c r="H1776" s="95">
        <v>0</v>
      </c>
      <c r="I1776" s="95">
        <v>0</v>
      </c>
      <c r="J1776" s="95">
        <v>0</v>
      </c>
      <c r="K1776" s="15">
        <f t="shared" si="114"/>
        <v>1208</v>
      </c>
      <c r="L1776" s="15">
        <f t="shared" si="115"/>
        <v>1211</v>
      </c>
      <c r="M1776" s="15">
        <f t="shared" si="116"/>
        <v>2419</v>
      </c>
      <c r="O1776" s="13"/>
      <c r="P1776" s="13"/>
    </row>
    <row r="1777" spans="1:16" s="94" customFormat="1" ht="12.75" customHeight="1" x14ac:dyDescent="0.2">
      <c r="A1777" s="11" t="str">
        <f t="shared" si="113"/>
        <v>KING ISLAND2004</v>
      </c>
      <c r="B1777" s="96" t="s">
        <v>65</v>
      </c>
      <c r="C1777" s="89">
        <v>2004</v>
      </c>
      <c r="D1777" s="90" t="s">
        <v>101</v>
      </c>
      <c r="E1777" s="15">
        <v>2009</v>
      </c>
      <c r="F1777" s="15">
        <v>2009</v>
      </c>
      <c r="G1777" s="15">
        <v>4018</v>
      </c>
      <c r="H1777" s="91">
        <v>0</v>
      </c>
      <c r="I1777" s="91">
        <v>0</v>
      </c>
      <c r="J1777" s="15">
        <v>0</v>
      </c>
      <c r="K1777" s="15">
        <f t="shared" si="114"/>
        <v>2009</v>
      </c>
      <c r="L1777" s="15">
        <f t="shared" si="115"/>
        <v>2009</v>
      </c>
      <c r="M1777" s="15">
        <f t="shared" si="116"/>
        <v>4018</v>
      </c>
      <c r="O1777" s="13"/>
      <c r="P1777" s="13"/>
    </row>
    <row r="1778" spans="1:16" s="94" customFormat="1" ht="12.75" customHeight="1" x14ac:dyDescent="0.2">
      <c r="A1778" s="11" t="str">
        <f t="shared" si="113"/>
        <v>KING ISLAND2005</v>
      </c>
      <c r="B1778" s="3" t="s">
        <v>65</v>
      </c>
      <c r="C1778" s="12">
        <v>2005</v>
      </c>
      <c r="D1778" s="12" t="s">
        <v>101</v>
      </c>
      <c r="E1778" s="13">
        <v>1626</v>
      </c>
      <c r="F1778" s="13">
        <v>1625</v>
      </c>
      <c r="G1778" s="13">
        <v>3251</v>
      </c>
      <c r="H1778" s="13">
        <v>0</v>
      </c>
      <c r="I1778" s="13">
        <v>0</v>
      </c>
      <c r="J1778" s="13">
        <v>0</v>
      </c>
      <c r="K1778" s="15">
        <f t="shared" si="114"/>
        <v>1626</v>
      </c>
      <c r="L1778" s="15">
        <f t="shared" si="115"/>
        <v>1625</v>
      </c>
      <c r="M1778" s="15">
        <f t="shared" si="116"/>
        <v>3251</v>
      </c>
      <c r="O1778" s="13"/>
      <c r="P1778" s="13"/>
    </row>
    <row r="1779" spans="1:16" s="94" customFormat="1" ht="12.75" customHeight="1" x14ac:dyDescent="0.2">
      <c r="A1779" s="11" t="str">
        <f t="shared" si="113"/>
        <v>KING ISLAND2006</v>
      </c>
      <c r="B1779" s="94" t="s">
        <v>65</v>
      </c>
      <c r="C1779" s="12">
        <v>2006</v>
      </c>
      <c r="D1779" s="90" t="s">
        <v>101</v>
      </c>
      <c r="E1779" s="95">
        <v>1636</v>
      </c>
      <c r="F1779" s="95">
        <v>1636</v>
      </c>
      <c r="G1779" s="95">
        <v>3272</v>
      </c>
      <c r="H1779" s="102">
        <v>0</v>
      </c>
      <c r="I1779" s="102">
        <v>0</v>
      </c>
      <c r="J1779" s="95">
        <v>0</v>
      </c>
      <c r="K1779" s="15">
        <f t="shared" si="114"/>
        <v>1636</v>
      </c>
      <c r="L1779" s="15">
        <f t="shared" si="115"/>
        <v>1636</v>
      </c>
      <c r="M1779" s="15">
        <f t="shared" si="116"/>
        <v>3272</v>
      </c>
      <c r="O1779" s="13"/>
      <c r="P1779" s="13"/>
    </row>
    <row r="1780" spans="1:16" s="94" customFormat="1" ht="12.75" customHeight="1" x14ac:dyDescent="0.2">
      <c r="A1780" s="11" t="str">
        <f t="shared" si="113"/>
        <v>KING ISLAND2007</v>
      </c>
      <c r="B1780" s="96" t="s">
        <v>65</v>
      </c>
      <c r="C1780" s="89">
        <v>2007</v>
      </c>
      <c r="D1780" s="90" t="s">
        <v>101</v>
      </c>
      <c r="E1780" s="15">
        <v>1650</v>
      </c>
      <c r="F1780" s="15">
        <v>1650</v>
      </c>
      <c r="G1780" s="15">
        <v>3300</v>
      </c>
      <c r="H1780" s="91">
        <v>0</v>
      </c>
      <c r="I1780" s="91">
        <v>0</v>
      </c>
      <c r="J1780" s="15">
        <v>0</v>
      </c>
      <c r="K1780" s="15">
        <f t="shared" si="114"/>
        <v>1650</v>
      </c>
      <c r="L1780" s="15">
        <f t="shared" si="115"/>
        <v>1650</v>
      </c>
      <c r="M1780" s="15">
        <f t="shared" si="116"/>
        <v>3300</v>
      </c>
      <c r="O1780" s="13"/>
      <c r="P1780" s="13"/>
    </row>
    <row r="1781" spans="1:16" s="94" customFormat="1" ht="12.75" customHeight="1" x14ac:dyDescent="0.2">
      <c r="A1781" s="11" t="str">
        <f t="shared" si="113"/>
        <v>KING ISLAND2008</v>
      </c>
      <c r="B1781" s="3" t="s">
        <v>65</v>
      </c>
      <c r="C1781" s="12">
        <v>2008</v>
      </c>
      <c r="D1781" s="12" t="s">
        <v>101</v>
      </c>
      <c r="E1781" s="13">
        <v>1658</v>
      </c>
      <c r="F1781" s="13">
        <v>1658</v>
      </c>
      <c r="G1781" s="13">
        <v>3316</v>
      </c>
      <c r="H1781" s="13">
        <v>0</v>
      </c>
      <c r="I1781" s="13">
        <v>0</v>
      </c>
      <c r="J1781" s="13">
        <v>0</v>
      </c>
      <c r="K1781" s="15">
        <f t="shared" si="114"/>
        <v>1658</v>
      </c>
      <c r="L1781" s="15">
        <f t="shared" si="115"/>
        <v>1658</v>
      </c>
      <c r="M1781" s="15">
        <f t="shared" si="116"/>
        <v>3316</v>
      </c>
      <c r="O1781" s="13"/>
      <c r="P1781" s="13"/>
    </row>
    <row r="1782" spans="1:16" s="94" customFormat="1" ht="12.75" customHeight="1" x14ac:dyDescent="0.2">
      <c r="A1782" s="11" t="str">
        <f t="shared" si="113"/>
        <v>KING ISLAND2009</v>
      </c>
      <c r="B1782" s="94" t="s">
        <v>65</v>
      </c>
      <c r="C1782" s="89">
        <v>2009</v>
      </c>
      <c r="D1782" s="90" t="s">
        <v>101</v>
      </c>
      <c r="E1782" s="15">
        <v>1634</v>
      </c>
      <c r="F1782" s="15">
        <v>1634</v>
      </c>
      <c r="G1782" s="15">
        <v>3268</v>
      </c>
      <c r="H1782" s="15">
        <v>0</v>
      </c>
      <c r="I1782" s="15">
        <v>0</v>
      </c>
      <c r="J1782" s="15">
        <v>0</v>
      </c>
      <c r="K1782" s="15">
        <f t="shared" si="114"/>
        <v>1634</v>
      </c>
      <c r="L1782" s="15">
        <f t="shared" si="115"/>
        <v>1634</v>
      </c>
      <c r="M1782" s="15">
        <f t="shared" si="116"/>
        <v>3268</v>
      </c>
      <c r="O1782" s="13"/>
      <c r="P1782" s="13"/>
    </row>
    <row r="1783" spans="1:16" s="94" customFormat="1" ht="12.75" customHeight="1" x14ac:dyDescent="0.2">
      <c r="A1783" s="11" t="str">
        <f t="shared" si="113"/>
        <v>KING ISLAND2010</v>
      </c>
      <c r="B1783" s="3" t="s">
        <v>65</v>
      </c>
      <c r="C1783" s="12">
        <v>2010</v>
      </c>
      <c r="D1783" s="12" t="s">
        <v>101</v>
      </c>
      <c r="E1783" s="13">
        <v>1635</v>
      </c>
      <c r="F1783" s="13">
        <v>1635</v>
      </c>
      <c r="G1783" s="13">
        <v>3270</v>
      </c>
      <c r="H1783" s="13">
        <v>0</v>
      </c>
      <c r="I1783" s="13">
        <v>0</v>
      </c>
      <c r="J1783" s="13">
        <v>0</v>
      </c>
      <c r="K1783" s="15">
        <f t="shared" si="114"/>
        <v>1635</v>
      </c>
      <c r="L1783" s="15">
        <f t="shared" si="115"/>
        <v>1635</v>
      </c>
      <c r="M1783" s="15">
        <f t="shared" si="116"/>
        <v>3270</v>
      </c>
      <c r="O1783" s="13"/>
      <c r="P1783" s="13"/>
    </row>
    <row r="1784" spans="1:16" s="94" customFormat="1" ht="12.75" customHeight="1" x14ac:dyDescent="0.2">
      <c r="A1784" s="11" t="str">
        <f t="shared" si="113"/>
        <v>KING ISLAND2011</v>
      </c>
      <c r="B1784" s="3" t="s">
        <v>65</v>
      </c>
      <c r="C1784" s="12">
        <v>2011</v>
      </c>
      <c r="D1784" s="12" t="s">
        <v>101</v>
      </c>
      <c r="E1784" s="13">
        <v>1763</v>
      </c>
      <c r="F1784" s="13">
        <v>1762</v>
      </c>
      <c r="G1784" s="13">
        <v>3525</v>
      </c>
      <c r="H1784" s="13">
        <v>0</v>
      </c>
      <c r="I1784" s="13">
        <v>0</v>
      </c>
      <c r="J1784" s="13">
        <v>0</v>
      </c>
      <c r="K1784" s="15">
        <f t="shared" si="114"/>
        <v>1763</v>
      </c>
      <c r="L1784" s="15">
        <f t="shared" si="115"/>
        <v>1762</v>
      </c>
      <c r="M1784" s="15">
        <f t="shared" si="116"/>
        <v>3525</v>
      </c>
      <c r="O1784" s="13"/>
      <c r="P1784" s="13"/>
    </row>
    <row r="1785" spans="1:16" s="94" customFormat="1" ht="12.75" customHeight="1" x14ac:dyDescent="0.2">
      <c r="A1785" s="11" t="str">
        <f t="shared" si="113"/>
        <v>KING ISLAND2012</v>
      </c>
      <c r="B1785" s="94" t="s">
        <v>65</v>
      </c>
      <c r="C1785" s="89">
        <v>2012</v>
      </c>
      <c r="D1785" s="90" t="s">
        <v>101</v>
      </c>
      <c r="E1785" s="15">
        <v>1939</v>
      </c>
      <c r="F1785" s="15">
        <v>1942</v>
      </c>
      <c r="G1785" s="15">
        <v>3881</v>
      </c>
      <c r="H1785" s="15">
        <v>0</v>
      </c>
      <c r="I1785" s="15">
        <v>0</v>
      </c>
      <c r="J1785" s="15">
        <v>0</v>
      </c>
      <c r="K1785" s="15">
        <f t="shared" si="114"/>
        <v>1939</v>
      </c>
      <c r="L1785" s="15">
        <f t="shared" si="115"/>
        <v>1942</v>
      </c>
      <c r="M1785" s="15">
        <f t="shared" si="116"/>
        <v>3881</v>
      </c>
      <c r="O1785" s="13"/>
      <c r="P1785" s="13"/>
    </row>
    <row r="1786" spans="1:16" s="94" customFormat="1" ht="12.75" customHeight="1" x14ac:dyDescent="0.2">
      <c r="A1786" s="11" t="str">
        <f t="shared" si="113"/>
        <v>KING ISLAND2013</v>
      </c>
      <c r="B1786" s="3" t="s">
        <v>65</v>
      </c>
      <c r="C1786" s="12">
        <v>2013</v>
      </c>
      <c r="D1786" s="12" t="s">
        <v>101</v>
      </c>
      <c r="E1786" s="13">
        <v>2085</v>
      </c>
      <c r="F1786" s="13">
        <v>2093</v>
      </c>
      <c r="G1786" s="13">
        <v>4178</v>
      </c>
      <c r="H1786" s="13">
        <v>0</v>
      </c>
      <c r="I1786" s="13">
        <v>0</v>
      </c>
      <c r="J1786" s="13">
        <v>0</v>
      </c>
      <c r="K1786" s="15">
        <f t="shared" si="114"/>
        <v>2085</v>
      </c>
      <c r="L1786" s="15">
        <f t="shared" si="115"/>
        <v>2093</v>
      </c>
      <c r="M1786" s="15">
        <f t="shared" si="116"/>
        <v>4178</v>
      </c>
      <c r="O1786" s="13"/>
      <c r="P1786" s="13"/>
    </row>
    <row r="1787" spans="1:16" s="94" customFormat="1" ht="12.75" customHeight="1" x14ac:dyDescent="0.2">
      <c r="A1787" s="11" t="str">
        <f t="shared" si="113"/>
        <v>KING ISLAND2014</v>
      </c>
      <c r="B1787" s="96" t="s">
        <v>65</v>
      </c>
      <c r="C1787" s="89">
        <v>2014</v>
      </c>
      <c r="D1787" s="90" t="s">
        <v>101</v>
      </c>
      <c r="E1787" s="15">
        <v>2056</v>
      </c>
      <c r="F1787" s="15">
        <v>2050</v>
      </c>
      <c r="G1787" s="15">
        <v>4106</v>
      </c>
      <c r="H1787" s="91">
        <v>0</v>
      </c>
      <c r="I1787" s="91">
        <v>0</v>
      </c>
      <c r="J1787" s="15">
        <v>0</v>
      </c>
      <c r="K1787" s="15">
        <f t="shared" si="114"/>
        <v>2056</v>
      </c>
      <c r="L1787" s="15">
        <f t="shared" si="115"/>
        <v>2050</v>
      </c>
      <c r="M1787" s="15">
        <f t="shared" si="116"/>
        <v>4106</v>
      </c>
      <c r="O1787" s="13"/>
      <c r="P1787" s="13"/>
    </row>
    <row r="1788" spans="1:16" s="94" customFormat="1" ht="12.75" customHeight="1" x14ac:dyDescent="0.2">
      <c r="A1788" s="11" t="str">
        <f t="shared" si="113"/>
        <v>KING ISLAND2015</v>
      </c>
      <c r="B1788" s="3" t="s">
        <v>65</v>
      </c>
      <c r="C1788" s="12">
        <v>2015</v>
      </c>
      <c r="D1788" s="12" t="s">
        <v>101</v>
      </c>
      <c r="E1788" s="13">
        <v>2151</v>
      </c>
      <c r="F1788" s="13">
        <v>2151</v>
      </c>
      <c r="G1788" s="13">
        <v>4302</v>
      </c>
      <c r="H1788" s="13">
        <v>0</v>
      </c>
      <c r="I1788" s="13">
        <v>0</v>
      </c>
      <c r="J1788" s="13">
        <v>0</v>
      </c>
      <c r="K1788" s="15">
        <f t="shared" si="114"/>
        <v>2151</v>
      </c>
      <c r="L1788" s="15">
        <f t="shared" si="115"/>
        <v>2151</v>
      </c>
      <c r="M1788" s="15">
        <f t="shared" si="116"/>
        <v>4302</v>
      </c>
      <c r="O1788" s="13"/>
      <c r="P1788" s="13"/>
    </row>
    <row r="1789" spans="1:16" s="94" customFormat="1" ht="12.75" customHeight="1" x14ac:dyDescent="0.2">
      <c r="A1789" s="11" t="str">
        <f t="shared" si="113"/>
        <v>KING ISLAND2016</v>
      </c>
      <c r="B1789" s="96" t="s">
        <v>65</v>
      </c>
      <c r="C1789" s="89">
        <v>2016</v>
      </c>
      <c r="D1789" s="90" t="s">
        <v>101</v>
      </c>
      <c r="E1789" s="15">
        <v>2435</v>
      </c>
      <c r="F1789" s="15">
        <v>2435</v>
      </c>
      <c r="G1789" s="15">
        <v>4870</v>
      </c>
      <c r="H1789" s="91">
        <v>0</v>
      </c>
      <c r="I1789" s="91">
        <v>0</v>
      </c>
      <c r="J1789" s="15">
        <v>0</v>
      </c>
      <c r="K1789" s="15">
        <f t="shared" si="114"/>
        <v>2435</v>
      </c>
      <c r="L1789" s="15">
        <f t="shared" si="115"/>
        <v>2435</v>
      </c>
      <c r="M1789" s="15">
        <f t="shared" si="116"/>
        <v>4870</v>
      </c>
      <c r="O1789" s="13"/>
      <c r="P1789" s="13"/>
    </row>
    <row r="1790" spans="1:16" s="94" customFormat="1" ht="12.75" customHeight="1" x14ac:dyDescent="0.2">
      <c r="A1790" s="11" t="str">
        <f t="shared" si="113"/>
        <v>KING ISLAND2017</v>
      </c>
      <c r="B1790" s="94" t="s">
        <v>65</v>
      </c>
      <c r="C1790" s="89">
        <v>2017</v>
      </c>
      <c r="D1790" s="90">
        <v>28</v>
      </c>
      <c r="E1790" s="15">
        <v>2637</v>
      </c>
      <c r="F1790" s="15">
        <v>2635</v>
      </c>
      <c r="G1790" s="15">
        <v>5272</v>
      </c>
      <c r="H1790" s="15">
        <v>0</v>
      </c>
      <c r="I1790" s="15">
        <v>0</v>
      </c>
      <c r="J1790" s="15">
        <v>0</v>
      </c>
      <c r="K1790" s="15">
        <f t="shared" si="114"/>
        <v>2637</v>
      </c>
      <c r="L1790" s="15">
        <f t="shared" si="115"/>
        <v>2635</v>
      </c>
      <c r="M1790" s="15">
        <f t="shared" si="116"/>
        <v>5272</v>
      </c>
      <c r="O1790" s="13"/>
      <c r="P1790" s="13"/>
    </row>
    <row r="1791" spans="1:16" s="94" customFormat="1" ht="12.75" customHeight="1" x14ac:dyDescent="0.2">
      <c r="A1791" s="11" t="str">
        <f t="shared" si="113"/>
        <v>KING ISLAND2018</v>
      </c>
      <c r="B1791" s="94" t="s">
        <v>65</v>
      </c>
      <c r="C1791" s="89">
        <v>2018</v>
      </c>
      <c r="D1791" s="90">
        <v>26</v>
      </c>
      <c r="E1791" s="15">
        <v>2667</v>
      </c>
      <c r="F1791" s="15">
        <v>2677</v>
      </c>
      <c r="G1791" s="15">
        <v>5344</v>
      </c>
      <c r="H1791" s="15">
        <v>0</v>
      </c>
      <c r="I1791" s="15">
        <v>0</v>
      </c>
      <c r="J1791" s="15">
        <v>0</v>
      </c>
      <c r="K1791" s="15">
        <f t="shared" si="114"/>
        <v>2667</v>
      </c>
      <c r="L1791" s="15">
        <f t="shared" si="115"/>
        <v>2677</v>
      </c>
      <c r="M1791" s="15">
        <f t="shared" si="116"/>
        <v>5344</v>
      </c>
      <c r="O1791" s="13"/>
      <c r="P1791" s="13"/>
    </row>
    <row r="1792" spans="1:16" s="94" customFormat="1" ht="12.75" customHeight="1" x14ac:dyDescent="0.2">
      <c r="A1792" s="11" t="str">
        <f t="shared" si="113"/>
        <v>KING ISLAND2019</v>
      </c>
      <c r="B1792" s="3" t="s">
        <v>65</v>
      </c>
      <c r="C1792" s="12">
        <v>2019</v>
      </c>
      <c r="D1792" s="12">
        <v>26</v>
      </c>
      <c r="E1792" s="13">
        <v>2795</v>
      </c>
      <c r="F1792" s="13">
        <v>2795</v>
      </c>
      <c r="G1792" s="13">
        <v>5590</v>
      </c>
      <c r="H1792" s="13">
        <v>0</v>
      </c>
      <c r="I1792" s="13">
        <v>0</v>
      </c>
      <c r="J1792" s="13">
        <v>0</v>
      </c>
      <c r="K1792" s="15">
        <f t="shared" si="114"/>
        <v>2795</v>
      </c>
      <c r="L1792" s="15">
        <f t="shared" si="115"/>
        <v>2795</v>
      </c>
      <c r="M1792" s="15">
        <f t="shared" si="116"/>
        <v>5590</v>
      </c>
      <c r="O1792" s="13"/>
      <c r="P1792" s="13"/>
    </row>
    <row r="1793" spans="1:16" s="94" customFormat="1" ht="12.75" customHeight="1" x14ac:dyDescent="0.2">
      <c r="A1793" s="11" t="str">
        <f t="shared" si="113"/>
        <v>KINGSCOTE1985</v>
      </c>
      <c r="B1793" s="3" t="s">
        <v>64</v>
      </c>
      <c r="C1793" s="12">
        <v>1985</v>
      </c>
      <c r="D1793" s="12">
        <v>17</v>
      </c>
      <c r="E1793" s="13">
        <v>5154</v>
      </c>
      <c r="F1793" s="13">
        <v>5279</v>
      </c>
      <c r="G1793" s="13">
        <v>10433</v>
      </c>
      <c r="H1793" s="13">
        <v>0</v>
      </c>
      <c r="I1793" s="13">
        <v>0</v>
      </c>
      <c r="J1793" s="13">
        <v>0</v>
      </c>
      <c r="K1793" s="15">
        <f t="shared" si="114"/>
        <v>5154</v>
      </c>
      <c r="L1793" s="15">
        <f t="shared" si="115"/>
        <v>5279</v>
      </c>
      <c r="M1793" s="15">
        <f t="shared" si="116"/>
        <v>10433</v>
      </c>
      <c r="O1793" s="13"/>
      <c r="P1793" s="13"/>
    </row>
    <row r="1794" spans="1:16" s="94" customFormat="1" ht="12.75" customHeight="1" x14ac:dyDescent="0.2">
      <c r="A1794" s="11" t="str">
        <f t="shared" si="113"/>
        <v>KINGSCOTE1986</v>
      </c>
      <c r="B1794" s="3" t="s">
        <v>64</v>
      </c>
      <c r="C1794" s="12">
        <v>1986</v>
      </c>
      <c r="D1794" s="12">
        <v>15</v>
      </c>
      <c r="E1794" s="13">
        <v>5729</v>
      </c>
      <c r="F1794" s="13">
        <v>5731</v>
      </c>
      <c r="G1794" s="13">
        <v>11460</v>
      </c>
      <c r="H1794" s="13">
        <v>0</v>
      </c>
      <c r="I1794" s="13">
        <v>0</v>
      </c>
      <c r="J1794" s="13">
        <v>0</v>
      </c>
      <c r="K1794" s="15">
        <f t="shared" si="114"/>
        <v>5729</v>
      </c>
      <c r="L1794" s="15">
        <f t="shared" si="115"/>
        <v>5731</v>
      </c>
      <c r="M1794" s="15">
        <f t="shared" si="116"/>
        <v>11460</v>
      </c>
      <c r="O1794" s="13"/>
      <c r="P1794" s="13"/>
    </row>
    <row r="1795" spans="1:16" s="94" customFormat="1" ht="12.75" customHeight="1" x14ac:dyDescent="0.2">
      <c r="A1795" s="11" t="str">
        <f t="shared" si="113"/>
        <v>KINGSCOTE1987</v>
      </c>
      <c r="B1795" s="3" t="s">
        <v>64</v>
      </c>
      <c r="C1795" s="12">
        <v>1987</v>
      </c>
      <c r="D1795" s="12">
        <v>22</v>
      </c>
      <c r="E1795" s="13">
        <v>3742</v>
      </c>
      <c r="F1795" s="13">
        <v>3783</v>
      </c>
      <c r="G1795" s="13">
        <v>7525</v>
      </c>
      <c r="H1795" s="13">
        <v>0</v>
      </c>
      <c r="I1795" s="13">
        <v>0</v>
      </c>
      <c r="J1795" s="13">
        <v>0</v>
      </c>
      <c r="K1795" s="15">
        <f t="shared" si="114"/>
        <v>3742</v>
      </c>
      <c r="L1795" s="15">
        <f t="shared" si="115"/>
        <v>3783</v>
      </c>
      <c r="M1795" s="15">
        <f t="shared" si="116"/>
        <v>7525</v>
      </c>
      <c r="O1795" s="13"/>
      <c r="P1795" s="13"/>
    </row>
    <row r="1796" spans="1:16" s="94" customFormat="1" ht="12.75" customHeight="1" x14ac:dyDescent="0.2">
      <c r="A1796" s="11" t="str">
        <f t="shared" si="113"/>
        <v>KINGSCOTE1988</v>
      </c>
      <c r="B1796" s="96" t="s">
        <v>64</v>
      </c>
      <c r="C1796" s="89">
        <v>1988</v>
      </c>
      <c r="D1796" s="90">
        <v>21</v>
      </c>
      <c r="E1796" s="15">
        <v>3636</v>
      </c>
      <c r="F1796" s="15">
        <v>3634</v>
      </c>
      <c r="G1796" s="15">
        <v>7270</v>
      </c>
      <c r="H1796" s="91">
        <v>0</v>
      </c>
      <c r="I1796" s="91">
        <v>0</v>
      </c>
      <c r="J1796" s="15">
        <v>0</v>
      </c>
      <c r="K1796" s="15">
        <f t="shared" si="114"/>
        <v>3636</v>
      </c>
      <c r="L1796" s="15">
        <f t="shared" si="115"/>
        <v>3634</v>
      </c>
      <c r="M1796" s="15">
        <f t="shared" si="116"/>
        <v>7270</v>
      </c>
      <c r="O1796" s="13"/>
      <c r="P1796" s="13"/>
    </row>
    <row r="1797" spans="1:16" s="94" customFormat="1" ht="12.75" customHeight="1" x14ac:dyDescent="0.2">
      <c r="A1797" s="11" t="str">
        <f t="shared" si="113"/>
        <v>KINGSCOTE1989</v>
      </c>
      <c r="B1797" s="3" t="s">
        <v>64</v>
      </c>
      <c r="C1797" s="12">
        <v>1989</v>
      </c>
      <c r="D1797" s="12">
        <v>32</v>
      </c>
      <c r="E1797" s="13">
        <v>2620</v>
      </c>
      <c r="F1797" s="13">
        <v>2591</v>
      </c>
      <c r="G1797" s="13">
        <v>5211</v>
      </c>
      <c r="H1797" s="13">
        <v>0</v>
      </c>
      <c r="I1797" s="13">
        <v>0</v>
      </c>
      <c r="J1797" s="13">
        <v>0</v>
      </c>
      <c r="K1797" s="15">
        <f t="shared" si="114"/>
        <v>2620</v>
      </c>
      <c r="L1797" s="15">
        <f t="shared" si="115"/>
        <v>2591</v>
      </c>
      <c r="M1797" s="15">
        <f t="shared" si="116"/>
        <v>5211</v>
      </c>
      <c r="O1797" s="13"/>
      <c r="P1797" s="13"/>
    </row>
    <row r="1798" spans="1:16" s="94" customFormat="1" ht="12.75" customHeight="1" x14ac:dyDescent="0.2">
      <c r="A1798" s="11" t="str">
        <f t="shared" si="113"/>
        <v>KINGSCOTE1990</v>
      </c>
      <c r="B1798" s="3" t="s">
        <v>64</v>
      </c>
      <c r="C1798" s="12">
        <v>1990</v>
      </c>
      <c r="D1798" s="12" t="s">
        <v>101</v>
      </c>
      <c r="E1798" s="13">
        <v>1322</v>
      </c>
      <c r="F1798" s="13">
        <v>1269</v>
      </c>
      <c r="G1798" s="13">
        <v>2591</v>
      </c>
      <c r="H1798" s="13">
        <v>0</v>
      </c>
      <c r="I1798" s="13">
        <v>0</v>
      </c>
      <c r="J1798" s="13">
        <v>0</v>
      </c>
      <c r="K1798" s="15">
        <f t="shared" si="114"/>
        <v>1322</v>
      </c>
      <c r="L1798" s="15">
        <f t="shared" si="115"/>
        <v>1269</v>
      </c>
      <c r="M1798" s="15">
        <f t="shared" si="116"/>
        <v>2591</v>
      </c>
      <c r="O1798" s="13"/>
      <c r="P1798" s="13"/>
    </row>
    <row r="1799" spans="1:16" s="94" customFormat="1" ht="12.75" customHeight="1" x14ac:dyDescent="0.2">
      <c r="A1799" s="11" t="str">
        <f t="shared" ref="A1799:A1862" si="117">CONCATENATE(B1799,C1799)</f>
        <v>KINGSCOTE1991</v>
      </c>
      <c r="B1799" s="3" t="s">
        <v>64</v>
      </c>
      <c r="C1799" s="12">
        <v>1991</v>
      </c>
      <c r="D1799" s="12">
        <v>32</v>
      </c>
      <c r="E1799" s="13">
        <v>3023</v>
      </c>
      <c r="F1799" s="13">
        <v>2985</v>
      </c>
      <c r="G1799" s="13">
        <v>6008</v>
      </c>
      <c r="H1799" s="13">
        <v>0</v>
      </c>
      <c r="I1799" s="13">
        <v>0</v>
      </c>
      <c r="J1799" s="13">
        <v>0</v>
      </c>
      <c r="K1799" s="15">
        <f t="shared" si="114"/>
        <v>3023</v>
      </c>
      <c r="L1799" s="15">
        <f t="shared" si="115"/>
        <v>2985</v>
      </c>
      <c r="M1799" s="15">
        <f t="shared" si="116"/>
        <v>6008</v>
      </c>
      <c r="O1799" s="13"/>
      <c r="P1799" s="13"/>
    </row>
    <row r="1800" spans="1:16" s="94" customFormat="1" ht="12.75" customHeight="1" x14ac:dyDescent="0.2">
      <c r="A1800" s="11" t="str">
        <f t="shared" si="117"/>
        <v>KINGSCOTE1992</v>
      </c>
      <c r="B1800" s="3" t="s">
        <v>64</v>
      </c>
      <c r="C1800" s="12">
        <v>1992</v>
      </c>
      <c r="D1800" s="12">
        <v>19</v>
      </c>
      <c r="E1800" s="13">
        <v>4426</v>
      </c>
      <c r="F1800" s="13">
        <v>4743</v>
      </c>
      <c r="G1800" s="13">
        <v>9169</v>
      </c>
      <c r="H1800" s="13">
        <v>0</v>
      </c>
      <c r="I1800" s="13">
        <v>0</v>
      </c>
      <c r="J1800" s="13">
        <v>0</v>
      </c>
      <c r="K1800" s="15">
        <f t="shared" si="114"/>
        <v>4426</v>
      </c>
      <c r="L1800" s="15">
        <f t="shared" si="115"/>
        <v>4743</v>
      </c>
      <c r="M1800" s="15">
        <f t="shared" si="116"/>
        <v>9169</v>
      </c>
      <c r="O1800" s="13"/>
      <c r="P1800" s="13"/>
    </row>
    <row r="1801" spans="1:16" s="94" customFormat="1" ht="12.75" customHeight="1" x14ac:dyDescent="0.2">
      <c r="A1801" s="11" t="str">
        <f t="shared" si="117"/>
        <v>KINGSCOTE1993</v>
      </c>
      <c r="B1801" s="96" t="s">
        <v>64</v>
      </c>
      <c r="C1801" s="89">
        <v>1993</v>
      </c>
      <c r="D1801" s="90">
        <v>27</v>
      </c>
      <c r="E1801" s="15">
        <v>3692</v>
      </c>
      <c r="F1801" s="15">
        <v>3707</v>
      </c>
      <c r="G1801" s="15">
        <v>7399</v>
      </c>
      <c r="H1801" s="91">
        <v>0</v>
      </c>
      <c r="I1801" s="91">
        <v>0</v>
      </c>
      <c r="J1801" s="15">
        <v>0</v>
      </c>
      <c r="K1801" s="15">
        <f t="shared" si="114"/>
        <v>3692</v>
      </c>
      <c r="L1801" s="15">
        <f t="shared" si="115"/>
        <v>3707</v>
      </c>
      <c r="M1801" s="15">
        <f t="shared" si="116"/>
        <v>7399</v>
      </c>
      <c r="O1801" s="13"/>
      <c r="P1801" s="13"/>
    </row>
    <row r="1802" spans="1:16" s="94" customFormat="1" ht="12.75" customHeight="1" x14ac:dyDescent="0.2">
      <c r="A1802" s="11" t="str">
        <f t="shared" si="117"/>
        <v>KINGSCOTE1994</v>
      </c>
      <c r="B1802" s="96" t="s">
        <v>64</v>
      </c>
      <c r="C1802" s="89">
        <v>1994</v>
      </c>
      <c r="D1802" s="90">
        <v>22</v>
      </c>
      <c r="E1802" s="15">
        <v>4171</v>
      </c>
      <c r="F1802" s="15">
        <v>4172</v>
      </c>
      <c r="G1802" s="15">
        <v>8343</v>
      </c>
      <c r="H1802" s="91">
        <v>0</v>
      </c>
      <c r="I1802" s="91">
        <v>0</v>
      </c>
      <c r="J1802" s="15">
        <v>0</v>
      </c>
      <c r="K1802" s="15">
        <f t="shared" si="114"/>
        <v>4171</v>
      </c>
      <c r="L1802" s="15">
        <f t="shared" si="115"/>
        <v>4172</v>
      </c>
      <c r="M1802" s="15">
        <f t="shared" si="116"/>
        <v>8343</v>
      </c>
      <c r="O1802" s="13"/>
      <c r="P1802" s="13"/>
    </row>
    <row r="1803" spans="1:16" s="94" customFormat="1" ht="12.75" customHeight="1" x14ac:dyDescent="0.2">
      <c r="A1803" s="11" t="str">
        <f t="shared" si="117"/>
        <v>KINGSCOTE1995</v>
      </c>
      <c r="B1803" s="3" t="s">
        <v>64</v>
      </c>
      <c r="C1803" s="12">
        <v>1995</v>
      </c>
      <c r="D1803" s="12">
        <v>20</v>
      </c>
      <c r="E1803" s="13">
        <v>4679</v>
      </c>
      <c r="F1803" s="13">
        <v>4730</v>
      </c>
      <c r="G1803" s="13">
        <v>9409</v>
      </c>
      <c r="H1803" s="13">
        <v>0</v>
      </c>
      <c r="I1803" s="13">
        <v>0</v>
      </c>
      <c r="J1803" s="13">
        <v>0</v>
      </c>
      <c r="K1803" s="15">
        <f t="shared" si="114"/>
        <v>4679</v>
      </c>
      <c r="L1803" s="15">
        <f t="shared" si="115"/>
        <v>4730</v>
      </c>
      <c r="M1803" s="15">
        <f t="shared" si="116"/>
        <v>9409</v>
      </c>
      <c r="O1803" s="13"/>
      <c r="P1803" s="13"/>
    </row>
    <row r="1804" spans="1:16" s="94" customFormat="1" ht="12.75" customHeight="1" x14ac:dyDescent="0.2">
      <c r="A1804" s="11" t="str">
        <f t="shared" si="117"/>
        <v>KINGSCOTE1996</v>
      </c>
      <c r="B1804" s="3" t="s">
        <v>64</v>
      </c>
      <c r="C1804" s="12">
        <v>1996</v>
      </c>
      <c r="D1804" s="12">
        <v>21</v>
      </c>
      <c r="E1804" s="13">
        <v>4574</v>
      </c>
      <c r="F1804" s="13">
        <v>4576</v>
      </c>
      <c r="G1804" s="13">
        <v>9150</v>
      </c>
      <c r="H1804" s="13">
        <v>0</v>
      </c>
      <c r="I1804" s="13">
        <v>0</v>
      </c>
      <c r="J1804" s="13">
        <v>0</v>
      </c>
      <c r="K1804" s="15">
        <f t="shared" si="114"/>
        <v>4574</v>
      </c>
      <c r="L1804" s="15">
        <f t="shared" si="115"/>
        <v>4576</v>
      </c>
      <c r="M1804" s="15">
        <f t="shared" si="116"/>
        <v>9150</v>
      </c>
      <c r="O1804" s="13"/>
      <c r="P1804" s="13"/>
    </row>
    <row r="1805" spans="1:16" s="94" customFormat="1" ht="12.75" customHeight="1" x14ac:dyDescent="0.2">
      <c r="A1805" s="11" t="str">
        <f t="shared" si="117"/>
        <v>KINGSCOTE1997</v>
      </c>
      <c r="B1805" s="94" t="s">
        <v>64</v>
      </c>
      <c r="C1805" s="89">
        <v>1997</v>
      </c>
      <c r="D1805" s="90">
        <v>18</v>
      </c>
      <c r="E1805" s="15">
        <v>5313</v>
      </c>
      <c r="F1805" s="15">
        <v>5312</v>
      </c>
      <c r="G1805" s="15">
        <v>10625</v>
      </c>
      <c r="H1805" s="15">
        <v>0</v>
      </c>
      <c r="I1805" s="15">
        <v>0</v>
      </c>
      <c r="J1805" s="15">
        <v>0</v>
      </c>
      <c r="K1805" s="15">
        <f t="shared" si="114"/>
        <v>5313</v>
      </c>
      <c r="L1805" s="15">
        <f t="shared" si="115"/>
        <v>5312</v>
      </c>
      <c r="M1805" s="15">
        <f t="shared" si="116"/>
        <v>10625</v>
      </c>
      <c r="O1805" s="13"/>
      <c r="P1805" s="13"/>
    </row>
    <row r="1806" spans="1:16" s="94" customFormat="1" ht="12.75" customHeight="1" x14ac:dyDescent="0.2">
      <c r="A1806" s="11" t="str">
        <f t="shared" si="117"/>
        <v>KINGSCOTE1998</v>
      </c>
      <c r="B1806" s="3" t="s">
        <v>64</v>
      </c>
      <c r="C1806" s="12">
        <v>1998</v>
      </c>
      <c r="D1806" s="12">
        <v>15</v>
      </c>
      <c r="E1806" s="13">
        <v>5862</v>
      </c>
      <c r="F1806" s="13">
        <v>5870</v>
      </c>
      <c r="G1806" s="13">
        <v>11732</v>
      </c>
      <c r="H1806" s="13">
        <v>0</v>
      </c>
      <c r="I1806" s="13">
        <v>0</v>
      </c>
      <c r="J1806" s="13">
        <v>0</v>
      </c>
      <c r="K1806" s="15">
        <f t="shared" si="114"/>
        <v>5862</v>
      </c>
      <c r="L1806" s="15">
        <f t="shared" si="115"/>
        <v>5870</v>
      </c>
      <c r="M1806" s="15">
        <f t="shared" si="116"/>
        <v>11732</v>
      </c>
      <c r="O1806" s="13"/>
      <c r="P1806" s="13"/>
    </row>
    <row r="1807" spans="1:16" s="94" customFormat="1" ht="12.75" customHeight="1" x14ac:dyDescent="0.2">
      <c r="A1807" s="11" t="str">
        <f t="shared" si="117"/>
        <v>KINGSCOTE1999</v>
      </c>
      <c r="B1807" s="3" t="s">
        <v>64</v>
      </c>
      <c r="C1807" s="12">
        <v>1999</v>
      </c>
      <c r="D1807" s="12">
        <v>17</v>
      </c>
      <c r="E1807" s="13">
        <v>5034</v>
      </c>
      <c r="F1807" s="13">
        <v>5036</v>
      </c>
      <c r="G1807" s="13">
        <v>10070</v>
      </c>
      <c r="H1807" s="13">
        <v>0</v>
      </c>
      <c r="I1807" s="13">
        <v>0</v>
      </c>
      <c r="J1807" s="13">
        <v>0</v>
      </c>
      <c r="K1807" s="15">
        <f t="shared" si="114"/>
        <v>5034</v>
      </c>
      <c r="L1807" s="15">
        <f t="shared" si="115"/>
        <v>5036</v>
      </c>
      <c r="M1807" s="15">
        <f t="shared" si="116"/>
        <v>10070</v>
      </c>
      <c r="O1807" s="13"/>
      <c r="P1807" s="13"/>
    </row>
    <row r="1808" spans="1:16" s="94" customFormat="1" ht="12.75" customHeight="1" x14ac:dyDescent="0.2">
      <c r="A1808" s="11" t="str">
        <f t="shared" si="117"/>
        <v>KINGSCOTE2000</v>
      </c>
      <c r="B1808" s="3" t="s">
        <v>64</v>
      </c>
      <c r="C1808" s="12">
        <v>2000</v>
      </c>
      <c r="D1808" s="12">
        <v>23</v>
      </c>
      <c r="E1808" s="13">
        <v>4312</v>
      </c>
      <c r="F1808" s="13">
        <v>4313</v>
      </c>
      <c r="G1808" s="13">
        <v>8625</v>
      </c>
      <c r="H1808" s="13">
        <v>0</v>
      </c>
      <c r="I1808" s="13">
        <v>0</v>
      </c>
      <c r="J1808" s="13">
        <v>0</v>
      </c>
      <c r="K1808" s="15">
        <f t="shared" si="114"/>
        <v>4312</v>
      </c>
      <c r="L1808" s="15">
        <f t="shared" si="115"/>
        <v>4313</v>
      </c>
      <c r="M1808" s="15">
        <f t="shared" si="116"/>
        <v>8625</v>
      </c>
      <c r="O1808" s="13"/>
      <c r="P1808" s="13"/>
    </row>
    <row r="1809" spans="1:16" s="94" customFormat="1" ht="12.75" customHeight="1" x14ac:dyDescent="0.2">
      <c r="A1809" s="11" t="str">
        <f t="shared" si="117"/>
        <v>KINGSCOTE2001</v>
      </c>
      <c r="B1809" s="3" t="s">
        <v>64</v>
      </c>
      <c r="C1809" s="12">
        <v>2001</v>
      </c>
      <c r="D1809" s="12">
        <v>21</v>
      </c>
      <c r="E1809" s="13">
        <v>4179</v>
      </c>
      <c r="F1809" s="13">
        <v>4169</v>
      </c>
      <c r="G1809" s="13">
        <v>8348</v>
      </c>
      <c r="H1809" s="13">
        <v>0</v>
      </c>
      <c r="I1809" s="13">
        <v>0</v>
      </c>
      <c r="J1809" s="13">
        <v>0</v>
      </c>
      <c r="K1809" s="15">
        <f t="shared" si="114"/>
        <v>4179</v>
      </c>
      <c r="L1809" s="15">
        <f t="shared" si="115"/>
        <v>4169</v>
      </c>
      <c r="M1809" s="15">
        <f t="shared" si="116"/>
        <v>8348</v>
      </c>
      <c r="O1809" s="13"/>
      <c r="P1809" s="13"/>
    </row>
    <row r="1810" spans="1:16" s="94" customFormat="1" ht="12.75" customHeight="1" x14ac:dyDescent="0.2">
      <c r="A1810" s="11" t="str">
        <f t="shared" si="117"/>
        <v>KINGSCOTE2002</v>
      </c>
      <c r="B1810" s="92" t="s">
        <v>64</v>
      </c>
      <c r="C1810" s="12">
        <v>2002</v>
      </c>
      <c r="D1810" s="12">
        <v>16</v>
      </c>
      <c r="E1810" s="13">
        <v>4261</v>
      </c>
      <c r="F1810" s="13">
        <v>4259</v>
      </c>
      <c r="G1810" s="13">
        <v>8520</v>
      </c>
      <c r="H1810" s="13">
        <v>0</v>
      </c>
      <c r="I1810" s="13">
        <v>0</v>
      </c>
      <c r="J1810" s="13">
        <v>0</v>
      </c>
      <c r="K1810" s="15">
        <f t="shared" si="114"/>
        <v>4261</v>
      </c>
      <c r="L1810" s="15">
        <f t="shared" si="115"/>
        <v>4259</v>
      </c>
      <c r="M1810" s="15">
        <f t="shared" si="116"/>
        <v>8520</v>
      </c>
      <c r="O1810" s="13"/>
      <c r="P1810" s="13"/>
    </row>
    <row r="1811" spans="1:16" s="94" customFormat="1" ht="12.75" customHeight="1" x14ac:dyDescent="0.2">
      <c r="A1811" s="11" t="str">
        <f t="shared" si="117"/>
        <v>KINGSCOTE2003</v>
      </c>
      <c r="B1811" s="3" t="s">
        <v>64</v>
      </c>
      <c r="C1811" s="12">
        <v>2003</v>
      </c>
      <c r="D1811" s="12">
        <v>20</v>
      </c>
      <c r="E1811" s="13">
        <v>3346</v>
      </c>
      <c r="F1811" s="13">
        <v>3346</v>
      </c>
      <c r="G1811" s="13">
        <v>6692</v>
      </c>
      <c r="H1811" s="13">
        <v>0</v>
      </c>
      <c r="I1811" s="13">
        <v>0</v>
      </c>
      <c r="J1811" s="13">
        <v>0</v>
      </c>
      <c r="K1811" s="15">
        <f t="shared" si="114"/>
        <v>3346</v>
      </c>
      <c r="L1811" s="15">
        <f t="shared" si="115"/>
        <v>3346</v>
      </c>
      <c r="M1811" s="15">
        <f t="shared" si="116"/>
        <v>6692</v>
      </c>
      <c r="O1811" s="13"/>
      <c r="P1811" s="13"/>
    </row>
    <row r="1812" spans="1:16" s="94" customFormat="1" ht="12.75" customHeight="1" x14ac:dyDescent="0.2">
      <c r="A1812" s="11" t="str">
        <f t="shared" si="117"/>
        <v>KINGSCOTE2004</v>
      </c>
      <c r="B1812" s="3" t="s">
        <v>64</v>
      </c>
      <c r="C1812" s="12">
        <v>2004</v>
      </c>
      <c r="D1812" s="12">
        <v>21</v>
      </c>
      <c r="E1812" s="13">
        <v>3465</v>
      </c>
      <c r="F1812" s="13">
        <v>3459</v>
      </c>
      <c r="G1812" s="13">
        <v>6924</v>
      </c>
      <c r="H1812" s="13">
        <v>0</v>
      </c>
      <c r="I1812" s="13">
        <v>0</v>
      </c>
      <c r="J1812" s="13">
        <v>0</v>
      </c>
      <c r="K1812" s="15">
        <f t="shared" si="114"/>
        <v>3465</v>
      </c>
      <c r="L1812" s="15">
        <f t="shared" si="115"/>
        <v>3459</v>
      </c>
      <c r="M1812" s="15">
        <f t="shared" si="116"/>
        <v>6924</v>
      </c>
      <c r="O1812" s="13"/>
      <c r="P1812" s="13"/>
    </row>
    <row r="1813" spans="1:16" s="94" customFormat="1" ht="12.75" customHeight="1" x14ac:dyDescent="0.2">
      <c r="A1813" s="11" t="str">
        <f t="shared" si="117"/>
        <v>KINGSCOTE2005</v>
      </c>
      <c r="B1813" s="3" t="s">
        <v>64</v>
      </c>
      <c r="C1813" s="12">
        <v>2005</v>
      </c>
      <c r="D1813" s="12" t="s">
        <v>101</v>
      </c>
      <c r="E1813" s="13">
        <v>2452</v>
      </c>
      <c r="F1813" s="13">
        <v>2443</v>
      </c>
      <c r="G1813" s="13">
        <v>4895</v>
      </c>
      <c r="H1813" s="13">
        <v>0</v>
      </c>
      <c r="I1813" s="13">
        <v>0</v>
      </c>
      <c r="J1813" s="13">
        <v>0</v>
      </c>
      <c r="K1813" s="15">
        <f t="shared" si="114"/>
        <v>2452</v>
      </c>
      <c r="L1813" s="15">
        <f t="shared" si="115"/>
        <v>2443</v>
      </c>
      <c r="M1813" s="15">
        <f t="shared" si="116"/>
        <v>4895</v>
      </c>
      <c r="O1813" s="13"/>
      <c r="P1813" s="13"/>
    </row>
    <row r="1814" spans="1:16" s="94" customFormat="1" ht="12.75" customHeight="1" x14ac:dyDescent="0.2">
      <c r="A1814" s="11" t="str">
        <f t="shared" si="117"/>
        <v>KINGSCOTE2006</v>
      </c>
      <c r="B1814" s="96" t="s">
        <v>64</v>
      </c>
      <c r="C1814" s="89">
        <v>2006</v>
      </c>
      <c r="D1814" s="90" t="s">
        <v>101</v>
      </c>
      <c r="E1814" s="15">
        <v>1439</v>
      </c>
      <c r="F1814" s="15">
        <v>1439</v>
      </c>
      <c r="G1814" s="15">
        <v>2878</v>
      </c>
      <c r="H1814" s="91">
        <v>0</v>
      </c>
      <c r="I1814" s="91">
        <v>0</v>
      </c>
      <c r="J1814" s="15">
        <v>0</v>
      </c>
      <c r="K1814" s="15">
        <f t="shared" si="114"/>
        <v>1439</v>
      </c>
      <c r="L1814" s="15">
        <f t="shared" si="115"/>
        <v>1439</v>
      </c>
      <c r="M1814" s="15">
        <f t="shared" si="116"/>
        <v>2878</v>
      </c>
      <c r="O1814" s="13"/>
      <c r="P1814" s="13"/>
    </row>
    <row r="1815" spans="1:16" s="94" customFormat="1" ht="12.75" customHeight="1" x14ac:dyDescent="0.2">
      <c r="A1815" s="11" t="str">
        <f t="shared" si="117"/>
        <v>KINGSCOTE2007</v>
      </c>
      <c r="B1815" s="96" t="s">
        <v>64</v>
      </c>
      <c r="C1815" s="89">
        <v>2007</v>
      </c>
      <c r="D1815" s="90">
        <v>25</v>
      </c>
      <c r="E1815" s="15">
        <v>2971</v>
      </c>
      <c r="F1815" s="15">
        <v>2972</v>
      </c>
      <c r="G1815" s="15">
        <v>5943</v>
      </c>
      <c r="H1815" s="91">
        <v>0</v>
      </c>
      <c r="I1815" s="91">
        <v>0</v>
      </c>
      <c r="J1815" s="15">
        <v>0</v>
      </c>
      <c r="K1815" s="15">
        <f t="shared" si="114"/>
        <v>2971</v>
      </c>
      <c r="L1815" s="15">
        <f t="shared" si="115"/>
        <v>2972</v>
      </c>
      <c r="M1815" s="15">
        <f t="shared" si="116"/>
        <v>5943</v>
      </c>
      <c r="O1815" s="13"/>
      <c r="P1815" s="13"/>
    </row>
    <row r="1816" spans="1:16" s="94" customFormat="1" ht="12.75" customHeight="1" x14ac:dyDescent="0.2">
      <c r="A1816" s="11" t="str">
        <f t="shared" si="117"/>
        <v>KINGSCOTE2008</v>
      </c>
      <c r="B1816" s="94" t="s">
        <v>64</v>
      </c>
      <c r="C1816" s="89">
        <v>2008</v>
      </c>
      <c r="D1816" s="90">
        <v>27</v>
      </c>
      <c r="E1816" s="15">
        <v>2519</v>
      </c>
      <c r="F1816" s="15">
        <v>2518</v>
      </c>
      <c r="G1816" s="15">
        <v>5037</v>
      </c>
      <c r="H1816" s="15">
        <v>0</v>
      </c>
      <c r="I1816" s="15">
        <v>0</v>
      </c>
      <c r="J1816" s="15">
        <v>0</v>
      </c>
      <c r="K1816" s="15">
        <f t="shared" si="114"/>
        <v>2519</v>
      </c>
      <c r="L1816" s="15">
        <f t="shared" si="115"/>
        <v>2518</v>
      </c>
      <c r="M1816" s="15">
        <f t="shared" si="116"/>
        <v>5037</v>
      </c>
      <c r="O1816" s="13"/>
      <c r="P1816" s="13"/>
    </row>
    <row r="1817" spans="1:16" s="94" customFormat="1" ht="12.75" customHeight="1" x14ac:dyDescent="0.2">
      <c r="A1817" s="11" t="str">
        <f t="shared" si="117"/>
        <v>KINGSCOTE2009</v>
      </c>
      <c r="B1817" s="94" t="s">
        <v>64</v>
      </c>
      <c r="C1817" s="89">
        <v>2009</v>
      </c>
      <c r="D1817" s="90" t="s">
        <v>101</v>
      </c>
      <c r="E1817" s="15">
        <v>2181</v>
      </c>
      <c r="F1817" s="15">
        <v>2184</v>
      </c>
      <c r="G1817" s="15">
        <v>4365</v>
      </c>
      <c r="H1817" s="15">
        <v>0</v>
      </c>
      <c r="I1817" s="15">
        <v>0</v>
      </c>
      <c r="J1817" s="15">
        <v>0</v>
      </c>
      <c r="K1817" s="15">
        <f t="shared" si="114"/>
        <v>2181</v>
      </c>
      <c r="L1817" s="15">
        <f t="shared" si="115"/>
        <v>2184</v>
      </c>
      <c r="M1817" s="15">
        <f t="shared" si="116"/>
        <v>4365</v>
      </c>
      <c r="O1817" s="13"/>
      <c r="P1817" s="13"/>
    </row>
    <row r="1818" spans="1:16" s="94" customFormat="1" ht="12.75" customHeight="1" x14ac:dyDescent="0.2">
      <c r="A1818" s="11" t="str">
        <f t="shared" si="117"/>
        <v>KINGSCOTE2010</v>
      </c>
      <c r="B1818" s="3" t="s">
        <v>64</v>
      </c>
      <c r="C1818" s="12">
        <v>2010</v>
      </c>
      <c r="D1818" s="12" t="s">
        <v>101</v>
      </c>
      <c r="E1818" s="13">
        <v>1204</v>
      </c>
      <c r="F1818" s="13">
        <v>1205</v>
      </c>
      <c r="G1818" s="13">
        <v>2409</v>
      </c>
      <c r="H1818" s="13">
        <v>0</v>
      </c>
      <c r="I1818" s="13">
        <v>0</v>
      </c>
      <c r="J1818" s="13">
        <v>0</v>
      </c>
      <c r="K1818" s="15">
        <f t="shared" si="114"/>
        <v>1204</v>
      </c>
      <c r="L1818" s="15">
        <f t="shared" si="115"/>
        <v>1205</v>
      </c>
      <c r="M1818" s="15">
        <f t="shared" si="116"/>
        <v>2409</v>
      </c>
      <c r="O1818" s="13"/>
      <c r="P1818" s="13"/>
    </row>
    <row r="1819" spans="1:16" s="94" customFormat="1" ht="12.75" customHeight="1" x14ac:dyDescent="0.2">
      <c r="A1819" s="11" t="str">
        <f t="shared" si="117"/>
        <v>KINGSCOTE2011</v>
      </c>
      <c r="B1819" s="94" t="s">
        <v>64</v>
      </c>
      <c r="C1819" s="89">
        <v>2011</v>
      </c>
      <c r="D1819" s="90" t="s">
        <v>101</v>
      </c>
      <c r="E1819" s="15">
        <v>1135</v>
      </c>
      <c r="F1819" s="15">
        <v>1136</v>
      </c>
      <c r="G1819" s="15">
        <v>2271</v>
      </c>
      <c r="H1819" s="15">
        <v>0</v>
      </c>
      <c r="I1819" s="15">
        <v>0</v>
      </c>
      <c r="J1819" s="15">
        <v>0</v>
      </c>
      <c r="K1819" s="15">
        <f t="shared" si="114"/>
        <v>1135</v>
      </c>
      <c r="L1819" s="15">
        <f t="shared" si="115"/>
        <v>1136</v>
      </c>
      <c r="M1819" s="15">
        <f t="shared" si="116"/>
        <v>2271</v>
      </c>
      <c r="O1819" s="13"/>
      <c r="P1819" s="13"/>
    </row>
    <row r="1820" spans="1:16" s="94" customFormat="1" ht="12.75" customHeight="1" x14ac:dyDescent="0.2">
      <c r="A1820" s="11" t="str">
        <f t="shared" si="117"/>
        <v>KINGSCOTE2012</v>
      </c>
      <c r="B1820" s="3" t="s">
        <v>64</v>
      </c>
      <c r="C1820" s="12">
        <v>2012</v>
      </c>
      <c r="D1820" s="12" t="s">
        <v>101</v>
      </c>
      <c r="E1820" s="13">
        <v>1098</v>
      </c>
      <c r="F1820" s="13">
        <v>1100</v>
      </c>
      <c r="G1820" s="13">
        <v>2198</v>
      </c>
      <c r="H1820" s="13">
        <v>0</v>
      </c>
      <c r="I1820" s="13">
        <v>0</v>
      </c>
      <c r="J1820" s="13">
        <v>0</v>
      </c>
      <c r="K1820" s="15">
        <f t="shared" si="114"/>
        <v>1098</v>
      </c>
      <c r="L1820" s="15">
        <f t="shared" si="115"/>
        <v>1100</v>
      </c>
      <c r="M1820" s="15">
        <f t="shared" si="116"/>
        <v>2198</v>
      </c>
      <c r="O1820" s="13"/>
      <c r="P1820" s="13"/>
    </row>
    <row r="1821" spans="1:16" s="94" customFormat="1" ht="12.75" customHeight="1" x14ac:dyDescent="0.2">
      <c r="A1821" s="11" t="str">
        <f t="shared" si="117"/>
        <v>KINGSCOTE2013</v>
      </c>
      <c r="B1821" s="96" t="s">
        <v>64</v>
      </c>
      <c r="C1821" s="89">
        <v>2013</v>
      </c>
      <c r="D1821" s="90" t="s">
        <v>101</v>
      </c>
      <c r="E1821" s="15">
        <v>1092</v>
      </c>
      <c r="F1821" s="15">
        <v>1096</v>
      </c>
      <c r="G1821" s="15">
        <v>2188</v>
      </c>
      <c r="H1821" s="91">
        <v>0</v>
      </c>
      <c r="I1821" s="91">
        <v>0</v>
      </c>
      <c r="J1821" s="15">
        <v>0</v>
      </c>
      <c r="K1821" s="15">
        <f t="shared" si="114"/>
        <v>1092</v>
      </c>
      <c r="L1821" s="15">
        <f t="shared" si="115"/>
        <v>1096</v>
      </c>
      <c r="M1821" s="15">
        <f t="shared" si="116"/>
        <v>2188</v>
      </c>
      <c r="O1821" s="13"/>
      <c r="P1821" s="13"/>
    </row>
    <row r="1822" spans="1:16" s="94" customFormat="1" ht="12.75" customHeight="1" x14ac:dyDescent="0.2">
      <c r="A1822" s="11" t="str">
        <f t="shared" si="117"/>
        <v>KINGSCOTE2014</v>
      </c>
      <c r="B1822" s="92" t="s">
        <v>64</v>
      </c>
      <c r="C1822" s="16">
        <v>2014</v>
      </c>
      <c r="D1822" s="90" t="s">
        <v>101</v>
      </c>
      <c r="E1822" s="93">
        <v>1068</v>
      </c>
      <c r="F1822" s="93">
        <v>1067</v>
      </c>
      <c r="G1822" s="93">
        <v>2135</v>
      </c>
      <c r="H1822" s="93">
        <v>0</v>
      </c>
      <c r="I1822" s="93">
        <v>0</v>
      </c>
      <c r="J1822" s="93">
        <v>0</v>
      </c>
      <c r="K1822" s="15">
        <f t="shared" si="114"/>
        <v>1068</v>
      </c>
      <c r="L1822" s="15">
        <f t="shared" si="115"/>
        <v>1067</v>
      </c>
      <c r="M1822" s="15">
        <f t="shared" si="116"/>
        <v>2135</v>
      </c>
      <c r="O1822" s="13"/>
      <c r="P1822" s="13"/>
    </row>
    <row r="1823" spans="1:16" s="94" customFormat="1" ht="12.75" customHeight="1" x14ac:dyDescent="0.2">
      <c r="A1823" s="11" t="str">
        <f t="shared" si="117"/>
        <v>KINGSCOTE2015</v>
      </c>
      <c r="B1823" s="3" t="s">
        <v>64</v>
      </c>
      <c r="C1823" s="12">
        <v>2015</v>
      </c>
      <c r="D1823" s="12" t="s">
        <v>101</v>
      </c>
      <c r="E1823" s="13">
        <v>1068</v>
      </c>
      <c r="F1823" s="13">
        <v>1067</v>
      </c>
      <c r="G1823" s="13">
        <v>2135</v>
      </c>
      <c r="H1823" s="13">
        <v>0</v>
      </c>
      <c r="I1823" s="13">
        <v>0</v>
      </c>
      <c r="J1823" s="13">
        <v>0</v>
      </c>
      <c r="K1823" s="15">
        <f t="shared" si="114"/>
        <v>1068</v>
      </c>
      <c r="L1823" s="15">
        <f t="shared" si="115"/>
        <v>1067</v>
      </c>
      <c r="M1823" s="15">
        <f t="shared" si="116"/>
        <v>2135</v>
      </c>
      <c r="O1823" s="13"/>
      <c r="P1823" s="13"/>
    </row>
    <row r="1824" spans="1:16" s="94" customFormat="1" ht="12.75" customHeight="1" x14ac:dyDescent="0.2">
      <c r="A1824" s="11" t="str">
        <f t="shared" si="117"/>
        <v>KINGSCOTE2016</v>
      </c>
      <c r="B1824" s="96" t="s">
        <v>64</v>
      </c>
      <c r="C1824" s="89">
        <v>2016</v>
      </c>
      <c r="D1824" s="90" t="s">
        <v>101</v>
      </c>
      <c r="E1824" s="15">
        <v>1076</v>
      </c>
      <c r="F1824" s="15">
        <v>1076</v>
      </c>
      <c r="G1824" s="15">
        <v>2152</v>
      </c>
      <c r="H1824" s="91">
        <v>0</v>
      </c>
      <c r="I1824" s="91">
        <v>0</v>
      </c>
      <c r="J1824" s="15">
        <v>0</v>
      </c>
      <c r="K1824" s="15">
        <f t="shared" si="114"/>
        <v>1076</v>
      </c>
      <c r="L1824" s="15">
        <f t="shared" si="115"/>
        <v>1076</v>
      </c>
      <c r="M1824" s="15">
        <f t="shared" si="116"/>
        <v>2152</v>
      </c>
      <c r="O1824" s="13"/>
      <c r="P1824" s="13"/>
    </row>
    <row r="1825" spans="1:16" s="94" customFormat="1" ht="12.75" customHeight="1" x14ac:dyDescent="0.2">
      <c r="A1825" s="11" t="str">
        <f t="shared" si="117"/>
        <v>KINGSCOTE2017</v>
      </c>
      <c r="B1825" s="96" t="s">
        <v>64</v>
      </c>
      <c r="C1825" s="89">
        <v>2017</v>
      </c>
      <c r="D1825" s="90" t="s">
        <v>101</v>
      </c>
      <c r="E1825" s="15">
        <v>1023</v>
      </c>
      <c r="F1825" s="15">
        <v>1021</v>
      </c>
      <c r="G1825" s="15">
        <v>2044</v>
      </c>
      <c r="H1825" s="91">
        <v>0</v>
      </c>
      <c r="I1825" s="91">
        <v>0</v>
      </c>
      <c r="J1825" s="15">
        <v>0</v>
      </c>
      <c r="K1825" s="15">
        <f t="shared" si="114"/>
        <v>1023</v>
      </c>
      <c r="L1825" s="15">
        <f t="shared" si="115"/>
        <v>1021</v>
      </c>
      <c r="M1825" s="15">
        <f t="shared" si="116"/>
        <v>2044</v>
      </c>
      <c r="O1825" s="13"/>
      <c r="P1825" s="13"/>
    </row>
    <row r="1826" spans="1:16" s="94" customFormat="1" ht="12.75" customHeight="1" x14ac:dyDescent="0.2">
      <c r="A1826" s="11" t="str">
        <f t="shared" si="117"/>
        <v>KINGSCOTE2018</v>
      </c>
      <c r="B1826" s="96" t="s">
        <v>64</v>
      </c>
      <c r="C1826" s="89">
        <v>2018</v>
      </c>
      <c r="D1826" s="90" t="s">
        <v>101</v>
      </c>
      <c r="E1826" s="15">
        <v>1137</v>
      </c>
      <c r="F1826" s="15">
        <v>1137</v>
      </c>
      <c r="G1826" s="15">
        <v>2274</v>
      </c>
      <c r="H1826" s="91">
        <v>0</v>
      </c>
      <c r="I1826" s="91">
        <v>0</v>
      </c>
      <c r="J1826" s="15">
        <v>0</v>
      </c>
      <c r="K1826" s="15">
        <f t="shared" si="114"/>
        <v>1137</v>
      </c>
      <c r="L1826" s="15">
        <f t="shared" si="115"/>
        <v>1137</v>
      </c>
      <c r="M1826" s="15">
        <f t="shared" si="116"/>
        <v>2274</v>
      </c>
      <c r="O1826" s="13"/>
      <c r="P1826" s="13"/>
    </row>
    <row r="1827" spans="1:16" s="94" customFormat="1" ht="12.75" customHeight="1" x14ac:dyDescent="0.2">
      <c r="A1827" s="11" t="str">
        <f t="shared" si="117"/>
        <v>KINGSCOTE2019</v>
      </c>
      <c r="B1827" s="3" t="s">
        <v>64</v>
      </c>
      <c r="C1827" s="12">
        <v>2019</v>
      </c>
      <c r="D1827" s="12" t="s">
        <v>101</v>
      </c>
      <c r="E1827" s="13">
        <v>1139</v>
      </c>
      <c r="F1827" s="13">
        <v>1139</v>
      </c>
      <c r="G1827" s="13">
        <v>2278</v>
      </c>
      <c r="H1827" s="13">
        <v>0</v>
      </c>
      <c r="I1827" s="13">
        <v>0</v>
      </c>
      <c r="J1827" s="13">
        <v>0</v>
      </c>
      <c r="K1827" s="15">
        <f t="shared" si="114"/>
        <v>1139</v>
      </c>
      <c r="L1827" s="15">
        <f t="shared" si="115"/>
        <v>1139</v>
      </c>
      <c r="M1827" s="15">
        <f t="shared" si="116"/>
        <v>2278</v>
      </c>
      <c r="O1827" s="13"/>
      <c r="P1827" s="13"/>
    </row>
    <row r="1828" spans="1:16" s="94" customFormat="1" ht="12.75" customHeight="1" x14ac:dyDescent="0.2">
      <c r="A1828" s="11" t="str">
        <f t="shared" si="117"/>
        <v>KOWANYAMA1985</v>
      </c>
      <c r="B1828" s="3" t="s">
        <v>158</v>
      </c>
      <c r="C1828" s="12">
        <v>1985</v>
      </c>
      <c r="D1828" s="12" t="s">
        <v>101</v>
      </c>
      <c r="E1828" s="13">
        <v>318</v>
      </c>
      <c r="F1828" s="13">
        <v>318</v>
      </c>
      <c r="G1828" s="13">
        <v>636</v>
      </c>
      <c r="H1828" s="13">
        <v>0</v>
      </c>
      <c r="I1828" s="13">
        <v>0</v>
      </c>
      <c r="J1828" s="13">
        <v>0</v>
      </c>
      <c r="K1828" s="15">
        <f t="shared" si="114"/>
        <v>318</v>
      </c>
      <c r="L1828" s="15">
        <f t="shared" si="115"/>
        <v>318</v>
      </c>
      <c r="M1828" s="15">
        <f t="shared" si="116"/>
        <v>636</v>
      </c>
      <c r="O1828" s="13"/>
      <c r="P1828" s="13"/>
    </row>
    <row r="1829" spans="1:16" s="94" customFormat="1" ht="12.75" customHeight="1" x14ac:dyDescent="0.2">
      <c r="A1829" s="11" t="str">
        <f t="shared" si="117"/>
        <v>KOWANYAMA1986</v>
      </c>
      <c r="B1829" s="3" t="s">
        <v>158</v>
      </c>
      <c r="C1829" s="12">
        <v>1986</v>
      </c>
      <c r="D1829" s="12" t="s">
        <v>101</v>
      </c>
      <c r="E1829" s="13">
        <v>305</v>
      </c>
      <c r="F1829" s="13">
        <v>305</v>
      </c>
      <c r="G1829" s="13">
        <v>610</v>
      </c>
      <c r="H1829" s="13">
        <v>0</v>
      </c>
      <c r="I1829" s="13">
        <v>0</v>
      </c>
      <c r="J1829" s="13">
        <v>0</v>
      </c>
      <c r="K1829" s="15">
        <f t="shared" si="114"/>
        <v>305</v>
      </c>
      <c r="L1829" s="15">
        <f t="shared" si="115"/>
        <v>305</v>
      </c>
      <c r="M1829" s="15">
        <f t="shared" si="116"/>
        <v>610</v>
      </c>
      <c r="O1829" s="13"/>
      <c r="P1829" s="13"/>
    </row>
    <row r="1830" spans="1:16" s="94" customFormat="1" ht="12.75" customHeight="1" x14ac:dyDescent="0.2">
      <c r="A1830" s="11" t="str">
        <f t="shared" si="117"/>
        <v>KOWANYAMA1987</v>
      </c>
      <c r="B1830" s="96" t="s">
        <v>158</v>
      </c>
      <c r="C1830" s="89">
        <v>1987</v>
      </c>
      <c r="D1830" s="90" t="s">
        <v>101</v>
      </c>
      <c r="E1830" s="15">
        <v>237</v>
      </c>
      <c r="F1830" s="15">
        <v>237</v>
      </c>
      <c r="G1830" s="15">
        <v>474</v>
      </c>
      <c r="H1830" s="91">
        <v>0</v>
      </c>
      <c r="I1830" s="91">
        <v>0</v>
      </c>
      <c r="J1830" s="15">
        <v>0</v>
      </c>
      <c r="K1830" s="15">
        <f t="shared" si="114"/>
        <v>237</v>
      </c>
      <c r="L1830" s="15">
        <f t="shared" si="115"/>
        <v>237</v>
      </c>
      <c r="M1830" s="15">
        <f t="shared" si="116"/>
        <v>474</v>
      </c>
      <c r="O1830" s="13"/>
      <c r="P1830" s="13"/>
    </row>
    <row r="1831" spans="1:16" s="94" customFormat="1" ht="12.75" customHeight="1" x14ac:dyDescent="0.2">
      <c r="A1831" s="11" t="str">
        <f t="shared" si="117"/>
        <v>KOWANYAMA1988</v>
      </c>
      <c r="B1831" s="96" t="s">
        <v>158</v>
      </c>
      <c r="C1831" s="89">
        <v>1988</v>
      </c>
      <c r="D1831" s="90" t="s">
        <v>101</v>
      </c>
      <c r="E1831" s="15">
        <v>0</v>
      </c>
      <c r="F1831" s="15">
        <v>0</v>
      </c>
      <c r="G1831" s="15">
        <v>0</v>
      </c>
      <c r="H1831" s="91">
        <v>0</v>
      </c>
      <c r="I1831" s="91">
        <v>0</v>
      </c>
      <c r="J1831" s="15">
        <v>0</v>
      </c>
      <c r="K1831" s="15">
        <f t="shared" si="114"/>
        <v>0</v>
      </c>
      <c r="L1831" s="15">
        <f t="shared" si="115"/>
        <v>0</v>
      </c>
      <c r="M1831" s="15">
        <f t="shared" si="116"/>
        <v>0</v>
      </c>
      <c r="O1831" s="13"/>
      <c r="P1831" s="13"/>
    </row>
    <row r="1832" spans="1:16" s="94" customFormat="1" ht="12.75" customHeight="1" x14ac:dyDescent="0.2">
      <c r="A1832" s="11" t="str">
        <f t="shared" si="117"/>
        <v>KOWANYAMA1989</v>
      </c>
      <c r="B1832" s="94" t="s">
        <v>158</v>
      </c>
      <c r="C1832" s="89">
        <v>1989</v>
      </c>
      <c r="D1832" s="90" t="s">
        <v>101</v>
      </c>
      <c r="E1832" s="15">
        <v>0</v>
      </c>
      <c r="F1832" s="15">
        <v>0</v>
      </c>
      <c r="G1832" s="15">
        <v>0</v>
      </c>
      <c r="H1832" s="15">
        <v>0</v>
      </c>
      <c r="I1832" s="15">
        <v>0</v>
      </c>
      <c r="J1832" s="15">
        <v>0</v>
      </c>
      <c r="K1832" s="15">
        <f t="shared" si="114"/>
        <v>0</v>
      </c>
      <c r="L1832" s="15">
        <f t="shared" si="115"/>
        <v>0</v>
      </c>
      <c r="M1832" s="15">
        <f t="shared" si="116"/>
        <v>0</v>
      </c>
      <c r="O1832" s="13"/>
      <c r="P1832" s="13"/>
    </row>
    <row r="1833" spans="1:16" s="94" customFormat="1" ht="12.75" customHeight="1" x14ac:dyDescent="0.2">
      <c r="A1833" s="11" t="str">
        <f t="shared" si="117"/>
        <v>KOWANYAMA1990</v>
      </c>
      <c r="B1833" s="3" t="s">
        <v>158</v>
      </c>
      <c r="C1833" s="12">
        <v>1990</v>
      </c>
      <c r="D1833" s="12" t="s">
        <v>101</v>
      </c>
      <c r="E1833" s="13">
        <v>79</v>
      </c>
      <c r="F1833" s="13">
        <v>100</v>
      </c>
      <c r="G1833" s="13">
        <v>179</v>
      </c>
      <c r="H1833" s="13">
        <v>0</v>
      </c>
      <c r="I1833" s="13">
        <v>0</v>
      </c>
      <c r="J1833" s="13">
        <v>0</v>
      </c>
      <c r="K1833" s="15">
        <f t="shared" si="114"/>
        <v>79</v>
      </c>
      <c r="L1833" s="15">
        <f t="shared" si="115"/>
        <v>100</v>
      </c>
      <c r="M1833" s="15">
        <f t="shared" si="116"/>
        <v>179</v>
      </c>
      <c r="O1833" s="13"/>
      <c r="P1833" s="13"/>
    </row>
    <row r="1834" spans="1:16" s="94" customFormat="1" ht="12.75" customHeight="1" x14ac:dyDescent="0.2">
      <c r="A1834" s="11" t="str">
        <f t="shared" si="117"/>
        <v>KOWANYAMA1991</v>
      </c>
      <c r="B1834" s="96" t="s">
        <v>158</v>
      </c>
      <c r="C1834" s="89">
        <v>1991</v>
      </c>
      <c r="D1834" s="90" t="s">
        <v>101</v>
      </c>
      <c r="E1834" s="15">
        <v>269</v>
      </c>
      <c r="F1834" s="15">
        <v>255</v>
      </c>
      <c r="G1834" s="15">
        <v>524</v>
      </c>
      <c r="H1834" s="91">
        <v>0</v>
      </c>
      <c r="I1834" s="91">
        <v>0</v>
      </c>
      <c r="J1834" s="15">
        <v>0</v>
      </c>
      <c r="K1834" s="15">
        <f t="shared" ref="K1834:K1897" si="118">E1834+H1834</f>
        <v>269</v>
      </c>
      <c r="L1834" s="15">
        <f t="shared" ref="L1834:L1897" si="119">F1834+I1834</f>
        <v>255</v>
      </c>
      <c r="M1834" s="15">
        <f t="shared" ref="M1834:M1897" si="120">G1834+J1834</f>
        <v>524</v>
      </c>
      <c r="O1834" s="13"/>
      <c r="P1834" s="13"/>
    </row>
    <row r="1835" spans="1:16" s="94" customFormat="1" ht="12.75" customHeight="1" x14ac:dyDescent="0.2">
      <c r="A1835" s="11" t="str">
        <f t="shared" si="117"/>
        <v>KOWANYAMA1992</v>
      </c>
      <c r="B1835" s="96" t="s">
        <v>158</v>
      </c>
      <c r="C1835" s="89">
        <v>1992</v>
      </c>
      <c r="D1835" s="90" t="s">
        <v>101</v>
      </c>
      <c r="E1835" s="15">
        <v>230</v>
      </c>
      <c r="F1835" s="15">
        <v>234</v>
      </c>
      <c r="G1835" s="15">
        <v>464</v>
      </c>
      <c r="H1835" s="91">
        <v>0</v>
      </c>
      <c r="I1835" s="91">
        <v>0</v>
      </c>
      <c r="J1835" s="15">
        <v>0</v>
      </c>
      <c r="K1835" s="15">
        <f t="shared" si="118"/>
        <v>230</v>
      </c>
      <c r="L1835" s="15">
        <f t="shared" si="119"/>
        <v>234</v>
      </c>
      <c r="M1835" s="15">
        <f t="shared" si="120"/>
        <v>464</v>
      </c>
      <c r="O1835" s="13"/>
      <c r="P1835" s="13"/>
    </row>
    <row r="1836" spans="1:16" s="94" customFormat="1" ht="12.75" customHeight="1" x14ac:dyDescent="0.2">
      <c r="A1836" s="11" t="str">
        <f t="shared" si="117"/>
        <v>KOWANYAMA1993</v>
      </c>
      <c r="B1836" s="3" t="s">
        <v>158</v>
      </c>
      <c r="C1836" s="12">
        <v>1993</v>
      </c>
      <c r="D1836" s="12" t="s">
        <v>101</v>
      </c>
      <c r="E1836" s="13">
        <v>230</v>
      </c>
      <c r="F1836" s="13">
        <v>230</v>
      </c>
      <c r="G1836" s="13">
        <v>460</v>
      </c>
      <c r="H1836" s="13">
        <v>0</v>
      </c>
      <c r="I1836" s="13">
        <v>0</v>
      </c>
      <c r="J1836" s="13">
        <v>0</v>
      </c>
      <c r="K1836" s="15">
        <f t="shared" si="118"/>
        <v>230</v>
      </c>
      <c r="L1836" s="15">
        <f t="shared" si="119"/>
        <v>230</v>
      </c>
      <c r="M1836" s="15">
        <f t="shared" si="120"/>
        <v>460</v>
      </c>
      <c r="O1836" s="13"/>
      <c r="P1836" s="13"/>
    </row>
    <row r="1837" spans="1:16" s="94" customFormat="1" ht="12.75" customHeight="1" x14ac:dyDescent="0.2">
      <c r="A1837" s="11" t="str">
        <f t="shared" si="117"/>
        <v>KOWANYAMA1994</v>
      </c>
      <c r="B1837" s="96" t="s">
        <v>158</v>
      </c>
      <c r="C1837" s="89">
        <v>1994</v>
      </c>
      <c r="D1837" s="90" t="s">
        <v>101</v>
      </c>
      <c r="E1837" s="15">
        <v>248</v>
      </c>
      <c r="F1837" s="15">
        <v>248</v>
      </c>
      <c r="G1837" s="15">
        <v>496</v>
      </c>
      <c r="H1837" s="91">
        <v>0</v>
      </c>
      <c r="I1837" s="91">
        <v>0</v>
      </c>
      <c r="J1837" s="15">
        <v>0</v>
      </c>
      <c r="K1837" s="15">
        <f t="shared" si="118"/>
        <v>248</v>
      </c>
      <c r="L1837" s="15">
        <f t="shared" si="119"/>
        <v>248</v>
      </c>
      <c r="M1837" s="15">
        <f t="shared" si="120"/>
        <v>496</v>
      </c>
      <c r="O1837" s="13"/>
      <c r="P1837" s="13"/>
    </row>
    <row r="1838" spans="1:16" s="94" customFormat="1" ht="12.75" customHeight="1" x14ac:dyDescent="0.2">
      <c r="A1838" s="11" t="str">
        <f t="shared" si="117"/>
        <v>KOWANYAMA1995</v>
      </c>
      <c r="B1838" s="3" t="s">
        <v>158</v>
      </c>
      <c r="C1838" s="12">
        <v>1995</v>
      </c>
      <c r="D1838" s="12" t="s">
        <v>101</v>
      </c>
      <c r="E1838" s="13">
        <v>299</v>
      </c>
      <c r="F1838" s="13">
        <v>299</v>
      </c>
      <c r="G1838" s="13">
        <v>598</v>
      </c>
      <c r="H1838" s="13">
        <v>0</v>
      </c>
      <c r="I1838" s="13">
        <v>0</v>
      </c>
      <c r="J1838" s="13">
        <v>0</v>
      </c>
      <c r="K1838" s="15">
        <f t="shared" si="118"/>
        <v>299</v>
      </c>
      <c r="L1838" s="15">
        <f t="shared" si="119"/>
        <v>299</v>
      </c>
      <c r="M1838" s="15">
        <f t="shared" si="120"/>
        <v>598</v>
      </c>
      <c r="O1838" s="13"/>
      <c r="P1838" s="13"/>
    </row>
    <row r="1839" spans="1:16" s="94" customFormat="1" ht="12.75" customHeight="1" x14ac:dyDescent="0.2">
      <c r="A1839" s="11" t="str">
        <f t="shared" si="117"/>
        <v>KOWANYAMA1996</v>
      </c>
      <c r="B1839" s="3" t="s">
        <v>158</v>
      </c>
      <c r="C1839" s="12">
        <v>1996</v>
      </c>
      <c r="D1839" s="12" t="s">
        <v>101</v>
      </c>
      <c r="E1839" s="13">
        <v>277</v>
      </c>
      <c r="F1839" s="13">
        <v>277</v>
      </c>
      <c r="G1839" s="13">
        <v>554</v>
      </c>
      <c r="H1839" s="13">
        <v>0</v>
      </c>
      <c r="I1839" s="13">
        <v>0</v>
      </c>
      <c r="J1839" s="13">
        <v>0</v>
      </c>
      <c r="K1839" s="15">
        <f t="shared" si="118"/>
        <v>277</v>
      </c>
      <c r="L1839" s="15">
        <f t="shared" si="119"/>
        <v>277</v>
      </c>
      <c r="M1839" s="15">
        <f t="shared" si="120"/>
        <v>554</v>
      </c>
      <c r="O1839" s="13"/>
      <c r="P1839" s="13"/>
    </row>
    <row r="1840" spans="1:16" s="94" customFormat="1" ht="12.75" customHeight="1" x14ac:dyDescent="0.2">
      <c r="A1840" s="11" t="str">
        <f t="shared" si="117"/>
        <v>KOWANYAMA1997</v>
      </c>
      <c r="B1840" s="96" t="s">
        <v>158</v>
      </c>
      <c r="C1840" s="89">
        <v>1997</v>
      </c>
      <c r="D1840" s="90" t="s">
        <v>101</v>
      </c>
      <c r="E1840" s="15">
        <v>261</v>
      </c>
      <c r="F1840" s="15">
        <v>261</v>
      </c>
      <c r="G1840" s="15">
        <v>522</v>
      </c>
      <c r="H1840" s="91">
        <v>0</v>
      </c>
      <c r="I1840" s="91">
        <v>0</v>
      </c>
      <c r="J1840" s="15">
        <v>0</v>
      </c>
      <c r="K1840" s="15">
        <f t="shared" si="118"/>
        <v>261</v>
      </c>
      <c r="L1840" s="15">
        <f t="shared" si="119"/>
        <v>261</v>
      </c>
      <c r="M1840" s="15">
        <f t="shared" si="120"/>
        <v>522</v>
      </c>
      <c r="O1840" s="13"/>
      <c r="P1840" s="13"/>
    </row>
    <row r="1841" spans="1:16" s="94" customFormat="1" ht="12.75" customHeight="1" x14ac:dyDescent="0.2">
      <c r="A1841" s="11" t="str">
        <f t="shared" si="117"/>
        <v>KOWANYAMA1998</v>
      </c>
      <c r="B1841" s="3" t="s">
        <v>158</v>
      </c>
      <c r="C1841" s="12">
        <v>1998</v>
      </c>
      <c r="D1841" s="12" t="s">
        <v>101</v>
      </c>
      <c r="E1841" s="13">
        <v>261</v>
      </c>
      <c r="F1841" s="13">
        <v>261</v>
      </c>
      <c r="G1841" s="13">
        <v>522</v>
      </c>
      <c r="H1841" s="13">
        <v>0</v>
      </c>
      <c r="I1841" s="13">
        <v>0</v>
      </c>
      <c r="J1841" s="13">
        <v>0</v>
      </c>
      <c r="K1841" s="15">
        <f t="shared" si="118"/>
        <v>261</v>
      </c>
      <c r="L1841" s="15">
        <f t="shared" si="119"/>
        <v>261</v>
      </c>
      <c r="M1841" s="15">
        <f t="shared" si="120"/>
        <v>522</v>
      </c>
      <c r="O1841" s="13"/>
      <c r="P1841" s="13"/>
    </row>
    <row r="1842" spans="1:16" s="94" customFormat="1" ht="12.75" customHeight="1" x14ac:dyDescent="0.2">
      <c r="A1842" s="11" t="str">
        <f t="shared" si="117"/>
        <v>KOWANYAMA1999</v>
      </c>
      <c r="B1842" s="3" t="s">
        <v>158</v>
      </c>
      <c r="C1842" s="12">
        <v>1999</v>
      </c>
      <c r="D1842" s="12" t="s">
        <v>101</v>
      </c>
      <c r="E1842" s="13">
        <v>261</v>
      </c>
      <c r="F1842" s="13">
        <v>261</v>
      </c>
      <c r="G1842" s="13">
        <v>522</v>
      </c>
      <c r="H1842" s="13">
        <v>0</v>
      </c>
      <c r="I1842" s="13">
        <v>0</v>
      </c>
      <c r="J1842" s="13">
        <v>0</v>
      </c>
      <c r="K1842" s="15">
        <f t="shared" si="118"/>
        <v>261</v>
      </c>
      <c r="L1842" s="15">
        <f t="shared" si="119"/>
        <v>261</v>
      </c>
      <c r="M1842" s="15">
        <f t="shared" si="120"/>
        <v>522</v>
      </c>
      <c r="O1842" s="13"/>
      <c r="P1842" s="13"/>
    </row>
    <row r="1843" spans="1:16" s="94" customFormat="1" ht="12.75" customHeight="1" x14ac:dyDescent="0.2">
      <c r="A1843" s="11" t="str">
        <f t="shared" si="117"/>
        <v>KOWANYAMA2000</v>
      </c>
      <c r="B1843" s="96" t="s">
        <v>158</v>
      </c>
      <c r="C1843" s="89">
        <v>2000</v>
      </c>
      <c r="D1843" s="90" t="s">
        <v>101</v>
      </c>
      <c r="E1843" s="15">
        <v>260</v>
      </c>
      <c r="F1843" s="15">
        <v>260</v>
      </c>
      <c r="G1843" s="15">
        <v>520</v>
      </c>
      <c r="H1843" s="91">
        <v>0</v>
      </c>
      <c r="I1843" s="91">
        <v>0</v>
      </c>
      <c r="J1843" s="15">
        <v>0</v>
      </c>
      <c r="K1843" s="15">
        <f t="shared" si="118"/>
        <v>260</v>
      </c>
      <c r="L1843" s="15">
        <f t="shared" si="119"/>
        <v>260</v>
      </c>
      <c r="M1843" s="15">
        <f t="shared" si="120"/>
        <v>520</v>
      </c>
      <c r="O1843" s="13"/>
      <c r="P1843" s="13"/>
    </row>
    <row r="1844" spans="1:16" s="94" customFormat="1" ht="12.75" customHeight="1" x14ac:dyDescent="0.2">
      <c r="A1844" s="11" t="str">
        <f t="shared" si="117"/>
        <v>KOWANYAMA2001</v>
      </c>
      <c r="B1844" s="3" t="s">
        <v>158</v>
      </c>
      <c r="C1844" s="12">
        <v>2001</v>
      </c>
      <c r="D1844" s="90" t="s">
        <v>101</v>
      </c>
      <c r="E1844" s="13">
        <v>237</v>
      </c>
      <c r="F1844" s="13">
        <v>237</v>
      </c>
      <c r="G1844" s="13">
        <v>474</v>
      </c>
      <c r="H1844" s="13">
        <v>0</v>
      </c>
      <c r="I1844" s="13">
        <v>0</v>
      </c>
      <c r="J1844" s="13">
        <v>0</v>
      </c>
      <c r="K1844" s="15">
        <f t="shared" si="118"/>
        <v>237</v>
      </c>
      <c r="L1844" s="15">
        <f t="shared" si="119"/>
        <v>237</v>
      </c>
      <c r="M1844" s="15">
        <f t="shared" si="120"/>
        <v>474</v>
      </c>
      <c r="O1844" s="13"/>
      <c r="P1844" s="13"/>
    </row>
    <row r="1845" spans="1:16" s="94" customFormat="1" ht="12.75" customHeight="1" x14ac:dyDescent="0.2">
      <c r="A1845" s="11" t="str">
        <f t="shared" si="117"/>
        <v>KOWANYAMA2002</v>
      </c>
      <c r="B1845" s="3" t="s">
        <v>158</v>
      </c>
      <c r="C1845" s="12">
        <v>2002</v>
      </c>
      <c r="D1845" s="12" t="s">
        <v>101</v>
      </c>
      <c r="E1845" s="13">
        <v>210</v>
      </c>
      <c r="F1845" s="13">
        <v>210</v>
      </c>
      <c r="G1845" s="13">
        <v>420</v>
      </c>
      <c r="H1845" s="13">
        <v>0</v>
      </c>
      <c r="I1845" s="13">
        <v>0</v>
      </c>
      <c r="J1845" s="13">
        <v>0</v>
      </c>
      <c r="K1845" s="15">
        <f t="shared" si="118"/>
        <v>210</v>
      </c>
      <c r="L1845" s="15">
        <f t="shared" si="119"/>
        <v>210</v>
      </c>
      <c r="M1845" s="15">
        <f t="shared" si="120"/>
        <v>420</v>
      </c>
      <c r="O1845" s="13"/>
      <c r="P1845" s="13"/>
    </row>
    <row r="1846" spans="1:16" s="94" customFormat="1" ht="12.75" customHeight="1" x14ac:dyDescent="0.2">
      <c r="A1846" s="11" t="str">
        <f t="shared" si="117"/>
        <v>KOWANYAMA2003</v>
      </c>
      <c r="B1846" s="96" t="s">
        <v>158</v>
      </c>
      <c r="C1846" s="89">
        <v>2003</v>
      </c>
      <c r="D1846" s="90" t="s">
        <v>101</v>
      </c>
      <c r="E1846" s="15">
        <v>246</v>
      </c>
      <c r="F1846" s="15">
        <v>246</v>
      </c>
      <c r="G1846" s="15">
        <v>492</v>
      </c>
      <c r="H1846" s="91">
        <v>0</v>
      </c>
      <c r="I1846" s="91">
        <v>0</v>
      </c>
      <c r="J1846" s="15">
        <v>0</v>
      </c>
      <c r="K1846" s="15">
        <f t="shared" si="118"/>
        <v>246</v>
      </c>
      <c r="L1846" s="15">
        <f t="shared" si="119"/>
        <v>246</v>
      </c>
      <c r="M1846" s="15">
        <f t="shared" si="120"/>
        <v>492</v>
      </c>
      <c r="O1846" s="13"/>
      <c r="P1846" s="13"/>
    </row>
    <row r="1847" spans="1:16" s="94" customFormat="1" ht="12.75" customHeight="1" x14ac:dyDescent="0.2">
      <c r="A1847" s="11" t="str">
        <f t="shared" si="117"/>
        <v>KOWANYAMA2004</v>
      </c>
      <c r="B1847" s="96" t="s">
        <v>158</v>
      </c>
      <c r="C1847" s="89">
        <v>2004</v>
      </c>
      <c r="D1847" s="90" t="s">
        <v>101</v>
      </c>
      <c r="E1847" s="15">
        <v>262</v>
      </c>
      <c r="F1847" s="15">
        <v>262</v>
      </c>
      <c r="G1847" s="15">
        <v>524</v>
      </c>
      <c r="H1847" s="91">
        <v>0</v>
      </c>
      <c r="I1847" s="91">
        <v>0</v>
      </c>
      <c r="J1847" s="15">
        <v>0</v>
      </c>
      <c r="K1847" s="15">
        <f t="shared" si="118"/>
        <v>262</v>
      </c>
      <c r="L1847" s="15">
        <f t="shared" si="119"/>
        <v>262</v>
      </c>
      <c r="M1847" s="15">
        <f t="shared" si="120"/>
        <v>524</v>
      </c>
      <c r="O1847" s="13"/>
      <c r="P1847" s="13"/>
    </row>
    <row r="1848" spans="1:16" s="94" customFormat="1" ht="12.75" customHeight="1" x14ac:dyDescent="0.2">
      <c r="A1848" s="11" t="str">
        <f t="shared" si="117"/>
        <v>KOWANYAMA2005</v>
      </c>
      <c r="B1848" s="94" t="s">
        <v>158</v>
      </c>
      <c r="C1848" s="89">
        <v>2005</v>
      </c>
      <c r="D1848" s="90" t="s">
        <v>101</v>
      </c>
      <c r="E1848" s="15">
        <v>334</v>
      </c>
      <c r="F1848" s="15">
        <v>334</v>
      </c>
      <c r="G1848" s="15">
        <v>668</v>
      </c>
      <c r="H1848" s="15">
        <v>0</v>
      </c>
      <c r="I1848" s="15">
        <v>0</v>
      </c>
      <c r="J1848" s="15">
        <v>0</v>
      </c>
      <c r="K1848" s="15">
        <f t="shared" si="118"/>
        <v>334</v>
      </c>
      <c r="L1848" s="15">
        <f t="shared" si="119"/>
        <v>334</v>
      </c>
      <c r="M1848" s="15">
        <f t="shared" si="120"/>
        <v>668</v>
      </c>
      <c r="O1848" s="13"/>
      <c r="P1848" s="13"/>
    </row>
    <row r="1849" spans="1:16" s="94" customFormat="1" ht="12.75" customHeight="1" x14ac:dyDescent="0.2">
      <c r="A1849" s="11" t="str">
        <f t="shared" si="117"/>
        <v>KOWANYAMA2006</v>
      </c>
      <c r="B1849" s="96" t="s">
        <v>158</v>
      </c>
      <c r="C1849" s="89">
        <v>2006</v>
      </c>
      <c r="D1849" s="90" t="s">
        <v>101</v>
      </c>
      <c r="E1849" s="15">
        <v>350</v>
      </c>
      <c r="F1849" s="15">
        <v>351</v>
      </c>
      <c r="G1849" s="15">
        <v>701</v>
      </c>
      <c r="H1849" s="91">
        <v>0</v>
      </c>
      <c r="I1849" s="91">
        <v>0</v>
      </c>
      <c r="J1849" s="15">
        <v>0</v>
      </c>
      <c r="K1849" s="15">
        <f t="shared" si="118"/>
        <v>350</v>
      </c>
      <c r="L1849" s="15">
        <f t="shared" si="119"/>
        <v>351</v>
      </c>
      <c r="M1849" s="15">
        <f t="shared" si="120"/>
        <v>701</v>
      </c>
      <c r="O1849" s="13"/>
      <c r="P1849" s="13"/>
    </row>
    <row r="1850" spans="1:16" s="94" customFormat="1" ht="12.75" customHeight="1" x14ac:dyDescent="0.2">
      <c r="A1850" s="11" t="str">
        <f t="shared" si="117"/>
        <v>KOWANYAMA2007</v>
      </c>
      <c r="B1850" s="3" t="s">
        <v>158</v>
      </c>
      <c r="C1850" s="12">
        <v>2007</v>
      </c>
      <c r="D1850" s="12" t="s">
        <v>101</v>
      </c>
      <c r="E1850" s="13">
        <v>208</v>
      </c>
      <c r="F1850" s="13">
        <v>208</v>
      </c>
      <c r="G1850" s="13">
        <v>416</v>
      </c>
      <c r="H1850" s="13">
        <v>0</v>
      </c>
      <c r="I1850" s="13">
        <v>0</v>
      </c>
      <c r="J1850" s="13">
        <v>0</v>
      </c>
      <c r="K1850" s="15">
        <f t="shared" si="118"/>
        <v>208</v>
      </c>
      <c r="L1850" s="15">
        <f t="shared" si="119"/>
        <v>208</v>
      </c>
      <c r="M1850" s="15">
        <f t="shared" si="120"/>
        <v>416</v>
      </c>
      <c r="O1850" s="13"/>
      <c r="P1850" s="13"/>
    </row>
    <row r="1851" spans="1:16" s="94" customFormat="1" ht="12.75" customHeight="1" x14ac:dyDescent="0.2">
      <c r="A1851" s="11" t="str">
        <f t="shared" si="117"/>
        <v>KOWANYAMA2008</v>
      </c>
      <c r="B1851" s="3" t="s">
        <v>158</v>
      </c>
      <c r="C1851" s="12">
        <v>2008</v>
      </c>
      <c r="D1851" s="12" t="s">
        <v>101</v>
      </c>
      <c r="E1851" s="13">
        <v>197</v>
      </c>
      <c r="F1851" s="13">
        <v>204</v>
      </c>
      <c r="G1851" s="13">
        <v>401</v>
      </c>
      <c r="H1851" s="13">
        <v>0</v>
      </c>
      <c r="I1851" s="13">
        <v>0</v>
      </c>
      <c r="J1851" s="13">
        <v>0</v>
      </c>
      <c r="K1851" s="15">
        <f t="shared" si="118"/>
        <v>197</v>
      </c>
      <c r="L1851" s="15">
        <f t="shared" si="119"/>
        <v>204</v>
      </c>
      <c r="M1851" s="15">
        <f t="shared" si="120"/>
        <v>401</v>
      </c>
      <c r="O1851" s="13"/>
      <c r="P1851" s="13"/>
    </row>
    <row r="1852" spans="1:16" s="94" customFormat="1" ht="12.75" customHeight="1" x14ac:dyDescent="0.2">
      <c r="A1852" s="11" t="str">
        <f t="shared" si="117"/>
        <v>KOWANYAMA2009</v>
      </c>
      <c r="B1852" s="3" t="s">
        <v>158</v>
      </c>
      <c r="C1852" s="12">
        <v>2009</v>
      </c>
      <c r="D1852" s="12" t="s">
        <v>101</v>
      </c>
      <c r="E1852" s="13">
        <v>221</v>
      </c>
      <c r="F1852" s="13">
        <v>222</v>
      </c>
      <c r="G1852" s="13">
        <v>443</v>
      </c>
      <c r="H1852" s="13">
        <v>0</v>
      </c>
      <c r="I1852" s="13">
        <v>0</v>
      </c>
      <c r="J1852" s="13">
        <v>0</v>
      </c>
      <c r="K1852" s="15">
        <f t="shared" si="118"/>
        <v>221</v>
      </c>
      <c r="L1852" s="15">
        <f t="shared" si="119"/>
        <v>222</v>
      </c>
      <c r="M1852" s="15">
        <f t="shared" si="120"/>
        <v>443</v>
      </c>
      <c r="O1852" s="13"/>
      <c r="P1852" s="13"/>
    </row>
    <row r="1853" spans="1:16" s="94" customFormat="1" ht="12.75" customHeight="1" x14ac:dyDescent="0.2">
      <c r="A1853" s="11" t="str">
        <f t="shared" si="117"/>
        <v>KOWANYAMA2010</v>
      </c>
      <c r="B1853" s="3" t="s">
        <v>158</v>
      </c>
      <c r="C1853" s="12">
        <v>2010</v>
      </c>
      <c r="D1853" s="12" t="s">
        <v>101</v>
      </c>
      <c r="E1853" s="13">
        <v>208</v>
      </c>
      <c r="F1853" s="13">
        <v>208</v>
      </c>
      <c r="G1853" s="13">
        <v>416</v>
      </c>
      <c r="H1853" s="13">
        <v>0</v>
      </c>
      <c r="I1853" s="13">
        <v>0</v>
      </c>
      <c r="J1853" s="13">
        <v>0</v>
      </c>
      <c r="K1853" s="15">
        <f t="shared" si="118"/>
        <v>208</v>
      </c>
      <c r="L1853" s="15">
        <f t="shared" si="119"/>
        <v>208</v>
      </c>
      <c r="M1853" s="15">
        <f t="shared" si="120"/>
        <v>416</v>
      </c>
      <c r="O1853" s="13"/>
      <c r="P1853" s="13"/>
    </row>
    <row r="1854" spans="1:16" s="94" customFormat="1" ht="12.75" customHeight="1" x14ac:dyDescent="0.2">
      <c r="A1854" s="11" t="str">
        <f t="shared" si="117"/>
        <v>KOWANYAMA2011</v>
      </c>
      <c r="B1854" s="3" t="s">
        <v>158</v>
      </c>
      <c r="C1854" s="12">
        <v>2011</v>
      </c>
      <c r="D1854" s="12" t="s">
        <v>101</v>
      </c>
      <c r="E1854" s="13">
        <v>205</v>
      </c>
      <c r="F1854" s="13">
        <v>205</v>
      </c>
      <c r="G1854" s="13">
        <v>410</v>
      </c>
      <c r="H1854" s="13">
        <v>0</v>
      </c>
      <c r="I1854" s="13">
        <v>0</v>
      </c>
      <c r="J1854" s="13">
        <v>0</v>
      </c>
      <c r="K1854" s="15">
        <f t="shared" si="118"/>
        <v>205</v>
      </c>
      <c r="L1854" s="15">
        <f t="shared" si="119"/>
        <v>205</v>
      </c>
      <c r="M1854" s="15">
        <f t="shared" si="120"/>
        <v>410</v>
      </c>
      <c r="O1854" s="13"/>
      <c r="P1854" s="13"/>
    </row>
    <row r="1855" spans="1:16" s="94" customFormat="1" ht="12.75" customHeight="1" x14ac:dyDescent="0.2">
      <c r="A1855" s="11" t="str">
        <f t="shared" si="117"/>
        <v>KOWANYAMA2012</v>
      </c>
      <c r="B1855" s="3" t="s">
        <v>158</v>
      </c>
      <c r="C1855" s="12">
        <v>2012</v>
      </c>
      <c r="D1855" s="12" t="s">
        <v>101</v>
      </c>
      <c r="E1855" s="13">
        <v>219</v>
      </c>
      <c r="F1855" s="13">
        <v>219</v>
      </c>
      <c r="G1855" s="13">
        <v>438</v>
      </c>
      <c r="H1855" s="13">
        <v>0</v>
      </c>
      <c r="I1855" s="13">
        <v>0</v>
      </c>
      <c r="J1855" s="13">
        <v>0</v>
      </c>
      <c r="K1855" s="15">
        <f t="shared" si="118"/>
        <v>219</v>
      </c>
      <c r="L1855" s="15">
        <f t="shared" si="119"/>
        <v>219</v>
      </c>
      <c r="M1855" s="15">
        <f t="shared" si="120"/>
        <v>438</v>
      </c>
      <c r="O1855" s="13"/>
      <c r="P1855" s="13"/>
    </row>
    <row r="1856" spans="1:16" s="94" customFormat="1" ht="12.75" customHeight="1" x14ac:dyDescent="0.2">
      <c r="A1856" s="11" t="str">
        <f t="shared" si="117"/>
        <v>KOWANYAMA2013</v>
      </c>
      <c r="B1856" s="96" t="s">
        <v>158</v>
      </c>
      <c r="C1856" s="89">
        <v>2013</v>
      </c>
      <c r="D1856" s="90" t="s">
        <v>101</v>
      </c>
      <c r="E1856" s="15">
        <v>194</v>
      </c>
      <c r="F1856" s="15">
        <v>194</v>
      </c>
      <c r="G1856" s="15">
        <v>388</v>
      </c>
      <c r="H1856" s="15">
        <v>0</v>
      </c>
      <c r="I1856" s="15">
        <v>0</v>
      </c>
      <c r="J1856" s="15">
        <v>0</v>
      </c>
      <c r="K1856" s="15">
        <f t="shared" si="118"/>
        <v>194</v>
      </c>
      <c r="L1856" s="15">
        <f t="shared" si="119"/>
        <v>194</v>
      </c>
      <c r="M1856" s="15">
        <f t="shared" si="120"/>
        <v>388</v>
      </c>
      <c r="O1856" s="13"/>
      <c r="P1856" s="13"/>
    </row>
    <row r="1857" spans="1:16" s="94" customFormat="1" ht="12.75" customHeight="1" x14ac:dyDescent="0.2">
      <c r="A1857" s="11" t="str">
        <f t="shared" si="117"/>
        <v>KOWANYAMA2014</v>
      </c>
      <c r="B1857" s="94" t="s">
        <v>158</v>
      </c>
      <c r="C1857" s="89">
        <v>2014</v>
      </c>
      <c r="D1857" s="90" t="s">
        <v>101</v>
      </c>
      <c r="E1857" s="15">
        <v>195</v>
      </c>
      <c r="F1857" s="15">
        <v>195</v>
      </c>
      <c r="G1857" s="15">
        <v>390</v>
      </c>
      <c r="H1857" s="15">
        <v>0</v>
      </c>
      <c r="I1857" s="15">
        <v>0</v>
      </c>
      <c r="J1857" s="15">
        <v>0</v>
      </c>
      <c r="K1857" s="15">
        <f t="shared" si="118"/>
        <v>195</v>
      </c>
      <c r="L1857" s="15">
        <f t="shared" si="119"/>
        <v>195</v>
      </c>
      <c r="M1857" s="15">
        <f t="shared" si="120"/>
        <v>390</v>
      </c>
      <c r="O1857" s="13"/>
      <c r="P1857" s="13"/>
    </row>
    <row r="1858" spans="1:16" s="94" customFormat="1" ht="12.75" customHeight="1" x14ac:dyDescent="0.2">
      <c r="A1858" s="11" t="str">
        <f t="shared" si="117"/>
        <v>KOWANYAMA2015</v>
      </c>
      <c r="B1858" s="3" t="s">
        <v>158</v>
      </c>
      <c r="C1858" s="12">
        <v>2015</v>
      </c>
      <c r="D1858" s="12" t="s">
        <v>101</v>
      </c>
      <c r="E1858" s="13">
        <v>477</v>
      </c>
      <c r="F1858" s="13">
        <v>512</v>
      </c>
      <c r="G1858" s="13">
        <v>989</v>
      </c>
      <c r="H1858" s="13">
        <v>0</v>
      </c>
      <c r="I1858" s="13">
        <v>0</v>
      </c>
      <c r="J1858" s="13">
        <v>0</v>
      </c>
      <c r="K1858" s="15">
        <f t="shared" si="118"/>
        <v>477</v>
      </c>
      <c r="L1858" s="15">
        <f t="shared" si="119"/>
        <v>512</v>
      </c>
      <c r="M1858" s="15">
        <f t="shared" si="120"/>
        <v>989</v>
      </c>
      <c r="O1858" s="13"/>
      <c r="P1858" s="13"/>
    </row>
    <row r="1859" spans="1:16" s="94" customFormat="1" ht="12.75" customHeight="1" x14ac:dyDescent="0.2">
      <c r="A1859" s="11" t="str">
        <f t="shared" si="117"/>
        <v>KOWANYAMA2016</v>
      </c>
      <c r="B1859" s="3" t="s">
        <v>158</v>
      </c>
      <c r="C1859" s="12">
        <v>2016</v>
      </c>
      <c r="D1859" s="12" t="s">
        <v>101</v>
      </c>
      <c r="E1859" s="13">
        <v>683</v>
      </c>
      <c r="F1859" s="13">
        <v>686</v>
      </c>
      <c r="G1859" s="13">
        <v>1369</v>
      </c>
      <c r="H1859" s="13">
        <v>0</v>
      </c>
      <c r="I1859" s="13">
        <v>0</v>
      </c>
      <c r="J1859" s="13">
        <v>0</v>
      </c>
      <c r="K1859" s="15">
        <f t="shared" si="118"/>
        <v>683</v>
      </c>
      <c r="L1859" s="15">
        <f t="shared" si="119"/>
        <v>686</v>
      </c>
      <c r="M1859" s="15">
        <f t="shared" si="120"/>
        <v>1369</v>
      </c>
      <c r="O1859" s="13"/>
      <c r="P1859" s="13"/>
    </row>
    <row r="1860" spans="1:16" s="94" customFormat="1" ht="12.75" customHeight="1" x14ac:dyDescent="0.2">
      <c r="A1860" s="11" t="str">
        <f t="shared" si="117"/>
        <v>KOWANYAMA2017</v>
      </c>
      <c r="B1860" s="3" t="s">
        <v>158</v>
      </c>
      <c r="C1860" s="12">
        <v>2017</v>
      </c>
      <c r="D1860" s="90" t="s">
        <v>101</v>
      </c>
      <c r="E1860" s="13">
        <v>572</v>
      </c>
      <c r="F1860" s="13">
        <v>568</v>
      </c>
      <c r="G1860" s="13">
        <v>1140</v>
      </c>
      <c r="H1860" s="13">
        <v>0</v>
      </c>
      <c r="I1860" s="13">
        <v>0</v>
      </c>
      <c r="J1860" s="13">
        <v>0</v>
      </c>
      <c r="K1860" s="15">
        <f t="shared" si="118"/>
        <v>572</v>
      </c>
      <c r="L1860" s="15">
        <f t="shared" si="119"/>
        <v>568</v>
      </c>
      <c r="M1860" s="15">
        <f t="shared" si="120"/>
        <v>1140</v>
      </c>
      <c r="O1860" s="13"/>
      <c r="P1860" s="13"/>
    </row>
    <row r="1861" spans="1:16" s="94" customFormat="1" ht="12.75" customHeight="1" x14ac:dyDescent="0.2">
      <c r="A1861" s="11" t="str">
        <f t="shared" si="117"/>
        <v>KOWANYAMA2018</v>
      </c>
      <c r="B1861" s="3" t="s">
        <v>158</v>
      </c>
      <c r="C1861" s="12">
        <v>2018</v>
      </c>
      <c r="D1861" s="12" t="s">
        <v>101</v>
      </c>
      <c r="E1861" s="13">
        <v>634</v>
      </c>
      <c r="F1861" s="13">
        <v>630</v>
      </c>
      <c r="G1861" s="13">
        <v>1264</v>
      </c>
      <c r="H1861" s="13">
        <v>0</v>
      </c>
      <c r="I1861" s="13">
        <v>0</v>
      </c>
      <c r="J1861" s="13">
        <v>0</v>
      </c>
      <c r="K1861" s="15">
        <f t="shared" si="118"/>
        <v>634</v>
      </c>
      <c r="L1861" s="15">
        <f t="shared" si="119"/>
        <v>630</v>
      </c>
      <c r="M1861" s="15">
        <f t="shared" si="120"/>
        <v>1264</v>
      </c>
      <c r="O1861" s="13"/>
      <c r="P1861" s="13"/>
    </row>
    <row r="1862" spans="1:16" s="94" customFormat="1" ht="12.75" customHeight="1" x14ac:dyDescent="0.2">
      <c r="A1862" s="11" t="str">
        <f t="shared" si="117"/>
        <v>KOWANYAMA2019</v>
      </c>
      <c r="B1862" s="3" t="s">
        <v>158</v>
      </c>
      <c r="C1862" s="12">
        <v>2019</v>
      </c>
      <c r="D1862" s="12" t="s">
        <v>101</v>
      </c>
      <c r="E1862" s="13">
        <v>613</v>
      </c>
      <c r="F1862" s="13">
        <v>609</v>
      </c>
      <c r="G1862" s="13">
        <v>1222</v>
      </c>
      <c r="H1862" s="13">
        <v>0</v>
      </c>
      <c r="I1862" s="13">
        <v>0</v>
      </c>
      <c r="J1862" s="13">
        <v>0</v>
      </c>
      <c r="K1862" s="15">
        <f t="shared" si="118"/>
        <v>613</v>
      </c>
      <c r="L1862" s="15">
        <f t="shared" si="119"/>
        <v>609</v>
      </c>
      <c r="M1862" s="15">
        <f t="shared" si="120"/>
        <v>1222</v>
      </c>
      <c r="O1862" s="13"/>
      <c r="P1862" s="13"/>
    </row>
    <row r="1863" spans="1:16" s="94" customFormat="1" ht="12.75" customHeight="1" x14ac:dyDescent="0.2">
      <c r="A1863" s="11" t="str">
        <f t="shared" ref="A1863:A1912" si="121">CONCATENATE(B1863,C1863)</f>
        <v>KUBIN ISLAND1985</v>
      </c>
      <c r="B1863" s="3" t="s">
        <v>167</v>
      </c>
      <c r="C1863" s="12">
        <v>1985</v>
      </c>
      <c r="D1863" s="12" t="s">
        <v>101</v>
      </c>
      <c r="E1863" s="13">
        <v>0</v>
      </c>
      <c r="F1863" s="13">
        <v>0</v>
      </c>
      <c r="G1863" s="13">
        <v>0</v>
      </c>
      <c r="H1863" s="13">
        <v>0</v>
      </c>
      <c r="I1863" s="13">
        <v>0</v>
      </c>
      <c r="J1863" s="13">
        <v>0</v>
      </c>
      <c r="K1863" s="15">
        <f t="shared" si="118"/>
        <v>0</v>
      </c>
      <c r="L1863" s="15">
        <f t="shared" si="119"/>
        <v>0</v>
      </c>
      <c r="M1863" s="15">
        <f t="shared" si="120"/>
        <v>0</v>
      </c>
      <c r="O1863" s="13"/>
      <c r="P1863" s="13"/>
    </row>
    <row r="1864" spans="1:16" s="94" customFormat="1" ht="12.75" customHeight="1" x14ac:dyDescent="0.2">
      <c r="A1864" s="11" t="str">
        <f t="shared" si="121"/>
        <v>KUBIN ISLAND1986</v>
      </c>
      <c r="B1864" s="3" t="s">
        <v>167</v>
      </c>
      <c r="C1864" s="12">
        <v>1986</v>
      </c>
      <c r="D1864" s="12" t="s">
        <v>101</v>
      </c>
      <c r="E1864" s="13">
        <v>0</v>
      </c>
      <c r="F1864" s="13">
        <v>0</v>
      </c>
      <c r="G1864" s="13">
        <v>0</v>
      </c>
      <c r="H1864" s="13">
        <v>0</v>
      </c>
      <c r="I1864" s="13">
        <v>0</v>
      </c>
      <c r="J1864" s="13">
        <v>0</v>
      </c>
      <c r="K1864" s="15">
        <f t="shared" si="118"/>
        <v>0</v>
      </c>
      <c r="L1864" s="15">
        <f t="shared" si="119"/>
        <v>0</v>
      </c>
      <c r="M1864" s="15">
        <f t="shared" si="120"/>
        <v>0</v>
      </c>
      <c r="O1864" s="13"/>
      <c r="P1864" s="13"/>
    </row>
    <row r="1865" spans="1:16" s="94" customFormat="1" ht="12.75" customHeight="1" x14ac:dyDescent="0.2">
      <c r="A1865" s="11" t="str">
        <f t="shared" si="121"/>
        <v>KUBIN ISLAND1987</v>
      </c>
      <c r="B1865" s="3" t="s">
        <v>167</v>
      </c>
      <c r="C1865" s="12">
        <v>1987</v>
      </c>
      <c r="D1865" s="90" t="s">
        <v>101</v>
      </c>
      <c r="E1865" s="13">
        <v>156</v>
      </c>
      <c r="F1865" s="13">
        <v>130</v>
      </c>
      <c r="G1865" s="13">
        <v>286</v>
      </c>
      <c r="H1865" s="13">
        <v>0</v>
      </c>
      <c r="I1865" s="13">
        <v>0</v>
      </c>
      <c r="J1865" s="13">
        <v>0</v>
      </c>
      <c r="K1865" s="15">
        <f t="shared" si="118"/>
        <v>156</v>
      </c>
      <c r="L1865" s="15">
        <f t="shared" si="119"/>
        <v>130</v>
      </c>
      <c r="M1865" s="15">
        <f t="shared" si="120"/>
        <v>286</v>
      </c>
      <c r="O1865" s="13"/>
      <c r="P1865" s="13"/>
    </row>
    <row r="1866" spans="1:16" s="94" customFormat="1" ht="12.75" customHeight="1" x14ac:dyDescent="0.2">
      <c r="A1866" s="11" t="str">
        <f t="shared" si="121"/>
        <v>KUBIN ISLAND1988</v>
      </c>
      <c r="B1866" s="3" t="s">
        <v>167</v>
      </c>
      <c r="C1866" s="12">
        <v>1988</v>
      </c>
      <c r="D1866" s="12" t="s">
        <v>101</v>
      </c>
      <c r="E1866" s="13">
        <v>876</v>
      </c>
      <c r="F1866" s="13">
        <v>732</v>
      </c>
      <c r="G1866" s="13">
        <v>1608</v>
      </c>
      <c r="H1866" s="13">
        <v>0</v>
      </c>
      <c r="I1866" s="13">
        <v>0</v>
      </c>
      <c r="J1866" s="13">
        <v>0</v>
      </c>
      <c r="K1866" s="15">
        <f t="shared" si="118"/>
        <v>876</v>
      </c>
      <c r="L1866" s="15">
        <f t="shared" si="119"/>
        <v>732</v>
      </c>
      <c r="M1866" s="15">
        <f t="shared" si="120"/>
        <v>1608</v>
      </c>
      <c r="O1866" s="13"/>
      <c r="P1866" s="13"/>
    </row>
    <row r="1867" spans="1:16" s="94" customFormat="1" ht="12.75" customHeight="1" x14ac:dyDescent="0.2">
      <c r="A1867" s="11" t="str">
        <f t="shared" si="121"/>
        <v>KUBIN ISLAND1989</v>
      </c>
      <c r="B1867" s="94" t="s">
        <v>167</v>
      </c>
      <c r="C1867" s="89">
        <v>1989</v>
      </c>
      <c r="D1867" s="90" t="s">
        <v>101</v>
      </c>
      <c r="E1867" s="15">
        <v>996</v>
      </c>
      <c r="F1867" s="15">
        <v>828</v>
      </c>
      <c r="G1867" s="15">
        <v>1824</v>
      </c>
      <c r="H1867" s="15">
        <v>0</v>
      </c>
      <c r="I1867" s="15">
        <v>0</v>
      </c>
      <c r="J1867" s="15">
        <v>0</v>
      </c>
      <c r="K1867" s="15">
        <f t="shared" si="118"/>
        <v>996</v>
      </c>
      <c r="L1867" s="15">
        <f t="shared" si="119"/>
        <v>828</v>
      </c>
      <c r="M1867" s="15">
        <f t="shared" si="120"/>
        <v>1824</v>
      </c>
      <c r="O1867" s="13"/>
      <c r="P1867" s="13"/>
    </row>
    <row r="1868" spans="1:16" s="94" customFormat="1" ht="12.75" customHeight="1" x14ac:dyDescent="0.2">
      <c r="A1868" s="11" t="str">
        <f t="shared" si="121"/>
        <v>KUBIN ISLAND1990</v>
      </c>
      <c r="B1868" s="3" t="s">
        <v>167</v>
      </c>
      <c r="C1868" s="12">
        <v>1990</v>
      </c>
      <c r="D1868" s="12" t="s">
        <v>101</v>
      </c>
      <c r="E1868" s="13">
        <v>154</v>
      </c>
      <c r="F1868" s="13">
        <v>142</v>
      </c>
      <c r="G1868" s="13">
        <v>296</v>
      </c>
      <c r="H1868" s="13">
        <v>0</v>
      </c>
      <c r="I1868" s="13">
        <v>0</v>
      </c>
      <c r="J1868" s="13">
        <v>0</v>
      </c>
      <c r="K1868" s="15">
        <f t="shared" si="118"/>
        <v>154</v>
      </c>
      <c r="L1868" s="15">
        <f t="shared" si="119"/>
        <v>142</v>
      </c>
      <c r="M1868" s="15">
        <f t="shared" si="120"/>
        <v>296</v>
      </c>
      <c r="O1868" s="13"/>
      <c r="P1868" s="13"/>
    </row>
    <row r="1869" spans="1:16" s="94" customFormat="1" ht="12.75" customHeight="1" x14ac:dyDescent="0.2">
      <c r="A1869" s="11" t="str">
        <f t="shared" si="121"/>
        <v>KUBIN ISLAND1991</v>
      </c>
      <c r="B1869" s="3" t="s">
        <v>167</v>
      </c>
      <c r="C1869" s="12">
        <v>1991</v>
      </c>
      <c r="D1869" s="12" t="s">
        <v>101</v>
      </c>
      <c r="E1869" s="13">
        <v>446</v>
      </c>
      <c r="F1869" s="13">
        <v>433</v>
      </c>
      <c r="G1869" s="13">
        <v>879</v>
      </c>
      <c r="H1869" s="13">
        <v>0</v>
      </c>
      <c r="I1869" s="13">
        <v>0</v>
      </c>
      <c r="J1869" s="13">
        <v>0</v>
      </c>
      <c r="K1869" s="15">
        <f t="shared" si="118"/>
        <v>446</v>
      </c>
      <c r="L1869" s="15">
        <f t="shared" si="119"/>
        <v>433</v>
      </c>
      <c r="M1869" s="15">
        <f t="shared" si="120"/>
        <v>879</v>
      </c>
      <c r="O1869" s="13"/>
      <c r="P1869" s="13"/>
    </row>
    <row r="1870" spans="1:16" s="94" customFormat="1" ht="12.75" customHeight="1" x14ac:dyDescent="0.2">
      <c r="A1870" s="11" t="str">
        <f t="shared" si="121"/>
        <v>KUBIN ISLAND1992</v>
      </c>
      <c r="B1870" s="96" t="s">
        <v>167</v>
      </c>
      <c r="C1870" s="89">
        <v>1992</v>
      </c>
      <c r="D1870" s="90" t="s">
        <v>101</v>
      </c>
      <c r="E1870" s="15">
        <v>738</v>
      </c>
      <c r="F1870" s="15">
        <v>731</v>
      </c>
      <c r="G1870" s="15">
        <v>1469</v>
      </c>
      <c r="H1870" s="91">
        <v>0</v>
      </c>
      <c r="I1870" s="91">
        <v>0</v>
      </c>
      <c r="J1870" s="15">
        <v>0</v>
      </c>
      <c r="K1870" s="15">
        <f t="shared" si="118"/>
        <v>738</v>
      </c>
      <c r="L1870" s="15">
        <f t="shared" si="119"/>
        <v>731</v>
      </c>
      <c r="M1870" s="15">
        <f t="shared" si="120"/>
        <v>1469</v>
      </c>
      <c r="O1870" s="13"/>
      <c r="P1870" s="13"/>
    </row>
    <row r="1871" spans="1:16" s="94" customFormat="1" ht="12.75" customHeight="1" x14ac:dyDescent="0.2">
      <c r="A1871" s="11" t="str">
        <f t="shared" si="121"/>
        <v>KUBIN ISLAND1993</v>
      </c>
      <c r="B1871" s="94" t="s">
        <v>167</v>
      </c>
      <c r="C1871" s="89">
        <v>1993</v>
      </c>
      <c r="D1871" s="90" t="s">
        <v>101</v>
      </c>
      <c r="E1871" s="15">
        <v>478</v>
      </c>
      <c r="F1871" s="15">
        <v>478</v>
      </c>
      <c r="G1871" s="15">
        <v>956</v>
      </c>
      <c r="H1871" s="15">
        <v>0</v>
      </c>
      <c r="I1871" s="15">
        <v>0</v>
      </c>
      <c r="J1871" s="15">
        <v>0</v>
      </c>
      <c r="K1871" s="15">
        <f t="shared" si="118"/>
        <v>478</v>
      </c>
      <c r="L1871" s="15">
        <f t="shared" si="119"/>
        <v>478</v>
      </c>
      <c r="M1871" s="15">
        <f t="shared" si="120"/>
        <v>956</v>
      </c>
      <c r="O1871" s="13"/>
      <c r="P1871" s="13"/>
    </row>
    <row r="1872" spans="1:16" s="94" customFormat="1" ht="12.75" customHeight="1" x14ac:dyDescent="0.2">
      <c r="A1872" s="11" t="str">
        <f t="shared" si="121"/>
        <v>KUBIN ISLAND1994</v>
      </c>
      <c r="B1872" s="96" t="s">
        <v>167</v>
      </c>
      <c r="C1872" s="89">
        <v>1994</v>
      </c>
      <c r="D1872" s="90" t="s">
        <v>101</v>
      </c>
      <c r="E1872" s="15">
        <v>34</v>
      </c>
      <c r="F1872" s="15">
        <v>34</v>
      </c>
      <c r="G1872" s="15">
        <v>68</v>
      </c>
      <c r="H1872" s="91">
        <v>0</v>
      </c>
      <c r="I1872" s="91">
        <v>0</v>
      </c>
      <c r="J1872" s="15">
        <v>0</v>
      </c>
      <c r="K1872" s="15">
        <f t="shared" si="118"/>
        <v>34</v>
      </c>
      <c r="L1872" s="15">
        <f t="shared" si="119"/>
        <v>34</v>
      </c>
      <c r="M1872" s="15">
        <f t="shared" si="120"/>
        <v>68</v>
      </c>
      <c r="O1872" s="13"/>
      <c r="P1872" s="13"/>
    </row>
    <row r="1873" spans="1:16" s="94" customFormat="1" ht="12.75" customHeight="1" x14ac:dyDescent="0.2">
      <c r="A1873" s="11" t="str">
        <f t="shared" si="121"/>
        <v>KUBIN ISLAND1995</v>
      </c>
      <c r="B1873" s="3" t="s">
        <v>167</v>
      </c>
      <c r="C1873" s="12">
        <v>1995</v>
      </c>
      <c r="D1873" s="12" t="s">
        <v>101</v>
      </c>
      <c r="E1873" s="13">
        <v>0</v>
      </c>
      <c r="F1873" s="13">
        <v>0</v>
      </c>
      <c r="G1873" s="13">
        <v>0</v>
      </c>
      <c r="H1873" s="13">
        <v>0</v>
      </c>
      <c r="I1873" s="13">
        <v>0</v>
      </c>
      <c r="J1873" s="13">
        <v>0</v>
      </c>
      <c r="K1873" s="15">
        <f t="shared" si="118"/>
        <v>0</v>
      </c>
      <c r="L1873" s="15">
        <f t="shared" si="119"/>
        <v>0</v>
      </c>
      <c r="M1873" s="15">
        <f t="shared" si="120"/>
        <v>0</v>
      </c>
      <c r="O1873" s="13"/>
      <c r="P1873" s="13"/>
    </row>
    <row r="1874" spans="1:16" s="94" customFormat="1" ht="12.75" customHeight="1" x14ac:dyDescent="0.2">
      <c r="A1874" s="11" t="str">
        <f t="shared" si="121"/>
        <v>KUBIN ISLAND1996</v>
      </c>
      <c r="B1874" s="3" t="s">
        <v>167</v>
      </c>
      <c r="C1874" s="12">
        <v>1996</v>
      </c>
      <c r="D1874" s="12" t="s">
        <v>101</v>
      </c>
      <c r="E1874" s="13">
        <v>0</v>
      </c>
      <c r="F1874" s="13">
        <v>0</v>
      </c>
      <c r="G1874" s="13">
        <v>0</v>
      </c>
      <c r="H1874" s="13">
        <v>0</v>
      </c>
      <c r="I1874" s="13">
        <v>0</v>
      </c>
      <c r="J1874" s="13">
        <v>0</v>
      </c>
      <c r="K1874" s="15">
        <f t="shared" si="118"/>
        <v>0</v>
      </c>
      <c r="L1874" s="15">
        <f t="shared" si="119"/>
        <v>0</v>
      </c>
      <c r="M1874" s="15">
        <f t="shared" si="120"/>
        <v>0</v>
      </c>
      <c r="O1874" s="13"/>
      <c r="P1874" s="13"/>
    </row>
    <row r="1875" spans="1:16" s="94" customFormat="1" ht="12.75" customHeight="1" x14ac:dyDescent="0.2">
      <c r="A1875" s="11" t="str">
        <f t="shared" si="121"/>
        <v>KUBIN ISLAND1997</v>
      </c>
      <c r="B1875" s="96" t="s">
        <v>167</v>
      </c>
      <c r="C1875" s="89">
        <v>1997</v>
      </c>
      <c r="D1875" s="90" t="s">
        <v>101</v>
      </c>
      <c r="E1875" s="15">
        <v>0</v>
      </c>
      <c r="F1875" s="15">
        <v>0</v>
      </c>
      <c r="G1875" s="15">
        <v>0</v>
      </c>
      <c r="H1875" s="91">
        <v>0</v>
      </c>
      <c r="I1875" s="91">
        <v>0</v>
      </c>
      <c r="J1875" s="15">
        <v>0</v>
      </c>
      <c r="K1875" s="15">
        <f t="shared" si="118"/>
        <v>0</v>
      </c>
      <c r="L1875" s="15">
        <f t="shared" si="119"/>
        <v>0</v>
      </c>
      <c r="M1875" s="15">
        <f t="shared" si="120"/>
        <v>0</v>
      </c>
      <c r="O1875" s="13"/>
      <c r="P1875" s="13"/>
    </row>
    <row r="1876" spans="1:16" s="94" customFormat="1" ht="12.75" customHeight="1" x14ac:dyDescent="0.2">
      <c r="A1876" s="11" t="str">
        <f t="shared" si="121"/>
        <v>KUBIN ISLAND1998</v>
      </c>
      <c r="B1876" s="94" t="s">
        <v>167</v>
      </c>
      <c r="C1876" s="89">
        <v>1998</v>
      </c>
      <c r="D1876" s="90" t="s">
        <v>101</v>
      </c>
      <c r="E1876" s="15">
        <v>0</v>
      </c>
      <c r="F1876" s="15">
        <v>0</v>
      </c>
      <c r="G1876" s="15">
        <v>0</v>
      </c>
      <c r="H1876" s="15">
        <v>0</v>
      </c>
      <c r="I1876" s="15">
        <v>0</v>
      </c>
      <c r="J1876" s="15">
        <v>0</v>
      </c>
      <c r="K1876" s="15">
        <f t="shared" si="118"/>
        <v>0</v>
      </c>
      <c r="L1876" s="15">
        <f t="shared" si="119"/>
        <v>0</v>
      </c>
      <c r="M1876" s="15">
        <f t="shared" si="120"/>
        <v>0</v>
      </c>
      <c r="O1876" s="13"/>
      <c r="P1876" s="13"/>
    </row>
    <row r="1877" spans="1:16" s="94" customFormat="1" ht="12.75" customHeight="1" x14ac:dyDescent="0.2">
      <c r="A1877" s="11" t="str">
        <f t="shared" si="121"/>
        <v>KUBIN ISLAND1999</v>
      </c>
      <c r="B1877" s="3" t="s">
        <v>167</v>
      </c>
      <c r="C1877" s="12">
        <v>1999</v>
      </c>
      <c r="D1877" s="12" t="s">
        <v>101</v>
      </c>
      <c r="E1877" s="13">
        <v>0</v>
      </c>
      <c r="F1877" s="13">
        <v>0</v>
      </c>
      <c r="G1877" s="13">
        <v>0</v>
      </c>
      <c r="H1877" s="13">
        <v>0</v>
      </c>
      <c r="I1877" s="13">
        <v>0</v>
      </c>
      <c r="J1877" s="13">
        <v>0</v>
      </c>
      <c r="K1877" s="15">
        <f t="shared" si="118"/>
        <v>0</v>
      </c>
      <c r="L1877" s="15">
        <f t="shared" si="119"/>
        <v>0</v>
      </c>
      <c r="M1877" s="15">
        <f t="shared" si="120"/>
        <v>0</v>
      </c>
      <c r="O1877" s="13"/>
      <c r="P1877" s="13"/>
    </row>
    <row r="1878" spans="1:16" s="94" customFormat="1" ht="12.75" customHeight="1" x14ac:dyDescent="0.2">
      <c r="A1878" s="11" t="str">
        <f t="shared" si="121"/>
        <v>KUBIN ISLAND2000</v>
      </c>
      <c r="B1878" s="3" t="s">
        <v>167</v>
      </c>
      <c r="C1878" s="12">
        <v>2000</v>
      </c>
      <c r="D1878" s="12" t="s">
        <v>101</v>
      </c>
      <c r="E1878" s="13">
        <v>0</v>
      </c>
      <c r="F1878" s="13">
        <v>0</v>
      </c>
      <c r="G1878" s="13">
        <v>0</v>
      </c>
      <c r="H1878" s="13">
        <v>0</v>
      </c>
      <c r="I1878" s="13">
        <v>0</v>
      </c>
      <c r="J1878" s="13">
        <v>0</v>
      </c>
      <c r="K1878" s="15">
        <f t="shared" si="118"/>
        <v>0</v>
      </c>
      <c r="L1878" s="15">
        <f t="shared" si="119"/>
        <v>0</v>
      </c>
      <c r="M1878" s="15">
        <f t="shared" si="120"/>
        <v>0</v>
      </c>
      <c r="O1878" s="13"/>
      <c r="P1878" s="13"/>
    </row>
    <row r="1879" spans="1:16" s="94" customFormat="1" ht="12.75" customHeight="1" x14ac:dyDescent="0.2">
      <c r="A1879" s="11" t="str">
        <f t="shared" si="121"/>
        <v>KUBIN ISLAND2001</v>
      </c>
      <c r="B1879" s="3" t="s">
        <v>167</v>
      </c>
      <c r="C1879" s="12">
        <v>2001</v>
      </c>
      <c r="D1879" s="12" t="s">
        <v>101</v>
      </c>
      <c r="E1879" s="13">
        <v>0</v>
      </c>
      <c r="F1879" s="13">
        <v>0</v>
      </c>
      <c r="G1879" s="13">
        <v>0</v>
      </c>
      <c r="H1879" s="13">
        <v>0</v>
      </c>
      <c r="I1879" s="13">
        <v>0</v>
      </c>
      <c r="J1879" s="13">
        <v>0</v>
      </c>
      <c r="K1879" s="15">
        <f t="shared" si="118"/>
        <v>0</v>
      </c>
      <c r="L1879" s="15">
        <f t="shared" si="119"/>
        <v>0</v>
      </c>
      <c r="M1879" s="15">
        <f t="shared" si="120"/>
        <v>0</v>
      </c>
      <c r="O1879" s="13"/>
      <c r="P1879" s="13"/>
    </row>
    <row r="1880" spans="1:16" s="94" customFormat="1" ht="12.75" customHeight="1" x14ac:dyDescent="0.2">
      <c r="A1880" s="11" t="str">
        <f t="shared" si="121"/>
        <v>KUBIN ISLAND2002</v>
      </c>
      <c r="B1880" s="3" t="s">
        <v>167</v>
      </c>
      <c r="C1880" s="12">
        <v>2002</v>
      </c>
      <c r="D1880" s="12" t="s">
        <v>101</v>
      </c>
      <c r="E1880" s="13">
        <v>0</v>
      </c>
      <c r="F1880" s="13">
        <v>0</v>
      </c>
      <c r="G1880" s="13">
        <v>0</v>
      </c>
      <c r="H1880" s="13">
        <v>0</v>
      </c>
      <c r="I1880" s="13">
        <v>0</v>
      </c>
      <c r="J1880" s="13">
        <v>0</v>
      </c>
      <c r="K1880" s="15">
        <f t="shared" si="118"/>
        <v>0</v>
      </c>
      <c r="L1880" s="15">
        <f t="shared" si="119"/>
        <v>0</v>
      </c>
      <c r="M1880" s="15">
        <f t="shared" si="120"/>
        <v>0</v>
      </c>
      <c r="O1880" s="13"/>
      <c r="P1880" s="13"/>
    </row>
    <row r="1881" spans="1:16" s="94" customFormat="1" ht="12.75" customHeight="1" x14ac:dyDescent="0.2">
      <c r="A1881" s="11" t="str">
        <f t="shared" si="121"/>
        <v>KUBIN ISLAND2003</v>
      </c>
      <c r="B1881" s="96" t="s">
        <v>167</v>
      </c>
      <c r="C1881" s="89">
        <v>2003</v>
      </c>
      <c r="D1881" s="90" t="s">
        <v>101</v>
      </c>
      <c r="E1881" s="15">
        <v>0</v>
      </c>
      <c r="F1881" s="15">
        <v>0</v>
      </c>
      <c r="G1881" s="15">
        <v>0</v>
      </c>
      <c r="H1881" s="91">
        <v>0</v>
      </c>
      <c r="I1881" s="91">
        <v>0</v>
      </c>
      <c r="J1881" s="15">
        <v>0</v>
      </c>
      <c r="K1881" s="15">
        <f t="shared" si="118"/>
        <v>0</v>
      </c>
      <c r="L1881" s="15">
        <f t="shared" si="119"/>
        <v>0</v>
      </c>
      <c r="M1881" s="15">
        <f t="shared" si="120"/>
        <v>0</v>
      </c>
      <c r="O1881" s="13"/>
      <c r="P1881" s="13"/>
    </row>
    <row r="1882" spans="1:16" s="94" customFormat="1" ht="12.75" customHeight="1" x14ac:dyDescent="0.2">
      <c r="A1882" s="11" t="str">
        <f t="shared" si="121"/>
        <v>KUBIN ISLAND2004</v>
      </c>
      <c r="B1882" s="3" t="s">
        <v>167</v>
      </c>
      <c r="C1882" s="12">
        <v>2004</v>
      </c>
      <c r="D1882" s="12" t="s">
        <v>101</v>
      </c>
      <c r="E1882" s="13">
        <v>0</v>
      </c>
      <c r="F1882" s="13">
        <v>0</v>
      </c>
      <c r="G1882" s="13">
        <v>0</v>
      </c>
      <c r="H1882" s="13">
        <v>0</v>
      </c>
      <c r="I1882" s="13">
        <v>0</v>
      </c>
      <c r="J1882" s="13">
        <v>0</v>
      </c>
      <c r="K1882" s="15">
        <f t="shared" si="118"/>
        <v>0</v>
      </c>
      <c r="L1882" s="15">
        <f t="shared" si="119"/>
        <v>0</v>
      </c>
      <c r="M1882" s="15">
        <f t="shared" si="120"/>
        <v>0</v>
      </c>
      <c r="O1882" s="13"/>
      <c r="P1882" s="13"/>
    </row>
    <row r="1883" spans="1:16" s="94" customFormat="1" ht="12.75" customHeight="1" x14ac:dyDescent="0.2">
      <c r="A1883" s="11" t="str">
        <f t="shared" si="121"/>
        <v>KUBIN ISLAND2005</v>
      </c>
      <c r="B1883" s="3" t="s">
        <v>167</v>
      </c>
      <c r="C1883" s="12">
        <v>2005</v>
      </c>
      <c r="D1883" s="12" t="s">
        <v>101</v>
      </c>
      <c r="E1883" s="13">
        <v>0</v>
      </c>
      <c r="F1883" s="13">
        <v>0</v>
      </c>
      <c r="G1883" s="13">
        <v>0</v>
      </c>
      <c r="H1883" s="13">
        <v>0</v>
      </c>
      <c r="I1883" s="13">
        <v>0</v>
      </c>
      <c r="J1883" s="13">
        <v>0</v>
      </c>
      <c r="K1883" s="15">
        <f t="shared" si="118"/>
        <v>0</v>
      </c>
      <c r="L1883" s="15">
        <f t="shared" si="119"/>
        <v>0</v>
      </c>
      <c r="M1883" s="15">
        <f t="shared" si="120"/>
        <v>0</v>
      </c>
      <c r="O1883" s="13"/>
      <c r="P1883" s="13"/>
    </row>
    <row r="1884" spans="1:16" s="94" customFormat="1" ht="12.75" customHeight="1" x14ac:dyDescent="0.2">
      <c r="A1884" s="11" t="str">
        <f t="shared" si="121"/>
        <v>KUBIN ISLAND2006</v>
      </c>
      <c r="B1884" s="3" t="s">
        <v>167</v>
      </c>
      <c r="C1884" s="12">
        <v>2006</v>
      </c>
      <c r="D1884" s="12" t="s">
        <v>101</v>
      </c>
      <c r="E1884" s="13">
        <v>0</v>
      </c>
      <c r="F1884" s="13">
        <v>0</v>
      </c>
      <c r="G1884" s="13">
        <v>0</v>
      </c>
      <c r="H1884" s="13">
        <v>0</v>
      </c>
      <c r="I1884" s="13">
        <v>0</v>
      </c>
      <c r="J1884" s="13">
        <v>0</v>
      </c>
      <c r="K1884" s="15">
        <f t="shared" si="118"/>
        <v>0</v>
      </c>
      <c r="L1884" s="15">
        <f t="shared" si="119"/>
        <v>0</v>
      </c>
      <c r="M1884" s="15">
        <f t="shared" si="120"/>
        <v>0</v>
      </c>
      <c r="O1884" s="13"/>
      <c r="P1884" s="13"/>
    </row>
    <row r="1885" spans="1:16" s="94" customFormat="1" ht="12.75" customHeight="1" x14ac:dyDescent="0.2">
      <c r="A1885" s="11" t="str">
        <f t="shared" si="121"/>
        <v>KUBIN ISLAND2007</v>
      </c>
      <c r="B1885" s="94" t="s">
        <v>167</v>
      </c>
      <c r="C1885" s="89">
        <v>2007</v>
      </c>
      <c r="D1885" s="90" t="s">
        <v>101</v>
      </c>
      <c r="E1885" s="15">
        <v>0</v>
      </c>
      <c r="F1885" s="15">
        <v>0</v>
      </c>
      <c r="G1885" s="15">
        <v>0</v>
      </c>
      <c r="H1885" s="15">
        <v>0</v>
      </c>
      <c r="I1885" s="15">
        <v>0</v>
      </c>
      <c r="J1885" s="15">
        <v>0</v>
      </c>
      <c r="K1885" s="15">
        <f t="shared" si="118"/>
        <v>0</v>
      </c>
      <c r="L1885" s="15">
        <f t="shared" si="119"/>
        <v>0</v>
      </c>
      <c r="M1885" s="15">
        <f t="shared" si="120"/>
        <v>0</v>
      </c>
      <c r="O1885" s="13"/>
      <c r="P1885" s="13"/>
    </row>
    <row r="1886" spans="1:16" s="94" customFormat="1" ht="12.75" customHeight="1" x14ac:dyDescent="0.2">
      <c r="A1886" s="11" t="str">
        <f t="shared" si="121"/>
        <v>KUBIN ISLAND2008</v>
      </c>
      <c r="B1886" s="96" t="s">
        <v>167</v>
      </c>
      <c r="C1886" s="89">
        <v>2008</v>
      </c>
      <c r="D1886" s="12" t="s">
        <v>101</v>
      </c>
      <c r="E1886" s="15">
        <v>0</v>
      </c>
      <c r="F1886" s="15">
        <v>0</v>
      </c>
      <c r="G1886" s="15">
        <v>0</v>
      </c>
      <c r="H1886" s="91">
        <v>0</v>
      </c>
      <c r="I1886" s="91">
        <v>0</v>
      </c>
      <c r="J1886" s="15">
        <v>0</v>
      </c>
      <c r="K1886" s="15">
        <f t="shared" si="118"/>
        <v>0</v>
      </c>
      <c r="L1886" s="15">
        <f t="shared" si="119"/>
        <v>0</v>
      </c>
      <c r="M1886" s="15">
        <f t="shared" si="120"/>
        <v>0</v>
      </c>
      <c r="O1886" s="13"/>
      <c r="P1886" s="13"/>
    </row>
    <row r="1887" spans="1:16" s="94" customFormat="1" ht="12.75" customHeight="1" x14ac:dyDescent="0.2">
      <c r="A1887" s="11" t="str">
        <f t="shared" si="121"/>
        <v>KUBIN ISLAND2009</v>
      </c>
      <c r="B1887" s="3" t="s">
        <v>167</v>
      </c>
      <c r="C1887" s="12">
        <v>2009</v>
      </c>
      <c r="D1887" s="12" t="s">
        <v>101</v>
      </c>
      <c r="E1887" s="13">
        <v>503</v>
      </c>
      <c r="F1887" s="13">
        <v>505</v>
      </c>
      <c r="G1887" s="13">
        <v>1008</v>
      </c>
      <c r="H1887" s="13">
        <v>0</v>
      </c>
      <c r="I1887" s="13">
        <v>0</v>
      </c>
      <c r="J1887" s="13">
        <v>0</v>
      </c>
      <c r="K1887" s="15">
        <f t="shared" si="118"/>
        <v>503</v>
      </c>
      <c r="L1887" s="15">
        <f t="shared" si="119"/>
        <v>505</v>
      </c>
      <c r="M1887" s="15">
        <f t="shared" si="120"/>
        <v>1008</v>
      </c>
      <c r="O1887" s="13"/>
      <c r="P1887" s="13"/>
    </row>
    <row r="1888" spans="1:16" s="94" customFormat="1" ht="12.75" customHeight="1" x14ac:dyDescent="0.2">
      <c r="A1888" s="11" t="str">
        <f t="shared" si="121"/>
        <v>KUBIN ISLAND2010</v>
      </c>
      <c r="B1888" s="3" t="s">
        <v>167</v>
      </c>
      <c r="C1888" s="12">
        <v>2010</v>
      </c>
      <c r="D1888" s="12" t="s">
        <v>101</v>
      </c>
      <c r="E1888" s="13">
        <v>776</v>
      </c>
      <c r="F1888" s="13">
        <v>783</v>
      </c>
      <c r="G1888" s="13">
        <v>1559</v>
      </c>
      <c r="H1888" s="13">
        <v>0</v>
      </c>
      <c r="I1888" s="13">
        <v>0</v>
      </c>
      <c r="J1888" s="13">
        <v>0</v>
      </c>
      <c r="K1888" s="15">
        <f t="shared" si="118"/>
        <v>776</v>
      </c>
      <c r="L1888" s="15">
        <f t="shared" si="119"/>
        <v>783</v>
      </c>
      <c r="M1888" s="15">
        <f t="shared" si="120"/>
        <v>1559</v>
      </c>
      <c r="O1888" s="13"/>
      <c r="P1888" s="13"/>
    </row>
    <row r="1889" spans="1:16" s="94" customFormat="1" ht="12.75" customHeight="1" x14ac:dyDescent="0.2">
      <c r="A1889" s="11" t="str">
        <f t="shared" si="121"/>
        <v>KUBIN ISLAND2011</v>
      </c>
      <c r="B1889" s="94" t="s">
        <v>167</v>
      </c>
      <c r="C1889" s="89">
        <v>2011</v>
      </c>
      <c r="D1889" s="90" t="s">
        <v>101</v>
      </c>
      <c r="E1889" s="15">
        <v>882</v>
      </c>
      <c r="F1889" s="15">
        <v>887</v>
      </c>
      <c r="G1889" s="15">
        <v>1769</v>
      </c>
      <c r="H1889" s="15">
        <v>0</v>
      </c>
      <c r="I1889" s="15">
        <v>0</v>
      </c>
      <c r="J1889" s="15">
        <v>0</v>
      </c>
      <c r="K1889" s="15">
        <f t="shared" si="118"/>
        <v>882</v>
      </c>
      <c r="L1889" s="15">
        <f t="shared" si="119"/>
        <v>887</v>
      </c>
      <c r="M1889" s="15">
        <f t="shared" si="120"/>
        <v>1769</v>
      </c>
      <c r="O1889" s="13"/>
      <c r="P1889" s="13"/>
    </row>
    <row r="1890" spans="1:16" s="94" customFormat="1" ht="12.75" customHeight="1" x14ac:dyDescent="0.2">
      <c r="A1890" s="11" t="str">
        <f t="shared" si="121"/>
        <v>KUBIN ISLAND2012</v>
      </c>
      <c r="B1890" s="96" t="s">
        <v>167</v>
      </c>
      <c r="C1890" s="89">
        <v>2012</v>
      </c>
      <c r="D1890" s="90" t="s">
        <v>101</v>
      </c>
      <c r="E1890" s="15">
        <v>846</v>
      </c>
      <c r="F1890" s="15">
        <v>868</v>
      </c>
      <c r="G1890" s="15">
        <v>1714</v>
      </c>
      <c r="H1890" s="15">
        <v>0</v>
      </c>
      <c r="I1890" s="15">
        <v>0</v>
      </c>
      <c r="J1890" s="15">
        <v>0</v>
      </c>
      <c r="K1890" s="15">
        <f t="shared" si="118"/>
        <v>846</v>
      </c>
      <c r="L1890" s="15">
        <f t="shared" si="119"/>
        <v>868</v>
      </c>
      <c r="M1890" s="15">
        <f t="shared" si="120"/>
        <v>1714</v>
      </c>
      <c r="O1890" s="13"/>
      <c r="P1890" s="13"/>
    </row>
    <row r="1891" spans="1:16" s="94" customFormat="1" ht="12.75" customHeight="1" x14ac:dyDescent="0.2">
      <c r="A1891" s="11" t="str">
        <f t="shared" si="121"/>
        <v>KUBIN ISLAND2013</v>
      </c>
      <c r="B1891" s="3" t="s">
        <v>167</v>
      </c>
      <c r="C1891" s="12">
        <v>2013</v>
      </c>
      <c r="D1891" s="12" t="s">
        <v>101</v>
      </c>
      <c r="E1891" s="13">
        <v>751</v>
      </c>
      <c r="F1891" s="13">
        <v>755</v>
      </c>
      <c r="G1891" s="13">
        <v>1506</v>
      </c>
      <c r="H1891" s="13">
        <v>0</v>
      </c>
      <c r="I1891" s="13">
        <v>0</v>
      </c>
      <c r="J1891" s="13">
        <v>0</v>
      </c>
      <c r="K1891" s="15">
        <f t="shared" si="118"/>
        <v>751</v>
      </c>
      <c r="L1891" s="15">
        <f t="shared" si="119"/>
        <v>755</v>
      </c>
      <c r="M1891" s="15">
        <f t="shared" si="120"/>
        <v>1506</v>
      </c>
      <c r="O1891" s="13"/>
      <c r="P1891" s="13"/>
    </row>
    <row r="1892" spans="1:16" s="94" customFormat="1" ht="12.75" customHeight="1" x14ac:dyDescent="0.2">
      <c r="A1892" s="11" t="str">
        <f t="shared" si="121"/>
        <v>KUBIN ISLAND2014</v>
      </c>
      <c r="B1892" s="96" t="s">
        <v>167</v>
      </c>
      <c r="C1892" s="89">
        <v>2014</v>
      </c>
      <c r="D1892" s="90" t="s">
        <v>101</v>
      </c>
      <c r="E1892" s="15">
        <v>690</v>
      </c>
      <c r="F1892" s="15">
        <v>691</v>
      </c>
      <c r="G1892" s="15">
        <v>1381</v>
      </c>
      <c r="H1892" s="91">
        <v>0</v>
      </c>
      <c r="I1892" s="91">
        <v>0</v>
      </c>
      <c r="J1892" s="15">
        <v>0</v>
      </c>
      <c r="K1892" s="15">
        <f t="shared" si="118"/>
        <v>690</v>
      </c>
      <c r="L1892" s="15">
        <f t="shared" si="119"/>
        <v>691</v>
      </c>
      <c r="M1892" s="15">
        <f t="shared" si="120"/>
        <v>1381</v>
      </c>
      <c r="O1892" s="13"/>
      <c r="P1892" s="13"/>
    </row>
    <row r="1893" spans="1:16" s="94" customFormat="1" ht="12.75" customHeight="1" x14ac:dyDescent="0.2">
      <c r="A1893" s="11" t="str">
        <f t="shared" si="121"/>
        <v>KUBIN ISLAND2015</v>
      </c>
      <c r="B1893" s="3" t="s">
        <v>167</v>
      </c>
      <c r="C1893" s="12">
        <v>2015</v>
      </c>
      <c r="D1893" s="12" t="s">
        <v>101</v>
      </c>
      <c r="E1893" s="13">
        <v>645</v>
      </c>
      <c r="F1893" s="13">
        <v>645</v>
      </c>
      <c r="G1893" s="13">
        <v>1290</v>
      </c>
      <c r="H1893" s="13">
        <v>0</v>
      </c>
      <c r="I1893" s="13">
        <v>0</v>
      </c>
      <c r="J1893" s="13">
        <v>0</v>
      </c>
      <c r="K1893" s="15">
        <f t="shared" si="118"/>
        <v>645</v>
      </c>
      <c r="L1893" s="15">
        <f t="shared" si="119"/>
        <v>645</v>
      </c>
      <c r="M1893" s="15">
        <f t="shared" si="120"/>
        <v>1290</v>
      </c>
      <c r="O1893" s="13"/>
      <c r="P1893" s="13"/>
    </row>
    <row r="1894" spans="1:16" s="94" customFormat="1" ht="12.75" customHeight="1" x14ac:dyDescent="0.2">
      <c r="A1894" s="11" t="str">
        <f t="shared" si="121"/>
        <v>KUBIN ISLAND2016</v>
      </c>
      <c r="B1894" s="94" t="s">
        <v>167</v>
      </c>
      <c r="C1894" s="12">
        <v>2016</v>
      </c>
      <c r="D1894" s="90" t="s">
        <v>101</v>
      </c>
      <c r="E1894" s="95">
        <v>752</v>
      </c>
      <c r="F1894" s="95">
        <v>752</v>
      </c>
      <c r="G1894" s="95">
        <v>1504</v>
      </c>
      <c r="H1894" s="95">
        <v>0</v>
      </c>
      <c r="I1894" s="95">
        <v>0</v>
      </c>
      <c r="J1894" s="95">
        <v>0</v>
      </c>
      <c r="K1894" s="15">
        <f t="shared" si="118"/>
        <v>752</v>
      </c>
      <c r="L1894" s="15">
        <f t="shared" si="119"/>
        <v>752</v>
      </c>
      <c r="M1894" s="15">
        <f t="shared" si="120"/>
        <v>1504</v>
      </c>
      <c r="O1894" s="13"/>
      <c r="P1894" s="13"/>
    </row>
    <row r="1895" spans="1:16" s="94" customFormat="1" ht="12.75" customHeight="1" x14ac:dyDescent="0.2">
      <c r="A1895" s="11" t="str">
        <f t="shared" si="121"/>
        <v>KUBIN ISLAND2017</v>
      </c>
      <c r="B1895" s="94" t="s">
        <v>167</v>
      </c>
      <c r="C1895" s="89">
        <v>2017</v>
      </c>
      <c r="D1895" s="12" t="s">
        <v>101</v>
      </c>
      <c r="E1895" s="15">
        <v>814</v>
      </c>
      <c r="F1895" s="15">
        <v>813</v>
      </c>
      <c r="G1895" s="15">
        <v>1627</v>
      </c>
      <c r="H1895" s="15">
        <v>0</v>
      </c>
      <c r="I1895" s="15">
        <v>0</v>
      </c>
      <c r="J1895" s="15">
        <v>0</v>
      </c>
      <c r="K1895" s="15">
        <f t="shared" si="118"/>
        <v>814</v>
      </c>
      <c r="L1895" s="15">
        <f t="shared" si="119"/>
        <v>813</v>
      </c>
      <c r="M1895" s="15">
        <f t="shared" si="120"/>
        <v>1627</v>
      </c>
      <c r="O1895" s="13"/>
      <c r="P1895" s="13"/>
    </row>
    <row r="1896" spans="1:16" s="94" customFormat="1" ht="12.75" customHeight="1" x14ac:dyDescent="0.2">
      <c r="A1896" s="11" t="str">
        <f t="shared" si="121"/>
        <v>KUBIN ISLAND2018</v>
      </c>
      <c r="B1896" s="3" t="s">
        <v>167</v>
      </c>
      <c r="C1896" s="12">
        <v>2018</v>
      </c>
      <c r="D1896" s="12" t="s">
        <v>101</v>
      </c>
      <c r="E1896" s="13">
        <v>895</v>
      </c>
      <c r="F1896" s="13">
        <v>893</v>
      </c>
      <c r="G1896" s="13">
        <v>1788</v>
      </c>
      <c r="H1896" s="13">
        <v>0</v>
      </c>
      <c r="I1896" s="13">
        <v>0</v>
      </c>
      <c r="J1896" s="13">
        <v>0</v>
      </c>
      <c r="K1896" s="15">
        <f t="shared" si="118"/>
        <v>895</v>
      </c>
      <c r="L1896" s="15">
        <f t="shared" si="119"/>
        <v>893</v>
      </c>
      <c r="M1896" s="15">
        <f t="shared" si="120"/>
        <v>1788</v>
      </c>
      <c r="O1896" s="13"/>
      <c r="P1896" s="13"/>
    </row>
    <row r="1897" spans="1:16" s="94" customFormat="1" ht="12.75" customHeight="1" x14ac:dyDescent="0.2">
      <c r="A1897" s="11" t="str">
        <f t="shared" si="121"/>
        <v>KUBIN ISLAND2019</v>
      </c>
      <c r="B1897" s="3" t="s">
        <v>167</v>
      </c>
      <c r="C1897" s="12">
        <v>2019</v>
      </c>
      <c r="D1897" s="12" t="s">
        <v>101</v>
      </c>
      <c r="E1897" s="13">
        <v>783</v>
      </c>
      <c r="F1897" s="13">
        <v>782</v>
      </c>
      <c r="G1897" s="13">
        <v>1565</v>
      </c>
      <c r="H1897" s="13">
        <v>0</v>
      </c>
      <c r="I1897" s="13">
        <v>0</v>
      </c>
      <c r="J1897" s="13">
        <v>0</v>
      </c>
      <c r="K1897" s="15">
        <f t="shared" si="118"/>
        <v>783</v>
      </c>
      <c r="L1897" s="15">
        <f t="shared" si="119"/>
        <v>782</v>
      </c>
      <c r="M1897" s="15">
        <f t="shared" si="120"/>
        <v>1565</v>
      </c>
      <c r="O1897" s="13"/>
      <c r="P1897" s="13"/>
    </row>
    <row r="1898" spans="1:16" s="94" customFormat="1" ht="12.75" customHeight="1" x14ac:dyDescent="0.2">
      <c r="A1898" s="11" t="str">
        <f t="shared" si="121"/>
        <v>KUNUNURRA1985</v>
      </c>
      <c r="B1898" s="3" t="s">
        <v>63</v>
      </c>
      <c r="C1898" s="12">
        <v>1985</v>
      </c>
      <c r="D1898" s="12" t="s">
        <v>101</v>
      </c>
      <c r="E1898" s="13">
        <v>1132</v>
      </c>
      <c r="F1898" s="13">
        <v>1106</v>
      </c>
      <c r="G1898" s="13">
        <v>2238</v>
      </c>
      <c r="H1898" s="13">
        <v>0</v>
      </c>
      <c r="I1898" s="13">
        <v>0</v>
      </c>
      <c r="J1898" s="13">
        <v>0</v>
      </c>
      <c r="K1898" s="15">
        <f t="shared" ref="K1898:K1961" si="122">E1898+H1898</f>
        <v>1132</v>
      </c>
      <c r="L1898" s="15">
        <f t="shared" ref="L1898:L1961" si="123">F1898+I1898</f>
        <v>1106</v>
      </c>
      <c r="M1898" s="15">
        <f t="shared" ref="M1898:M1961" si="124">G1898+J1898</f>
        <v>2238</v>
      </c>
      <c r="O1898" s="13"/>
      <c r="P1898" s="13"/>
    </row>
    <row r="1899" spans="1:16" s="94" customFormat="1" ht="12.75" customHeight="1" x14ac:dyDescent="0.2">
      <c r="A1899" s="11" t="str">
        <f t="shared" si="121"/>
        <v>KUNUNURRA1986</v>
      </c>
      <c r="B1899" s="3" t="s">
        <v>63</v>
      </c>
      <c r="C1899" s="12">
        <v>1986</v>
      </c>
      <c r="D1899" s="12" t="s">
        <v>101</v>
      </c>
      <c r="E1899" s="13">
        <v>927</v>
      </c>
      <c r="F1899" s="13">
        <v>912</v>
      </c>
      <c r="G1899" s="13">
        <v>1839</v>
      </c>
      <c r="H1899" s="13">
        <v>0</v>
      </c>
      <c r="I1899" s="13">
        <v>0</v>
      </c>
      <c r="J1899" s="13">
        <v>0</v>
      </c>
      <c r="K1899" s="15">
        <f t="shared" si="122"/>
        <v>927</v>
      </c>
      <c r="L1899" s="15">
        <f t="shared" si="123"/>
        <v>912</v>
      </c>
      <c r="M1899" s="15">
        <f t="shared" si="124"/>
        <v>1839</v>
      </c>
      <c r="O1899" s="13"/>
      <c r="P1899" s="13"/>
    </row>
    <row r="1900" spans="1:16" s="94" customFormat="1" ht="12.75" customHeight="1" x14ac:dyDescent="0.2">
      <c r="A1900" s="11" t="str">
        <f t="shared" si="121"/>
        <v>KUNUNURRA1987</v>
      </c>
      <c r="B1900" s="3" t="s">
        <v>63</v>
      </c>
      <c r="C1900" s="12">
        <v>1987</v>
      </c>
      <c r="D1900" s="12" t="s">
        <v>101</v>
      </c>
      <c r="E1900" s="13">
        <v>942</v>
      </c>
      <c r="F1900" s="13">
        <v>943</v>
      </c>
      <c r="G1900" s="13">
        <v>1885</v>
      </c>
      <c r="H1900" s="13">
        <v>0</v>
      </c>
      <c r="I1900" s="13">
        <v>0</v>
      </c>
      <c r="J1900" s="13">
        <v>0</v>
      </c>
      <c r="K1900" s="15">
        <f t="shared" si="122"/>
        <v>942</v>
      </c>
      <c r="L1900" s="15">
        <f t="shared" si="123"/>
        <v>943</v>
      </c>
      <c r="M1900" s="15">
        <f t="shared" si="124"/>
        <v>1885</v>
      </c>
      <c r="O1900" s="13"/>
      <c r="P1900" s="13"/>
    </row>
    <row r="1901" spans="1:16" s="94" customFormat="1" ht="12.75" customHeight="1" x14ac:dyDescent="0.2">
      <c r="A1901" s="11" t="str">
        <f t="shared" si="121"/>
        <v>KUNUNURRA1988</v>
      </c>
      <c r="B1901" s="3" t="s">
        <v>63</v>
      </c>
      <c r="C1901" s="12">
        <v>1988</v>
      </c>
      <c r="D1901" s="12" t="s">
        <v>101</v>
      </c>
      <c r="E1901" s="13">
        <v>1103</v>
      </c>
      <c r="F1901" s="13">
        <v>1099</v>
      </c>
      <c r="G1901" s="13">
        <v>2202</v>
      </c>
      <c r="H1901" s="13">
        <v>0</v>
      </c>
      <c r="I1901" s="13">
        <v>0</v>
      </c>
      <c r="J1901" s="13">
        <v>0</v>
      </c>
      <c r="K1901" s="15">
        <f t="shared" si="122"/>
        <v>1103</v>
      </c>
      <c r="L1901" s="15">
        <f t="shared" si="123"/>
        <v>1099</v>
      </c>
      <c r="M1901" s="15">
        <f t="shared" si="124"/>
        <v>2202</v>
      </c>
      <c r="O1901" s="13"/>
      <c r="P1901" s="13"/>
    </row>
    <row r="1902" spans="1:16" s="94" customFormat="1" ht="12.75" customHeight="1" x14ac:dyDescent="0.2">
      <c r="A1902" s="11" t="str">
        <f t="shared" si="121"/>
        <v>KUNUNURRA1989</v>
      </c>
      <c r="B1902" s="3" t="s">
        <v>63</v>
      </c>
      <c r="C1902" s="12">
        <v>1989</v>
      </c>
      <c r="D1902" s="12" t="s">
        <v>101</v>
      </c>
      <c r="E1902" s="13">
        <v>893</v>
      </c>
      <c r="F1902" s="13">
        <v>894</v>
      </c>
      <c r="G1902" s="13">
        <v>1787</v>
      </c>
      <c r="H1902" s="13">
        <v>0</v>
      </c>
      <c r="I1902" s="13">
        <v>0</v>
      </c>
      <c r="J1902" s="13">
        <v>0</v>
      </c>
      <c r="K1902" s="15">
        <f t="shared" si="122"/>
        <v>893</v>
      </c>
      <c r="L1902" s="15">
        <f t="shared" si="123"/>
        <v>894</v>
      </c>
      <c r="M1902" s="15">
        <f t="shared" si="124"/>
        <v>1787</v>
      </c>
      <c r="O1902" s="13"/>
      <c r="P1902" s="13"/>
    </row>
    <row r="1903" spans="1:16" s="94" customFormat="1" ht="12.75" customHeight="1" x14ac:dyDescent="0.2">
      <c r="A1903" s="11" t="str">
        <f t="shared" si="121"/>
        <v>KUNUNURRA1990</v>
      </c>
      <c r="B1903" s="3" t="s">
        <v>63</v>
      </c>
      <c r="C1903" s="12">
        <v>1990</v>
      </c>
      <c r="D1903" s="12" t="s">
        <v>101</v>
      </c>
      <c r="E1903" s="13">
        <v>1106</v>
      </c>
      <c r="F1903" s="13">
        <v>1102</v>
      </c>
      <c r="G1903" s="13">
        <v>2208</v>
      </c>
      <c r="H1903" s="13">
        <v>0</v>
      </c>
      <c r="I1903" s="13">
        <v>0</v>
      </c>
      <c r="J1903" s="13">
        <v>0</v>
      </c>
      <c r="K1903" s="15">
        <f t="shared" si="122"/>
        <v>1106</v>
      </c>
      <c r="L1903" s="15">
        <f t="shared" si="123"/>
        <v>1102</v>
      </c>
      <c r="M1903" s="15">
        <f t="shared" si="124"/>
        <v>2208</v>
      </c>
      <c r="O1903" s="13"/>
      <c r="P1903" s="13"/>
    </row>
    <row r="1904" spans="1:16" s="94" customFormat="1" ht="12.75" customHeight="1" x14ac:dyDescent="0.2">
      <c r="A1904" s="11" t="str">
        <f t="shared" si="121"/>
        <v>KUNUNURRA1991</v>
      </c>
      <c r="B1904" s="96" t="s">
        <v>63</v>
      </c>
      <c r="C1904" s="89">
        <v>1991</v>
      </c>
      <c r="D1904" s="90" t="s">
        <v>101</v>
      </c>
      <c r="E1904" s="15">
        <v>1098</v>
      </c>
      <c r="F1904" s="15">
        <v>1075</v>
      </c>
      <c r="G1904" s="15">
        <v>2173</v>
      </c>
      <c r="H1904" s="91">
        <v>0</v>
      </c>
      <c r="I1904" s="91">
        <v>0</v>
      </c>
      <c r="J1904" s="15">
        <v>0</v>
      </c>
      <c r="K1904" s="15">
        <f t="shared" si="122"/>
        <v>1098</v>
      </c>
      <c r="L1904" s="15">
        <f t="shared" si="123"/>
        <v>1075</v>
      </c>
      <c r="M1904" s="15">
        <f t="shared" si="124"/>
        <v>2173</v>
      </c>
      <c r="O1904" s="13"/>
      <c r="P1904" s="13"/>
    </row>
    <row r="1905" spans="1:16" s="94" customFormat="1" ht="12.75" customHeight="1" x14ac:dyDescent="0.2">
      <c r="A1905" s="11" t="str">
        <f t="shared" si="121"/>
        <v>KUNUNURRA1992</v>
      </c>
      <c r="B1905" s="96" t="s">
        <v>63</v>
      </c>
      <c r="C1905" s="89">
        <v>1992</v>
      </c>
      <c r="D1905" s="90" t="s">
        <v>101</v>
      </c>
      <c r="E1905" s="15">
        <v>1107</v>
      </c>
      <c r="F1905" s="15">
        <v>1095</v>
      </c>
      <c r="G1905" s="15">
        <v>2202</v>
      </c>
      <c r="H1905" s="91">
        <v>0</v>
      </c>
      <c r="I1905" s="91">
        <v>0</v>
      </c>
      <c r="J1905" s="15">
        <v>0</v>
      </c>
      <c r="K1905" s="15">
        <f t="shared" si="122"/>
        <v>1107</v>
      </c>
      <c r="L1905" s="15">
        <f t="shared" si="123"/>
        <v>1095</v>
      </c>
      <c r="M1905" s="15">
        <f t="shared" si="124"/>
        <v>2202</v>
      </c>
      <c r="O1905" s="13"/>
      <c r="P1905" s="13"/>
    </row>
    <row r="1906" spans="1:16" s="94" customFormat="1" ht="12.75" customHeight="1" x14ac:dyDescent="0.2">
      <c r="A1906" s="11" t="str">
        <f t="shared" si="121"/>
        <v>KUNUNURRA1993</v>
      </c>
      <c r="B1906" s="96" t="s">
        <v>63</v>
      </c>
      <c r="C1906" s="89">
        <v>1993</v>
      </c>
      <c r="D1906" s="90" t="s">
        <v>101</v>
      </c>
      <c r="E1906" s="15">
        <v>1209</v>
      </c>
      <c r="F1906" s="15">
        <v>1212</v>
      </c>
      <c r="G1906" s="15">
        <v>2421</v>
      </c>
      <c r="H1906" s="91">
        <v>0</v>
      </c>
      <c r="I1906" s="91">
        <v>0</v>
      </c>
      <c r="J1906" s="15">
        <v>0</v>
      </c>
      <c r="K1906" s="15">
        <f t="shared" si="122"/>
        <v>1209</v>
      </c>
      <c r="L1906" s="15">
        <f t="shared" si="123"/>
        <v>1212</v>
      </c>
      <c r="M1906" s="15">
        <f t="shared" si="124"/>
        <v>2421</v>
      </c>
      <c r="O1906" s="13"/>
      <c r="P1906" s="13"/>
    </row>
    <row r="1907" spans="1:16" s="94" customFormat="1" ht="12.75" customHeight="1" x14ac:dyDescent="0.2">
      <c r="A1907" s="11" t="str">
        <f t="shared" si="121"/>
        <v>KUNUNURRA1994</v>
      </c>
      <c r="B1907" s="3" t="s">
        <v>63</v>
      </c>
      <c r="C1907" s="12">
        <v>1994</v>
      </c>
      <c r="D1907" s="12" t="s">
        <v>101</v>
      </c>
      <c r="E1907" s="13">
        <v>1537</v>
      </c>
      <c r="F1907" s="13">
        <v>1537</v>
      </c>
      <c r="G1907" s="13">
        <v>3074</v>
      </c>
      <c r="H1907" s="13">
        <v>0</v>
      </c>
      <c r="I1907" s="13">
        <v>0</v>
      </c>
      <c r="J1907" s="13">
        <v>0</v>
      </c>
      <c r="K1907" s="15">
        <f t="shared" si="122"/>
        <v>1537</v>
      </c>
      <c r="L1907" s="15">
        <f t="shared" si="123"/>
        <v>1537</v>
      </c>
      <c r="M1907" s="15">
        <f t="shared" si="124"/>
        <v>3074</v>
      </c>
      <c r="O1907" s="13"/>
      <c r="P1907" s="13"/>
    </row>
    <row r="1908" spans="1:16" s="94" customFormat="1" ht="12.75" customHeight="1" x14ac:dyDescent="0.2">
      <c r="A1908" s="11" t="str">
        <f t="shared" si="121"/>
        <v>KUNUNURRA1995</v>
      </c>
      <c r="B1908" s="3" t="s">
        <v>63</v>
      </c>
      <c r="C1908" s="12">
        <v>1995</v>
      </c>
      <c r="D1908" s="12" t="s">
        <v>101</v>
      </c>
      <c r="E1908" s="13">
        <v>1981</v>
      </c>
      <c r="F1908" s="13">
        <v>1981</v>
      </c>
      <c r="G1908" s="13">
        <v>3962</v>
      </c>
      <c r="H1908" s="13">
        <v>0</v>
      </c>
      <c r="I1908" s="13">
        <v>0</v>
      </c>
      <c r="J1908" s="13">
        <v>0</v>
      </c>
      <c r="K1908" s="15">
        <f t="shared" si="122"/>
        <v>1981</v>
      </c>
      <c r="L1908" s="15">
        <f t="shared" si="123"/>
        <v>1981</v>
      </c>
      <c r="M1908" s="15">
        <f t="shared" si="124"/>
        <v>3962</v>
      </c>
      <c r="O1908" s="13"/>
      <c r="P1908" s="13"/>
    </row>
    <row r="1909" spans="1:16" s="94" customFormat="1" ht="12.75" customHeight="1" x14ac:dyDescent="0.2">
      <c r="A1909" s="11" t="str">
        <f t="shared" si="121"/>
        <v>KUNUNURRA1996</v>
      </c>
      <c r="B1909" s="92" t="s">
        <v>63</v>
      </c>
      <c r="C1909" s="16">
        <v>1996</v>
      </c>
      <c r="D1909" s="90" t="s">
        <v>101</v>
      </c>
      <c r="E1909" s="93">
        <v>1997</v>
      </c>
      <c r="F1909" s="93">
        <v>1996</v>
      </c>
      <c r="G1909" s="93">
        <v>3993</v>
      </c>
      <c r="H1909" s="93">
        <v>0</v>
      </c>
      <c r="I1909" s="93">
        <v>0</v>
      </c>
      <c r="J1909" s="93">
        <v>0</v>
      </c>
      <c r="K1909" s="15">
        <f t="shared" si="122"/>
        <v>1997</v>
      </c>
      <c r="L1909" s="15">
        <f t="shared" si="123"/>
        <v>1996</v>
      </c>
      <c r="M1909" s="15">
        <f t="shared" si="124"/>
        <v>3993</v>
      </c>
      <c r="O1909" s="13"/>
      <c r="P1909" s="13"/>
    </row>
    <row r="1910" spans="1:16" s="94" customFormat="1" ht="12.75" customHeight="1" x14ac:dyDescent="0.2">
      <c r="A1910" s="11" t="str">
        <f t="shared" si="121"/>
        <v>KUNUNURRA1997</v>
      </c>
      <c r="B1910" s="3" t="s">
        <v>63</v>
      </c>
      <c r="C1910" s="12">
        <v>1997</v>
      </c>
      <c r="D1910" s="12" t="s">
        <v>101</v>
      </c>
      <c r="E1910" s="13">
        <v>1294</v>
      </c>
      <c r="F1910" s="13">
        <v>1301</v>
      </c>
      <c r="G1910" s="13">
        <v>2595</v>
      </c>
      <c r="H1910" s="13">
        <v>0</v>
      </c>
      <c r="I1910" s="13">
        <v>0</v>
      </c>
      <c r="J1910" s="13">
        <v>0</v>
      </c>
      <c r="K1910" s="15">
        <f t="shared" si="122"/>
        <v>1294</v>
      </c>
      <c r="L1910" s="15">
        <f t="shared" si="123"/>
        <v>1301</v>
      </c>
      <c r="M1910" s="15">
        <f t="shared" si="124"/>
        <v>2595</v>
      </c>
      <c r="O1910" s="13"/>
      <c r="P1910" s="13"/>
    </row>
    <row r="1911" spans="1:16" s="94" customFormat="1" ht="12.75" customHeight="1" x14ac:dyDescent="0.2">
      <c r="A1911" s="11" t="str">
        <f t="shared" si="121"/>
        <v>KUNUNURRA1998</v>
      </c>
      <c r="B1911" s="3" t="s">
        <v>63</v>
      </c>
      <c r="C1911" s="12">
        <v>1998</v>
      </c>
      <c r="D1911" s="12" t="s">
        <v>101</v>
      </c>
      <c r="E1911" s="13">
        <v>1242</v>
      </c>
      <c r="F1911" s="13">
        <v>1241</v>
      </c>
      <c r="G1911" s="13">
        <v>2483</v>
      </c>
      <c r="H1911" s="13">
        <v>0</v>
      </c>
      <c r="I1911" s="13">
        <v>0</v>
      </c>
      <c r="J1911" s="13">
        <v>0</v>
      </c>
      <c r="K1911" s="15">
        <f t="shared" si="122"/>
        <v>1242</v>
      </c>
      <c r="L1911" s="15">
        <f t="shared" si="123"/>
        <v>1241</v>
      </c>
      <c r="M1911" s="15">
        <f t="shared" si="124"/>
        <v>2483</v>
      </c>
      <c r="O1911" s="13"/>
      <c r="P1911" s="13"/>
    </row>
    <row r="1912" spans="1:16" s="94" customFormat="1" ht="12.75" customHeight="1" x14ac:dyDescent="0.2">
      <c r="A1912" s="11" t="str">
        <f t="shared" si="121"/>
        <v>KUNUNURRA1999</v>
      </c>
      <c r="B1912" s="94" t="s">
        <v>63</v>
      </c>
      <c r="C1912" s="89">
        <v>1999</v>
      </c>
      <c r="D1912" s="90" t="s">
        <v>101</v>
      </c>
      <c r="E1912" s="15">
        <v>1093</v>
      </c>
      <c r="F1912" s="15">
        <v>1094</v>
      </c>
      <c r="G1912" s="15">
        <v>2187</v>
      </c>
      <c r="H1912" s="15">
        <v>0</v>
      </c>
      <c r="I1912" s="15">
        <v>0</v>
      </c>
      <c r="J1912" s="15">
        <v>0</v>
      </c>
      <c r="K1912" s="15">
        <f t="shared" si="122"/>
        <v>1093</v>
      </c>
      <c r="L1912" s="15">
        <f t="shared" si="123"/>
        <v>1094</v>
      </c>
      <c r="M1912" s="15">
        <f t="shared" si="124"/>
        <v>2187</v>
      </c>
      <c r="O1912" s="13"/>
      <c r="P1912" s="13"/>
    </row>
    <row r="1913" spans="1:16" ht="12.75" customHeight="1" x14ac:dyDescent="0.2">
      <c r="A1913" s="11" t="str">
        <f t="shared" ref="A1913:A1919" si="125">CONCATENATE(B1913,C1913)</f>
        <v>KUNUNURRA2000</v>
      </c>
      <c r="B1913" s="3" t="s">
        <v>63</v>
      </c>
      <c r="C1913" s="12">
        <v>2000</v>
      </c>
      <c r="D1913" s="12" t="s">
        <v>101</v>
      </c>
      <c r="E1913" s="13">
        <v>1129</v>
      </c>
      <c r="F1913" s="13">
        <v>1125</v>
      </c>
      <c r="G1913" s="13">
        <v>2254</v>
      </c>
      <c r="H1913" s="13">
        <v>0</v>
      </c>
      <c r="I1913" s="13">
        <v>0</v>
      </c>
      <c r="J1913" s="13">
        <v>0</v>
      </c>
      <c r="K1913" s="15">
        <f t="shared" si="122"/>
        <v>1129</v>
      </c>
      <c r="L1913" s="15">
        <f t="shared" si="123"/>
        <v>1125</v>
      </c>
      <c r="M1913" s="15">
        <f t="shared" si="124"/>
        <v>2254</v>
      </c>
      <c r="O1913" s="13"/>
      <c r="P1913" s="13"/>
    </row>
    <row r="1914" spans="1:16" ht="12.75" customHeight="1" x14ac:dyDescent="0.2">
      <c r="A1914" s="11" t="str">
        <f t="shared" si="125"/>
        <v>KUNUNURRA2001</v>
      </c>
      <c r="B1914" s="94" t="s">
        <v>63</v>
      </c>
      <c r="C1914" s="89">
        <v>2001</v>
      </c>
      <c r="D1914" s="90" t="s">
        <v>101</v>
      </c>
      <c r="E1914" s="15">
        <v>1083</v>
      </c>
      <c r="F1914" s="15">
        <v>1083</v>
      </c>
      <c r="G1914" s="15">
        <v>2166</v>
      </c>
      <c r="H1914" s="15">
        <v>0</v>
      </c>
      <c r="I1914" s="15">
        <v>0</v>
      </c>
      <c r="J1914" s="15">
        <v>0</v>
      </c>
      <c r="K1914" s="15">
        <f t="shared" si="122"/>
        <v>1083</v>
      </c>
      <c r="L1914" s="15">
        <f t="shared" si="123"/>
        <v>1083</v>
      </c>
      <c r="M1914" s="15">
        <f t="shared" si="124"/>
        <v>2166</v>
      </c>
      <c r="O1914" s="13"/>
      <c r="P1914" s="13"/>
    </row>
    <row r="1915" spans="1:16" ht="12.75" customHeight="1" x14ac:dyDescent="0.2">
      <c r="A1915" s="11" t="str">
        <f t="shared" si="125"/>
        <v>KUNUNURRA2002</v>
      </c>
      <c r="B1915" s="3" t="s">
        <v>63</v>
      </c>
      <c r="C1915" s="12">
        <v>2002</v>
      </c>
      <c r="D1915" s="12" t="s">
        <v>101</v>
      </c>
      <c r="E1915" s="13">
        <v>1272</v>
      </c>
      <c r="F1915" s="13">
        <v>1275</v>
      </c>
      <c r="G1915" s="13">
        <v>2547</v>
      </c>
      <c r="H1915" s="13">
        <v>0</v>
      </c>
      <c r="I1915" s="13">
        <v>0</v>
      </c>
      <c r="J1915" s="13">
        <v>0</v>
      </c>
      <c r="K1915" s="15">
        <f t="shared" si="122"/>
        <v>1272</v>
      </c>
      <c r="L1915" s="15">
        <f t="shared" si="123"/>
        <v>1275</v>
      </c>
      <c r="M1915" s="15">
        <f t="shared" si="124"/>
        <v>2547</v>
      </c>
      <c r="O1915" s="13"/>
      <c r="P1915" s="13"/>
    </row>
    <row r="1916" spans="1:16" ht="12.75" customHeight="1" x14ac:dyDescent="0.2">
      <c r="A1916" s="11" t="str">
        <f t="shared" si="125"/>
        <v>KUNUNURRA2003</v>
      </c>
      <c r="B1916" s="92" t="s">
        <v>63</v>
      </c>
      <c r="C1916" s="16">
        <v>2003</v>
      </c>
      <c r="D1916" s="90" t="s">
        <v>101</v>
      </c>
      <c r="E1916" s="93">
        <v>1273</v>
      </c>
      <c r="F1916" s="93">
        <v>1266</v>
      </c>
      <c r="G1916" s="93">
        <v>2539</v>
      </c>
      <c r="H1916" s="93">
        <v>0</v>
      </c>
      <c r="I1916" s="93">
        <v>0</v>
      </c>
      <c r="J1916" s="93">
        <v>0</v>
      </c>
      <c r="K1916" s="15">
        <f t="shared" si="122"/>
        <v>1273</v>
      </c>
      <c r="L1916" s="15">
        <f t="shared" si="123"/>
        <v>1266</v>
      </c>
      <c r="M1916" s="15">
        <f t="shared" si="124"/>
        <v>2539</v>
      </c>
      <c r="O1916" s="13"/>
      <c r="P1916" s="13"/>
    </row>
    <row r="1917" spans="1:16" ht="12.75" customHeight="1" x14ac:dyDescent="0.2">
      <c r="A1917" s="11" t="str">
        <f t="shared" si="125"/>
        <v>KUNUNURRA2004</v>
      </c>
      <c r="B1917" s="3" t="s">
        <v>63</v>
      </c>
      <c r="C1917" s="12">
        <v>2004</v>
      </c>
      <c r="D1917" s="12" t="s">
        <v>101</v>
      </c>
      <c r="E1917" s="13">
        <v>1387</v>
      </c>
      <c r="F1917" s="13">
        <v>1384</v>
      </c>
      <c r="G1917" s="13">
        <v>2771</v>
      </c>
      <c r="H1917" s="13">
        <v>0</v>
      </c>
      <c r="I1917" s="13">
        <v>0</v>
      </c>
      <c r="J1917" s="13">
        <v>0</v>
      </c>
      <c r="K1917" s="15">
        <f t="shared" si="122"/>
        <v>1387</v>
      </c>
      <c r="L1917" s="15">
        <f t="shared" si="123"/>
        <v>1384</v>
      </c>
      <c r="M1917" s="15">
        <f t="shared" si="124"/>
        <v>2771</v>
      </c>
      <c r="O1917" s="13"/>
      <c r="P1917" s="13"/>
    </row>
    <row r="1918" spans="1:16" ht="12.75" customHeight="1" x14ac:dyDescent="0.2">
      <c r="A1918" s="11" t="str">
        <f t="shared" si="125"/>
        <v>KUNUNURRA2005</v>
      </c>
      <c r="B1918" s="94" t="s">
        <v>63</v>
      </c>
      <c r="C1918" s="89">
        <v>2005</v>
      </c>
      <c r="D1918" s="12" t="s">
        <v>101</v>
      </c>
      <c r="E1918" s="15">
        <v>1217</v>
      </c>
      <c r="F1918" s="15">
        <v>1216</v>
      </c>
      <c r="G1918" s="15">
        <v>2433</v>
      </c>
      <c r="H1918" s="15">
        <v>0</v>
      </c>
      <c r="I1918" s="15">
        <v>0</v>
      </c>
      <c r="J1918" s="15">
        <v>0</v>
      </c>
      <c r="K1918" s="15">
        <f t="shared" si="122"/>
        <v>1217</v>
      </c>
      <c r="L1918" s="15">
        <f t="shared" si="123"/>
        <v>1216</v>
      </c>
      <c r="M1918" s="15">
        <f t="shared" si="124"/>
        <v>2433</v>
      </c>
      <c r="O1918" s="13"/>
      <c r="P1918" s="13"/>
    </row>
    <row r="1919" spans="1:16" ht="12.75" customHeight="1" x14ac:dyDescent="0.2">
      <c r="A1919" s="11" t="str">
        <f t="shared" si="125"/>
        <v>KUNUNURRA2006</v>
      </c>
      <c r="B1919" s="3" t="s">
        <v>63</v>
      </c>
      <c r="C1919" s="12">
        <v>2006</v>
      </c>
      <c r="D1919" s="12" t="s">
        <v>101</v>
      </c>
      <c r="E1919" s="13">
        <v>1485</v>
      </c>
      <c r="F1919" s="13">
        <v>1490</v>
      </c>
      <c r="G1919" s="13">
        <v>2975</v>
      </c>
      <c r="H1919" s="13">
        <v>0</v>
      </c>
      <c r="I1919" s="13">
        <v>0</v>
      </c>
      <c r="J1919" s="13">
        <v>0</v>
      </c>
      <c r="K1919" s="15">
        <f t="shared" si="122"/>
        <v>1485</v>
      </c>
      <c r="L1919" s="15">
        <f t="shared" si="123"/>
        <v>1490</v>
      </c>
      <c r="M1919" s="15">
        <f t="shared" si="124"/>
        <v>2975</v>
      </c>
      <c r="O1919" s="13"/>
      <c r="P1919" s="13"/>
    </row>
    <row r="1920" spans="1:16" ht="12.75" customHeight="1" x14ac:dyDescent="0.2">
      <c r="A1920" s="11" t="str">
        <f t="shared" ref="A1920:A1971" si="126">CONCATENATE(B1920,C1920)</f>
        <v>KUNUNURRA2007</v>
      </c>
      <c r="B1920" s="94" t="s">
        <v>63</v>
      </c>
      <c r="C1920" s="89">
        <v>2007</v>
      </c>
      <c r="D1920" s="90" t="s">
        <v>101</v>
      </c>
      <c r="E1920" s="15">
        <v>1443</v>
      </c>
      <c r="F1920" s="15">
        <v>1460</v>
      </c>
      <c r="G1920" s="15">
        <v>2903</v>
      </c>
      <c r="H1920" s="15">
        <v>0</v>
      </c>
      <c r="I1920" s="15">
        <v>0</v>
      </c>
      <c r="J1920" s="15">
        <v>0</v>
      </c>
      <c r="K1920" s="15">
        <f t="shared" si="122"/>
        <v>1443</v>
      </c>
      <c r="L1920" s="15">
        <f t="shared" si="123"/>
        <v>1460</v>
      </c>
      <c r="M1920" s="15">
        <f t="shared" si="124"/>
        <v>2903</v>
      </c>
      <c r="O1920" s="13"/>
      <c r="P1920" s="13"/>
    </row>
    <row r="1921" spans="1:16" ht="12.75" customHeight="1" x14ac:dyDescent="0.2">
      <c r="A1921" s="11" t="str">
        <f t="shared" si="126"/>
        <v>KUNUNURRA2008</v>
      </c>
      <c r="B1921" s="96" t="s">
        <v>63</v>
      </c>
      <c r="C1921" s="89">
        <v>2008</v>
      </c>
      <c r="D1921" s="90" t="s">
        <v>101</v>
      </c>
      <c r="E1921" s="15">
        <v>1295</v>
      </c>
      <c r="F1921" s="15">
        <v>1293</v>
      </c>
      <c r="G1921" s="15">
        <v>2588</v>
      </c>
      <c r="H1921" s="91">
        <v>0</v>
      </c>
      <c r="I1921" s="91">
        <v>0</v>
      </c>
      <c r="J1921" s="15">
        <v>0</v>
      </c>
      <c r="K1921" s="15">
        <f t="shared" si="122"/>
        <v>1295</v>
      </c>
      <c r="L1921" s="15">
        <f t="shared" si="123"/>
        <v>1293</v>
      </c>
      <c r="M1921" s="15">
        <f t="shared" si="124"/>
        <v>2588</v>
      </c>
      <c r="O1921" s="13"/>
      <c r="P1921" s="13"/>
    </row>
    <row r="1922" spans="1:16" ht="12.75" customHeight="1" x14ac:dyDescent="0.2">
      <c r="A1922" s="11" t="str">
        <f t="shared" si="126"/>
        <v>KUNUNURRA2009</v>
      </c>
      <c r="B1922" s="3" t="s">
        <v>63</v>
      </c>
      <c r="C1922" s="12">
        <v>2009</v>
      </c>
      <c r="D1922" s="12" t="s">
        <v>101</v>
      </c>
      <c r="E1922" s="13">
        <v>1294</v>
      </c>
      <c r="F1922" s="13">
        <v>1293</v>
      </c>
      <c r="G1922" s="13">
        <v>2587</v>
      </c>
      <c r="H1922" s="13">
        <v>0</v>
      </c>
      <c r="I1922" s="13">
        <v>0</v>
      </c>
      <c r="J1922" s="13">
        <v>0</v>
      </c>
      <c r="K1922" s="15">
        <f t="shared" si="122"/>
        <v>1294</v>
      </c>
      <c r="L1922" s="15">
        <f t="shared" si="123"/>
        <v>1293</v>
      </c>
      <c r="M1922" s="15">
        <f t="shared" si="124"/>
        <v>2587</v>
      </c>
      <c r="O1922" s="13"/>
      <c r="P1922" s="13"/>
    </row>
    <row r="1923" spans="1:16" ht="12.75" customHeight="1" x14ac:dyDescent="0.2">
      <c r="A1923" s="11" t="str">
        <f t="shared" si="126"/>
        <v>KUNUNURRA2010</v>
      </c>
      <c r="B1923" s="3" t="s">
        <v>63</v>
      </c>
      <c r="C1923" s="12">
        <v>2010</v>
      </c>
      <c r="D1923" s="12" t="s">
        <v>101</v>
      </c>
      <c r="E1923" s="13">
        <v>1171</v>
      </c>
      <c r="F1923" s="13">
        <v>1162</v>
      </c>
      <c r="G1923" s="13">
        <v>2333</v>
      </c>
      <c r="H1923" s="13">
        <v>0</v>
      </c>
      <c r="I1923" s="13">
        <v>0</v>
      </c>
      <c r="J1923" s="13">
        <v>0</v>
      </c>
      <c r="K1923" s="15">
        <f t="shared" si="122"/>
        <v>1171</v>
      </c>
      <c r="L1923" s="15">
        <f t="shared" si="123"/>
        <v>1162</v>
      </c>
      <c r="M1923" s="15">
        <f t="shared" si="124"/>
        <v>2333</v>
      </c>
      <c r="O1923" s="13"/>
      <c r="P1923" s="13"/>
    </row>
    <row r="1924" spans="1:16" ht="12.75" customHeight="1" x14ac:dyDescent="0.2">
      <c r="A1924" s="11" t="str">
        <f t="shared" si="126"/>
        <v>KUNUNURRA2011</v>
      </c>
      <c r="B1924" s="3" t="s">
        <v>63</v>
      </c>
      <c r="C1924" s="12">
        <v>2011</v>
      </c>
      <c r="D1924" s="12" t="s">
        <v>101</v>
      </c>
      <c r="E1924" s="13">
        <v>1118</v>
      </c>
      <c r="F1924" s="13">
        <v>1119</v>
      </c>
      <c r="G1924" s="13">
        <v>2237</v>
      </c>
      <c r="H1924" s="13">
        <v>0</v>
      </c>
      <c r="I1924" s="13">
        <v>0</v>
      </c>
      <c r="J1924" s="13">
        <v>0</v>
      </c>
      <c r="K1924" s="15">
        <f t="shared" si="122"/>
        <v>1118</v>
      </c>
      <c r="L1924" s="15">
        <f t="shared" si="123"/>
        <v>1119</v>
      </c>
      <c r="M1924" s="15">
        <f t="shared" si="124"/>
        <v>2237</v>
      </c>
      <c r="O1924" s="13"/>
      <c r="P1924" s="13"/>
    </row>
    <row r="1925" spans="1:16" ht="12.75" customHeight="1" x14ac:dyDescent="0.2">
      <c r="A1925" s="11" t="str">
        <f t="shared" si="126"/>
        <v>KUNUNURRA2012</v>
      </c>
      <c r="B1925" s="3" t="s">
        <v>63</v>
      </c>
      <c r="C1925" s="12">
        <v>2012</v>
      </c>
      <c r="D1925" s="12" t="s">
        <v>101</v>
      </c>
      <c r="E1925" s="13">
        <v>1175</v>
      </c>
      <c r="F1925" s="13">
        <v>1174</v>
      </c>
      <c r="G1925" s="13">
        <v>2349</v>
      </c>
      <c r="H1925" s="13">
        <v>0</v>
      </c>
      <c r="I1925" s="13">
        <v>0</v>
      </c>
      <c r="J1925" s="13">
        <v>0</v>
      </c>
      <c r="K1925" s="15">
        <f t="shared" si="122"/>
        <v>1175</v>
      </c>
      <c r="L1925" s="15">
        <f t="shared" si="123"/>
        <v>1174</v>
      </c>
      <c r="M1925" s="15">
        <f t="shared" si="124"/>
        <v>2349</v>
      </c>
      <c r="O1925" s="13"/>
      <c r="P1925" s="13"/>
    </row>
    <row r="1926" spans="1:16" ht="12.75" customHeight="1" x14ac:dyDescent="0.2">
      <c r="A1926" s="11" t="str">
        <f t="shared" si="126"/>
        <v>KUNUNURRA2013</v>
      </c>
      <c r="B1926" s="96" t="s">
        <v>63</v>
      </c>
      <c r="C1926" s="89">
        <v>2013</v>
      </c>
      <c r="D1926" s="90" t="s">
        <v>101</v>
      </c>
      <c r="E1926" s="15">
        <v>1205</v>
      </c>
      <c r="F1926" s="15">
        <v>1205</v>
      </c>
      <c r="G1926" s="15">
        <v>2410</v>
      </c>
      <c r="H1926" s="91">
        <v>0</v>
      </c>
      <c r="I1926" s="91">
        <v>0</v>
      </c>
      <c r="J1926" s="15">
        <v>0</v>
      </c>
      <c r="K1926" s="15">
        <f t="shared" si="122"/>
        <v>1205</v>
      </c>
      <c r="L1926" s="15">
        <f t="shared" si="123"/>
        <v>1205</v>
      </c>
      <c r="M1926" s="15">
        <f t="shared" si="124"/>
        <v>2410</v>
      </c>
      <c r="O1926" s="13"/>
      <c r="P1926" s="13"/>
    </row>
    <row r="1927" spans="1:16" ht="12.75" customHeight="1" x14ac:dyDescent="0.2">
      <c r="A1927" s="11" t="str">
        <f t="shared" si="126"/>
        <v>KUNUNURRA2014</v>
      </c>
      <c r="B1927" s="96" t="s">
        <v>63</v>
      </c>
      <c r="C1927" s="89">
        <v>2014</v>
      </c>
      <c r="D1927" s="90" t="s">
        <v>101</v>
      </c>
      <c r="E1927" s="15">
        <v>1075</v>
      </c>
      <c r="F1927" s="15">
        <v>1076</v>
      </c>
      <c r="G1927" s="15">
        <v>2151</v>
      </c>
      <c r="H1927" s="91">
        <v>0</v>
      </c>
      <c r="I1927" s="91">
        <v>0</v>
      </c>
      <c r="J1927" s="15">
        <v>0</v>
      </c>
      <c r="K1927" s="15">
        <f t="shared" si="122"/>
        <v>1075</v>
      </c>
      <c r="L1927" s="15">
        <f t="shared" si="123"/>
        <v>1076</v>
      </c>
      <c r="M1927" s="15">
        <f t="shared" si="124"/>
        <v>2151</v>
      </c>
      <c r="O1927" s="13"/>
      <c r="P1927" s="13"/>
    </row>
    <row r="1928" spans="1:16" ht="12.75" customHeight="1" x14ac:dyDescent="0.2">
      <c r="A1928" s="11" t="str">
        <f t="shared" si="126"/>
        <v>KUNUNURRA2015</v>
      </c>
      <c r="B1928" s="3" t="s">
        <v>63</v>
      </c>
      <c r="C1928" s="12">
        <v>2015</v>
      </c>
      <c r="D1928" s="12" t="s">
        <v>101</v>
      </c>
      <c r="E1928" s="13">
        <v>1082</v>
      </c>
      <c r="F1928" s="13">
        <v>1083</v>
      </c>
      <c r="G1928" s="13">
        <v>2165</v>
      </c>
      <c r="H1928" s="13">
        <v>0</v>
      </c>
      <c r="I1928" s="13">
        <v>0</v>
      </c>
      <c r="J1928" s="13">
        <v>0</v>
      </c>
      <c r="K1928" s="15">
        <f t="shared" si="122"/>
        <v>1082</v>
      </c>
      <c r="L1928" s="15">
        <f t="shared" si="123"/>
        <v>1083</v>
      </c>
      <c r="M1928" s="15">
        <f t="shared" si="124"/>
        <v>2165</v>
      </c>
      <c r="O1928" s="13"/>
      <c r="P1928" s="13"/>
    </row>
    <row r="1929" spans="1:16" ht="12.75" customHeight="1" x14ac:dyDescent="0.2">
      <c r="A1929" s="11" t="str">
        <f t="shared" si="126"/>
        <v>KUNUNURRA2016</v>
      </c>
      <c r="B1929" s="3" t="s">
        <v>63</v>
      </c>
      <c r="C1929" s="12">
        <v>2016</v>
      </c>
      <c r="D1929" s="12" t="s">
        <v>101</v>
      </c>
      <c r="E1929" s="13">
        <v>1068</v>
      </c>
      <c r="F1929" s="13">
        <v>1071</v>
      </c>
      <c r="G1929" s="13">
        <v>2139</v>
      </c>
      <c r="H1929" s="13">
        <v>0</v>
      </c>
      <c r="I1929" s="13">
        <v>0</v>
      </c>
      <c r="J1929" s="13">
        <v>0</v>
      </c>
      <c r="K1929" s="15">
        <f t="shared" si="122"/>
        <v>1068</v>
      </c>
      <c r="L1929" s="15">
        <f t="shared" si="123"/>
        <v>1071</v>
      </c>
      <c r="M1929" s="15">
        <f t="shared" si="124"/>
        <v>2139</v>
      </c>
      <c r="O1929" s="13"/>
      <c r="P1929" s="13"/>
    </row>
    <row r="1930" spans="1:16" ht="12.75" customHeight="1" x14ac:dyDescent="0.2">
      <c r="A1930" s="11" t="str">
        <f t="shared" si="126"/>
        <v>KUNUNURRA2017</v>
      </c>
      <c r="B1930" s="3" t="s">
        <v>63</v>
      </c>
      <c r="C1930" s="12">
        <v>2017</v>
      </c>
      <c r="D1930" s="12" t="s">
        <v>101</v>
      </c>
      <c r="E1930" s="13">
        <v>1041</v>
      </c>
      <c r="F1930" s="13">
        <v>1042</v>
      </c>
      <c r="G1930" s="13">
        <v>2083</v>
      </c>
      <c r="H1930" s="13">
        <v>0</v>
      </c>
      <c r="I1930" s="13">
        <v>0</v>
      </c>
      <c r="J1930" s="13">
        <v>0</v>
      </c>
      <c r="K1930" s="15">
        <f t="shared" si="122"/>
        <v>1041</v>
      </c>
      <c r="L1930" s="15">
        <f t="shared" si="123"/>
        <v>1042</v>
      </c>
      <c r="M1930" s="15">
        <f t="shared" si="124"/>
        <v>2083</v>
      </c>
      <c r="O1930" s="13"/>
      <c r="P1930" s="13"/>
    </row>
    <row r="1931" spans="1:16" ht="12.75" customHeight="1" x14ac:dyDescent="0.2">
      <c r="A1931" s="11" t="str">
        <f t="shared" si="126"/>
        <v>KUNUNURRA2018</v>
      </c>
      <c r="B1931" s="3" t="s">
        <v>63</v>
      </c>
      <c r="C1931" s="12">
        <v>2018</v>
      </c>
      <c r="D1931" s="90" t="s">
        <v>101</v>
      </c>
      <c r="E1931" s="13">
        <v>987</v>
      </c>
      <c r="F1931" s="13">
        <v>985</v>
      </c>
      <c r="G1931" s="13">
        <v>1972</v>
      </c>
      <c r="H1931" s="13">
        <v>0</v>
      </c>
      <c r="I1931" s="13">
        <v>0</v>
      </c>
      <c r="J1931" s="13">
        <v>0</v>
      </c>
      <c r="K1931" s="15">
        <f t="shared" si="122"/>
        <v>987</v>
      </c>
      <c r="L1931" s="15">
        <f t="shared" si="123"/>
        <v>985</v>
      </c>
      <c r="M1931" s="15">
        <f t="shared" si="124"/>
        <v>1972</v>
      </c>
      <c r="O1931" s="13"/>
      <c r="P1931" s="13"/>
    </row>
    <row r="1932" spans="1:16" ht="12.75" customHeight="1" x14ac:dyDescent="0.2">
      <c r="A1932" s="11" t="str">
        <f t="shared" si="126"/>
        <v>KUNUNURRA2019</v>
      </c>
      <c r="B1932" s="3" t="s">
        <v>63</v>
      </c>
      <c r="C1932" s="12">
        <v>2019</v>
      </c>
      <c r="D1932" s="12" t="s">
        <v>101</v>
      </c>
      <c r="E1932" s="13">
        <v>1064</v>
      </c>
      <c r="F1932" s="13">
        <v>1065</v>
      </c>
      <c r="G1932" s="13">
        <v>2129</v>
      </c>
      <c r="H1932" s="13">
        <v>0</v>
      </c>
      <c r="I1932" s="13">
        <v>0</v>
      </c>
      <c r="J1932" s="13">
        <v>0</v>
      </c>
      <c r="K1932" s="15">
        <f t="shared" si="122"/>
        <v>1064</v>
      </c>
      <c r="L1932" s="15">
        <f t="shared" si="123"/>
        <v>1065</v>
      </c>
      <c r="M1932" s="15">
        <f t="shared" si="124"/>
        <v>2129</v>
      </c>
      <c r="O1932" s="13"/>
      <c r="P1932" s="13"/>
    </row>
    <row r="1933" spans="1:16" ht="12.75" customHeight="1" x14ac:dyDescent="0.2">
      <c r="A1933" s="11" t="str">
        <f t="shared" si="126"/>
        <v>LAUNCESTON1985</v>
      </c>
      <c r="B1933" s="96" t="s">
        <v>52</v>
      </c>
      <c r="C1933" s="89">
        <v>1985</v>
      </c>
      <c r="D1933" s="90">
        <v>8</v>
      </c>
      <c r="E1933" s="15">
        <v>7514</v>
      </c>
      <c r="F1933" s="15">
        <v>7436</v>
      </c>
      <c r="G1933" s="15">
        <v>14950</v>
      </c>
      <c r="H1933" s="91">
        <v>0</v>
      </c>
      <c r="I1933" s="91">
        <v>0</v>
      </c>
      <c r="J1933" s="15">
        <v>0</v>
      </c>
      <c r="K1933" s="15">
        <f t="shared" si="122"/>
        <v>7514</v>
      </c>
      <c r="L1933" s="15">
        <f t="shared" si="123"/>
        <v>7436</v>
      </c>
      <c r="M1933" s="15">
        <f t="shared" si="124"/>
        <v>14950</v>
      </c>
      <c r="O1933" s="13"/>
      <c r="P1933" s="13"/>
    </row>
    <row r="1934" spans="1:16" ht="12.75" customHeight="1" x14ac:dyDescent="0.2">
      <c r="A1934" s="11" t="str">
        <f t="shared" si="126"/>
        <v>LAUNCESTON1986</v>
      </c>
      <c r="B1934" s="96" t="s">
        <v>52</v>
      </c>
      <c r="C1934" s="89">
        <v>1986</v>
      </c>
      <c r="D1934" s="90">
        <v>8</v>
      </c>
      <c r="E1934" s="15">
        <v>7631</v>
      </c>
      <c r="F1934" s="15">
        <v>7516</v>
      </c>
      <c r="G1934" s="15">
        <v>15147</v>
      </c>
      <c r="H1934" s="91">
        <v>0</v>
      </c>
      <c r="I1934" s="91">
        <v>0</v>
      </c>
      <c r="J1934" s="15">
        <v>0</v>
      </c>
      <c r="K1934" s="15">
        <f t="shared" si="122"/>
        <v>7631</v>
      </c>
      <c r="L1934" s="15">
        <f t="shared" si="123"/>
        <v>7516</v>
      </c>
      <c r="M1934" s="15">
        <f t="shared" si="124"/>
        <v>15147</v>
      </c>
      <c r="O1934" s="13"/>
      <c r="P1934" s="13"/>
    </row>
    <row r="1935" spans="1:16" ht="12.75" customHeight="1" x14ac:dyDescent="0.2">
      <c r="A1935" s="11" t="str">
        <f t="shared" si="126"/>
        <v>LAUNCESTON1987</v>
      </c>
      <c r="B1935" s="96" t="s">
        <v>52</v>
      </c>
      <c r="C1935" s="89">
        <v>1987</v>
      </c>
      <c r="D1935" s="90">
        <v>10</v>
      </c>
      <c r="E1935" s="15">
        <v>7670</v>
      </c>
      <c r="F1935" s="15">
        <v>7583</v>
      </c>
      <c r="G1935" s="15">
        <v>15253</v>
      </c>
      <c r="H1935" s="91">
        <v>0</v>
      </c>
      <c r="I1935" s="91">
        <v>0</v>
      </c>
      <c r="J1935" s="15">
        <v>0</v>
      </c>
      <c r="K1935" s="15">
        <f t="shared" si="122"/>
        <v>7670</v>
      </c>
      <c r="L1935" s="15">
        <f t="shared" si="123"/>
        <v>7583</v>
      </c>
      <c r="M1935" s="15">
        <f t="shared" si="124"/>
        <v>15253</v>
      </c>
      <c r="O1935" s="13"/>
      <c r="P1935" s="13"/>
    </row>
    <row r="1936" spans="1:16" ht="12.75" customHeight="1" x14ac:dyDescent="0.2">
      <c r="A1936" s="11" t="str">
        <f t="shared" si="126"/>
        <v>LAUNCESTON1988</v>
      </c>
      <c r="B1936" s="3" t="s">
        <v>52</v>
      </c>
      <c r="C1936" s="12">
        <v>1988</v>
      </c>
      <c r="D1936" s="12">
        <v>10</v>
      </c>
      <c r="E1936" s="13">
        <v>7997</v>
      </c>
      <c r="F1936" s="13">
        <v>7914</v>
      </c>
      <c r="G1936" s="13">
        <v>15911</v>
      </c>
      <c r="H1936" s="13">
        <v>0</v>
      </c>
      <c r="I1936" s="13">
        <v>0</v>
      </c>
      <c r="J1936" s="13">
        <v>0</v>
      </c>
      <c r="K1936" s="15">
        <f t="shared" si="122"/>
        <v>7997</v>
      </c>
      <c r="L1936" s="15">
        <f t="shared" si="123"/>
        <v>7914</v>
      </c>
      <c r="M1936" s="15">
        <f t="shared" si="124"/>
        <v>15911</v>
      </c>
      <c r="O1936" s="13"/>
      <c r="P1936" s="13"/>
    </row>
    <row r="1937" spans="1:16" ht="12.75" customHeight="1" x14ac:dyDescent="0.2">
      <c r="A1937" s="11" t="str">
        <f t="shared" si="126"/>
        <v>LAUNCESTON1989</v>
      </c>
      <c r="B1937" s="3" t="s">
        <v>52</v>
      </c>
      <c r="C1937" s="12">
        <v>1989</v>
      </c>
      <c r="D1937" s="12">
        <v>10</v>
      </c>
      <c r="E1937" s="13">
        <v>6246</v>
      </c>
      <c r="F1937" s="13">
        <v>6246</v>
      </c>
      <c r="G1937" s="13">
        <v>12492</v>
      </c>
      <c r="H1937" s="13">
        <v>0</v>
      </c>
      <c r="I1937" s="13">
        <v>0</v>
      </c>
      <c r="J1937" s="13">
        <v>0</v>
      </c>
      <c r="K1937" s="15">
        <f t="shared" si="122"/>
        <v>6246</v>
      </c>
      <c r="L1937" s="15">
        <f t="shared" si="123"/>
        <v>6246</v>
      </c>
      <c r="M1937" s="15">
        <f t="shared" si="124"/>
        <v>12492</v>
      </c>
      <c r="O1937" s="13"/>
      <c r="P1937" s="13"/>
    </row>
    <row r="1938" spans="1:16" ht="12.75" customHeight="1" x14ac:dyDescent="0.2">
      <c r="A1938" s="11" t="str">
        <f t="shared" si="126"/>
        <v>LAUNCESTON1990</v>
      </c>
      <c r="B1938" s="3" t="s">
        <v>52</v>
      </c>
      <c r="C1938" s="12">
        <v>1990</v>
      </c>
      <c r="D1938" s="12">
        <v>9</v>
      </c>
      <c r="E1938" s="13">
        <v>7450</v>
      </c>
      <c r="F1938" s="13">
        <v>7639</v>
      </c>
      <c r="G1938" s="13">
        <v>15089</v>
      </c>
      <c r="H1938" s="13">
        <v>0</v>
      </c>
      <c r="I1938" s="13">
        <v>0</v>
      </c>
      <c r="J1938" s="13">
        <v>0</v>
      </c>
      <c r="K1938" s="15">
        <f t="shared" si="122"/>
        <v>7450</v>
      </c>
      <c r="L1938" s="15">
        <f t="shared" si="123"/>
        <v>7639</v>
      </c>
      <c r="M1938" s="15">
        <f t="shared" si="124"/>
        <v>15089</v>
      </c>
      <c r="O1938" s="13"/>
      <c r="P1938" s="13"/>
    </row>
    <row r="1939" spans="1:16" ht="12.75" customHeight="1" x14ac:dyDescent="0.2">
      <c r="A1939" s="11" t="str">
        <f t="shared" si="126"/>
        <v>LAUNCESTON1991</v>
      </c>
      <c r="B1939" s="3" t="s">
        <v>52</v>
      </c>
      <c r="C1939" s="12">
        <v>1991</v>
      </c>
      <c r="D1939" s="12">
        <v>10</v>
      </c>
      <c r="E1939" s="13">
        <v>7126</v>
      </c>
      <c r="F1939" s="13">
        <v>7413</v>
      </c>
      <c r="G1939" s="13">
        <v>14539</v>
      </c>
      <c r="H1939" s="13">
        <v>0</v>
      </c>
      <c r="I1939" s="13">
        <v>0</v>
      </c>
      <c r="J1939" s="13">
        <v>0</v>
      </c>
      <c r="K1939" s="15">
        <f t="shared" si="122"/>
        <v>7126</v>
      </c>
      <c r="L1939" s="15">
        <f t="shared" si="123"/>
        <v>7413</v>
      </c>
      <c r="M1939" s="15">
        <f t="shared" si="124"/>
        <v>14539</v>
      </c>
      <c r="O1939" s="13"/>
      <c r="P1939" s="13"/>
    </row>
    <row r="1940" spans="1:16" ht="12.75" customHeight="1" x14ac:dyDescent="0.2">
      <c r="A1940" s="11" t="str">
        <f t="shared" si="126"/>
        <v>LAUNCESTON1992</v>
      </c>
      <c r="B1940" s="92" t="s">
        <v>52</v>
      </c>
      <c r="C1940" s="16">
        <v>1992</v>
      </c>
      <c r="D1940" s="90">
        <v>10</v>
      </c>
      <c r="E1940" s="93">
        <v>7257</v>
      </c>
      <c r="F1940" s="93">
        <v>7274</v>
      </c>
      <c r="G1940" s="93">
        <v>14531</v>
      </c>
      <c r="H1940" s="93">
        <v>0</v>
      </c>
      <c r="I1940" s="93">
        <v>0</v>
      </c>
      <c r="J1940" s="93">
        <v>0</v>
      </c>
      <c r="K1940" s="15">
        <f t="shared" si="122"/>
        <v>7257</v>
      </c>
      <c r="L1940" s="15">
        <f t="shared" si="123"/>
        <v>7274</v>
      </c>
      <c r="M1940" s="15">
        <f t="shared" si="124"/>
        <v>14531</v>
      </c>
      <c r="O1940" s="13"/>
      <c r="P1940" s="13"/>
    </row>
    <row r="1941" spans="1:16" ht="12.75" customHeight="1" x14ac:dyDescent="0.2">
      <c r="A1941" s="11" t="str">
        <f t="shared" si="126"/>
        <v>LAUNCESTON1993</v>
      </c>
      <c r="B1941" s="96" t="s">
        <v>52</v>
      </c>
      <c r="C1941" s="89">
        <v>1993</v>
      </c>
      <c r="D1941" s="90">
        <v>12</v>
      </c>
      <c r="E1941" s="15">
        <v>6720</v>
      </c>
      <c r="F1941" s="15">
        <v>6700</v>
      </c>
      <c r="G1941" s="15">
        <v>13420</v>
      </c>
      <c r="H1941" s="91">
        <v>0</v>
      </c>
      <c r="I1941" s="91">
        <v>0</v>
      </c>
      <c r="J1941" s="15">
        <v>0</v>
      </c>
      <c r="K1941" s="15">
        <f t="shared" si="122"/>
        <v>6720</v>
      </c>
      <c r="L1941" s="15">
        <f t="shared" si="123"/>
        <v>6700</v>
      </c>
      <c r="M1941" s="15">
        <f t="shared" si="124"/>
        <v>13420</v>
      </c>
      <c r="O1941" s="13"/>
      <c r="P1941" s="13"/>
    </row>
    <row r="1942" spans="1:16" ht="12.75" customHeight="1" x14ac:dyDescent="0.2">
      <c r="A1942" s="11" t="str">
        <f t="shared" si="126"/>
        <v>LAUNCESTON1994</v>
      </c>
      <c r="B1942" s="96" t="s">
        <v>52</v>
      </c>
      <c r="C1942" s="89">
        <v>1994</v>
      </c>
      <c r="D1942" s="90">
        <v>11</v>
      </c>
      <c r="E1942" s="15">
        <v>6857</v>
      </c>
      <c r="F1942" s="15">
        <v>6869</v>
      </c>
      <c r="G1942" s="15">
        <v>13726</v>
      </c>
      <c r="H1942" s="91">
        <v>0</v>
      </c>
      <c r="I1942" s="91">
        <v>0</v>
      </c>
      <c r="J1942" s="15">
        <v>0</v>
      </c>
      <c r="K1942" s="15">
        <f t="shared" si="122"/>
        <v>6857</v>
      </c>
      <c r="L1942" s="15">
        <f t="shared" si="123"/>
        <v>6869</v>
      </c>
      <c r="M1942" s="15">
        <f t="shared" si="124"/>
        <v>13726</v>
      </c>
      <c r="O1942" s="13"/>
      <c r="P1942" s="13"/>
    </row>
    <row r="1943" spans="1:16" ht="12.75" customHeight="1" x14ac:dyDescent="0.2">
      <c r="A1943" s="11" t="str">
        <f t="shared" si="126"/>
        <v>LAUNCESTON1995</v>
      </c>
      <c r="B1943" s="96" t="s">
        <v>52</v>
      </c>
      <c r="C1943" s="89">
        <v>1995</v>
      </c>
      <c r="D1943" s="90">
        <v>14</v>
      </c>
      <c r="E1943" s="15">
        <v>6298</v>
      </c>
      <c r="F1943" s="15">
        <v>6337</v>
      </c>
      <c r="G1943" s="15">
        <v>12635</v>
      </c>
      <c r="H1943" s="15">
        <v>0</v>
      </c>
      <c r="I1943" s="15">
        <v>0</v>
      </c>
      <c r="J1943" s="15">
        <v>0</v>
      </c>
      <c r="K1943" s="15">
        <f t="shared" si="122"/>
        <v>6298</v>
      </c>
      <c r="L1943" s="15">
        <f t="shared" si="123"/>
        <v>6337</v>
      </c>
      <c r="M1943" s="15">
        <f t="shared" si="124"/>
        <v>12635</v>
      </c>
      <c r="O1943" s="13"/>
      <c r="P1943" s="13"/>
    </row>
    <row r="1944" spans="1:16" ht="12.75" customHeight="1" x14ac:dyDescent="0.2">
      <c r="A1944" s="11" t="str">
        <f t="shared" si="126"/>
        <v>LAUNCESTON1996</v>
      </c>
      <c r="B1944" s="96" t="s">
        <v>52</v>
      </c>
      <c r="C1944" s="89">
        <v>1996</v>
      </c>
      <c r="D1944" s="90">
        <v>16</v>
      </c>
      <c r="E1944" s="15">
        <v>6056</v>
      </c>
      <c r="F1944" s="15">
        <v>6088</v>
      </c>
      <c r="G1944" s="15">
        <v>12144</v>
      </c>
      <c r="H1944" s="91">
        <v>0</v>
      </c>
      <c r="I1944" s="91">
        <v>0</v>
      </c>
      <c r="J1944" s="15">
        <v>0</v>
      </c>
      <c r="K1944" s="15">
        <f t="shared" si="122"/>
        <v>6056</v>
      </c>
      <c r="L1944" s="15">
        <f t="shared" si="123"/>
        <v>6088</v>
      </c>
      <c r="M1944" s="15">
        <f t="shared" si="124"/>
        <v>12144</v>
      </c>
      <c r="O1944" s="13"/>
      <c r="P1944" s="13"/>
    </row>
    <row r="1945" spans="1:16" ht="12.75" customHeight="1" x14ac:dyDescent="0.2">
      <c r="A1945" s="11" t="str">
        <f t="shared" si="126"/>
        <v>LAUNCESTON1997</v>
      </c>
      <c r="B1945" s="96" t="s">
        <v>52</v>
      </c>
      <c r="C1945" s="89">
        <v>1997</v>
      </c>
      <c r="D1945" s="90">
        <v>15</v>
      </c>
      <c r="E1945" s="15">
        <v>5961</v>
      </c>
      <c r="F1945" s="15">
        <v>5963</v>
      </c>
      <c r="G1945" s="15">
        <v>11924</v>
      </c>
      <c r="H1945" s="91">
        <v>0</v>
      </c>
      <c r="I1945" s="91">
        <v>0</v>
      </c>
      <c r="J1945" s="15">
        <v>0</v>
      </c>
      <c r="K1945" s="15">
        <f t="shared" si="122"/>
        <v>5961</v>
      </c>
      <c r="L1945" s="15">
        <f t="shared" si="123"/>
        <v>5963</v>
      </c>
      <c r="M1945" s="15">
        <f t="shared" si="124"/>
        <v>11924</v>
      </c>
      <c r="O1945" s="13"/>
      <c r="P1945" s="13"/>
    </row>
    <row r="1946" spans="1:16" ht="12.75" customHeight="1" x14ac:dyDescent="0.2">
      <c r="A1946" s="11" t="str">
        <f t="shared" si="126"/>
        <v>LAUNCESTON1998</v>
      </c>
      <c r="B1946" s="96" t="s">
        <v>52</v>
      </c>
      <c r="C1946" s="89">
        <v>1998</v>
      </c>
      <c r="D1946" s="90">
        <v>16</v>
      </c>
      <c r="E1946" s="15">
        <v>5730</v>
      </c>
      <c r="F1946" s="15">
        <v>5730</v>
      </c>
      <c r="G1946" s="15">
        <v>11460</v>
      </c>
      <c r="H1946" s="91">
        <v>0</v>
      </c>
      <c r="I1946" s="91">
        <v>0</v>
      </c>
      <c r="J1946" s="15">
        <v>0</v>
      </c>
      <c r="K1946" s="15">
        <f t="shared" si="122"/>
        <v>5730</v>
      </c>
      <c r="L1946" s="15">
        <f t="shared" si="123"/>
        <v>5730</v>
      </c>
      <c r="M1946" s="15">
        <f t="shared" si="124"/>
        <v>11460</v>
      </c>
      <c r="O1946" s="13"/>
      <c r="P1946" s="13"/>
    </row>
    <row r="1947" spans="1:16" ht="12.75" customHeight="1" x14ac:dyDescent="0.2">
      <c r="A1947" s="11" t="str">
        <f t="shared" si="126"/>
        <v>LAUNCESTON1999</v>
      </c>
      <c r="B1947" s="96" t="s">
        <v>52</v>
      </c>
      <c r="C1947" s="89">
        <v>1999</v>
      </c>
      <c r="D1947" s="90">
        <v>15</v>
      </c>
      <c r="E1947" s="15">
        <v>5448</v>
      </c>
      <c r="F1947" s="15">
        <v>5454</v>
      </c>
      <c r="G1947" s="15">
        <v>10902</v>
      </c>
      <c r="H1947" s="91">
        <v>0</v>
      </c>
      <c r="I1947" s="91">
        <v>0</v>
      </c>
      <c r="J1947" s="15">
        <v>0</v>
      </c>
      <c r="K1947" s="15">
        <f t="shared" si="122"/>
        <v>5448</v>
      </c>
      <c r="L1947" s="15">
        <f t="shared" si="123"/>
        <v>5454</v>
      </c>
      <c r="M1947" s="15">
        <f t="shared" si="124"/>
        <v>10902</v>
      </c>
      <c r="O1947" s="13"/>
      <c r="P1947" s="13"/>
    </row>
    <row r="1948" spans="1:16" ht="12.75" customHeight="1" x14ac:dyDescent="0.2">
      <c r="A1948" s="11" t="str">
        <f t="shared" si="126"/>
        <v>LAUNCESTON2000</v>
      </c>
      <c r="B1948" s="94" t="s">
        <v>52</v>
      </c>
      <c r="C1948" s="12">
        <v>2000</v>
      </c>
      <c r="D1948" s="90">
        <v>15</v>
      </c>
      <c r="E1948" s="95">
        <v>6208</v>
      </c>
      <c r="F1948" s="95">
        <v>6205</v>
      </c>
      <c r="G1948" s="95">
        <v>12413</v>
      </c>
      <c r="H1948" s="95">
        <v>0</v>
      </c>
      <c r="I1948" s="95">
        <v>0</v>
      </c>
      <c r="J1948" s="95">
        <v>0</v>
      </c>
      <c r="K1948" s="15">
        <f t="shared" si="122"/>
        <v>6208</v>
      </c>
      <c r="L1948" s="15">
        <f t="shared" si="123"/>
        <v>6205</v>
      </c>
      <c r="M1948" s="15">
        <f t="shared" si="124"/>
        <v>12413</v>
      </c>
      <c r="O1948" s="13"/>
      <c r="P1948" s="13"/>
    </row>
    <row r="1949" spans="1:16" ht="12.75" customHeight="1" x14ac:dyDescent="0.2">
      <c r="A1949" s="11" t="str">
        <f t="shared" si="126"/>
        <v>LAUNCESTON2001</v>
      </c>
      <c r="B1949" s="3" t="s">
        <v>52</v>
      </c>
      <c r="C1949" s="12">
        <v>2001</v>
      </c>
      <c r="D1949" s="12">
        <v>14</v>
      </c>
      <c r="E1949" s="13">
        <v>5579</v>
      </c>
      <c r="F1949" s="13">
        <v>5581</v>
      </c>
      <c r="G1949" s="13">
        <v>11160</v>
      </c>
      <c r="H1949" s="13">
        <v>0</v>
      </c>
      <c r="I1949" s="13">
        <v>0</v>
      </c>
      <c r="J1949" s="13">
        <v>0</v>
      </c>
      <c r="K1949" s="15">
        <f t="shared" si="122"/>
        <v>5579</v>
      </c>
      <c r="L1949" s="15">
        <f t="shared" si="123"/>
        <v>5581</v>
      </c>
      <c r="M1949" s="15">
        <f t="shared" si="124"/>
        <v>11160</v>
      </c>
      <c r="O1949" s="13"/>
      <c r="P1949" s="13"/>
    </row>
    <row r="1950" spans="1:16" ht="12.75" customHeight="1" x14ac:dyDescent="0.2">
      <c r="A1950" s="11" t="str">
        <f t="shared" si="126"/>
        <v>LAUNCESTON2002</v>
      </c>
      <c r="B1950" s="94" t="s">
        <v>52</v>
      </c>
      <c r="C1950" s="89">
        <v>2002</v>
      </c>
      <c r="D1950" s="90">
        <v>18</v>
      </c>
      <c r="E1950" s="15">
        <v>3842</v>
      </c>
      <c r="F1950" s="15">
        <v>3838</v>
      </c>
      <c r="G1950" s="15">
        <v>7680</v>
      </c>
      <c r="H1950" s="15">
        <v>0</v>
      </c>
      <c r="I1950" s="15">
        <v>0</v>
      </c>
      <c r="J1950" s="15">
        <v>0</v>
      </c>
      <c r="K1950" s="15">
        <f t="shared" si="122"/>
        <v>3842</v>
      </c>
      <c r="L1950" s="15">
        <f t="shared" si="123"/>
        <v>3838</v>
      </c>
      <c r="M1950" s="15">
        <f t="shared" si="124"/>
        <v>7680</v>
      </c>
      <c r="O1950" s="13"/>
      <c r="P1950" s="13"/>
    </row>
    <row r="1951" spans="1:16" ht="12.75" customHeight="1" x14ac:dyDescent="0.2">
      <c r="A1951" s="11" t="str">
        <f t="shared" si="126"/>
        <v>LAUNCESTON2003</v>
      </c>
      <c r="B1951" s="3" t="s">
        <v>52</v>
      </c>
      <c r="C1951" s="12">
        <v>2003</v>
      </c>
      <c r="D1951" s="12">
        <v>17</v>
      </c>
      <c r="E1951" s="13">
        <v>3836</v>
      </c>
      <c r="F1951" s="13">
        <v>3836</v>
      </c>
      <c r="G1951" s="13">
        <v>7672</v>
      </c>
      <c r="H1951" s="13">
        <v>0</v>
      </c>
      <c r="I1951" s="13">
        <v>0</v>
      </c>
      <c r="J1951" s="13">
        <v>0</v>
      </c>
      <c r="K1951" s="15">
        <f t="shared" si="122"/>
        <v>3836</v>
      </c>
      <c r="L1951" s="15">
        <f t="shared" si="123"/>
        <v>3836</v>
      </c>
      <c r="M1951" s="15">
        <f t="shared" si="124"/>
        <v>7672</v>
      </c>
      <c r="O1951" s="13"/>
      <c r="P1951" s="13"/>
    </row>
    <row r="1952" spans="1:16" ht="12.75" customHeight="1" x14ac:dyDescent="0.2">
      <c r="A1952" s="11" t="str">
        <f t="shared" si="126"/>
        <v>LAUNCESTON2004</v>
      </c>
      <c r="B1952" s="3" t="s">
        <v>52</v>
      </c>
      <c r="C1952" s="12">
        <v>2004</v>
      </c>
      <c r="D1952" s="12">
        <v>14</v>
      </c>
      <c r="E1952" s="13">
        <v>5034</v>
      </c>
      <c r="F1952" s="13">
        <v>4994</v>
      </c>
      <c r="G1952" s="13">
        <v>10028</v>
      </c>
      <c r="H1952" s="13">
        <v>0</v>
      </c>
      <c r="I1952" s="13">
        <v>0</v>
      </c>
      <c r="J1952" s="13">
        <v>0</v>
      </c>
      <c r="K1952" s="15">
        <f t="shared" si="122"/>
        <v>5034</v>
      </c>
      <c r="L1952" s="15">
        <f t="shared" si="123"/>
        <v>4994</v>
      </c>
      <c r="M1952" s="15">
        <f t="shared" si="124"/>
        <v>10028</v>
      </c>
      <c r="O1952" s="13"/>
      <c r="P1952" s="13"/>
    </row>
    <row r="1953" spans="1:16" ht="12.75" customHeight="1" x14ac:dyDescent="0.2">
      <c r="A1953" s="11" t="str">
        <f t="shared" si="126"/>
        <v>LAUNCESTON2005</v>
      </c>
      <c r="B1953" s="96" t="s">
        <v>52</v>
      </c>
      <c r="C1953" s="89">
        <v>2005</v>
      </c>
      <c r="D1953" s="90">
        <v>14</v>
      </c>
      <c r="E1953" s="15">
        <v>5757</v>
      </c>
      <c r="F1953" s="15">
        <v>5717</v>
      </c>
      <c r="G1953" s="15">
        <v>11474</v>
      </c>
      <c r="H1953" s="91">
        <v>0</v>
      </c>
      <c r="I1953" s="91">
        <v>0</v>
      </c>
      <c r="J1953" s="15">
        <v>0</v>
      </c>
      <c r="K1953" s="15">
        <f t="shared" si="122"/>
        <v>5757</v>
      </c>
      <c r="L1953" s="15">
        <f t="shared" si="123"/>
        <v>5717</v>
      </c>
      <c r="M1953" s="15">
        <f t="shared" si="124"/>
        <v>11474</v>
      </c>
      <c r="O1953" s="13"/>
      <c r="P1953" s="13"/>
    </row>
    <row r="1954" spans="1:16" ht="12.75" customHeight="1" x14ac:dyDescent="0.2">
      <c r="A1954" s="11" t="str">
        <f t="shared" si="126"/>
        <v>LAUNCESTON2006</v>
      </c>
      <c r="B1954" s="3" t="s">
        <v>52</v>
      </c>
      <c r="C1954" s="12">
        <v>2006</v>
      </c>
      <c r="D1954" s="12">
        <v>14</v>
      </c>
      <c r="E1954" s="13">
        <v>5744</v>
      </c>
      <c r="F1954" s="13">
        <v>5682</v>
      </c>
      <c r="G1954" s="13">
        <v>11426</v>
      </c>
      <c r="H1954" s="13">
        <v>0</v>
      </c>
      <c r="I1954" s="13">
        <v>0</v>
      </c>
      <c r="J1954" s="13">
        <v>0</v>
      </c>
      <c r="K1954" s="15">
        <f t="shared" si="122"/>
        <v>5744</v>
      </c>
      <c r="L1954" s="15">
        <f t="shared" si="123"/>
        <v>5682</v>
      </c>
      <c r="M1954" s="15">
        <f t="shared" si="124"/>
        <v>11426</v>
      </c>
      <c r="O1954" s="13"/>
      <c r="P1954" s="13"/>
    </row>
    <row r="1955" spans="1:16" ht="12.75" customHeight="1" x14ac:dyDescent="0.2">
      <c r="A1955" s="11" t="str">
        <f t="shared" si="126"/>
        <v>LAUNCESTON2007</v>
      </c>
      <c r="B1955" s="96" t="s">
        <v>52</v>
      </c>
      <c r="C1955" s="89">
        <v>2007</v>
      </c>
      <c r="D1955" s="90">
        <v>13</v>
      </c>
      <c r="E1955" s="15">
        <v>6315</v>
      </c>
      <c r="F1955" s="15">
        <v>6237</v>
      </c>
      <c r="G1955" s="15">
        <v>12552</v>
      </c>
      <c r="H1955" s="91">
        <v>0</v>
      </c>
      <c r="I1955" s="91">
        <v>0</v>
      </c>
      <c r="J1955" s="15">
        <v>0</v>
      </c>
      <c r="K1955" s="15">
        <f t="shared" si="122"/>
        <v>6315</v>
      </c>
      <c r="L1955" s="15">
        <f t="shared" si="123"/>
        <v>6237</v>
      </c>
      <c r="M1955" s="15">
        <f t="shared" si="124"/>
        <v>12552</v>
      </c>
      <c r="O1955" s="13"/>
      <c r="P1955" s="13"/>
    </row>
    <row r="1956" spans="1:16" ht="12.75" customHeight="1" x14ac:dyDescent="0.2">
      <c r="A1956" s="11" t="str">
        <f t="shared" si="126"/>
        <v>LAUNCESTON2008</v>
      </c>
      <c r="B1956" s="94" t="s">
        <v>52</v>
      </c>
      <c r="C1956" s="89">
        <v>2008</v>
      </c>
      <c r="D1956" s="90">
        <v>13</v>
      </c>
      <c r="E1956" s="15">
        <v>6517</v>
      </c>
      <c r="F1956" s="15">
        <v>6490</v>
      </c>
      <c r="G1956" s="15">
        <v>13007</v>
      </c>
      <c r="H1956" s="15">
        <v>0</v>
      </c>
      <c r="I1956" s="15">
        <v>0</v>
      </c>
      <c r="J1956" s="15">
        <v>0</v>
      </c>
      <c r="K1956" s="15">
        <f t="shared" si="122"/>
        <v>6517</v>
      </c>
      <c r="L1956" s="15">
        <f t="shared" si="123"/>
        <v>6490</v>
      </c>
      <c r="M1956" s="15">
        <f t="shared" si="124"/>
        <v>13007</v>
      </c>
      <c r="O1956" s="13"/>
      <c r="P1956" s="13"/>
    </row>
    <row r="1957" spans="1:16" ht="12.75" customHeight="1" x14ac:dyDescent="0.2">
      <c r="A1957" s="11" t="str">
        <f t="shared" si="126"/>
        <v>LAUNCESTON2009</v>
      </c>
      <c r="B1957" s="3" t="s">
        <v>52</v>
      </c>
      <c r="C1957" s="12">
        <v>2009</v>
      </c>
      <c r="D1957" s="12">
        <v>13</v>
      </c>
      <c r="E1957" s="13">
        <v>6405</v>
      </c>
      <c r="F1957" s="13">
        <v>6420</v>
      </c>
      <c r="G1957" s="13">
        <v>12825</v>
      </c>
      <c r="H1957" s="13">
        <v>0</v>
      </c>
      <c r="I1957" s="13">
        <v>0</v>
      </c>
      <c r="J1957" s="13">
        <v>0</v>
      </c>
      <c r="K1957" s="15">
        <f t="shared" si="122"/>
        <v>6405</v>
      </c>
      <c r="L1957" s="15">
        <f t="shared" si="123"/>
        <v>6420</v>
      </c>
      <c r="M1957" s="15">
        <f t="shared" si="124"/>
        <v>12825</v>
      </c>
      <c r="O1957" s="13"/>
      <c r="P1957" s="13"/>
    </row>
    <row r="1958" spans="1:16" ht="12.75" customHeight="1" x14ac:dyDescent="0.2">
      <c r="A1958" s="11" t="str">
        <f t="shared" si="126"/>
        <v>LAUNCESTON2010</v>
      </c>
      <c r="B1958" s="96" t="s">
        <v>52</v>
      </c>
      <c r="C1958" s="89">
        <v>2010</v>
      </c>
      <c r="D1958" s="90">
        <v>15</v>
      </c>
      <c r="E1958" s="15">
        <v>6849</v>
      </c>
      <c r="F1958" s="15">
        <v>6856</v>
      </c>
      <c r="G1958" s="15">
        <v>13705</v>
      </c>
      <c r="H1958" s="91">
        <v>0</v>
      </c>
      <c r="I1958" s="91">
        <v>0</v>
      </c>
      <c r="J1958" s="15">
        <v>0</v>
      </c>
      <c r="K1958" s="15">
        <f t="shared" si="122"/>
        <v>6849</v>
      </c>
      <c r="L1958" s="15">
        <f t="shared" si="123"/>
        <v>6856</v>
      </c>
      <c r="M1958" s="15">
        <f t="shared" si="124"/>
        <v>13705</v>
      </c>
      <c r="O1958" s="13"/>
      <c r="P1958" s="13"/>
    </row>
    <row r="1959" spans="1:16" ht="12.75" customHeight="1" x14ac:dyDescent="0.2">
      <c r="A1959" s="11" t="str">
        <f t="shared" si="126"/>
        <v>LAUNCESTON2011</v>
      </c>
      <c r="B1959" s="96" t="s">
        <v>52</v>
      </c>
      <c r="C1959" s="89">
        <v>2011</v>
      </c>
      <c r="D1959" s="90">
        <v>14</v>
      </c>
      <c r="E1959" s="15">
        <v>6386</v>
      </c>
      <c r="F1959" s="15">
        <v>6317</v>
      </c>
      <c r="G1959" s="15">
        <v>12703</v>
      </c>
      <c r="H1959" s="91">
        <v>0</v>
      </c>
      <c r="I1959" s="91">
        <v>0</v>
      </c>
      <c r="J1959" s="15">
        <v>0</v>
      </c>
      <c r="K1959" s="15">
        <f t="shared" si="122"/>
        <v>6386</v>
      </c>
      <c r="L1959" s="15">
        <f t="shared" si="123"/>
        <v>6317</v>
      </c>
      <c r="M1959" s="15">
        <f t="shared" si="124"/>
        <v>12703</v>
      </c>
      <c r="O1959" s="13"/>
      <c r="P1959" s="13"/>
    </row>
    <row r="1960" spans="1:16" ht="12.75" customHeight="1" x14ac:dyDescent="0.2">
      <c r="A1960" s="11" t="str">
        <f t="shared" si="126"/>
        <v>LAUNCESTON2012</v>
      </c>
      <c r="B1960" s="3" t="s">
        <v>52</v>
      </c>
      <c r="C1960" s="12">
        <v>2012</v>
      </c>
      <c r="D1960" s="12">
        <v>15</v>
      </c>
      <c r="E1960" s="13">
        <v>6790</v>
      </c>
      <c r="F1960" s="13">
        <v>6689</v>
      </c>
      <c r="G1960" s="13">
        <v>13479</v>
      </c>
      <c r="H1960" s="13">
        <v>0</v>
      </c>
      <c r="I1960" s="13">
        <v>0</v>
      </c>
      <c r="J1960" s="13">
        <v>0</v>
      </c>
      <c r="K1960" s="15">
        <f t="shared" si="122"/>
        <v>6790</v>
      </c>
      <c r="L1960" s="15">
        <f t="shared" si="123"/>
        <v>6689</v>
      </c>
      <c r="M1960" s="15">
        <f t="shared" si="124"/>
        <v>13479</v>
      </c>
      <c r="O1960" s="13"/>
      <c r="P1960" s="13"/>
    </row>
    <row r="1961" spans="1:16" ht="12.75" customHeight="1" x14ac:dyDescent="0.2">
      <c r="A1961" s="11" t="str">
        <f t="shared" si="126"/>
        <v>LAUNCESTON2013</v>
      </c>
      <c r="B1961" s="3" t="s">
        <v>52</v>
      </c>
      <c r="C1961" s="12">
        <v>2013</v>
      </c>
      <c r="D1961" s="12">
        <v>14</v>
      </c>
      <c r="E1961" s="13">
        <v>7490</v>
      </c>
      <c r="F1961" s="13">
        <v>7422</v>
      </c>
      <c r="G1961" s="13">
        <v>14912</v>
      </c>
      <c r="H1961" s="13">
        <v>0</v>
      </c>
      <c r="I1961" s="13">
        <v>0</v>
      </c>
      <c r="J1961" s="13">
        <v>0</v>
      </c>
      <c r="K1961" s="15">
        <f t="shared" si="122"/>
        <v>7490</v>
      </c>
      <c r="L1961" s="15">
        <f t="shared" si="123"/>
        <v>7422</v>
      </c>
      <c r="M1961" s="15">
        <f t="shared" si="124"/>
        <v>14912</v>
      </c>
      <c r="O1961" s="13"/>
      <c r="P1961" s="13"/>
    </row>
    <row r="1962" spans="1:16" ht="12.75" customHeight="1" x14ac:dyDescent="0.2">
      <c r="A1962" s="11" t="str">
        <f t="shared" si="126"/>
        <v>LAUNCESTON2014</v>
      </c>
      <c r="B1962" s="3" t="s">
        <v>52</v>
      </c>
      <c r="C1962" s="12">
        <v>2014</v>
      </c>
      <c r="D1962" s="12">
        <v>12</v>
      </c>
      <c r="E1962" s="13">
        <v>7361</v>
      </c>
      <c r="F1962" s="13">
        <v>7280</v>
      </c>
      <c r="G1962" s="13">
        <v>14641</v>
      </c>
      <c r="H1962" s="13">
        <v>0</v>
      </c>
      <c r="I1962" s="13">
        <v>0</v>
      </c>
      <c r="J1962" s="13">
        <v>0</v>
      </c>
      <c r="K1962" s="15">
        <f t="shared" ref="K1962:K2025" si="127">E1962+H1962</f>
        <v>7361</v>
      </c>
      <c r="L1962" s="15">
        <f t="shared" ref="L1962:L2025" si="128">F1962+I1962</f>
        <v>7280</v>
      </c>
      <c r="M1962" s="15">
        <f t="shared" ref="M1962:M2025" si="129">G1962+J1962</f>
        <v>14641</v>
      </c>
      <c r="O1962" s="13"/>
      <c r="P1962" s="13"/>
    </row>
    <row r="1963" spans="1:16" ht="12.75" customHeight="1" x14ac:dyDescent="0.2">
      <c r="A1963" s="11" t="str">
        <f t="shared" si="126"/>
        <v>LAUNCESTON2015</v>
      </c>
      <c r="B1963" s="96" t="s">
        <v>52</v>
      </c>
      <c r="C1963" s="89">
        <v>2015</v>
      </c>
      <c r="D1963" s="12">
        <v>12</v>
      </c>
      <c r="E1963" s="15">
        <v>7280</v>
      </c>
      <c r="F1963" s="15">
        <v>7194</v>
      </c>
      <c r="G1963" s="15">
        <v>14474</v>
      </c>
      <c r="H1963" s="91">
        <v>0</v>
      </c>
      <c r="I1963" s="91">
        <v>0</v>
      </c>
      <c r="J1963" s="15">
        <v>0</v>
      </c>
      <c r="K1963" s="15">
        <f t="shared" si="127"/>
        <v>7280</v>
      </c>
      <c r="L1963" s="15">
        <f t="shared" si="128"/>
        <v>7194</v>
      </c>
      <c r="M1963" s="15">
        <f t="shared" si="129"/>
        <v>14474</v>
      </c>
      <c r="O1963" s="13"/>
      <c r="P1963" s="13"/>
    </row>
    <row r="1964" spans="1:16" ht="12.75" customHeight="1" x14ac:dyDescent="0.2">
      <c r="A1964" s="11" t="str">
        <f t="shared" si="126"/>
        <v>LAUNCESTON2016</v>
      </c>
      <c r="B1964" s="96" t="s">
        <v>52</v>
      </c>
      <c r="C1964" s="89">
        <v>2016</v>
      </c>
      <c r="D1964" s="90">
        <v>13</v>
      </c>
      <c r="E1964" s="15">
        <v>7346</v>
      </c>
      <c r="F1964" s="15">
        <v>7274</v>
      </c>
      <c r="G1964" s="15">
        <v>14620</v>
      </c>
      <c r="H1964" s="91">
        <v>0</v>
      </c>
      <c r="I1964" s="91">
        <v>0</v>
      </c>
      <c r="J1964" s="15">
        <v>0</v>
      </c>
      <c r="K1964" s="15">
        <f t="shared" si="127"/>
        <v>7346</v>
      </c>
      <c r="L1964" s="15">
        <f t="shared" si="128"/>
        <v>7274</v>
      </c>
      <c r="M1964" s="15">
        <f t="shared" si="129"/>
        <v>14620</v>
      </c>
      <c r="O1964" s="13"/>
      <c r="P1964" s="13"/>
    </row>
    <row r="1965" spans="1:16" ht="12.75" customHeight="1" x14ac:dyDescent="0.2">
      <c r="A1965" s="11" t="str">
        <f t="shared" si="126"/>
        <v>LAUNCESTON2017</v>
      </c>
      <c r="B1965" s="94" t="s">
        <v>52</v>
      </c>
      <c r="C1965" s="89">
        <v>2017</v>
      </c>
      <c r="D1965" s="90">
        <v>13</v>
      </c>
      <c r="E1965" s="15">
        <v>7467</v>
      </c>
      <c r="F1965" s="15">
        <v>7359</v>
      </c>
      <c r="G1965" s="15">
        <v>14826</v>
      </c>
      <c r="H1965" s="15">
        <v>0</v>
      </c>
      <c r="I1965" s="15">
        <v>0</v>
      </c>
      <c r="J1965" s="15">
        <v>0</v>
      </c>
      <c r="K1965" s="15">
        <f t="shared" si="127"/>
        <v>7467</v>
      </c>
      <c r="L1965" s="15">
        <f t="shared" si="128"/>
        <v>7359</v>
      </c>
      <c r="M1965" s="15">
        <f t="shared" si="129"/>
        <v>14826</v>
      </c>
      <c r="O1965" s="13"/>
      <c r="P1965" s="13"/>
    </row>
    <row r="1966" spans="1:16" ht="12.75" customHeight="1" x14ac:dyDescent="0.2">
      <c r="A1966" s="11" t="str">
        <f t="shared" si="126"/>
        <v>LAUNCESTON2018</v>
      </c>
      <c r="B1966" s="96" t="s">
        <v>52</v>
      </c>
      <c r="C1966" s="89">
        <v>2018</v>
      </c>
      <c r="D1966" s="90">
        <v>12</v>
      </c>
      <c r="E1966" s="15">
        <v>7621</v>
      </c>
      <c r="F1966" s="15">
        <v>7477</v>
      </c>
      <c r="G1966" s="15">
        <v>15098</v>
      </c>
      <c r="H1966" s="91">
        <v>0</v>
      </c>
      <c r="I1966" s="91">
        <v>0</v>
      </c>
      <c r="J1966" s="15">
        <v>0</v>
      </c>
      <c r="K1966" s="15">
        <f t="shared" si="127"/>
        <v>7621</v>
      </c>
      <c r="L1966" s="15">
        <f t="shared" si="128"/>
        <v>7477</v>
      </c>
      <c r="M1966" s="15">
        <f t="shared" si="129"/>
        <v>15098</v>
      </c>
      <c r="O1966" s="13"/>
      <c r="P1966" s="13"/>
    </row>
    <row r="1967" spans="1:16" ht="12.75" customHeight="1" x14ac:dyDescent="0.2">
      <c r="A1967" s="11" t="str">
        <f t="shared" si="126"/>
        <v>LAUNCESTON2019</v>
      </c>
      <c r="B1967" s="3" t="s">
        <v>52</v>
      </c>
      <c r="C1967" s="12">
        <v>2019</v>
      </c>
      <c r="D1967" s="12">
        <v>12</v>
      </c>
      <c r="E1967" s="13">
        <v>7858</v>
      </c>
      <c r="F1967" s="13">
        <v>7796</v>
      </c>
      <c r="G1967" s="13">
        <v>15654</v>
      </c>
      <c r="H1967" s="13">
        <v>0</v>
      </c>
      <c r="I1967" s="13">
        <v>0</v>
      </c>
      <c r="J1967" s="13">
        <v>0</v>
      </c>
      <c r="K1967" s="15">
        <f t="shared" si="127"/>
        <v>7858</v>
      </c>
      <c r="L1967" s="15">
        <f t="shared" si="128"/>
        <v>7796</v>
      </c>
      <c r="M1967" s="15">
        <f t="shared" si="129"/>
        <v>15654</v>
      </c>
      <c r="O1967" s="13"/>
      <c r="P1967" s="13"/>
    </row>
    <row r="1968" spans="1:16" ht="12.75" customHeight="1" x14ac:dyDescent="0.2">
      <c r="A1968" s="11" t="str">
        <f t="shared" si="126"/>
        <v>LEARMONTH1985</v>
      </c>
      <c r="B1968" s="96" t="s">
        <v>51</v>
      </c>
      <c r="C1968" s="89">
        <v>1985</v>
      </c>
      <c r="D1968" s="90" t="s">
        <v>101</v>
      </c>
      <c r="E1968" s="15">
        <v>615</v>
      </c>
      <c r="F1968" s="15">
        <v>519</v>
      </c>
      <c r="G1968" s="15">
        <v>1134</v>
      </c>
      <c r="H1968" s="91">
        <v>0</v>
      </c>
      <c r="I1968" s="91">
        <v>0</v>
      </c>
      <c r="J1968" s="15">
        <v>0</v>
      </c>
      <c r="K1968" s="15">
        <f t="shared" si="127"/>
        <v>615</v>
      </c>
      <c r="L1968" s="15">
        <f t="shared" si="128"/>
        <v>519</v>
      </c>
      <c r="M1968" s="15">
        <f t="shared" si="129"/>
        <v>1134</v>
      </c>
      <c r="O1968" s="13"/>
      <c r="P1968" s="13"/>
    </row>
    <row r="1969" spans="1:16" ht="12.75" customHeight="1" x14ac:dyDescent="0.2">
      <c r="A1969" s="11" t="str">
        <f t="shared" si="126"/>
        <v>LEARMONTH1986</v>
      </c>
      <c r="B1969" s="94" t="s">
        <v>51</v>
      </c>
      <c r="C1969" s="89">
        <v>1986</v>
      </c>
      <c r="D1969" s="90" t="s">
        <v>101</v>
      </c>
      <c r="E1969" s="15">
        <v>453</v>
      </c>
      <c r="F1969" s="15">
        <v>440</v>
      </c>
      <c r="G1969" s="15">
        <v>893</v>
      </c>
      <c r="H1969" s="15">
        <v>0</v>
      </c>
      <c r="I1969" s="15">
        <v>0</v>
      </c>
      <c r="J1969" s="15">
        <v>0</v>
      </c>
      <c r="K1969" s="15">
        <f t="shared" si="127"/>
        <v>453</v>
      </c>
      <c r="L1969" s="15">
        <f t="shared" si="128"/>
        <v>440</v>
      </c>
      <c r="M1969" s="15">
        <f t="shared" si="129"/>
        <v>893</v>
      </c>
      <c r="O1969" s="13"/>
      <c r="P1969" s="13"/>
    </row>
    <row r="1970" spans="1:16" ht="12.75" customHeight="1" x14ac:dyDescent="0.2">
      <c r="A1970" s="11" t="str">
        <f t="shared" si="126"/>
        <v>LEARMONTH1987</v>
      </c>
      <c r="B1970" s="94" t="s">
        <v>51</v>
      </c>
      <c r="C1970" s="89">
        <v>1987</v>
      </c>
      <c r="D1970" s="90" t="s">
        <v>101</v>
      </c>
      <c r="E1970" s="15">
        <v>378</v>
      </c>
      <c r="F1970" s="15">
        <v>371</v>
      </c>
      <c r="G1970" s="15">
        <v>749</v>
      </c>
      <c r="H1970" s="15">
        <v>0</v>
      </c>
      <c r="I1970" s="15">
        <v>0</v>
      </c>
      <c r="J1970" s="15">
        <v>0</v>
      </c>
      <c r="K1970" s="15">
        <f t="shared" si="127"/>
        <v>378</v>
      </c>
      <c r="L1970" s="15">
        <f t="shared" si="128"/>
        <v>371</v>
      </c>
      <c r="M1970" s="15">
        <f t="shared" si="129"/>
        <v>749</v>
      </c>
      <c r="O1970" s="13"/>
      <c r="P1970" s="13"/>
    </row>
    <row r="1971" spans="1:16" ht="12.75" customHeight="1" x14ac:dyDescent="0.2">
      <c r="A1971" s="11" t="str">
        <f t="shared" si="126"/>
        <v>LEARMONTH1988</v>
      </c>
      <c r="B1971" s="96" t="s">
        <v>51</v>
      </c>
      <c r="C1971" s="89">
        <v>1988</v>
      </c>
      <c r="D1971" s="90" t="s">
        <v>101</v>
      </c>
      <c r="E1971" s="15">
        <v>352</v>
      </c>
      <c r="F1971" s="15">
        <v>350</v>
      </c>
      <c r="G1971" s="15">
        <v>702</v>
      </c>
      <c r="H1971" s="91">
        <v>0</v>
      </c>
      <c r="I1971" s="91">
        <v>0</v>
      </c>
      <c r="J1971" s="15">
        <v>0</v>
      </c>
      <c r="K1971" s="15">
        <f t="shared" si="127"/>
        <v>352</v>
      </c>
      <c r="L1971" s="15">
        <f t="shared" si="128"/>
        <v>350</v>
      </c>
      <c r="M1971" s="15">
        <f t="shared" si="129"/>
        <v>702</v>
      </c>
      <c r="O1971" s="13"/>
      <c r="P1971" s="13"/>
    </row>
    <row r="1972" spans="1:16" ht="12.75" customHeight="1" x14ac:dyDescent="0.2">
      <c r="A1972" s="11" t="str">
        <f t="shared" ref="A1972:A2019" si="130">CONCATENATE(B1972,C1972)</f>
        <v>LEARMONTH1989</v>
      </c>
      <c r="B1972" s="3" t="s">
        <v>51</v>
      </c>
      <c r="C1972" s="12">
        <v>1989</v>
      </c>
      <c r="D1972" s="12" t="s">
        <v>101</v>
      </c>
      <c r="E1972" s="13">
        <v>284</v>
      </c>
      <c r="F1972" s="13">
        <v>284</v>
      </c>
      <c r="G1972" s="13">
        <v>568</v>
      </c>
      <c r="H1972" s="13">
        <v>0</v>
      </c>
      <c r="I1972" s="13">
        <v>0</v>
      </c>
      <c r="J1972" s="13">
        <v>0</v>
      </c>
      <c r="K1972" s="15">
        <f t="shared" si="127"/>
        <v>284</v>
      </c>
      <c r="L1972" s="15">
        <f t="shared" si="128"/>
        <v>284</v>
      </c>
      <c r="M1972" s="15">
        <f t="shared" si="129"/>
        <v>568</v>
      </c>
      <c r="O1972" s="13"/>
      <c r="P1972" s="13"/>
    </row>
    <row r="1973" spans="1:16" ht="12.75" customHeight="1" x14ac:dyDescent="0.2">
      <c r="A1973" s="11" t="str">
        <f t="shared" si="130"/>
        <v>LEARMONTH1990</v>
      </c>
      <c r="B1973" s="94" t="s">
        <v>51</v>
      </c>
      <c r="C1973" s="89">
        <v>1990</v>
      </c>
      <c r="D1973" s="90" t="s">
        <v>101</v>
      </c>
      <c r="E1973" s="15">
        <v>355</v>
      </c>
      <c r="F1973" s="15">
        <v>355</v>
      </c>
      <c r="G1973" s="15">
        <v>710</v>
      </c>
      <c r="H1973" s="15">
        <v>0</v>
      </c>
      <c r="I1973" s="15">
        <v>0</v>
      </c>
      <c r="J1973" s="15">
        <v>0</v>
      </c>
      <c r="K1973" s="15">
        <f t="shared" si="127"/>
        <v>355</v>
      </c>
      <c r="L1973" s="15">
        <f t="shared" si="128"/>
        <v>355</v>
      </c>
      <c r="M1973" s="15">
        <f t="shared" si="129"/>
        <v>710</v>
      </c>
      <c r="O1973" s="13"/>
      <c r="P1973" s="13"/>
    </row>
    <row r="1974" spans="1:16" ht="12.75" customHeight="1" x14ac:dyDescent="0.2">
      <c r="A1974" s="11" t="str">
        <f t="shared" si="130"/>
        <v>LEARMONTH1991</v>
      </c>
      <c r="B1974" s="96" t="s">
        <v>51</v>
      </c>
      <c r="C1974" s="89">
        <v>1991</v>
      </c>
      <c r="D1974" s="90" t="s">
        <v>101</v>
      </c>
      <c r="E1974" s="15">
        <v>317</v>
      </c>
      <c r="F1974" s="15">
        <v>317</v>
      </c>
      <c r="G1974" s="15">
        <v>634</v>
      </c>
      <c r="H1974" s="91">
        <v>0</v>
      </c>
      <c r="I1974" s="91">
        <v>0</v>
      </c>
      <c r="J1974" s="15">
        <v>0</v>
      </c>
      <c r="K1974" s="15">
        <f t="shared" si="127"/>
        <v>317</v>
      </c>
      <c r="L1974" s="15">
        <f t="shared" si="128"/>
        <v>317</v>
      </c>
      <c r="M1974" s="15">
        <f t="shared" si="129"/>
        <v>634</v>
      </c>
      <c r="O1974" s="13"/>
      <c r="P1974" s="13"/>
    </row>
    <row r="1975" spans="1:16" ht="12.75" customHeight="1" x14ac:dyDescent="0.2">
      <c r="A1975" s="11" t="str">
        <f t="shared" si="130"/>
        <v>LEARMONTH1992</v>
      </c>
      <c r="B1975" s="96" t="s">
        <v>51</v>
      </c>
      <c r="C1975" s="89">
        <v>1992</v>
      </c>
      <c r="D1975" s="90" t="s">
        <v>101</v>
      </c>
      <c r="E1975" s="15">
        <v>327</v>
      </c>
      <c r="F1975" s="15">
        <v>327</v>
      </c>
      <c r="G1975" s="15">
        <v>654</v>
      </c>
      <c r="H1975" s="91">
        <v>0</v>
      </c>
      <c r="I1975" s="91">
        <v>0</v>
      </c>
      <c r="J1975" s="15">
        <v>0</v>
      </c>
      <c r="K1975" s="15">
        <f t="shared" si="127"/>
        <v>327</v>
      </c>
      <c r="L1975" s="15">
        <f t="shared" si="128"/>
        <v>327</v>
      </c>
      <c r="M1975" s="15">
        <f t="shared" si="129"/>
        <v>654</v>
      </c>
      <c r="O1975" s="13"/>
      <c r="P1975" s="13"/>
    </row>
    <row r="1976" spans="1:16" ht="12.75" customHeight="1" x14ac:dyDescent="0.2">
      <c r="A1976" s="11" t="str">
        <f t="shared" si="130"/>
        <v>LEARMONTH1993</v>
      </c>
      <c r="B1976" s="96" t="s">
        <v>51</v>
      </c>
      <c r="C1976" s="89">
        <v>1993</v>
      </c>
      <c r="D1976" s="90" t="s">
        <v>101</v>
      </c>
      <c r="E1976" s="15">
        <v>361</v>
      </c>
      <c r="F1976" s="15">
        <v>362</v>
      </c>
      <c r="G1976" s="15">
        <v>723</v>
      </c>
      <c r="H1976" s="91">
        <v>0</v>
      </c>
      <c r="I1976" s="91">
        <v>0</v>
      </c>
      <c r="J1976" s="15">
        <v>0</v>
      </c>
      <c r="K1976" s="15">
        <f t="shared" si="127"/>
        <v>361</v>
      </c>
      <c r="L1976" s="15">
        <f t="shared" si="128"/>
        <v>362</v>
      </c>
      <c r="M1976" s="15">
        <f t="shared" si="129"/>
        <v>723</v>
      </c>
      <c r="O1976" s="13"/>
      <c r="P1976" s="13"/>
    </row>
    <row r="1977" spans="1:16" ht="12.75" customHeight="1" x14ac:dyDescent="0.2">
      <c r="A1977" s="11" t="str">
        <f t="shared" si="130"/>
        <v>LEARMONTH1994</v>
      </c>
      <c r="B1977" s="94" t="s">
        <v>51</v>
      </c>
      <c r="C1977" s="89">
        <v>1994</v>
      </c>
      <c r="D1977" s="90" t="s">
        <v>101</v>
      </c>
      <c r="E1977" s="15">
        <v>437</v>
      </c>
      <c r="F1977" s="15">
        <v>436</v>
      </c>
      <c r="G1977" s="15">
        <v>873</v>
      </c>
      <c r="H1977" s="15">
        <v>0</v>
      </c>
      <c r="I1977" s="15">
        <v>0</v>
      </c>
      <c r="J1977" s="15">
        <v>0</v>
      </c>
      <c r="K1977" s="15">
        <f t="shared" si="127"/>
        <v>437</v>
      </c>
      <c r="L1977" s="15">
        <f t="shared" si="128"/>
        <v>436</v>
      </c>
      <c r="M1977" s="15">
        <f t="shared" si="129"/>
        <v>873</v>
      </c>
      <c r="O1977" s="13"/>
      <c r="P1977" s="13"/>
    </row>
    <row r="1978" spans="1:16" ht="12.75" customHeight="1" x14ac:dyDescent="0.2">
      <c r="A1978" s="11" t="str">
        <f t="shared" si="130"/>
        <v>LEARMONTH1995</v>
      </c>
      <c r="B1978" s="94" t="s">
        <v>51</v>
      </c>
      <c r="C1978" s="89">
        <v>1995</v>
      </c>
      <c r="D1978" s="90" t="s">
        <v>101</v>
      </c>
      <c r="E1978" s="15">
        <v>578</v>
      </c>
      <c r="F1978" s="15">
        <v>569</v>
      </c>
      <c r="G1978" s="15">
        <v>1147</v>
      </c>
      <c r="H1978" s="15">
        <v>0</v>
      </c>
      <c r="I1978" s="15">
        <v>0</v>
      </c>
      <c r="J1978" s="15">
        <v>0</v>
      </c>
      <c r="K1978" s="15">
        <f t="shared" si="127"/>
        <v>578</v>
      </c>
      <c r="L1978" s="15">
        <f t="shared" si="128"/>
        <v>569</v>
      </c>
      <c r="M1978" s="15">
        <f t="shared" si="129"/>
        <v>1147</v>
      </c>
      <c r="O1978" s="13"/>
      <c r="P1978" s="13"/>
    </row>
    <row r="1979" spans="1:16" ht="12.75" customHeight="1" x14ac:dyDescent="0.2">
      <c r="A1979" s="11" t="str">
        <f t="shared" si="130"/>
        <v>LEARMONTH1996</v>
      </c>
      <c r="B1979" s="94" t="s">
        <v>51</v>
      </c>
      <c r="C1979" s="89">
        <v>1996</v>
      </c>
      <c r="D1979" s="90" t="s">
        <v>101</v>
      </c>
      <c r="E1979" s="15">
        <v>698</v>
      </c>
      <c r="F1979" s="15">
        <v>700</v>
      </c>
      <c r="G1979" s="15">
        <v>1398</v>
      </c>
      <c r="H1979" s="15">
        <v>0</v>
      </c>
      <c r="I1979" s="15">
        <v>0</v>
      </c>
      <c r="J1979" s="15">
        <v>0</v>
      </c>
      <c r="K1979" s="15">
        <f t="shared" si="127"/>
        <v>698</v>
      </c>
      <c r="L1979" s="15">
        <f t="shared" si="128"/>
        <v>700</v>
      </c>
      <c r="M1979" s="15">
        <f t="shared" si="129"/>
        <v>1398</v>
      </c>
      <c r="O1979" s="13"/>
      <c r="P1979" s="13"/>
    </row>
    <row r="1980" spans="1:16" ht="12.75" customHeight="1" x14ac:dyDescent="0.2">
      <c r="A1980" s="11" t="str">
        <f t="shared" si="130"/>
        <v>LEARMONTH1997</v>
      </c>
      <c r="B1980" s="3" t="s">
        <v>51</v>
      </c>
      <c r="C1980" s="12">
        <v>1997</v>
      </c>
      <c r="D1980" s="12" t="s">
        <v>101</v>
      </c>
      <c r="E1980" s="13">
        <v>574</v>
      </c>
      <c r="F1980" s="13">
        <v>588</v>
      </c>
      <c r="G1980" s="13">
        <v>1162</v>
      </c>
      <c r="H1980" s="13">
        <v>0</v>
      </c>
      <c r="I1980" s="13">
        <v>0</v>
      </c>
      <c r="J1980" s="13">
        <v>0</v>
      </c>
      <c r="K1980" s="15">
        <f t="shared" si="127"/>
        <v>574</v>
      </c>
      <c r="L1980" s="15">
        <f t="shared" si="128"/>
        <v>588</v>
      </c>
      <c r="M1980" s="15">
        <f t="shared" si="129"/>
        <v>1162</v>
      </c>
      <c r="O1980" s="13"/>
      <c r="P1980" s="13"/>
    </row>
    <row r="1981" spans="1:16" ht="12.75" customHeight="1" x14ac:dyDescent="0.2">
      <c r="A1981" s="11" t="str">
        <f t="shared" si="130"/>
        <v>LEARMONTH1998</v>
      </c>
      <c r="B1981" s="96" t="s">
        <v>51</v>
      </c>
      <c r="C1981" s="89">
        <v>1998</v>
      </c>
      <c r="D1981" s="90" t="s">
        <v>101</v>
      </c>
      <c r="E1981" s="15">
        <v>421</v>
      </c>
      <c r="F1981" s="15">
        <v>422</v>
      </c>
      <c r="G1981" s="15">
        <v>843</v>
      </c>
      <c r="H1981" s="91">
        <v>0</v>
      </c>
      <c r="I1981" s="91">
        <v>0</v>
      </c>
      <c r="J1981" s="15">
        <v>0</v>
      </c>
      <c r="K1981" s="15">
        <f t="shared" si="127"/>
        <v>421</v>
      </c>
      <c r="L1981" s="15">
        <f t="shared" si="128"/>
        <v>422</v>
      </c>
      <c r="M1981" s="15">
        <f t="shared" si="129"/>
        <v>843</v>
      </c>
      <c r="O1981" s="13"/>
      <c r="P1981" s="13"/>
    </row>
    <row r="1982" spans="1:16" ht="12.75" customHeight="1" x14ac:dyDescent="0.2">
      <c r="A1982" s="11" t="str">
        <f t="shared" si="130"/>
        <v>LEARMONTH1999</v>
      </c>
      <c r="B1982" s="3" t="s">
        <v>51</v>
      </c>
      <c r="C1982" s="12">
        <v>1999</v>
      </c>
      <c r="D1982" s="12" t="s">
        <v>101</v>
      </c>
      <c r="E1982" s="13">
        <v>363</v>
      </c>
      <c r="F1982" s="13">
        <v>391</v>
      </c>
      <c r="G1982" s="13">
        <v>754</v>
      </c>
      <c r="H1982" s="13">
        <v>0</v>
      </c>
      <c r="I1982" s="13">
        <v>0</v>
      </c>
      <c r="J1982" s="13">
        <v>0</v>
      </c>
      <c r="K1982" s="15">
        <f t="shared" si="127"/>
        <v>363</v>
      </c>
      <c r="L1982" s="15">
        <f t="shared" si="128"/>
        <v>391</v>
      </c>
      <c r="M1982" s="15">
        <f t="shared" si="129"/>
        <v>754</v>
      </c>
      <c r="O1982" s="13"/>
      <c r="P1982" s="13"/>
    </row>
    <row r="1983" spans="1:16" ht="12.75" customHeight="1" x14ac:dyDescent="0.2">
      <c r="A1983" s="11" t="str">
        <f t="shared" si="130"/>
        <v>LEARMONTH2000</v>
      </c>
      <c r="B1983" s="94" t="s">
        <v>51</v>
      </c>
      <c r="C1983" s="89">
        <v>2000</v>
      </c>
      <c r="D1983" s="90" t="s">
        <v>101</v>
      </c>
      <c r="E1983" s="15">
        <v>676</v>
      </c>
      <c r="F1983" s="15">
        <v>701</v>
      </c>
      <c r="G1983" s="15">
        <v>1377</v>
      </c>
      <c r="H1983" s="15">
        <v>0</v>
      </c>
      <c r="I1983" s="15">
        <v>0</v>
      </c>
      <c r="J1983" s="15">
        <v>0</v>
      </c>
      <c r="K1983" s="15">
        <f t="shared" si="127"/>
        <v>676</v>
      </c>
      <c r="L1983" s="15">
        <f t="shared" si="128"/>
        <v>701</v>
      </c>
      <c r="M1983" s="15">
        <f t="shared" si="129"/>
        <v>1377</v>
      </c>
      <c r="O1983" s="13"/>
      <c r="P1983" s="13"/>
    </row>
    <row r="1984" spans="1:16" ht="12.75" customHeight="1" x14ac:dyDescent="0.2">
      <c r="A1984" s="11" t="str">
        <f t="shared" si="130"/>
        <v>LEARMONTH2001</v>
      </c>
      <c r="B1984" s="94" t="s">
        <v>51</v>
      </c>
      <c r="C1984" s="89">
        <v>2001</v>
      </c>
      <c r="D1984" s="90" t="s">
        <v>101</v>
      </c>
      <c r="E1984" s="15">
        <v>479</v>
      </c>
      <c r="F1984" s="15">
        <v>486</v>
      </c>
      <c r="G1984" s="15">
        <v>965</v>
      </c>
      <c r="H1984" s="15">
        <v>0</v>
      </c>
      <c r="I1984" s="15">
        <v>0</v>
      </c>
      <c r="J1984" s="15">
        <v>0</v>
      </c>
      <c r="K1984" s="15">
        <f t="shared" si="127"/>
        <v>479</v>
      </c>
      <c r="L1984" s="15">
        <f t="shared" si="128"/>
        <v>486</v>
      </c>
      <c r="M1984" s="15">
        <f t="shared" si="129"/>
        <v>965</v>
      </c>
      <c r="O1984" s="13"/>
      <c r="P1984" s="13"/>
    </row>
    <row r="1985" spans="1:16" ht="12.75" customHeight="1" x14ac:dyDescent="0.2">
      <c r="A1985" s="11" t="str">
        <f t="shared" si="130"/>
        <v>LEARMONTH2002</v>
      </c>
      <c r="B1985" s="3" t="s">
        <v>51</v>
      </c>
      <c r="C1985" s="12">
        <v>2002</v>
      </c>
      <c r="D1985" s="12" t="s">
        <v>101</v>
      </c>
      <c r="E1985" s="13">
        <v>452</v>
      </c>
      <c r="F1985" s="13">
        <v>450</v>
      </c>
      <c r="G1985" s="13">
        <v>902</v>
      </c>
      <c r="H1985" s="13">
        <v>0</v>
      </c>
      <c r="I1985" s="13">
        <v>0</v>
      </c>
      <c r="J1985" s="13">
        <v>0</v>
      </c>
      <c r="K1985" s="15">
        <f t="shared" si="127"/>
        <v>452</v>
      </c>
      <c r="L1985" s="15">
        <f t="shared" si="128"/>
        <v>450</v>
      </c>
      <c r="M1985" s="15">
        <f t="shared" si="129"/>
        <v>902</v>
      </c>
      <c r="O1985" s="13"/>
      <c r="P1985" s="13"/>
    </row>
    <row r="1986" spans="1:16" ht="12.75" customHeight="1" x14ac:dyDescent="0.2">
      <c r="A1986" s="11" t="str">
        <f t="shared" si="130"/>
        <v>LEARMONTH2003</v>
      </c>
      <c r="B1986" s="3" t="s">
        <v>51</v>
      </c>
      <c r="C1986" s="12">
        <v>2003</v>
      </c>
      <c r="D1986" s="12" t="s">
        <v>101</v>
      </c>
      <c r="E1986" s="13">
        <v>422</v>
      </c>
      <c r="F1986" s="13">
        <v>420</v>
      </c>
      <c r="G1986" s="13">
        <v>842</v>
      </c>
      <c r="H1986" s="13">
        <v>0</v>
      </c>
      <c r="I1986" s="13">
        <v>0</v>
      </c>
      <c r="J1986" s="13">
        <v>0</v>
      </c>
      <c r="K1986" s="15">
        <f t="shared" si="127"/>
        <v>422</v>
      </c>
      <c r="L1986" s="15">
        <f t="shared" si="128"/>
        <v>420</v>
      </c>
      <c r="M1986" s="15">
        <f t="shared" si="129"/>
        <v>842</v>
      </c>
      <c r="O1986" s="13"/>
      <c r="P1986" s="13"/>
    </row>
    <row r="1987" spans="1:16" ht="12.75" customHeight="1" x14ac:dyDescent="0.2">
      <c r="A1987" s="11" t="str">
        <f t="shared" si="130"/>
        <v>LEARMONTH2004</v>
      </c>
      <c r="B1987" s="94" t="s">
        <v>51</v>
      </c>
      <c r="C1987" s="89">
        <v>2004</v>
      </c>
      <c r="D1987" s="90" t="s">
        <v>101</v>
      </c>
      <c r="E1987" s="15">
        <v>409</v>
      </c>
      <c r="F1987" s="15">
        <v>408</v>
      </c>
      <c r="G1987" s="15">
        <v>817</v>
      </c>
      <c r="H1987" s="15">
        <v>0</v>
      </c>
      <c r="I1987" s="15">
        <v>0</v>
      </c>
      <c r="J1987" s="15">
        <v>0</v>
      </c>
      <c r="K1987" s="15">
        <f t="shared" si="127"/>
        <v>409</v>
      </c>
      <c r="L1987" s="15">
        <f t="shared" si="128"/>
        <v>408</v>
      </c>
      <c r="M1987" s="15">
        <f t="shared" si="129"/>
        <v>817</v>
      </c>
      <c r="O1987" s="13"/>
      <c r="P1987" s="13"/>
    </row>
    <row r="1988" spans="1:16" ht="12.75" customHeight="1" x14ac:dyDescent="0.2">
      <c r="A1988" s="11" t="str">
        <f t="shared" si="130"/>
        <v>LEARMONTH2005</v>
      </c>
      <c r="B1988" s="96" t="s">
        <v>51</v>
      </c>
      <c r="C1988" s="89">
        <v>2005</v>
      </c>
      <c r="D1988" s="90" t="s">
        <v>101</v>
      </c>
      <c r="E1988" s="15">
        <v>437</v>
      </c>
      <c r="F1988" s="15">
        <v>439</v>
      </c>
      <c r="G1988" s="15">
        <v>876</v>
      </c>
      <c r="H1988" s="91">
        <v>0</v>
      </c>
      <c r="I1988" s="91">
        <v>0</v>
      </c>
      <c r="J1988" s="15">
        <v>0</v>
      </c>
      <c r="K1988" s="15">
        <f t="shared" si="127"/>
        <v>437</v>
      </c>
      <c r="L1988" s="15">
        <f t="shared" si="128"/>
        <v>439</v>
      </c>
      <c r="M1988" s="15">
        <f t="shared" si="129"/>
        <v>876</v>
      </c>
      <c r="O1988" s="13"/>
      <c r="P1988" s="13"/>
    </row>
    <row r="1989" spans="1:16" ht="12.75" customHeight="1" x14ac:dyDescent="0.2">
      <c r="A1989" s="11" t="str">
        <f t="shared" si="130"/>
        <v>LEARMONTH2006</v>
      </c>
      <c r="B1989" s="3" t="s">
        <v>51</v>
      </c>
      <c r="C1989" s="12">
        <v>2006</v>
      </c>
      <c r="D1989" s="12" t="s">
        <v>101</v>
      </c>
      <c r="E1989" s="13">
        <v>451</v>
      </c>
      <c r="F1989" s="13">
        <v>453</v>
      </c>
      <c r="G1989" s="13">
        <v>904</v>
      </c>
      <c r="H1989" s="13">
        <v>0</v>
      </c>
      <c r="I1989" s="13">
        <v>0</v>
      </c>
      <c r="J1989" s="13">
        <v>0</v>
      </c>
      <c r="K1989" s="15">
        <f t="shared" si="127"/>
        <v>451</v>
      </c>
      <c r="L1989" s="15">
        <f t="shared" si="128"/>
        <v>453</v>
      </c>
      <c r="M1989" s="15">
        <f t="shared" si="129"/>
        <v>904</v>
      </c>
      <c r="O1989" s="13"/>
      <c r="P1989" s="13"/>
    </row>
    <row r="1990" spans="1:16" ht="12.75" customHeight="1" x14ac:dyDescent="0.2">
      <c r="A1990" s="11" t="str">
        <f t="shared" si="130"/>
        <v>LEARMONTH2007</v>
      </c>
      <c r="B1990" s="96" t="s">
        <v>51</v>
      </c>
      <c r="C1990" s="89">
        <v>2007</v>
      </c>
      <c r="D1990" s="90" t="s">
        <v>101</v>
      </c>
      <c r="E1990" s="15">
        <v>641</v>
      </c>
      <c r="F1990" s="15">
        <v>641</v>
      </c>
      <c r="G1990" s="15">
        <v>1282</v>
      </c>
      <c r="H1990" s="91">
        <v>0</v>
      </c>
      <c r="I1990" s="91">
        <v>0</v>
      </c>
      <c r="J1990" s="15">
        <v>0</v>
      </c>
      <c r="K1990" s="15">
        <f t="shared" si="127"/>
        <v>641</v>
      </c>
      <c r="L1990" s="15">
        <f t="shared" si="128"/>
        <v>641</v>
      </c>
      <c r="M1990" s="15">
        <f t="shared" si="129"/>
        <v>1282</v>
      </c>
      <c r="O1990" s="13"/>
      <c r="P1990" s="13"/>
    </row>
    <row r="1991" spans="1:16" ht="12.75" customHeight="1" x14ac:dyDescent="0.2">
      <c r="A1991" s="11" t="str">
        <f t="shared" si="130"/>
        <v>LEARMONTH2008</v>
      </c>
      <c r="B1991" s="96" t="s">
        <v>51</v>
      </c>
      <c r="C1991" s="89">
        <v>2008</v>
      </c>
      <c r="D1991" s="90" t="s">
        <v>101</v>
      </c>
      <c r="E1991" s="15">
        <v>690</v>
      </c>
      <c r="F1991" s="15">
        <v>693</v>
      </c>
      <c r="G1991" s="15">
        <v>1383</v>
      </c>
      <c r="H1991" s="91">
        <v>0</v>
      </c>
      <c r="I1991" s="91">
        <v>0</v>
      </c>
      <c r="J1991" s="15">
        <v>0</v>
      </c>
      <c r="K1991" s="15">
        <f t="shared" si="127"/>
        <v>690</v>
      </c>
      <c r="L1991" s="15">
        <f t="shared" si="128"/>
        <v>693</v>
      </c>
      <c r="M1991" s="15">
        <f t="shared" si="129"/>
        <v>1383</v>
      </c>
      <c r="O1991" s="13"/>
      <c r="P1991" s="13"/>
    </row>
    <row r="1992" spans="1:16" ht="12.75" customHeight="1" x14ac:dyDescent="0.2">
      <c r="A1992" s="11" t="str">
        <f t="shared" si="130"/>
        <v>LEARMONTH2009</v>
      </c>
      <c r="B1992" s="94" t="s">
        <v>51</v>
      </c>
      <c r="C1992" s="89">
        <v>2009</v>
      </c>
      <c r="D1992" s="90" t="s">
        <v>101</v>
      </c>
      <c r="E1992" s="15">
        <v>591</v>
      </c>
      <c r="F1992" s="15">
        <v>586</v>
      </c>
      <c r="G1992" s="15">
        <v>1177</v>
      </c>
      <c r="H1992" s="15">
        <v>0</v>
      </c>
      <c r="I1992" s="15">
        <v>0</v>
      </c>
      <c r="J1992" s="15">
        <v>0</v>
      </c>
      <c r="K1992" s="15">
        <f t="shared" si="127"/>
        <v>591</v>
      </c>
      <c r="L1992" s="15">
        <f t="shared" si="128"/>
        <v>586</v>
      </c>
      <c r="M1992" s="15">
        <f t="shared" si="129"/>
        <v>1177</v>
      </c>
      <c r="O1992" s="13"/>
      <c r="P1992" s="13"/>
    </row>
    <row r="1993" spans="1:16" ht="12.75" customHeight="1" x14ac:dyDescent="0.2">
      <c r="A1993" s="11" t="str">
        <f t="shared" si="130"/>
        <v>LEARMONTH2010</v>
      </c>
      <c r="B1993" s="96" t="s">
        <v>51</v>
      </c>
      <c r="C1993" s="89">
        <v>2010</v>
      </c>
      <c r="D1993" s="90" t="s">
        <v>101</v>
      </c>
      <c r="E1993" s="15">
        <v>718</v>
      </c>
      <c r="F1993" s="15">
        <v>711</v>
      </c>
      <c r="G1993" s="15">
        <v>1429</v>
      </c>
      <c r="H1993" s="91">
        <v>0</v>
      </c>
      <c r="I1993" s="91">
        <v>0</v>
      </c>
      <c r="J1993" s="15">
        <v>0</v>
      </c>
      <c r="K1993" s="15">
        <f t="shared" si="127"/>
        <v>718</v>
      </c>
      <c r="L1993" s="15">
        <f t="shared" si="128"/>
        <v>711</v>
      </c>
      <c r="M1993" s="15">
        <f t="shared" si="129"/>
        <v>1429</v>
      </c>
      <c r="O1993" s="13"/>
      <c r="P1993" s="13"/>
    </row>
    <row r="1994" spans="1:16" ht="12.75" customHeight="1" x14ac:dyDescent="0.2">
      <c r="A1994" s="11" t="str">
        <f t="shared" si="130"/>
        <v>LEARMONTH2011</v>
      </c>
      <c r="B1994" s="3" t="s">
        <v>51</v>
      </c>
      <c r="C1994" s="12">
        <v>2011</v>
      </c>
      <c r="D1994" s="12" t="s">
        <v>101</v>
      </c>
      <c r="E1994" s="13">
        <v>630</v>
      </c>
      <c r="F1994" s="13">
        <v>628</v>
      </c>
      <c r="G1994" s="13">
        <v>1258</v>
      </c>
      <c r="H1994" s="13">
        <v>0</v>
      </c>
      <c r="I1994" s="13">
        <v>0</v>
      </c>
      <c r="J1994" s="13">
        <v>0</v>
      </c>
      <c r="K1994" s="15">
        <f t="shared" si="127"/>
        <v>630</v>
      </c>
      <c r="L1994" s="15">
        <f t="shared" si="128"/>
        <v>628</v>
      </c>
      <c r="M1994" s="15">
        <f t="shared" si="129"/>
        <v>1258</v>
      </c>
      <c r="O1994" s="13"/>
      <c r="P1994" s="13"/>
    </row>
    <row r="1995" spans="1:16" ht="12.75" customHeight="1" x14ac:dyDescent="0.2">
      <c r="A1995" s="11" t="str">
        <f t="shared" si="130"/>
        <v>LEARMONTH2012</v>
      </c>
      <c r="B1995" s="3" t="s">
        <v>51</v>
      </c>
      <c r="C1995" s="12">
        <v>2012</v>
      </c>
      <c r="D1995" s="12" t="s">
        <v>101</v>
      </c>
      <c r="E1995" s="13">
        <v>1100</v>
      </c>
      <c r="F1995" s="13">
        <v>1096</v>
      </c>
      <c r="G1995" s="13">
        <v>2196</v>
      </c>
      <c r="H1995" s="13">
        <v>0</v>
      </c>
      <c r="I1995" s="13">
        <v>0</v>
      </c>
      <c r="J1995" s="13">
        <v>0</v>
      </c>
      <c r="K1995" s="15">
        <f t="shared" si="127"/>
        <v>1100</v>
      </c>
      <c r="L1995" s="15">
        <f t="shared" si="128"/>
        <v>1096</v>
      </c>
      <c r="M1995" s="15">
        <f t="shared" si="129"/>
        <v>2196</v>
      </c>
      <c r="O1995" s="13"/>
      <c r="P1995" s="13"/>
    </row>
    <row r="1996" spans="1:16" ht="12.75" customHeight="1" x14ac:dyDescent="0.2">
      <c r="A1996" s="11" t="str">
        <f t="shared" si="130"/>
        <v>LEARMONTH2013</v>
      </c>
      <c r="B1996" s="3" t="s">
        <v>51</v>
      </c>
      <c r="C1996" s="12">
        <v>2013</v>
      </c>
      <c r="D1996" s="12" t="s">
        <v>101</v>
      </c>
      <c r="E1996" s="13">
        <v>799</v>
      </c>
      <c r="F1996" s="13">
        <v>799</v>
      </c>
      <c r="G1996" s="13">
        <v>1598</v>
      </c>
      <c r="H1996" s="13">
        <v>0</v>
      </c>
      <c r="I1996" s="13">
        <v>0</v>
      </c>
      <c r="J1996" s="13">
        <v>0</v>
      </c>
      <c r="K1996" s="15">
        <f t="shared" si="127"/>
        <v>799</v>
      </c>
      <c r="L1996" s="15">
        <f t="shared" si="128"/>
        <v>799</v>
      </c>
      <c r="M1996" s="15">
        <f t="shared" si="129"/>
        <v>1598</v>
      </c>
      <c r="O1996" s="13"/>
      <c r="P1996" s="13"/>
    </row>
    <row r="1997" spans="1:16" ht="12.75" customHeight="1" x14ac:dyDescent="0.2">
      <c r="A1997" s="11" t="str">
        <f t="shared" si="130"/>
        <v>LEARMONTH2014</v>
      </c>
      <c r="B1997" s="3" t="s">
        <v>51</v>
      </c>
      <c r="C1997" s="12">
        <v>2014</v>
      </c>
      <c r="D1997" s="12" t="s">
        <v>101</v>
      </c>
      <c r="E1997" s="13">
        <v>734</v>
      </c>
      <c r="F1997" s="13">
        <v>732</v>
      </c>
      <c r="G1997" s="13">
        <v>1466</v>
      </c>
      <c r="H1997" s="13">
        <v>0</v>
      </c>
      <c r="I1997" s="13">
        <v>0</v>
      </c>
      <c r="J1997" s="13">
        <v>0</v>
      </c>
      <c r="K1997" s="15">
        <f t="shared" si="127"/>
        <v>734</v>
      </c>
      <c r="L1997" s="15">
        <f t="shared" si="128"/>
        <v>732</v>
      </c>
      <c r="M1997" s="15">
        <f t="shared" si="129"/>
        <v>1466</v>
      </c>
      <c r="O1997" s="13"/>
      <c r="P1997" s="13"/>
    </row>
    <row r="1998" spans="1:16" ht="12.75" customHeight="1" x14ac:dyDescent="0.2">
      <c r="A1998" s="11" t="str">
        <f t="shared" si="130"/>
        <v>LEARMONTH2015</v>
      </c>
      <c r="B1998" s="3" t="s">
        <v>51</v>
      </c>
      <c r="C1998" s="12">
        <v>2015</v>
      </c>
      <c r="D1998" s="12" t="s">
        <v>101</v>
      </c>
      <c r="E1998" s="13">
        <v>621</v>
      </c>
      <c r="F1998" s="13">
        <v>620</v>
      </c>
      <c r="G1998" s="13">
        <v>1241</v>
      </c>
      <c r="H1998" s="13">
        <v>0</v>
      </c>
      <c r="I1998" s="13">
        <v>0</v>
      </c>
      <c r="J1998" s="13">
        <v>0</v>
      </c>
      <c r="K1998" s="15">
        <f t="shared" si="127"/>
        <v>621</v>
      </c>
      <c r="L1998" s="15">
        <f t="shared" si="128"/>
        <v>620</v>
      </c>
      <c r="M1998" s="15">
        <f t="shared" si="129"/>
        <v>1241</v>
      </c>
      <c r="O1998" s="13"/>
      <c r="P1998" s="13"/>
    </row>
    <row r="1999" spans="1:16" ht="12.75" customHeight="1" x14ac:dyDescent="0.2">
      <c r="A1999" s="11" t="str">
        <f t="shared" si="130"/>
        <v>LEARMONTH2016</v>
      </c>
      <c r="B1999" s="3" t="s">
        <v>51</v>
      </c>
      <c r="C1999" s="12">
        <v>2016</v>
      </c>
      <c r="D1999" s="12" t="s">
        <v>101</v>
      </c>
      <c r="E1999" s="13">
        <v>624</v>
      </c>
      <c r="F1999" s="13">
        <v>621</v>
      </c>
      <c r="G1999" s="13">
        <v>1245</v>
      </c>
      <c r="H1999" s="13">
        <v>0</v>
      </c>
      <c r="I1999" s="13">
        <v>0</v>
      </c>
      <c r="J1999" s="13">
        <v>0</v>
      </c>
      <c r="K1999" s="15">
        <f t="shared" si="127"/>
        <v>624</v>
      </c>
      <c r="L1999" s="15">
        <f t="shared" si="128"/>
        <v>621</v>
      </c>
      <c r="M1999" s="15">
        <f t="shared" si="129"/>
        <v>1245</v>
      </c>
      <c r="O1999" s="13"/>
      <c r="P1999" s="13"/>
    </row>
    <row r="2000" spans="1:16" ht="12.75" customHeight="1" x14ac:dyDescent="0.2">
      <c r="A2000" s="11" t="str">
        <f t="shared" si="130"/>
        <v>LEARMONTH2017</v>
      </c>
      <c r="B2000" s="3" t="s">
        <v>51</v>
      </c>
      <c r="C2000" s="12">
        <v>2017</v>
      </c>
      <c r="D2000" s="12" t="s">
        <v>101</v>
      </c>
      <c r="E2000" s="13">
        <v>630</v>
      </c>
      <c r="F2000" s="13">
        <v>619</v>
      </c>
      <c r="G2000" s="13">
        <v>1249</v>
      </c>
      <c r="H2000" s="13">
        <v>0</v>
      </c>
      <c r="I2000" s="13">
        <v>0</v>
      </c>
      <c r="J2000" s="13">
        <v>0</v>
      </c>
      <c r="K2000" s="15">
        <f t="shared" si="127"/>
        <v>630</v>
      </c>
      <c r="L2000" s="15">
        <f t="shared" si="128"/>
        <v>619</v>
      </c>
      <c r="M2000" s="15">
        <f t="shared" si="129"/>
        <v>1249</v>
      </c>
      <c r="O2000" s="13"/>
      <c r="P2000" s="13"/>
    </row>
    <row r="2001" spans="1:16" ht="12.75" customHeight="1" x14ac:dyDescent="0.2">
      <c r="A2001" s="11" t="str">
        <f t="shared" si="130"/>
        <v>LEARMONTH2018</v>
      </c>
      <c r="B2001" s="3" t="s">
        <v>51</v>
      </c>
      <c r="C2001" s="12">
        <v>2018</v>
      </c>
      <c r="D2001" s="12" t="s">
        <v>101</v>
      </c>
      <c r="E2001" s="13">
        <v>632</v>
      </c>
      <c r="F2001" s="13">
        <v>632</v>
      </c>
      <c r="G2001" s="13">
        <v>1264</v>
      </c>
      <c r="H2001" s="13">
        <v>0</v>
      </c>
      <c r="I2001" s="13">
        <v>0</v>
      </c>
      <c r="J2001" s="13">
        <v>0</v>
      </c>
      <c r="K2001" s="15">
        <f t="shared" si="127"/>
        <v>632</v>
      </c>
      <c r="L2001" s="15">
        <f t="shared" si="128"/>
        <v>632</v>
      </c>
      <c r="M2001" s="15">
        <f t="shared" si="129"/>
        <v>1264</v>
      </c>
      <c r="O2001" s="13"/>
      <c r="P2001" s="13"/>
    </row>
    <row r="2002" spans="1:16" ht="12.75" customHeight="1" x14ac:dyDescent="0.2">
      <c r="A2002" s="11" t="str">
        <f t="shared" si="130"/>
        <v>LEARMONTH2019</v>
      </c>
      <c r="B2002" s="3" t="s">
        <v>51</v>
      </c>
      <c r="C2002" s="12">
        <v>2019</v>
      </c>
      <c r="D2002" s="12" t="s">
        <v>101</v>
      </c>
      <c r="E2002" s="13">
        <v>633</v>
      </c>
      <c r="F2002" s="13">
        <v>633</v>
      </c>
      <c r="G2002" s="13">
        <v>1266</v>
      </c>
      <c r="H2002" s="13">
        <v>0</v>
      </c>
      <c r="I2002" s="13">
        <v>0</v>
      </c>
      <c r="J2002" s="13">
        <v>0</v>
      </c>
      <c r="K2002" s="15">
        <f t="shared" si="127"/>
        <v>633</v>
      </c>
      <c r="L2002" s="15">
        <f t="shared" si="128"/>
        <v>633</v>
      </c>
      <c r="M2002" s="15">
        <f t="shared" si="129"/>
        <v>1266</v>
      </c>
      <c r="O2002" s="13"/>
      <c r="P2002" s="13"/>
    </row>
    <row r="2003" spans="1:16" ht="12.75" customHeight="1" x14ac:dyDescent="0.2">
      <c r="A2003" s="11" t="str">
        <f t="shared" si="130"/>
        <v>LISMORE1985</v>
      </c>
      <c r="B2003" s="3" t="s">
        <v>50</v>
      </c>
      <c r="C2003" s="12">
        <v>1985</v>
      </c>
      <c r="D2003" s="12">
        <v>32</v>
      </c>
      <c r="E2003" s="13">
        <v>2518</v>
      </c>
      <c r="F2003" s="13">
        <v>2518</v>
      </c>
      <c r="G2003" s="13">
        <v>5036</v>
      </c>
      <c r="H2003" s="13">
        <v>0</v>
      </c>
      <c r="I2003" s="13">
        <v>0</v>
      </c>
      <c r="J2003" s="13">
        <v>0</v>
      </c>
      <c r="K2003" s="15">
        <f t="shared" si="127"/>
        <v>2518</v>
      </c>
      <c r="L2003" s="15">
        <f t="shared" si="128"/>
        <v>2518</v>
      </c>
      <c r="M2003" s="15">
        <f t="shared" si="129"/>
        <v>5036</v>
      </c>
      <c r="O2003" s="13"/>
      <c r="P2003" s="13"/>
    </row>
    <row r="2004" spans="1:16" ht="12.75" customHeight="1" x14ac:dyDescent="0.2">
      <c r="A2004" s="11" t="str">
        <f t="shared" si="130"/>
        <v>LISMORE1986</v>
      </c>
      <c r="B2004" s="3" t="s">
        <v>50</v>
      </c>
      <c r="C2004" s="12">
        <v>1986</v>
      </c>
      <c r="D2004" s="12">
        <v>25</v>
      </c>
      <c r="E2004" s="13">
        <v>3018</v>
      </c>
      <c r="F2004" s="13">
        <v>3018</v>
      </c>
      <c r="G2004" s="13">
        <v>6036</v>
      </c>
      <c r="H2004" s="13">
        <v>0</v>
      </c>
      <c r="I2004" s="13">
        <v>0</v>
      </c>
      <c r="J2004" s="13">
        <v>0</v>
      </c>
      <c r="K2004" s="15">
        <f t="shared" si="127"/>
        <v>3018</v>
      </c>
      <c r="L2004" s="15">
        <f t="shared" si="128"/>
        <v>3018</v>
      </c>
      <c r="M2004" s="15">
        <f t="shared" si="129"/>
        <v>6036</v>
      </c>
      <c r="O2004" s="13"/>
      <c r="P2004" s="13"/>
    </row>
    <row r="2005" spans="1:16" ht="12.75" customHeight="1" x14ac:dyDescent="0.2">
      <c r="A2005" s="11" t="str">
        <f t="shared" si="130"/>
        <v>LISMORE1987</v>
      </c>
      <c r="B2005" s="3" t="s">
        <v>50</v>
      </c>
      <c r="C2005" s="12">
        <v>1987</v>
      </c>
      <c r="D2005" s="12">
        <v>24</v>
      </c>
      <c r="E2005" s="13">
        <v>3024</v>
      </c>
      <c r="F2005" s="13">
        <v>3024</v>
      </c>
      <c r="G2005" s="13">
        <v>6048</v>
      </c>
      <c r="H2005" s="13">
        <v>0</v>
      </c>
      <c r="I2005" s="13">
        <v>0</v>
      </c>
      <c r="J2005" s="13">
        <v>0</v>
      </c>
      <c r="K2005" s="15">
        <f t="shared" si="127"/>
        <v>3024</v>
      </c>
      <c r="L2005" s="15">
        <f t="shared" si="128"/>
        <v>3024</v>
      </c>
      <c r="M2005" s="15">
        <f t="shared" si="129"/>
        <v>6048</v>
      </c>
      <c r="O2005" s="13"/>
      <c r="P2005" s="13"/>
    </row>
    <row r="2006" spans="1:16" ht="12.75" customHeight="1" x14ac:dyDescent="0.2">
      <c r="A2006" s="11" t="str">
        <f t="shared" si="130"/>
        <v>LISMORE1988</v>
      </c>
      <c r="B2006" s="96" t="s">
        <v>50</v>
      </c>
      <c r="C2006" s="89">
        <v>1988</v>
      </c>
      <c r="D2006" s="90" t="s">
        <v>101</v>
      </c>
      <c r="E2006" s="15">
        <v>1678</v>
      </c>
      <c r="F2006" s="15">
        <v>1678</v>
      </c>
      <c r="G2006" s="15">
        <v>3356</v>
      </c>
      <c r="H2006" s="91">
        <v>0</v>
      </c>
      <c r="I2006" s="91">
        <v>0</v>
      </c>
      <c r="J2006" s="15">
        <v>0</v>
      </c>
      <c r="K2006" s="15">
        <f t="shared" si="127"/>
        <v>1678</v>
      </c>
      <c r="L2006" s="15">
        <f t="shared" si="128"/>
        <v>1678</v>
      </c>
      <c r="M2006" s="15">
        <f t="shared" si="129"/>
        <v>3356</v>
      </c>
      <c r="O2006" s="13"/>
      <c r="P2006" s="13"/>
    </row>
    <row r="2007" spans="1:16" ht="12.75" customHeight="1" x14ac:dyDescent="0.2">
      <c r="A2007" s="11" t="str">
        <f t="shared" si="130"/>
        <v>LISMORE1989</v>
      </c>
      <c r="B2007" s="96" t="s">
        <v>50</v>
      </c>
      <c r="C2007" s="89">
        <v>1989</v>
      </c>
      <c r="D2007" s="90" t="s">
        <v>101</v>
      </c>
      <c r="E2007" s="15">
        <v>2224</v>
      </c>
      <c r="F2007" s="15">
        <v>2224</v>
      </c>
      <c r="G2007" s="15">
        <v>4448</v>
      </c>
      <c r="H2007" s="91">
        <v>0</v>
      </c>
      <c r="I2007" s="91">
        <v>0</v>
      </c>
      <c r="J2007" s="15">
        <v>0</v>
      </c>
      <c r="K2007" s="15">
        <f t="shared" si="127"/>
        <v>2224</v>
      </c>
      <c r="L2007" s="15">
        <f t="shared" si="128"/>
        <v>2224</v>
      </c>
      <c r="M2007" s="15">
        <f t="shared" si="129"/>
        <v>4448</v>
      </c>
      <c r="O2007" s="13"/>
      <c r="P2007" s="13"/>
    </row>
    <row r="2008" spans="1:16" ht="12.75" customHeight="1" x14ac:dyDescent="0.2">
      <c r="A2008" s="11" t="str">
        <f t="shared" si="130"/>
        <v>LISMORE1990</v>
      </c>
      <c r="B2008" s="3" t="s">
        <v>50</v>
      </c>
      <c r="C2008" s="12">
        <v>1990</v>
      </c>
      <c r="D2008" s="12">
        <v>31</v>
      </c>
      <c r="E2008" s="13">
        <v>2711</v>
      </c>
      <c r="F2008" s="13">
        <v>2712</v>
      </c>
      <c r="G2008" s="13">
        <v>5423</v>
      </c>
      <c r="H2008" s="13">
        <v>0</v>
      </c>
      <c r="I2008" s="13">
        <v>0</v>
      </c>
      <c r="J2008" s="13">
        <v>0</v>
      </c>
      <c r="K2008" s="15">
        <f t="shared" si="127"/>
        <v>2711</v>
      </c>
      <c r="L2008" s="15">
        <f t="shared" si="128"/>
        <v>2712</v>
      </c>
      <c r="M2008" s="15">
        <f t="shared" si="129"/>
        <v>5423</v>
      </c>
      <c r="O2008" s="13"/>
      <c r="P2008" s="13"/>
    </row>
    <row r="2009" spans="1:16" ht="12.75" customHeight="1" x14ac:dyDescent="0.2">
      <c r="A2009" s="11" t="str">
        <f t="shared" si="130"/>
        <v>LISMORE1991</v>
      </c>
      <c r="B2009" s="96" t="s">
        <v>50</v>
      </c>
      <c r="C2009" s="89">
        <v>1991</v>
      </c>
      <c r="D2009" s="90">
        <v>16</v>
      </c>
      <c r="E2009" s="15">
        <v>4876</v>
      </c>
      <c r="F2009" s="15">
        <v>4881</v>
      </c>
      <c r="G2009" s="15">
        <v>9757</v>
      </c>
      <c r="H2009" s="91">
        <v>0</v>
      </c>
      <c r="I2009" s="91">
        <v>0</v>
      </c>
      <c r="J2009" s="15">
        <v>0</v>
      </c>
      <c r="K2009" s="15">
        <f t="shared" si="127"/>
        <v>4876</v>
      </c>
      <c r="L2009" s="15">
        <f t="shared" si="128"/>
        <v>4881</v>
      </c>
      <c r="M2009" s="15">
        <f t="shared" si="129"/>
        <v>9757</v>
      </c>
      <c r="O2009" s="13"/>
      <c r="P2009" s="13"/>
    </row>
    <row r="2010" spans="1:16" ht="12.75" customHeight="1" x14ac:dyDescent="0.2">
      <c r="A2010" s="11" t="str">
        <f t="shared" si="130"/>
        <v>LISMORE1992</v>
      </c>
      <c r="B2010" s="3" t="s">
        <v>50</v>
      </c>
      <c r="C2010" s="12">
        <v>1992</v>
      </c>
      <c r="D2010" s="12">
        <v>32</v>
      </c>
      <c r="E2010" s="13">
        <v>2869</v>
      </c>
      <c r="F2010" s="13">
        <v>2881</v>
      </c>
      <c r="G2010" s="13">
        <v>5750</v>
      </c>
      <c r="H2010" s="13">
        <v>0</v>
      </c>
      <c r="I2010" s="13">
        <v>0</v>
      </c>
      <c r="J2010" s="13">
        <v>0</v>
      </c>
      <c r="K2010" s="15">
        <f t="shared" si="127"/>
        <v>2869</v>
      </c>
      <c r="L2010" s="15">
        <f t="shared" si="128"/>
        <v>2881</v>
      </c>
      <c r="M2010" s="15">
        <f t="shared" si="129"/>
        <v>5750</v>
      </c>
      <c r="O2010" s="13"/>
      <c r="P2010" s="13"/>
    </row>
    <row r="2011" spans="1:16" ht="12.75" customHeight="1" x14ac:dyDescent="0.2">
      <c r="A2011" s="11" t="str">
        <f t="shared" si="130"/>
        <v>LISMORE1993</v>
      </c>
      <c r="B2011" s="92" t="s">
        <v>50</v>
      </c>
      <c r="C2011" s="16">
        <v>1993</v>
      </c>
      <c r="D2011" s="90">
        <v>21</v>
      </c>
      <c r="E2011" s="93">
        <v>4518</v>
      </c>
      <c r="F2011" s="93">
        <v>4573</v>
      </c>
      <c r="G2011" s="93">
        <v>9091</v>
      </c>
      <c r="H2011" s="93">
        <v>0</v>
      </c>
      <c r="I2011" s="93">
        <v>0</v>
      </c>
      <c r="J2011" s="93">
        <v>0</v>
      </c>
      <c r="K2011" s="15">
        <f t="shared" si="127"/>
        <v>4518</v>
      </c>
      <c r="L2011" s="15">
        <f t="shared" si="128"/>
        <v>4573</v>
      </c>
      <c r="M2011" s="15">
        <f t="shared" si="129"/>
        <v>9091</v>
      </c>
      <c r="O2011" s="13"/>
      <c r="P2011" s="13"/>
    </row>
    <row r="2012" spans="1:16" ht="12.75" customHeight="1" x14ac:dyDescent="0.2">
      <c r="A2012" s="11" t="str">
        <f t="shared" si="130"/>
        <v>LISMORE1994</v>
      </c>
      <c r="B2012" s="3" t="s">
        <v>50</v>
      </c>
      <c r="C2012" s="12">
        <v>1994</v>
      </c>
      <c r="D2012" s="12">
        <v>28</v>
      </c>
      <c r="E2012" s="13">
        <v>3483</v>
      </c>
      <c r="F2012" s="13">
        <v>3576</v>
      </c>
      <c r="G2012" s="13">
        <v>7059</v>
      </c>
      <c r="H2012" s="13">
        <v>0</v>
      </c>
      <c r="I2012" s="13">
        <v>0</v>
      </c>
      <c r="J2012" s="13">
        <v>0</v>
      </c>
      <c r="K2012" s="15">
        <f t="shared" si="127"/>
        <v>3483</v>
      </c>
      <c r="L2012" s="15">
        <f t="shared" si="128"/>
        <v>3576</v>
      </c>
      <c r="M2012" s="15">
        <f t="shared" si="129"/>
        <v>7059</v>
      </c>
      <c r="O2012" s="13"/>
      <c r="P2012" s="13"/>
    </row>
    <row r="2013" spans="1:16" ht="12.75" customHeight="1" x14ac:dyDescent="0.2">
      <c r="A2013" s="11" t="str">
        <f t="shared" si="130"/>
        <v>LISMORE1995</v>
      </c>
      <c r="B2013" s="3" t="s">
        <v>50</v>
      </c>
      <c r="C2013" s="12">
        <v>1995</v>
      </c>
      <c r="D2013" s="12">
        <v>33</v>
      </c>
      <c r="E2013" s="13">
        <v>3091</v>
      </c>
      <c r="F2013" s="13">
        <v>3101</v>
      </c>
      <c r="G2013" s="13">
        <v>6192</v>
      </c>
      <c r="H2013" s="13">
        <v>0</v>
      </c>
      <c r="I2013" s="13">
        <v>0</v>
      </c>
      <c r="J2013" s="13">
        <v>0</v>
      </c>
      <c r="K2013" s="15">
        <f t="shared" si="127"/>
        <v>3091</v>
      </c>
      <c r="L2013" s="15">
        <f t="shared" si="128"/>
        <v>3101</v>
      </c>
      <c r="M2013" s="15">
        <f t="shared" si="129"/>
        <v>6192</v>
      </c>
      <c r="O2013" s="13"/>
      <c r="P2013" s="13"/>
    </row>
    <row r="2014" spans="1:16" ht="12.75" customHeight="1" x14ac:dyDescent="0.2">
      <c r="A2014" s="11" t="str">
        <f t="shared" si="130"/>
        <v>LISMORE1996</v>
      </c>
      <c r="B2014" s="96" t="s">
        <v>50</v>
      </c>
      <c r="C2014" s="89">
        <v>1996</v>
      </c>
      <c r="D2014" s="90">
        <v>35</v>
      </c>
      <c r="E2014" s="15">
        <v>3245</v>
      </c>
      <c r="F2014" s="15">
        <v>3225</v>
      </c>
      <c r="G2014" s="15">
        <v>6470</v>
      </c>
      <c r="H2014" s="91">
        <v>0</v>
      </c>
      <c r="I2014" s="91">
        <v>0</v>
      </c>
      <c r="J2014" s="15">
        <v>0</v>
      </c>
      <c r="K2014" s="15">
        <f t="shared" si="127"/>
        <v>3245</v>
      </c>
      <c r="L2014" s="15">
        <f t="shared" si="128"/>
        <v>3225</v>
      </c>
      <c r="M2014" s="15">
        <f t="shared" si="129"/>
        <v>6470</v>
      </c>
      <c r="O2014" s="13"/>
      <c r="P2014" s="13"/>
    </row>
    <row r="2015" spans="1:16" ht="12.75" customHeight="1" x14ac:dyDescent="0.2">
      <c r="A2015" s="11" t="str">
        <f t="shared" si="130"/>
        <v>LISMORE1997</v>
      </c>
      <c r="B2015" s="3" t="s">
        <v>50</v>
      </c>
      <c r="C2015" s="12">
        <v>1997</v>
      </c>
      <c r="D2015" s="12" t="s">
        <v>101</v>
      </c>
      <c r="E2015" s="13">
        <v>1887</v>
      </c>
      <c r="F2015" s="13">
        <v>1862</v>
      </c>
      <c r="G2015" s="13">
        <v>3749</v>
      </c>
      <c r="H2015" s="13">
        <v>0</v>
      </c>
      <c r="I2015" s="13">
        <v>0</v>
      </c>
      <c r="J2015" s="13">
        <v>0</v>
      </c>
      <c r="K2015" s="15">
        <f t="shared" si="127"/>
        <v>1887</v>
      </c>
      <c r="L2015" s="15">
        <f t="shared" si="128"/>
        <v>1862</v>
      </c>
      <c r="M2015" s="15">
        <f t="shared" si="129"/>
        <v>3749</v>
      </c>
      <c r="O2015" s="13"/>
      <c r="P2015" s="13"/>
    </row>
    <row r="2016" spans="1:16" ht="12.75" customHeight="1" x14ac:dyDescent="0.2">
      <c r="A2016" s="11" t="str">
        <f t="shared" si="130"/>
        <v>LISMORE1998</v>
      </c>
      <c r="B2016" s="96" t="s">
        <v>50</v>
      </c>
      <c r="C2016" s="89">
        <v>1998</v>
      </c>
      <c r="D2016" s="90" t="s">
        <v>101</v>
      </c>
      <c r="E2016" s="15">
        <v>1201</v>
      </c>
      <c r="F2016" s="15">
        <v>1202</v>
      </c>
      <c r="G2016" s="15">
        <v>2403</v>
      </c>
      <c r="H2016" s="91">
        <v>0</v>
      </c>
      <c r="I2016" s="91">
        <v>0</v>
      </c>
      <c r="J2016" s="15">
        <v>0</v>
      </c>
      <c r="K2016" s="15">
        <f t="shared" si="127"/>
        <v>1201</v>
      </c>
      <c r="L2016" s="15">
        <f t="shared" si="128"/>
        <v>1202</v>
      </c>
      <c r="M2016" s="15">
        <f t="shared" si="129"/>
        <v>2403</v>
      </c>
      <c r="O2016" s="13"/>
      <c r="P2016" s="13"/>
    </row>
    <row r="2017" spans="1:16" ht="12.75" customHeight="1" x14ac:dyDescent="0.2">
      <c r="A2017" s="11" t="str">
        <f t="shared" si="130"/>
        <v>LISMORE1999</v>
      </c>
      <c r="B2017" s="96" t="s">
        <v>50</v>
      </c>
      <c r="C2017" s="89">
        <v>1999</v>
      </c>
      <c r="D2017" s="90" t="s">
        <v>101</v>
      </c>
      <c r="E2017" s="15">
        <v>1184</v>
      </c>
      <c r="F2017" s="15">
        <v>1186</v>
      </c>
      <c r="G2017" s="15">
        <v>2370</v>
      </c>
      <c r="H2017" s="91">
        <v>0</v>
      </c>
      <c r="I2017" s="91">
        <v>0</v>
      </c>
      <c r="J2017" s="15">
        <v>0</v>
      </c>
      <c r="K2017" s="15">
        <f t="shared" si="127"/>
        <v>1184</v>
      </c>
      <c r="L2017" s="15">
        <f t="shared" si="128"/>
        <v>1186</v>
      </c>
      <c r="M2017" s="15">
        <f t="shared" si="129"/>
        <v>2370</v>
      </c>
      <c r="O2017" s="13"/>
      <c r="P2017" s="13"/>
    </row>
    <row r="2018" spans="1:16" ht="12.75" customHeight="1" x14ac:dyDescent="0.2">
      <c r="A2018" s="11" t="str">
        <f t="shared" si="130"/>
        <v>LISMORE2000</v>
      </c>
      <c r="B2018" s="94" t="s">
        <v>50</v>
      </c>
      <c r="C2018" s="89">
        <v>2000</v>
      </c>
      <c r="D2018" s="90" t="s">
        <v>101</v>
      </c>
      <c r="E2018" s="15">
        <v>1187</v>
      </c>
      <c r="F2018" s="15">
        <v>1186</v>
      </c>
      <c r="G2018" s="15">
        <v>2373</v>
      </c>
      <c r="H2018" s="15">
        <v>0</v>
      </c>
      <c r="I2018" s="15">
        <v>0</v>
      </c>
      <c r="J2018" s="15">
        <v>0</v>
      </c>
      <c r="K2018" s="15">
        <f t="shared" si="127"/>
        <v>1187</v>
      </c>
      <c r="L2018" s="15">
        <f t="shared" si="128"/>
        <v>1186</v>
      </c>
      <c r="M2018" s="15">
        <f t="shared" si="129"/>
        <v>2373</v>
      </c>
      <c r="O2018" s="13"/>
      <c r="P2018" s="13"/>
    </row>
    <row r="2019" spans="1:16" ht="12.75" customHeight="1" x14ac:dyDescent="0.2">
      <c r="A2019" s="11" t="str">
        <f t="shared" si="130"/>
        <v>LISMORE2001</v>
      </c>
      <c r="B2019" s="3" t="s">
        <v>50</v>
      </c>
      <c r="C2019" s="12">
        <v>2001</v>
      </c>
      <c r="D2019" s="12" t="s">
        <v>101</v>
      </c>
      <c r="E2019" s="13">
        <v>1233</v>
      </c>
      <c r="F2019" s="13">
        <v>1234</v>
      </c>
      <c r="G2019" s="13">
        <v>2467</v>
      </c>
      <c r="H2019" s="13">
        <v>0</v>
      </c>
      <c r="I2019" s="13">
        <v>0</v>
      </c>
      <c r="J2019" s="13">
        <v>0</v>
      </c>
      <c r="K2019" s="15">
        <f t="shared" si="127"/>
        <v>1233</v>
      </c>
      <c r="L2019" s="15">
        <f t="shared" si="128"/>
        <v>1234</v>
      </c>
      <c r="M2019" s="15">
        <f t="shared" si="129"/>
        <v>2467</v>
      </c>
      <c r="O2019" s="13"/>
      <c r="P2019" s="13"/>
    </row>
    <row r="2020" spans="1:16" ht="12.75" customHeight="1" x14ac:dyDescent="0.2">
      <c r="A2020" s="11" t="str">
        <f t="shared" ref="A2020:A2054" si="131">CONCATENATE(B2020,C2020)</f>
        <v>LISMORE2002</v>
      </c>
      <c r="B2020" s="3" t="s">
        <v>50</v>
      </c>
      <c r="C2020" s="12">
        <v>2002</v>
      </c>
      <c r="D2020" s="12" t="s">
        <v>101</v>
      </c>
      <c r="E2020" s="13">
        <v>1164</v>
      </c>
      <c r="F2020" s="13">
        <v>1158</v>
      </c>
      <c r="G2020" s="13">
        <v>2322</v>
      </c>
      <c r="H2020" s="13">
        <v>0</v>
      </c>
      <c r="I2020" s="13">
        <v>0</v>
      </c>
      <c r="J2020" s="13">
        <v>0</v>
      </c>
      <c r="K2020" s="15">
        <f t="shared" si="127"/>
        <v>1164</v>
      </c>
      <c r="L2020" s="15">
        <f t="shared" si="128"/>
        <v>1158</v>
      </c>
      <c r="M2020" s="15">
        <f t="shared" si="129"/>
        <v>2322</v>
      </c>
      <c r="O2020" s="13"/>
      <c r="P2020" s="13"/>
    </row>
    <row r="2021" spans="1:16" ht="12.75" customHeight="1" x14ac:dyDescent="0.2">
      <c r="A2021" s="11" t="str">
        <f t="shared" si="131"/>
        <v>LISMORE2003</v>
      </c>
      <c r="B2021" s="96" t="s">
        <v>50</v>
      </c>
      <c r="C2021" s="89">
        <v>2003</v>
      </c>
      <c r="D2021" s="90" t="s">
        <v>101</v>
      </c>
      <c r="E2021" s="15">
        <v>1710</v>
      </c>
      <c r="F2021" s="15">
        <v>1661</v>
      </c>
      <c r="G2021" s="15">
        <v>3371</v>
      </c>
      <c r="H2021" s="91">
        <v>0</v>
      </c>
      <c r="I2021" s="91">
        <v>0</v>
      </c>
      <c r="J2021" s="15">
        <v>0</v>
      </c>
      <c r="K2021" s="15">
        <f t="shared" si="127"/>
        <v>1710</v>
      </c>
      <c r="L2021" s="15">
        <f t="shared" si="128"/>
        <v>1661</v>
      </c>
      <c r="M2021" s="15">
        <f t="shared" si="129"/>
        <v>3371</v>
      </c>
      <c r="O2021" s="13"/>
      <c r="P2021" s="13"/>
    </row>
    <row r="2022" spans="1:16" ht="12.75" customHeight="1" x14ac:dyDescent="0.2">
      <c r="A2022" s="11" t="str">
        <f t="shared" si="131"/>
        <v>LISMORE2004</v>
      </c>
      <c r="B2022" s="3" t="s">
        <v>50</v>
      </c>
      <c r="C2022" s="12">
        <v>2004</v>
      </c>
      <c r="D2022" s="12" t="s">
        <v>101</v>
      </c>
      <c r="E2022" s="13">
        <v>1731</v>
      </c>
      <c r="F2022" s="13">
        <v>1676</v>
      </c>
      <c r="G2022" s="13">
        <v>3407</v>
      </c>
      <c r="H2022" s="13">
        <v>0</v>
      </c>
      <c r="I2022" s="13">
        <v>0</v>
      </c>
      <c r="J2022" s="13">
        <v>0</v>
      </c>
      <c r="K2022" s="15">
        <f t="shared" si="127"/>
        <v>1731</v>
      </c>
      <c r="L2022" s="15">
        <f t="shared" si="128"/>
        <v>1676</v>
      </c>
      <c r="M2022" s="15">
        <f t="shared" si="129"/>
        <v>3407</v>
      </c>
      <c r="O2022" s="13"/>
      <c r="P2022" s="13"/>
    </row>
    <row r="2023" spans="1:16" ht="12.75" customHeight="1" x14ac:dyDescent="0.2">
      <c r="A2023" s="11" t="str">
        <f t="shared" si="131"/>
        <v>LISMORE2005</v>
      </c>
      <c r="B2023" s="3" t="s">
        <v>50</v>
      </c>
      <c r="C2023" s="12">
        <v>2005</v>
      </c>
      <c r="D2023" s="12" t="s">
        <v>101</v>
      </c>
      <c r="E2023" s="13">
        <v>1357</v>
      </c>
      <c r="F2023" s="13">
        <v>1355</v>
      </c>
      <c r="G2023" s="13">
        <v>2712</v>
      </c>
      <c r="H2023" s="13">
        <v>0</v>
      </c>
      <c r="I2023" s="13">
        <v>0</v>
      </c>
      <c r="J2023" s="13">
        <v>0</v>
      </c>
      <c r="K2023" s="15">
        <f t="shared" si="127"/>
        <v>1357</v>
      </c>
      <c r="L2023" s="15">
        <f t="shared" si="128"/>
        <v>1355</v>
      </c>
      <c r="M2023" s="15">
        <f t="shared" si="129"/>
        <v>2712</v>
      </c>
      <c r="O2023" s="13"/>
      <c r="P2023" s="13"/>
    </row>
    <row r="2024" spans="1:16" ht="12.75" customHeight="1" x14ac:dyDescent="0.2">
      <c r="A2024" s="11" t="str">
        <f t="shared" si="131"/>
        <v>LISMORE2006</v>
      </c>
      <c r="B2024" s="94" t="s">
        <v>50</v>
      </c>
      <c r="C2024" s="89">
        <v>2006</v>
      </c>
      <c r="D2024" s="90" t="s">
        <v>101</v>
      </c>
      <c r="E2024" s="15">
        <v>1369</v>
      </c>
      <c r="F2024" s="15">
        <v>1535</v>
      </c>
      <c r="G2024" s="15">
        <v>2904</v>
      </c>
      <c r="H2024" s="15">
        <v>0</v>
      </c>
      <c r="I2024" s="15">
        <v>0</v>
      </c>
      <c r="J2024" s="15">
        <v>0</v>
      </c>
      <c r="K2024" s="15">
        <f t="shared" si="127"/>
        <v>1369</v>
      </c>
      <c r="L2024" s="15">
        <f t="shared" si="128"/>
        <v>1535</v>
      </c>
      <c r="M2024" s="15">
        <f t="shared" si="129"/>
        <v>2904</v>
      </c>
      <c r="O2024" s="13"/>
      <c r="P2024" s="13"/>
    </row>
    <row r="2025" spans="1:16" ht="12.75" customHeight="1" x14ac:dyDescent="0.2">
      <c r="A2025" s="11" t="str">
        <f t="shared" si="131"/>
        <v>LISMORE2007</v>
      </c>
      <c r="B2025" s="3" t="s">
        <v>50</v>
      </c>
      <c r="C2025" s="12">
        <v>2007</v>
      </c>
      <c r="D2025" s="12" t="s">
        <v>101</v>
      </c>
      <c r="E2025" s="13">
        <v>1355</v>
      </c>
      <c r="F2025" s="13">
        <v>1526</v>
      </c>
      <c r="G2025" s="13">
        <v>2881</v>
      </c>
      <c r="H2025" s="13">
        <v>0</v>
      </c>
      <c r="I2025" s="13">
        <v>0</v>
      </c>
      <c r="J2025" s="13">
        <v>0</v>
      </c>
      <c r="K2025" s="15">
        <f t="shared" si="127"/>
        <v>1355</v>
      </c>
      <c r="L2025" s="15">
        <f t="shared" si="128"/>
        <v>1526</v>
      </c>
      <c r="M2025" s="15">
        <f t="shared" si="129"/>
        <v>2881</v>
      </c>
      <c r="O2025" s="13"/>
      <c r="P2025" s="13"/>
    </row>
    <row r="2026" spans="1:16" ht="12.75" customHeight="1" x14ac:dyDescent="0.2">
      <c r="A2026" s="11" t="str">
        <f t="shared" si="131"/>
        <v>LISMORE2008</v>
      </c>
      <c r="B2026" s="3" t="s">
        <v>50</v>
      </c>
      <c r="C2026" s="12">
        <v>2008</v>
      </c>
      <c r="D2026" s="12" t="s">
        <v>101</v>
      </c>
      <c r="E2026" s="13">
        <v>1363</v>
      </c>
      <c r="F2026" s="13">
        <v>1540</v>
      </c>
      <c r="G2026" s="13">
        <v>2903</v>
      </c>
      <c r="H2026" s="13">
        <v>0</v>
      </c>
      <c r="I2026" s="13">
        <v>0</v>
      </c>
      <c r="J2026" s="13">
        <v>0</v>
      </c>
      <c r="K2026" s="15">
        <f t="shared" ref="K2026:K2089" si="132">E2026+H2026</f>
        <v>1363</v>
      </c>
      <c r="L2026" s="15">
        <f t="shared" ref="L2026:L2089" si="133">F2026+I2026</f>
        <v>1540</v>
      </c>
      <c r="M2026" s="15">
        <f t="shared" ref="M2026:M2089" si="134">G2026+J2026</f>
        <v>2903</v>
      </c>
      <c r="O2026" s="13"/>
      <c r="P2026" s="13"/>
    </row>
    <row r="2027" spans="1:16" ht="12.75" customHeight="1" x14ac:dyDescent="0.2">
      <c r="A2027" s="11" t="str">
        <f t="shared" si="131"/>
        <v>LISMORE2009</v>
      </c>
      <c r="B2027" s="3" t="s">
        <v>50</v>
      </c>
      <c r="C2027" s="12">
        <v>2009</v>
      </c>
      <c r="D2027" s="12" t="s">
        <v>101</v>
      </c>
      <c r="E2027" s="13">
        <v>1235</v>
      </c>
      <c r="F2027" s="13">
        <v>1296</v>
      </c>
      <c r="G2027" s="13">
        <v>2531</v>
      </c>
      <c r="H2027" s="13">
        <v>0</v>
      </c>
      <c r="I2027" s="13">
        <v>0</v>
      </c>
      <c r="J2027" s="13">
        <v>0</v>
      </c>
      <c r="K2027" s="15">
        <f t="shared" si="132"/>
        <v>1235</v>
      </c>
      <c r="L2027" s="15">
        <f t="shared" si="133"/>
        <v>1296</v>
      </c>
      <c r="M2027" s="15">
        <f t="shared" si="134"/>
        <v>2531</v>
      </c>
      <c r="O2027" s="13"/>
      <c r="P2027" s="13"/>
    </row>
    <row r="2028" spans="1:16" ht="12.75" customHeight="1" x14ac:dyDescent="0.2">
      <c r="A2028" s="11" t="str">
        <f t="shared" si="131"/>
        <v>LISMORE2010</v>
      </c>
      <c r="B2028" s="3" t="s">
        <v>50</v>
      </c>
      <c r="C2028" s="12">
        <v>2010</v>
      </c>
      <c r="D2028" s="12" t="s">
        <v>101</v>
      </c>
      <c r="E2028" s="13">
        <v>1257</v>
      </c>
      <c r="F2028" s="13">
        <v>1257</v>
      </c>
      <c r="G2028" s="13">
        <v>2514</v>
      </c>
      <c r="H2028" s="13">
        <v>0</v>
      </c>
      <c r="I2028" s="13">
        <v>0</v>
      </c>
      <c r="J2028" s="13">
        <v>0</v>
      </c>
      <c r="K2028" s="15">
        <f t="shared" si="132"/>
        <v>1257</v>
      </c>
      <c r="L2028" s="15">
        <f t="shared" si="133"/>
        <v>1257</v>
      </c>
      <c r="M2028" s="15">
        <f t="shared" si="134"/>
        <v>2514</v>
      </c>
      <c r="O2028" s="13"/>
      <c r="P2028" s="13"/>
    </row>
    <row r="2029" spans="1:16" ht="12.75" customHeight="1" x14ac:dyDescent="0.2">
      <c r="A2029" s="11" t="str">
        <f t="shared" si="131"/>
        <v>LISMORE2011</v>
      </c>
      <c r="B2029" s="3" t="s">
        <v>50</v>
      </c>
      <c r="C2029" s="12">
        <v>2011</v>
      </c>
      <c r="D2029" s="12" t="s">
        <v>101</v>
      </c>
      <c r="E2029" s="13">
        <v>1214</v>
      </c>
      <c r="F2029" s="13">
        <v>1215</v>
      </c>
      <c r="G2029" s="13">
        <v>2429</v>
      </c>
      <c r="H2029" s="13">
        <v>0</v>
      </c>
      <c r="I2029" s="13">
        <v>0</v>
      </c>
      <c r="J2029" s="13">
        <v>0</v>
      </c>
      <c r="K2029" s="15">
        <f t="shared" si="132"/>
        <v>1214</v>
      </c>
      <c r="L2029" s="15">
        <f t="shared" si="133"/>
        <v>1215</v>
      </c>
      <c r="M2029" s="15">
        <f t="shared" si="134"/>
        <v>2429</v>
      </c>
      <c r="O2029" s="13"/>
      <c r="P2029" s="13"/>
    </row>
    <row r="2030" spans="1:16" ht="12.75" customHeight="1" x14ac:dyDescent="0.2">
      <c r="A2030" s="11" t="str">
        <f t="shared" si="131"/>
        <v>LISMORE2012</v>
      </c>
      <c r="B2030" s="96" t="s">
        <v>50</v>
      </c>
      <c r="C2030" s="89">
        <v>2012</v>
      </c>
      <c r="D2030" s="90" t="s">
        <v>101</v>
      </c>
      <c r="E2030" s="15">
        <v>1036</v>
      </c>
      <c r="F2030" s="15">
        <v>1025</v>
      </c>
      <c r="G2030" s="15">
        <v>2061</v>
      </c>
      <c r="H2030" s="91">
        <v>0</v>
      </c>
      <c r="I2030" s="91">
        <v>0</v>
      </c>
      <c r="J2030" s="15">
        <v>0</v>
      </c>
      <c r="K2030" s="15">
        <f t="shared" si="132"/>
        <v>1036</v>
      </c>
      <c r="L2030" s="15">
        <f t="shared" si="133"/>
        <v>1025</v>
      </c>
      <c r="M2030" s="15">
        <f t="shared" si="134"/>
        <v>2061</v>
      </c>
      <c r="O2030" s="13"/>
      <c r="P2030" s="13"/>
    </row>
    <row r="2031" spans="1:16" ht="12.75" customHeight="1" x14ac:dyDescent="0.2">
      <c r="A2031" s="11" t="str">
        <f t="shared" si="131"/>
        <v>LISMORE2013</v>
      </c>
      <c r="B2031" s="96" t="s">
        <v>50</v>
      </c>
      <c r="C2031" s="89">
        <v>2013</v>
      </c>
      <c r="D2031" s="90" t="s">
        <v>101</v>
      </c>
      <c r="E2031" s="15">
        <v>972</v>
      </c>
      <c r="F2031" s="15">
        <v>969</v>
      </c>
      <c r="G2031" s="15">
        <v>1941</v>
      </c>
      <c r="H2031" s="91">
        <v>0</v>
      </c>
      <c r="I2031" s="91">
        <v>0</v>
      </c>
      <c r="J2031" s="15">
        <v>0</v>
      </c>
      <c r="K2031" s="15">
        <f t="shared" si="132"/>
        <v>972</v>
      </c>
      <c r="L2031" s="15">
        <f t="shared" si="133"/>
        <v>969</v>
      </c>
      <c r="M2031" s="15">
        <f t="shared" si="134"/>
        <v>1941</v>
      </c>
      <c r="O2031" s="13"/>
      <c r="P2031" s="13"/>
    </row>
    <row r="2032" spans="1:16" ht="12.75" customHeight="1" x14ac:dyDescent="0.2">
      <c r="A2032" s="11" t="str">
        <f t="shared" si="131"/>
        <v>LISMORE2014</v>
      </c>
      <c r="B2032" s="3" t="s">
        <v>50</v>
      </c>
      <c r="C2032" s="12">
        <v>2014</v>
      </c>
      <c r="D2032" s="12" t="s">
        <v>101</v>
      </c>
      <c r="E2032" s="13">
        <v>984</v>
      </c>
      <c r="F2032" s="13">
        <v>1042</v>
      </c>
      <c r="G2032" s="13">
        <v>2026</v>
      </c>
      <c r="H2032" s="13">
        <v>0</v>
      </c>
      <c r="I2032" s="13">
        <v>0</v>
      </c>
      <c r="J2032" s="13">
        <v>0</v>
      </c>
      <c r="K2032" s="15">
        <f t="shared" si="132"/>
        <v>984</v>
      </c>
      <c r="L2032" s="15">
        <f t="shared" si="133"/>
        <v>1042</v>
      </c>
      <c r="M2032" s="15">
        <f t="shared" si="134"/>
        <v>2026</v>
      </c>
      <c r="O2032" s="13"/>
      <c r="P2032" s="13"/>
    </row>
    <row r="2033" spans="1:16" ht="12.75" customHeight="1" x14ac:dyDescent="0.2">
      <c r="A2033" s="11" t="str">
        <f t="shared" si="131"/>
        <v>LISMORE2015</v>
      </c>
      <c r="B2033" s="3" t="s">
        <v>50</v>
      </c>
      <c r="C2033" s="12">
        <v>2015</v>
      </c>
      <c r="D2033" s="12" t="s">
        <v>101</v>
      </c>
      <c r="E2033" s="13">
        <v>996</v>
      </c>
      <c r="F2033" s="13">
        <v>1055</v>
      </c>
      <c r="G2033" s="13">
        <v>2051</v>
      </c>
      <c r="H2033" s="13">
        <v>0</v>
      </c>
      <c r="I2033" s="13">
        <v>0</v>
      </c>
      <c r="J2033" s="13">
        <v>0</v>
      </c>
      <c r="K2033" s="15">
        <f t="shared" si="132"/>
        <v>996</v>
      </c>
      <c r="L2033" s="15">
        <f t="shared" si="133"/>
        <v>1055</v>
      </c>
      <c r="M2033" s="15">
        <f t="shared" si="134"/>
        <v>2051</v>
      </c>
      <c r="O2033" s="13"/>
      <c r="P2033" s="13"/>
    </row>
    <row r="2034" spans="1:16" ht="12.75" customHeight="1" x14ac:dyDescent="0.2">
      <c r="A2034" s="11" t="str">
        <f t="shared" si="131"/>
        <v>LISMORE2016</v>
      </c>
      <c r="B2034" s="3" t="s">
        <v>50</v>
      </c>
      <c r="C2034" s="12">
        <v>2016</v>
      </c>
      <c r="D2034" s="12" t="s">
        <v>101</v>
      </c>
      <c r="E2034" s="13">
        <v>1008</v>
      </c>
      <c r="F2034" s="13">
        <v>1075</v>
      </c>
      <c r="G2034" s="13">
        <v>2083</v>
      </c>
      <c r="H2034" s="13">
        <v>0</v>
      </c>
      <c r="I2034" s="13">
        <v>0</v>
      </c>
      <c r="J2034" s="13">
        <v>0</v>
      </c>
      <c r="K2034" s="15">
        <f t="shared" si="132"/>
        <v>1008</v>
      </c>
      <c r="L2034" s="15">
        <f t="shared" si="133"/>
        <v>1075</v>
      </c>
      <c r="M2034" s="15">
        <f t="shared" si="134"/>
        <v>2083</v>
      </c>
      <c r="O2034" s="13"/>
      <c r="P2034" s="13"/>
    </row>
    <row r="2035" spans="1:16" ht="12.75" customHeight="1" x14ac:dyDescent="0.2">
      <c r="A2035" s="11" t="str">
        <f t="shared" si="131"/>
        <v>LISMORE2017</v>
      </c>
      <c r="B2035" s="96" t="s">
        <v>50</v>
      </c>
      <c r="C2035" s="89">
        <v>2017</v>
      </c>
      <c r="D2035" s="90" t="s">
        <v>101</v>
      </c>
      <c r="E2035" s="15">
        <v>952</v>
      </c>
      <c r="F2035" s="15">
        <v>968</v>
      </c>
      <c r="G2035" s="15">
        <v>1920</v>
      </c>
      <c r="H2035" s="91">
        <v>0</v>
      </c>
      <c r="I2035" s="91">
        <v>0</v>
      </c>
      <c r="J2035" s="15">
        <v>0</v>
      </c>
      <c r="K2035" s="15">
        <f t="shared" si="132"/>
        <v>952</v>
      </c>
      <c r="L2035" s="15">
        <f t="shared" si="133"/>
        <v>968</v>
      </c>
      <c r="M2035" s="15">
        <f t="shared" si="134"/>
        <v>1920</v>
      </c>
      <c r="O2035" s="13"/>
      <c r="P2035" s="13"/>
    </row>
    <row r="2036" spans="1:16" ht="12.75" customHeight="1" x14ac:dyDescent="0.2">
      <c r="A2036" s="11" t="str">
        <f t="shared" si="131"/>
        <v>LISMORE2018</v>
      </c>
      <c r="B2036" s="96" t="s">
        <v>50</v>
      </c>
      <c r="C2036" s="89">
        <v>2018</v>
      </c>
      <c r="D2036" s="90" t="s">
        <v>101</v>
      </c>
      <c r="E2036" s="15">
        <v>825</v>
      </c>
      <c r="F2036" s="15">
        <v>818</v>
      </c>
      <c r="G2036" s="15">
        <v>1643</v>
      </c>
      <c r="H2036" s="91">
        <v>0</v>
      </c>
      <c r="I2036" s="91">
        <v>0</v>
      </c>
      <c r="J2036" s="15">
        <v>0</v>
      </c>
      <c r="K2036" s="15">
        <f t="shared" si="132"/>
        <v>825</v>
      </c>
      <c r="L2036" s="15">
        <f t="shared" si="133"/>
        <v>818</v>
      </c>
      <c r="M2036" s="15">
        <f t="shared" si="134"/>
        <v>1643</v>
      </c>
      <c r="O2036" s="13"/>
      <c r="P2036" s="13"/>
    </row>
    <row r="2037" spans="1:16" ht="12.75" customHeight="1" x14ac:dyDescent="0.2">
      <c r="A2037" s="11" t="str">
        <f t="shared" si="131"/>
        <v>LISMORE2019</v>
      </c>
      <c r="B2037" s="3" t="s">
        <v>50</v>
      </c>
      <c r="C2037" s="12">
        <v>2019</v>
      </c>
      <c r="D2037" s="12" t="s">
        <v>101</v>
      </c>
      <c r="E2037" s="13">
        <v>843</v>
      </c>
      <c r="F2037" s="13">
        <v>832</v>
      </c>
      <c r="G2037" s="13">
        <v>1675</v>
      </c>
      <c r="H2037" s="13">
        <v>0</v>
      </c>
      <c r="I2037" s="13">
        <v>0</v>
      </c>
      <c r="J2037" s="13">
        <v>0</v>
      </c>
      <c r="K2037" s="15">
        <f t="shared" si="132"/>
        <v>843</v>
      </c>
      <c r="L2037" s="15">
        <f t="shared" si="133"/>
        <v>832</v>
      </c>
      <c r="M2037" s="15">
        <f t="shared" si="134"/>
        <v>1675</v>
      </c>
      <c r="O2037" s="13"/>
      <c r="P2037" s="13"/>
    </row>
    <row r="2038" spans="1:16" ht="12.75" customHeight="1" x14ac:dyDescent="0.2">
      <c r="A2038" s="11" t="str">
        <f t="shared" si="131"/>
        <v>LOCKHART RIVER1985</v>
      </c>
      <c r="B2038" s="3" t="s">
        <v>162</v>
      </c>
      <c r="C2038" s="12">
        <v>1985</v>
      </c>
      <c r="D2038" s="12" t="s">
        <v>101</v>
      </c>
      <c r="E2038" s="13">
        <v>358</v>
      </c>
      <c r="F2038" s="13">
        <v>357</v>
      </c>
      <c r="G2038" s="13">
        <v>715</v>
      </c>
      <c r="H2038" s="13">
        <v>0</v>
      </c>
      <c r="I2038" s="13">
        <v>0</v>
      </c>
      <c r="J2038" s="13">
        <v>0</v>
      </c>
      <c r="K2038" s="15">
        <f t="shared" si="132"/>
        <v>358</v>
      </c>
      <c r="L2038" s="15">
        <f t="shared" si="133"/>
        <v>357</v>
      </c>
      <c r="M2038" s="15">
        <f t="shared" si="134"/>
        <v>715</v>
      </c>
      <c r="O2038" s="13"/>
      <c r="P2038" s="13"/>
    </row>
    <row r="2039" spans="1:16" ht="12.75" customHeight="1" x14ac:dyDescent="0.2">
      <c r="A2039" s="11" t="str">
        <f t="shared" si="131"/>
        <v>LOCKHART RIVER1986</v>
      </c>
      <c r="B2039" s="3" t="s">
        <v>162</v>
      </c>
      <c r="C2039" s="12">
        <v>1986</v>
      </c>
      <c r="D2039" s="12" t="s">
        <v>101</v>
      </c>
      <c r="E2039" s="13">
        <v>460</v>
      </c>
      <c r="F2039" s="13">
        <v>457</v>
      </c>
      <c r="G2039" s="13">
        <v>917</v>
      </c>
      <c r="H2039" s="13">
        <v>0</v>
      </c>
      <c r="I2039" s="13">
        <v>0</v>
      </c>
      <c r="J2039" s="13">
        <v>0</v>
      </c>
      <c r="K2039" s="15">
        <f t="shared" si="132"/>
        <v>460</v>
      </c>
      <c r="L2039" s="15">
        <f t="shared" si="133"/>
        <v>457</v>
      </c>
      <c r="M2039" s="15">
        <f t="shared" si="134"/>
        <v>917</v>
      </c>
      <c r="O2039" s="13"/>
      <c r="P2039" s="13"/>
    </row>
    <row r="2040" spans="1:16" ht="12.75" customHeight="1" x14ac:dyDescent="0.2">
      <c r="A2040" s="11" t="str">
        <f t="shared" si="131"/>
        <v>LOCKHART RIVER1987</v>
      </c>
      <c r="B2040" s="96" t="s">
        <v>162</v>
      </c>
      <c r="C2040" s="89">
        <v>1987</v>
      </c>
      <c r="D2040" s="90" t="s">
        <v>101</v>
      </c>
      <c r="E2040" s="15">
        <v>510</v>
      </c>
      <c r="F2040" s="15">
        <v>510</v>
      </c>
      <c r="G2040" s="15">
        <v>1020</v>
      </c>
      <c r="H2040" s="91">
        <v>0</v>
      </c>
      <c r="I2040" s="91">
        <v>0</v>
      </c>
      <c r="J2040" s="15">
        <v>0</v>
      </c>
      <c r="K2040" s="15">
        <f t="shared" si="132"/>
        <v>510</v>
      </c>
      <c r="L2040" s="15">
        <f t="shared" si="133"/>
        <v>510</v>
      </c>
      <c r="M2040" s="15">
        <f t="shared" si="134"/>
        <v>1020</v>
      </c>
      <c r="O2040" s="13"/>
      <c r="P2040" s="13"/>
    </row>
    <row r="2041" spans="1:16" ht="12.75" customHeight="1" x14ac:dyDescent="0.2">
      <c r="A2041" s="11" t="str">
        <f t="shared" si="131"/>
        <v>LOCKHART RIVER1988</v>
      </c>
      <c r="B2041" s="3" t="s">
        <v>162</v>
      </c>
      <c r="C2041" s="12">
        <v>1988</v>
      </c>
      <c r="D2041" s="12" t="s">
        <v>101</v>
      </c>
      <c r="E2041" s="13">
        <v>771</v>
      </c>
      <c r="F2041" s="13">
        <v>771</v>
      </c>
      <c r="G2041" s="13">
        <v>1542</v>
      </c>
      <c r="H2041" s="13">
        <v>0</v>
      </c>
      <c r="I2041" s="13">
        <v>0</v>
      </c>
      <c r="J2041" s="13">
        <v>0</v>
      </c>
      <c r="K2041" s="15">
        <f t="shared" si="132"/>
        <v>771</v>
      </c>
      <c r="L2041" s="15">
        <f t="shared" si="133"/>
        <v>771</v>
      </c>
      <c r="M2041" s="15">
        <f t="shared" si="134"/>
        <v>1542</v>
      </c>
      <c r="O2041" s="13"/>
      <c r="P2041" s="13"/>
    </row>
    <row r="2042" spans="1:16" ht="12.75" customHeight="1" x14ac:dyDescent="0.2">
      <c r="A2042" s="11" t="str">
        <f t="shared" si="131"/>
        <v>LOCKHART RIVER1989</v>
      </c>
      <c r="B2042" s="94" t="s">
        <v>162</v>
      </c>
      <c r="C2042" s="89">
        <v>1989</v>
      </c>
      <c r="D2042" s="90" t="s">
        <v>101</v>
      </c>
      <c r="E2042" s="15">
        <v>785</v>
      </c>
      <c r="F2042" s="15">
        <v>785</v>
      </c>
      <c r="G2042" s="15">
        <v>1570</v>
      </c>
      <c r="H2042" s="15">
        <v>0</v>
      </c>
      <c r="I2042" s="15">
        <v>0</v>
      </c>
      <c r="J2042" s="15">
        <v>0</v>
      </c>
      <c r="K2042" s="15">
        <f t="shared" si="132"/>
        <v>785</v>
      </c>
      <c r="L2042" s="15">
        <f t="shared" si="133"/>
        <v>785</v>
      </c>
      <c r="M2042" s="15">
        <f t="shared" si="134"/>
        <v>1570</v>
      </c>
      <c r="O2042" s="13"/>
      <c r="P2042" s="13"/>
    </row>
    <row r="2043" spans="1:16" ht="12.75" customHeight="1" x14ac:dyDescent="0.2">
      <c r="A2043" s="11" t="str">
        <f t="shared" si="131"/>
        <v>LOCKHART RIVER1990</v>
      </c>
      <c r="B2043" s="3" t="s">
        <v>162</v>
      </c>
      <c r="C2043" s="12">
        <v>1990</v>
      </c>
      <c r="D2043" s="12" t="s">
        <v>101</v>
      </c>
      <c r="E2043" s="13">
        <v>278</v>
      </c>
      <c r="F2043" s="13">
        <v>281</v>
      </c>
      <c r="G2043" s="13">
        <v>559</v>
      </c>
      <c r="H2043" s="13">
        <v>0</v>
      </c>
      <c r="I2043" s="13">
        <v>0</v>
      </c>
      <c r="J2043" s="13">
        <v>0</v>
      </c>
      <c r="K2043" s="15">
        <f t="shared" si="132"/>
        <v>278</v>
      </c>
      <c r="L2043" s="15">
        <f t="shared" si="133"/>
        <v>281</v>
      </c>
      <c r="M2043" s="15">
        <f t="shared" si="134"/>
        <v>559</v>
      </c>
      <c r="O2043" s="13"/>
      <c r="P2043" s="13"/>
    </row>
    <row r="2044" spans="1:16" ht="12.75" customHeight="1" x14ac:dyDescent="0.2">
      <c r="A2044" s="11" t="str">
        <f t="shared" si="131"/>
        <v>LOCKHART RIVER1991</v>
      </c>
      <c r="B2044" s="96" t="s">
        <v>162</v>
      </c>
      <c r="C2044" s="89">
        <v>1991</v>
      </c>
      <c r="D2044" s="90" t="s">
        <v>101</v>
      </c>
      <c r="E2044" s="15">
        <v>518</v>
      </c>
      <c r="F2044" s="15">
        <v>515</v>
      </c>
      <c r="G2044" s="15">
        <v>1033</v>
      </c>
      <c r="H2044" s="91">
        <v>0</v>
      </c>
      <c r="I2044" s="91">
        <v>0</v>
      </c>
      <c r="J2044" s="15">
        <v>0</v>
      </c>
      <c r="K2044" s="15">
        <f t="shared" si="132"/>
        <v>518</v>
      </c>
      <c r="L2044" s="15">
        <f t="shared" si="133"/>
        <v>515</v>
      </c>
      <c r="M2044" s="15">
        <f t="shared" si="134"/>
        <v>1033</v>
      </c>
      <c r="O2044" s="13"/>
      <c r="P2044" s="13"/>
    </row>
    <row r="2045" spans="1:16" ht="12.75" customHeight="1" x14ac:dyDescent="0.2">
      <c r="A2045" s="11" t="str">
        <f t="shared" si="131"/>
        <v>LOCKHART RIVER1992</v>
      </c>
      <c r="B2045" s="3" t="s">
        <v>162</v>
      </c>
      <c r="C2045" s="12">
        <v>1992</v>
      </c>
      <c r="D2045" s="12" t="s">
        <v>101</v>
      </c>
      <c r="E2045" s="13">
        <v>621</v>
      </c>
      <c r="F2045" s="13">
        <v>621</v>
      </c>
      <c r="G2045" s="13">
        <v>1242</v>
      </c>
      <c r="H2045" s="13">
        <v>0</v>
      </c>
      <c r="I2045" s="13">
        <v>0</v>
      </c>
      <c r="J2045" s="13">
        <v>0</v>
      </c>
      <c r="K2045" s="15">
        <f t="shared" si="132"/>
        <v>621</v>
      </c>
      <c r="L2045" s="15">
        <f t="shared" si="133"/>
        <v>621</v>
      </c>
      <c r="M2045" s="15">
        <f t="shared" si="134"/>
        <v>1242</v>
      </c>
      <c r="O2045" s="13"/>
      <c r="P2045" s="13"/>
    </row>
    <row r="2046" spans="1:16" ht="12.75" customHeight="1" x14ac:dyDescent="0.2">
      <c r="A2046" s="11" t="str">
        <f t="shared" si="131"/>
        <v>LOCKHART RIVER1993</v>
      </c>
      <c r="B2046" s="96" t="s">
        <v>162</v>
      </c>
      <c r="C2046" s="89">
        <v>1993</v>
      </c>
      <c r="D2046" s="90" t="s">
        <v>101</v>
      </c>
      <c r="E2046" s="15">
        <v>553</v>
      </c>
      <c r="F2046" s="15">
        <v>552</v>
      </c>
      <c r="G2046" s="15">
        <v>1105</v>
      </c>
      <c r="H2046" s="91">
        <v>0</v>
      </c>
      <c r="I2046" s="91">
        <v>0</v>
      </c>
      <c r="J2046" s="15">
        <v>0</v>
      </c>
      <c r="K2046" s="15">
        <f t="shared" si="132"/>
        <v>553</v>
      </c>
      <c r="L2046" s="15">
        <f t="shared" si="133"/>
        <v>552</v>
      </c>
      <c r="M2046" s="15">
        <f t="shared" si="134"/>
        <v>1105</v>
      </c>
      <c r="O2046" s="13"/>
      <c r="P2046" s="13"/>
    </row>
    <row r="2047" spans="1:16" ht="12.75" customHeight="1" x14ac:dyDescent="0.2">
      <c r="A2047" s="11" t="str">
        <f t="shared" si="131"/>
        <v>LOCKHART RIVER1994</v>
      </c>
      <c r="B2047" s="96" t="s">
        <v>162</v>
      </c>
      <c r="C2047" s="89">
        <v>1994</v>
      </c>
      <c r="D2047" s="90" t="s">
        <v>101</v>
      </c>
      <c r="E2047" s="15">
        <v>234</v>
      </c>
      <c r="F2047" s="15">
        <v>234</v>
      </c>
      <c r="G2047" s="15">
        <v>468</v>
      </c>
      <c r="H2047" s="91">
        <v>0</v>
      </c>
      <c r="I2047" s="91">
        <v>0</v>
      </c>
      <c r="J2047" s="15">
        <v>0</v>
      </c>
      <c r="K2047" s="15">
        <f t="shared" si="132"/>
        <v>234</v>
      </c>
      <c r="L2047" s="15">
        <f t="shared" si="133"/>
        <v>234</v>
      </c>
      <c r="M2047" s="15">
        <f t="shared" si="134"/>
        <v>468</v>
      </c>
      <c r="O2047" s="13"/>
      <c r="P2047" s="13"/>
    </row>
    <row r="2048" spans="1:16" ht="12.75" customHeight="1" x14ac:dyDescent="0.2">
      <c r="A2048" s="11" t="str">
        <f t="shared" si="131"/>
        <v>LOCKHART RIVER1995</v>
      </c>
      <c r="B2048" s="3" t="s">
        <v>162</v>
      </c>
      <c r="C2048" s="12">
        <v>1995</v>
      </c>
      <c r="D2048" s="12" t="s">
        <v>101</v>
      </c>
      <c r="E2048" s="13">
        <v>0</v>
      </c>
      <c r="F2048" s="13">
        <v>0</v>
      </c>
      <c r="G2048" s="13">
        <v>0</v>
      </c>
      <c r="H2048" s="13">
        <v>0</v>
      </c>
      <c r="I2048" s="13">
        <v>0</v>
      </c>
      <c r="J2048" s="13">
        <v>0</v>
      </c>
      <c r="K2048" s="15">
        <f t="shared" si="132"/>
        <v>0</v>
      </c>
      <c r="L2048" s="15">
        <f t="shared" si="133"/>
        <v>0</v>
      </c>
      <c r="M2048" s="15">
        <f t="shared" si="134"/>
        <v>0</v>
      </c>
      <c r="O2048" s="13"/>
      <c r="P2048" s="13"/>
    </row>
    <row r="2049" spans="1:16" ht="12.75" customHeight="1" x14ac:dyDescent="0.2">
      <c r="A2049" s="11" t="str">
        <f t="shared" si="131"/>
        <v>LOCKHART RIVER1996</v>
      </c>
      <c r="B2049" s="94" t="s">
        <v>162</v>
      </c>
      <c r="C2049" s="89">
        <v>1996</v>
      </c>
      <c r="D2049" s="90" t="s">
        <v>101</v>
      </c>
      <c r="E2049" s="15">
        <v>181</v>
      </c>
      <c r="F2049" s="15">
        <v>181</v>
      </c>
      <c r="G2049" s="15">
        <v>362</v>
      </c>
      <c r="H2049" s="15">
        <v>0</v>
      </c>
      <c r="I2049" s="15">
        <v>0</v>
      </c>
      <c r="J2049" s="15">
        <v>0</v>
      </c>
      <c r="K2049" s="15">
        <f t="shared" si="132"/>
        <v>181</v>
      </c>
      <c r="L2049" s="15">
        <f t="shared" si="133"/>
        <v>181</v>
      </c>
      <c r="M2049" s="15">
        <f t="shared" si="134"/>
        <v>362</v>
      </c>
      <c r="O2049" s="13"/>
      <c r="P2049" s="13"/>
    </row>
    <row r="2050" spans="1:16" ht="12.75" customHeight="1" x14ac:dyDescent="0.2">
      <c r="A2050" s="11" t="str">
        <f t="shared" si="131"/>
        <v>LOCKHART RIVER1997</v>
      </c>
      <c r="B2050" s="3" t="s">
        <v>162</v>
      </c>
      <c r="C2050" s="12">
        <v>1997</v>
      </c>
      <c r="D2050" s="90" t="s">
        <v>101</v>
      </c>
      <c r="E2050" s="13">
        <v>299</v>
      </c>
      <c r="F2050" s="13">
        <v>300</v>
      </c>
      <c r="G2050" s="13">
        <v>599</v>
      </c>
      <c r="H2050" s="13">
        <v>0</v>
      </c>
      <c r="I2050" s="13">
        <v>0</v>
      </c>
      <c r="J2050" s="13">
        <v>0</v>
      </c>
      <c r="K2050" s="15">
        <f t="shared" si="132"/>
        <v>299</v>
      </c>
      <c r="L2050" s="15">
        <f t="shared" si="133"/>
        <v>300</v>
      </c>
      <c r="M2050" s="15">
        <f t="shared" si="134"/>
        <v>599</v>
      </c>
      <c r="O2050" s="13"/>
      <c r="P2050" s="13"/>
    </row>
    <row r="2051" spans="1:16" ht="12.75" customHeight="1" x14ac:dyDescent="0.2">
      <c r="A2051" s="11" t="str">
        <f t="shared" si="131"/>
        <v>LOCKHART RIVER1998</v>
      </c>
      <c r="B2051" s="3" t="s">
        <v>162</v>
      </c>
      <c r="C2051" s="12">
        <v>1998</v>
      </c>
      <c r="D2051" s="12" t="s">
        <v>101</v>
      </c>
      <c r="E2051" s="13">
        <v>308</v>
      </c>
      <c r="F2051" s="13">
        <v>309</v>
      </c>
      <c r="G2051" s="13">
        <v>617</v>
      </c>
      <c r="H2051" s="13">
        <v>0</v>
      </c>
      <c r="I2051" s="13">
        <v>0</v>
      </c>
      <c r="J2051" s="13">
        <v>0</v>
      </c>
      <c r="K2051" s="15">
        <f t="shared" si="132"/>
        <v>308</v>
      </c>
      <c r="L2051" s="15">
        <f t="shared" si="133"/>
        <v>309</v>
      </c>
      <c r="M2051" s="15">
        <f t="shared" si="134"/>
        <v>617</v>
      </c>
      <c r="O2051" s="13"/>
      <c r="P2051" s="13"/>
    </row>
    <row r="2052" spans="1:16" ht="12.75" customHeight="1" x14ac:dyDescent="0.2">
      <c r="A2052" s="11" t="str">
        <f t="shared" si="131"/>
        <v>LOCKHART RIVER1999</v>
      </c>
      <c r="B2052" s="96" t="s">
        <v>162</v>
      </c>
      <c r="C2052" s="89">
        <v>1999</v>
      </c>
      <c r="D2052" s="90" t="s">
        <v>101</v>
      </c>
      <c r="E2052" s="15">
        <v>381</v>
      </c>
      <c r="F2052" s="15">
        <v>381</v>
      </c>
      <c r="G2052" s="15">
        <v>762</v>
      </c>
      <c r="H2052" s="91">
        <v>0</v>
      </c>
      <c r="I2052" s="91">
        <v>0</v>
      </c>
      <c r="J2052" s="15">
        <v>0</v>
      </c>
      <c r="K2052" s="15">
        <f t="shared" si="132"/>
        <v>381</v>
      </c>
      <c r="L2052" s="15">
        <f t="shared" si="133"/>
        <v>381</v>
      </c>
      <c r="M2052" s="15">
        <f t="shared" si="134"/>
        <v>762</v>
      </c>
      <c r="O2052" s="13"/>
      <c r="P2052" s="13"/>
    </row>
    <row r="2053" spans="1:16" ht="12.75" customHeight="1" x14ac:dyDescent="0.2">
      <c r="A2053" s="11" t="str">
        <f t="shared" si="131"/>
        <v>LOCKHART RIVER2000</v>
      </c>
      <c r="B2053" s="94" t="s">
        <v>162</v>
      </c>
      <c r="C2053" s="89">
        <v>2000</v>
      </c>
      <c r="D2053" s="90" t="s">
        <v>101</v>
      </c>
      <c r="E2053" s="15">
        <v>394</v>
      </c>
      <c r="F2053" s="15">
        <v>394</v>
      </c>
      <c r="G2053" s="15">
        <v>788</v>
      </c>
      <c r="H2053" s="15">
        <v>0</v>
      </c>
      <c r="I2053" s="15">
        <v>0</v>
      </c>
      <c r="J2053" s="15">
        <v>0</v>
      </c>
      <c r="K2053" s="15">
        <f t="shared" si="132"/>
        <v>394</v>
      </c>
      <c r="L2053" s="15">
        <f t="shared" si="133"/>
        <v>394</v>
      </c>
      <c r="M2053" s="15">
        <f t="shared" si="134"/>
        <v>788</v>
      </c>
      <c r="O2053" s="13"/>
      <c r="P2053" s="13"/>
    </row>
    <row r="2054" spans="1:16" ht="12.75" customHeight="1" x14ac:dyDescent="0.2">
      <c r="A2054" s="11" t="str">
        <f t="shared" si="131"/>
        <v>LOCKHART RIVER2001</v>
      </c>
      <c r="B2054" s="3" t="s">
        <v>162</v>
      </c>
      <c r="C2054" s="12">
        <v>2001</v>
      </c>
      <c r="D2054" s="12" t="s">
        <v>101</v>
      </c>
      <c r="E2054" s="13">
        <v>358</v>
      </c>
      <c r="F2054" s="13">
        <v>358</v>
      </c>
      <c r="G2054" s="13">
        <v>716</v>
      </c>
      <c r="H2054" s="13">
        <v>0</v>
      </c>
      <c r="I2054" s="13">
        <v>0</v>
      </c>
      <c r="J2054" s="13">
        <v>0</v>
      </c>
      <c r="K2054" s="15">
        <f t="shared" si="132"/>
        <v>358</v>
      </c>
      <c r="L2054" s="15">
        <f t="shared" si="133"/>
        <v>358</v>
      </c>
      <c r="M2054" s="15">
        <f t="shared" si="134"/>
        <v>716</v>
      </c>
      <c r="O2054" s="13"/>
      <c r="P2054" s="13"/>
    </row>
    <row r="2055" spans="1:16" ht="12.75" customHeight="1" x14ac:dyDescent="0.2">
      <c r="A2055" s="11" t="str">
        <f t="shared" ref="A2055:A2118" si="135">CONCATENATE(B2055,C2055)</f>
        <v>LOCKHART RIVER2002</v>
      </c>
      <c r="B2055" s="96" t="s">
        <v>162</v>
      </c>
      <c r="C2055" s="89">
        <v>2002</v>
      </c>
      <c r="D2055" s="90" t="s">
        <v>101</v>
      </c>
      <c r="E2055" s="15">
        <v>373</v>
      </c>
      <c r="F2055" s="15">
        <v>373</v>
      </c>
      <c r="G2055" s="15">
        <v>746</v>
      </c>
      <c r="H2055" s="91">
        <v>0</v>
      </c>
      <c r="I2055" s="91">
        <v>0</v>
      </c>
      <c r="J2055" s="15">
        <v>0</v>
      </c>
      <c r="K2055" s="15">
        <f t="shared" si="132"/>
        <v>373</v>
      </c>
      <c r="L2055" s="15">
        <f t="shared" si="133"/>
        <v>373</v>
      </c>
      <c r="M2055" s="15">
        <f t="shared" si="134"/>
        <v>746</v>
      </c>
      <c r="O2055" s="13"/>
      <c r="P2055" s="13"/>
    </row>
    <row r="2056" spans="1:16" ht="12.75" customHeight="1" x14ac:dyDescent="0.2">
      <c r="A2056" s="11" t="str">
        <f t="shared" si="135"/>
        <v>LOCKHART RIVER2003</v>
      </c>
      <c r="B2056" s="96" t="s">
        <v>162</v>
      </c>
      <c r="C2056" s="89">
        <v>2003</v>
      </c>
      <c r="D2056" s="90" t="s">
        <v>101</v>
      </c>
      <c r="E2056" s="15">
        <v>368</v>
      </c>
      <c r="F2056" s="15">
        <v>368</v>
      </c>
      <c r="G2056" s="15">
        <v>736</v>
      </c>
      <c r="H2056" s="91">
        <v>0</v>
      </c>
      <c r="I2056" s="91">
        <v>0</v>
      </c>
      <c r="J2056" s="15">
        <v>0</v>
      </c>
      <c r="K2056" s="15">
        <f t="shared" si="132"/>
        <v>368</v>
      </c>
      <c r="L2056" s="15">
        <f t="shared" si="133"/>
        <v>368</v>
      </c>
      <c r="M2056" s="15">
        <f t="shared" si="134"/>
        <v>736</v>
      </c>
      <c r="O2056" s="13"/>
      <c r="P2056" s="13"/>
    </row>
    <row r="2057" spans="1:16" ht="12.75" customHeight="1" x14ac:dyDescent="0.2">
      <c r="A2057" s="11" t="str">
        <f t="shared" si="135"/>
        <v>LOCKHART RIVER2004</v>
      </c>
      <c r="B2057" s="3" t="s">
        <v>162</v>
      </c>
      <c r="C2057" s="12">
        <v>2004</v>
      </c>
      <c r="D2057" s="12" t="s">
        <v>101</v>
      </c>
      <c r="E2057" s="13">
        <v>382</v>
      </c>
      <c r="F2057" s="13">
        <v>382</v>
      </c>
      <c r="G2057" s="13">
        <v>764</v>
      </c>
      <c r="H2057" s="13">
        <v>0</v>
      </c>
      <c r="I2057" s="13">
        <v>0</v>
      </c>
      <c r="J2057" s="13">
        <v>0</v>
      </c>
      <c r="K2057" s="15">
        <f t="shared" si="132"/>
        <v>382</v>
      </c>
      <c r="L2057" s="15">
        <f t="shared" si="133"/>
        <v>382</v>
      </c>
      <c r="M2057" s="15">
        <f t="shared" si="134"/>
        <v>764</v>
      </c>
      <c r="O2057" s="13"/>
      <c r="P2057" s="13"/>
    </row>
    <row r="2058" spans="1:16" ht="12.75" customHeight="1" x14ac:dyDescent="0.2">
      <c r="A2058" s="11" t="str">
        <f t="shared" si="135"/>
        <v>LOCKHART RIVER2005</v>
      </c>
      <c r="B2058" s="96" t="s">
        <v>162</v>
      </c>
      <c r="C2058" s="89">
        <v>2005</v>
      </c>
      <c r="D2058" s="90" t="s">
        <v>101</v>
      </c>
      <c r="E2058" s="15">
        <v>346</v>
      </c>
      <c r="F2058" s="15">
        <v>346</v>
      </c>
      <c r="G2058" s="15">
        <v>692</v>
      </c>
      <c r="H2058" s="91">
        <v>0</v>
      </c>
      <c r="I2058" s="91">
        <v>0</v>
      </c>
      <c r="J2058" s="15">
        <v>0</v>
      </c>
      <c r="K2058" s="15">
        <f t="shared" si="132"/>
        <v>346</v>
      </c>
      <c r="L2058" s="15">
        <f t="shared" si="133"/>
        <v>346</v>
      </c>
      <c r="M2058" s="15">
        <f t="shared" si="134"/>
        <v>692</v>
      </c>
      <c r="O2058" s="13"/>
      <c r="P2058" s="13"/>
    </row>
    <row r="2059" spans="1:16" ht="12.75" customHeight="1" x14ac:dyDescent="0.2">
      <c r="A2059" s="11" t="str">
        <f t="shared" si="135"/>
        <v>LOCKHART RIVER2006</v>
      </c>
      <c r="B2059" s="3" t="s">
        <v>162</v>
      </c>
      <c r="C2059" s="12">
        <v>2006</v>
      </c>
      <c r="D2059" s="12" t="s">
        <v>101</v>
      </c>
      <c r="E2059" s="13">
        <v>387</v>
      </c>
      <c r="F2059" s="13">
        <v>387</v>
      </c>
      <c r="G2059" s="13">
        <v>774</v>
      </c>
      <c r="H2059" s="13">
        <v>0</v>
      </c>
      <c r="I2059" s="13">
        <v>0</v>
      </c>
      <c r="J2059" s="13">
        <v>0</v>
      </c>
      <c r="K2059" s="15">
        <f t="shared" si="132"/>
        <v>387</v>
      </c>
      <c r="L2059" s="15">
        <f t="shared" si="133"/>
        <v>387</v>
      </c>
      <c r="M2059" s="15">
        <f t="shared" si="134"/>
        <v>774</v>
      </c>
      <c r="O2059" s="13"/>
      <c r="P2059" s="13"/>
    </row>
    <row r="2060" spans="1:16" ht="12.75" customHeight="1" x14ac:dyDescent="0.2">
      <c r="A2060" s="11" t="str">
        <f t="shared" si="135"/>
        <v>LOCKHART RIVER2007</v>
      </c>
      <c r="B2060" s="96" t="s">
        <v>162</v>
      </c>
      <c r="C2060" s="89">
        <v>2007</v>
      </c>
      <c r="D2060" s="90" t="s">
        <v>101</v>
      </c>
      <c r="E2060" s="15">
        <v>297</v>
      </c>
      <c r="F2060" s="15">
        <v>297</v>
      </c>
      <c r="G2060" s="15">
        <v>594</v>
      </c>
      <c r="H2060" s="91">
        <v>0</v>
      </c>
      <c r="I2060" s="91">
        <v>0</v>
      </c>
      <c r="J2060" s="15">
        <v>0</v>
      </c>
      <c r="K2060" s="15">
        <f t="shared" si="132"/>
        <v>297</v>
      </c>
      <c r="L2060" s="15">
        <f t="shared" si="133"/>
        <v>297</v>
      </c>
      <c r="M2060" s="15">
        <f t="shared" si="134"/>
        <v>594</v>
      </c>
      <c r="O2060" s="13"/>
      <c r="P2060" s="13"/>
    </row>
    <row r="2061" spans="1:16" ht="12.75" customHeight="1" x14ac:dyDescent="0.2">
      <c r="A2061" s="11" t="str">
        <f t="shared" si="135"/>
        <v>LOCKHART RIVER2008</v>
      </c>
      <c r="B2061" s="96" t="s">
        <v>162</v>
      </c>
      <c r="C2061" s="89">
        <v>2008</v>
      </c>
      <c r="D2061" s="90" t="s">
        <v>101</v>
      </c>
      <c r="E2061" s="15">
        <v>207</v>
      </c>
      <c r="F2061" s="15">
        <v>207</v>
      </c>
      <c r="G2061" s="15">
        <v>414</v>
      </c>
      <c r="H2061" s="91">
        <v>0</v>
      </c>
      <c r="I2061" s="91">
        <v>0</v>
      </c>
      <c r="J2061" s="15">
        <v>0</v>
      </c>
      <c r="K2061" s="15">
        <f t="shared" si="132"/>
        <v>207</v>
      </c>
      <c r="L2061" s="15">
        <f t="shared" si="133"/>
        <v>207</v>
      </c>
      <c r="M2061" s="15">
        <f t="shared" si="134"/>
        <v>414</v>
      </c>
      <c r="O2061" s="13"/>
      <c r="P2061" s="13"/>
    </row>
    <row r="2062" spans="1:16" ht="12.75" customHeight="1" x14ac:dyDescent="0.2">
      <c r="A2062" s="11" t="str">
        <f t="shared" si="135"/>
        <v>LOCKHART RIVER2009</v>
      </c>
      <c r="B2062" s="3" t="s">
        <v>162</v>
      </c>
      <c r="C2062" s="12">
        <v>2009</v>
      </c>
      <c r="D2062" s="12" t="s">
        <v>101</v>
      </c>
      <c r="E2062" s="13">
        <v>233</v>
      </c>
      <c r="F2062" s="13">
        <v>233</v>
      </c>
      <c r="G2062" s="13">
        <v>466</v>
      </c>
      <c r="H2062" s="13">
        <v>0</v>
      </c>
      <c r="I2062" s="13">
        <v>0</v>
      </c>
      <c r="J2062" s="13">
        <v>0</v>
      </c>
      <c r="K2062" s="15">
        <f t="shared" si="132"/>
        <v>233</v>
      </c>
      <c r="L2062" s="15">
        <f t="shared" si="133"/>
        <v>233</v>
      </c>
      <c r="M2062" s="15">
        <f t="shared" si="134"/>
        <v>466</v>
      </c>
      <c r="O2062" s="13"/>
      <c r="P2062" s="13"/>
    </row>
    <row r="2063" spans="1:16" ht="12.75" customHeight="1" x14ac:dyDescent="0.2">
      <c r="A2063" s="11" t="str">
        <f t="shared" si="135"/>
        <v>LOCKHART RIVER2010</v>
      </c>
      <c r="B2063" s="3" t="s">
        <v>162</v>
      </c>
      <c r="C2063" s="12">
        <v>2010</v>
      </c>
      <c r="D2063" s="12" t="s">
        <v>101</v>
      </c>
      <c r="E2063" s="13">
        <v>261</v>
      </c>
      <c r="F2063" s="13">
        <v>261</v>
      </c>
      <c r="G2063" s="13">
        <v>522</v>
      </c>
      <c r="H2063" s="13">
        <v>0</v>
      </c>
      <c r="I2063" s="13">
        <v>0</v>
      </c>
      <c r="J2063" s="13">
        <v>0</v>
      </c>
      <c r="K2063" s="15">
        <f t="shared" si="132"/>
        <v>261</v>
      </c>
      <c r="L2063" s="15">
        <f t="shared" si="133"/>
        <v>261</v>
      </c>
      <c r="M2063" s="15">
        <f t="shared" si="134"/>
        <v>522</v>
      </c>
      <c r="O2063" s="13"/>
      <c r="P2063" s="13"/>
    </row>
    <row r="2064" spans="1:16" ht="12.75" customHeight="1" x14ac:dyDescent="0.2">
      <c r="A2064" s="11" t="str">
        <f t="shared" si="135"/>
        <v>LOCKHART RIVER2011</v>
      </c>
      <c r="B2064" s="3" t="s">
        <v>162</v>
      </c>
      <c r="C2064" s="12">
        <v>2011</v>
      </c>
      <c r="D2064" s="12" t="s">
        <v>101</v>
      </c>
      <c r="E2064" s="13">
        <v>252</v>
      </c>
      <c r="F2064" s="13">
        <v>253</v>
      </c>
      <c r="G2064" s="13">
        <v>505</v>
      </c>
      <c r="H2064" s="13">
        <v>0</v>
      </c>
      <c r="I2064" s="13">
        <v>0</v>
      </c>
      <c r="J2064" s="13">
        <v>0</v>
      </c>
      <c r="K2064" s="15">
        <f t="shared" si="132"/>
        <v>252</v>
      </c>
      <c r="L2064" s="15">
        <f t="shared" si="133"/>
        <v>253</v>
      </c>
      <c r="M2064" s="15">
        <f t="shared" si="134"/>
        <v>505</v>
      </c>
      <c r="O2064" s="13"/>
      <c r="P2064" s="13"/>
    </row>
    <row r="2065" spans="1:16" ht="12.75" customHeight="1" x14ac:dyDescent="0.2">
      <c r="A2065" s="11" t="str">
        <f t="shared" si="135"/>
        <v>LOCKHART RIVER2012</v>
      </c>
      <c r="B2065" s="96" t="s">
        <v>162</v>
      </c>
      <c r="C2065" s="89">
        <v>2012</v>
      </c>
      <c r="D2065" s="90" t="s">
        <v>101</v>
      </c>
      <c r="E2065" s="15">
        <v>290</v>
      </c>
      <c r="F2065" s="15">
        <v>290</v>
      </c>
      <c r="G2065" s="15">
        <v>580</v>
      </c>
      <c r="H2065" s="91">
        <v>0</v>
      </c>
      <c r="I2065" s="91">
        <v>0</v>
      </c>
      <c r="J2065" s="15">
        <v>0</v>
      </c>
      <c r="K2065" s="15">
        <f t="shared" si="132"/>
        <v>290</v>
      </c>
      <c r="L2065" s="15">
        <f t="shared" si="133"/>
        <v>290</v>
      </c>
      <c r="M2065" s="15">
        <f t="shared" si="134"/>
        <v>580</v>
      </c>
      <c r="O2065" s="13"/>
      <c r="P2065" s="13"/>
    </row>
    <row r="2066" spans="1:16" ht="12.75" customHeight="1" x14ac:dyDescent="0.2">
      <c r="A2066" s="11" t="str">
        <f t="shared" si="135"/>
        <v>LOCKHART RIVER2013</v>
      </c>
      <c r="B2066" s="3" t="s">
        <v>162</v>
      </c>
      <c r="C2066" s="12">
        <v>2013</v>
      </c>
      <c r="D2066" s="12" t="s">
        <v>101</v>
      </c>
      <c r="E2066" s="13">
        <v>258</v>
      </c>
      <c r="F2066" s="13">
        <v>258</v>
      </c>
      <c r="G2066" s="13">
        <v>516</v>
      </c>
      <c r="H2066" s="13">
        <v>0</v>
      </c>
      <c r="I2066" s="13">
        <v>0</v>
      </c>
      <c r="J2066" s="13">
        <v>0</v>
      </c>
      <c r="K2066" s="15">
        <f t="shared" si="132"/>
        <v>258</v>
      </c>
      <c r="L2066" s="15">
        <f t="shared" si="133"/>
        <v>258</v>
      </c>
      <c r="M2066" s="15">
        <f t="shared" si="134"/>
        <v>516</v>
      </c>
      <c r="O2066" s="13"/>
      <c r="P2066" s="13"/>
    </row>
    <row r="2067" spans="1:16" ht="12.75" customHeight="1" x14ac:dyDescent="0.2">
      <c r="A2067" s="11" t="str">
        <f t="shared" si="135"/>
        <v>LOCKHART RIVER2014</v>
      </c>
      <c r="B2067" s="96" t="s">
        <v>162</v>
      </c>
      <c r="C2067" s="89">
        <v>2014</v>
      </c>
      <c r="D2067" s="90" t="s">
        <v>101</v>
      </c>
      <c r="E2067" s="15">
        <v>257</v>
      </c>
      <c r="F2067" s="15">
        <v>256</v>
      </c>
      <c r="G2067" s="15">
        <v>513</v>
      </c>
      <c r="H2067" s="91">
        <v>0</v>
      </c>
      <c r="I2067" s="91">
        <v>0</v>
      </c>
      <c r="J2067" s="15">
        <v>0</v>
      </c>
      <c r="K2067" s="15">
        <f t="shared" si="132"/>
        <v>257</v>
      </c>
      <c r="L2067" s="15">
        <f t="shared" si="133"/>
        <v>256</v>
      </c>
      <c r="M2067" s="15">
        <f t="shared" si="134"/>
        <v>513</v>
      </c>
      <c r="O2067" s="13"/>
      <c r="P2067" s="13"/>
    </row>
    <row r="2068" spans="1:16" ht="12.75" customHeight="1" x14ac:dyDescent="0.2">
      <c r="A2068" s="11" t="str">
        <f t="shared" si="135"/>
        <v>LOCKHART RIVER2015</v>
      </c>
      <c r="B2068" s="3" t="s">
        <v>162</v>
      </c>
      <c r="C2068" s="12">
        <v>2015</v>
      </c>
      <c r="D2068" s="12" t="s">
        <v>101</v>
      </c>
      <c r="E2068" s="13">
        <v>184</v>
      </c>
      <c r="F2068" s="13">
        <v>184</v>
      </c>
      <c r="G2068" s="13">
        <v>368</v>
      </c>
      <c r="H2068" s="13">
        <v>0</v>
      </c>
      <c r="I2068" s="13">
        <v>0</v>
      </c>
      <c r="J2068" s="13">
        <v>0</v>
      </c>
      <c r="K2068" s="15">
        <f t="shared" si="132"/>
        <v>184</v>
      </c>
      <c r="L2068" s="15">
        <f t="shared" si="133"/>
        <v>184</v>
      </c>
      <c r="M2068" s="15">
        <f t="shared" si="134"/>
        <v>368</v>
      </c>
      <c r="O2068" s="13"/>
      <c r="P2068" s="13"/>
    </row>
    <row r="2069" spans="1:16" ht="12.75" customHeight="1" x14ac:dyDescent="0.2">
      <c r="A2069" s="11" t="str">
        <f t="shared" si="135"/>
        <v>LOCKHART RIVER2016</v>
      </c>
      <c r="B2069" s="3" t="s">
        <v>162</v>
      </c>
      <c r="C2069" s="12">
        <v>2016</v>
      </c>
      <c r="D2069" s="12" t="s">
        <v>101</v>
      </c>
      <c r="E2069" s="13">
        <v>231</v>
      </c>
      <c r="F2069" s="13">
        <v>231</v>
      </c>
      <c r="G2069" s="13">
        <v>462</v>
      </c>
      <c r="H2069" s="13">
        <v>0</v>
      </c>
      <c r="I2069" s="13">
        <v>0</v>
      </c>
      <c r="J2069" s="13">
        <v>0</v>
      </c>
      <c r="K2069" s="15">
        <f t="shared" si="132"/>
        <v>231</v>
      </c>
      <c r="L2069" s="15">
        <f t="shared" si="133"/>
        <v>231</v>
      </c>
      <c r="M2069" s="15">
        <f t="shared" si="134"/>
        <v>462</v>
      </c>
      <c r="O2069" s="13"/>
      <c r="P2069" s="13"/>
    </row>
    <row r="2070" spans="1:16" ht="12.75" customHeight="1" x14ac:dyDescent="0.2">
      <c r="A2070" s="11" t="str">
        <f t="shared" si="135"/>
        <v>LOCKHART RIVER2017</v>
      </c>
      <c r="B2070" s="3" t="s">
        <v>162</v>
      </c>
      <c r="C2070" s="12">
        <v>2017</v>
      </c>
      <c r="D2070" s="12" t="s">
        <v>101</v>
      </c>
      <c r="E2070" s="13">
        <v>343</v>
      </c>
      <c r="F2070" s="13">
        <v>343</v>
      </c>
      <c r="G2070" s="13">
        <v>686</v>
      </c>
      <c r="H2070" s="13">
        <v>0</v>
      </c>
      <c r="I2070" s="13">
        <v>0</v>
      </c>
      <c r="J2070" s="13">
        <v>0</v>
      </c>
      <c r="K2070" s="15">
        <f t="shared" si="132"/>
        <v>343</v>
      </c>
      <c r="L2070" s="15">
        <f t="shared" si="133"/>
        <v>343</v>
      </c>
      <c r="M2070" s="15">
        <f t="shared" si="134"/>
        <v>686</v>
      </c>
      <c r="O2070" s="13"/>
      <c r="P2070" s="13"/>
    </row>
    <row r="2071" spans="1:16" ht="12.75" customHeight="1" x14ac:dyDescent="0.2">
      <c r="A2071" s="11" t="str">
        <f t="shared" si="135"/>
        <v>LOCKHART RIVER2018</v>
      </c>
      <c r="B2071" s="3" t="s">
        <v>162</v>
      </c>
      <c r="C2071" s="12">
        <v>2018</v>
      </c>
      <c r="D2071" s="12" t="s">
        <v>101</v>
      </c>
      <c r="E2071" s="13">
        <v>371</v>
      </c>
      <c r="F2071" s="13">
        <v>371</v>
      </c>
      <c r="G2071" s="13">
        <v>742</v>
      </c>
      <c r="H2071" s="13">
        <v>0</v>
      </c>
      <c r="I2071" s="13">
        <v>0</v>
      </c>
      <c r="J2071" s="13">
        <v>0</v>
      </c>
      <c r="K2071" s="15">
        <f t="shared" si="132"/>
        <v>371</v>
      </c>
      <c r="L2071" s="15">
        <f t="shared" si="133"/>
        <v>371</v>
      </c>
      <c r="M2071" s="15">
        <f t="shared" si="134"/>
        <v>742</v>
      </c>
      <c r="O2071" s="13"/>
      <c r="P2071" s="13"/>
    </row>
    <row r="2072" spans="1:16" ht="12.75" customHeight="1" x14ac:dyDescent="0.2">
      <c r="A2072" s="11" t="str">
        <f t="shared" si="135"/>
        <v>LOCKHART RIVER2019</v>
      </c>
      <c r="B2072" s="3" t="s">
        <v>162</v>
      </c>
      <c r="C2072" s="12">
        <v>2019</v>
      </c>
      <c r="D2072" s="12" t="s">
        <v>101</v>
      </c>
      <c r="E2072" s="13">
        <v>339</v>
      </c>
      <c r="F2072" s="13">
        <v>340</v>
      </c>
      <c r="G2072" s="13">
        <v>679</v>
      </c>
      <c r="H2072" s="13">
        <v>0</v>
      </c>
      <c r="I2072" s="13">
        <v>0</v>
      </c>
      <c r="J2072" s="13">
        <v>0</v>
      </c>
      <c r="K2072" s="15">
        <f t="shared" si="132"/>
        <v>339</v>
      </c>
      <c r="L2072" s="15">
        <f t="shared" si="133"/>
        <v>340</v>
      </c>
      <c r="M2072" s="15">
        <f t="shared" si="134"/>
        <v>679</v>
      </c>
      <c r="O2072" s="13"/>
      <c r="P2072" s="13"/>
    </row>
    <row r="2073" spans="1:16" ht="12.75" customHeight="1" x14ac:dyDescent="0.2">
      <c r="A2073" s="11" t="str">
        <f t="shared" si="135"/>
        <v>LONGREACH1985</v>
      </c>
      <c r="B2073" s="3" t="s">
        <v>49</v>
      </c>
      <c r="C2073" s="12">
        <v>1985</v>
      </c>
      <c r="D2073" s="12" t="s">
        <v>101</v>
      </c>
      <c r="E2073" s="13">
        <v>292</v>
      </c>
      <c r="F2073" s="13">
        <v>290</v>
      </c>
      <c r="G2073" s="13">
        <v>582</v>
      </c>
      <c r="H2073" s="13">
        <v>0</v>
      </c>
      <c r="I2073" s="13">
        <v>0</v>
      </c>
      <c r="J2073" s="13">
        <v>0</v>
      </c>
      <c r="K2073" s="15">
        <f t="shared" si="132"/>
        <v>292</v>
      </c>
      <c r="L2073" s="15">
        <f t="shared" si="133"/>
        <v>290</v>
      </c>
      <c r="M2073" s="15">
        <f t="shared" si="134"/>
        <v>582</v>
      </c>
      <c r="O2073" s="13"/>
      <c r="P2073" s="13"/>
    </row>
    <row r="2074" spans="1:16" ht="12.75" customHeight="1" x14ac:dyDescent="0.2">
      <c r="A2074" s="11" t="str">
        <f t="shared" si="135"/>
        <v>LONGREACH1986</v>
      </c>
      <c r="B2074" s="92" t="s">
        <v>49</v>
      </c>
      <c r="C2074" s="16">
        <v>1986</v>
      </c>
      <c r="D2074" s="12" t="s">
        <v>101</v>
      </c>
      <c r="E2074" s="93">
        <v>306</v>
      </c>
      <c r="F2074" s="93">
        <v>306</v>
      </c>
      <c r="G2074" s="93">
        <v>612</v>
      </c>
      <c r="H2074" s="93">
        <v>0</v>
      </c>
      <c r="I2074" s="93">
        <v>0</v>
      </c>
      <c r="J2074" s="93">
        <v>0</v>
      </c>
      <c r="K2074" s="15">
        <f t="shared" si="132"/>
        <v>306</v>
      </c>
      <c r="L2074" s="15">
        <f t="shared" si="133"/>
        <v>306</v>
      </c>
      <c r="M2074" s="15">
        <f t="shared" si="134"/>
        <v>612</v>
      </c>
      <c r="O2074" s="13"/>
      <c r="P2074" s="13"/>
    </row>
    <row r="2075" spans="1:16" ht="12.75" customHeight="1" x14ac:dyDescent="0.2">
      <c r="A2075" s="11" t="str">
        <f t="shared" si="135"/>
        <v>LONGREACH1987</v>
      </c>
      <c r="B2075" s="3" t="s">
        <v>49</v>
      </c>
      <c r="C2075" s="12">
        <v>1987</v>
      </c>
      <c r="D2075" s="12" t="s">
        <v>101</v>
      </c>
      <c r="E2075" s="13">
        <v>208</v>
      </c>
      <c r="F2075" s="13">
        <v>210</v>
      </c>
      <c r="G2075" s="13">
        <v>418</v>
      </c>
      <c r="H2075" s="13">
        <v>0</v>
      </c>
      <c r="I2075" s="13">
        <v>0</v>
      </c>
      <c r="J2075" s="13">
        <v>0</v>
      </c>
      <c r="K2075" s="15">
        <f t="shared" si="132"/>
        <v>208</v>
      </c>
      <c r="L2075" s="15">
        <f t="shared" si="133"/>
        <v>210</v>
      </c>
      <c r="M2075" s="15">
        <f t="shared" si="134"/>
        <v>418</v>
      </c>
      <c r="O2075" s="13"/>
      <c r="P2075" s="13"/>
    </row>
    <row r="2076" spans="1:16" ht="12.75" customHeight="1" x14ac:dyDescent="0.2">
      <c r="A2076" s="11" t="str">
        <f t="shared" si="135"/>
        <v>LONGREACH1988</v>
      </c>
      <c r="B2076" s="3" t="s">
        <v>49</v>
      </c>
      <c r="C2076" s="12">
        <v>1988</v>
      </c>
      <c r="D2076" s="90" t="s">
        <v>101</v>
      </c>
      <c r="E2076" s="13">
        <v>0</v>
      </c>
      <c r="F2076" s="13">
        <v>0</v>
      </c>
      <c r="G2076" s="13">
        <v>0</v>
      </c>
      <c r="H2076" s="13">
        <v>0</v>
      </c>
      <c r="I2076" s="13">
        <v>0</v>
      </c>
      <c r="J2076" s="13">
        <v>0</v>
      </c>
      <c r="K2076" s="15">
        <f t="shared" si="132"/>
        <v>0</v>
      </c>
      <c r="L2076" s="15">
        <f t="shared" si="133"/>
        <v>0</v>
      </c>
      <c r="M2076" s="15">
        <f t="shared" si="134"/>
        <v>0</v>
      </c>
      <c r="O2076" s="13"/>
      <c r="P2076" s="13"/>
    </row>
    <row r="2077" spans="1:16" ht="12.75" customHeight="1" x14ac:dyDescent="0.2">
      <c r="A2077" s="11" t="str">
        <f t="shared" si="135"/>
        <v>LONGREACH1989</v>
      </c>
      <c r="B2077" s="96" t="s">
        <v>49</v>
      </c>
      <c r="C2077" s="89">
        <v>1989</v>
      </c>
      <c r="D2077" s="90" t="s">
        <v>101</v>
      </c>
      <c r="E2077" s="15">
        <v>0</v>
      </c>
      <c r="F2077" s="15">
        <v>0</v>
      </c>
      <c r="G2077" s="15">
        <v>0</v>
      </c>
      <c r="H2077" s="91">
        <v>0</v>
      </c>
      <c r="I2077" s="91">
        <v>0</v>
      </c>
      <c r="J2077" s="15">
        <v>0</v>
      </c>
      <c r="K2077" s="15">
        <f t="shared" si="132"/>
        <v>0</v>
      </c>
      <c r="L2077" s="15">
        <f t="shared" si="133"/>
        <v>0</v>
      </c>
      <c r="M2077" s="15">
        <f t="shared" si="134"/>
        <v>0</v>
      </c>
      <c r="O2077" s="13"/>
      <c r="P2077" s="13"/>
    </row>
    <row r="2078" spans="1:16" ht="12.75" customHeight="1" x14ac:dyDescent="0.2">
      <c r="A2078" s="11" t="str">
        <f t="shared" si="135"/>
        <v>LONGREACH1990</v>
      </c>
      <c r="B2078" s="3" t="s">
        <v>49</v>
      </c>
      <c r="C2078" s="12">
        <v>1990</v>
      </c>
      <c r="D2078" s="12" t="s">
        <v>101</v>
      </c>
      <c r="E2078" s="13">
        <v>0</v>
      </c>
      <c r="F2078" s="13">
        <v>0</v>
      </c>
      <c r="G2078" s="13">
        <v>0</v>
      </c>
      <c r="H2078" s="13">
        <v>0</v>
      </c>
      <c r="I2078" s="13">
        <v>0</v>
      </c>
      <c r="J2078" s="13">
        <v>0</v>
      </c>
      <c r="K2078" s="15">
        <f t="shared" si="132"/>
        <v>0</v>
      </c>
      <c r="L2078" s="15">
        <f t="shared" si="133"/>
        <v>0</v>
      </c>
      <c r="M2078" s="15">
        <f t="shared" si="134"/>
        <v>0</v>
      </c>
      <c r="O2078" s="13"/>
      <c r="P2078" s="13"/>
    </row>
    <row r="2079" spans="1:16" ht="12.75" customHeight="1" x14ac:dyDescent="0.2">
      <c r="A2079" s="11" t="str">
        <f t="shared" si="135"/>
        <v>LONGREACH1991</v>
      </c>
      <c r="B2079" s="3" t="s">
        <v>49</v>
      </c>
      <c r="C2079" s="12">
        <v>1991</v>
      </c>
      <c r="D2079" s="12" t="s">
        <v>101</v>
      </c>
      <c r="E2079" s="13">
        <v>653</v>
      </c>
      <c r="F2079" s="13">
        <v>691</v>
      </c>
      <c r="G2079" s="13">
        <v>1344</v>
      </c>
      <c r="H2079" s="13">
        <v>0</v>
      </c>
      <c r="I2079" s="13">
        <v>0</v>
      </c>
      <c r="J2079" s="13">
        <v>0</v>
      </c>
      <c r="K2079" s="15">
        <f t="shared" si="132"/>
        <v>653</v>
      </c>
      <c r="L2079" s="15">
        <f t="shared" si="133"/>
        <v>691</v>
      </c>
      <c r="M2079" s="15">
        <f t="shared" si="134"/>
        <v>1344</v>
      </c>
      <c r="O2079" s="13"/>
      <c r="P2079" s="13"/>
    </row>
    <row r="2080" spans="1:16" ht="12.75" customHeight="1" x14ac:dyDescent="0.2">
      <c r="A2080" s="11" t="str">
        <f t="shared" si="135"/>
        <v>LONGREACH1992</v>
      </c>
      <c r="B2080" s="94" t="s">
        <v>49</v>
      </c>
      <c r="C2080" s="89">
        <v>1992</v>
      </c>
      <c r="D2080" s="90" t="s">
        <v>101</v>
      </c>
      <c r="E2080" s="15">
        <v>509</v>
      </c>
      <c r="F2080" s="15">
        <v>508</v>
      </c>
      <c r="G2080" s="15">
        <v>1017</v>
      </c>
      <c r="H2080" s="15">
        <v>0</v>
      </c>
      <c r="I2080" s="15">
        <v>0</v>
      </c>
      <c r="J2080" s="15">
        <v>0</v>
      </c>
      <c r="K2080" s="15">
        <f t="shared" si="132"/>
        <v>509</v>
      </c>
      <c r="L2080" s="15">
        <f t="shared" si="133"/>
        <v>508</v>
      </c>
      <c r="M2080" s="15">
        <f t="shared" si="134"/>
        <v>1017</v>
      </c>
      <c r="O2080" s="13"/>
      <c r="P2080" s="13"/>
    </row>
    <row r="2081" spans="1:16" ht="12.75" customHeight="1" x14ac:dyDescent="0.2">
      <c r="A2081" s="11" t="str">
        <f t="shared" si="135"/>
        <v>LONGREACH1993</v>
      </c>
      <c r="B2081" s="3" t="s">
        <v>49</v>
      </c>
      <c r="C2081" s="12">
        <v>1993</v>
      </c>
      <c r="D2081" s="12" t="s">
        <v>101</v>
      </c>
      <c r="E2081" s="13">
        <v>394</v>
      </c>
      <c r="F2081" s="13">
        <v>394</v>
      </c>
      <c r="G2081" s="13">
        <v>788</v>
      </c>
      <c r="H2081" s="13">
        <v>0</v>
      </c>
      <c r="I2081" s="13">
        <v>0</v>
      </c>
      <c r="J2081" s="13">
        <v>0</v>
      </c>
      <c r="K2081" s="15">
        <f t="shared" si="132"/>
        <v>394</v>
      </c>
      <c r="L2081" s="15">
        <f t="shared" si="133"/>
        <v>394</v>
      </c>
      <c r="M2081" s="15">
        <f t="shared" si="134"/>
        <v>788</v>
      </c>
      <c r="O2081" s="13"/>
      <c r="P2081" s="13"/>
    </row>
    <row r="2082" spans="1:16" ht="12.75" customHeight="1" x14ac:dyDescent="0.2">
      <c r="A2082" s="11" t="str">
        <f t="shared" si="135"/>
        <v>LONGREACH1994</v>
      </c>
      <c r="B2082" s="3" t="s">
        <v>49</v>
      </c>
      <c r="C2082" s="12">
        <v>1994</v>
      </c>
      <c r="D2082" s="12" t="s">
        <v>101</v>
      </c>
      <c r="E2082" s="13">
        <v>468</v>
      </c>
      <c r="F2082" s="13">
        <v>468</v>
      </c>
      <c r="G2082" s="13">
        <v>936</v>
      </c>
      <c r="H2082" s="13">
        <v>0</v>
      </c>
      <c r="I2082" s="13">
        <v>0</v>
      </c>
      <c r="J2082" s="13">
        <v>0</v>
      </c>
      <c r="K2082" s="15">
        <f t="shared" si="132"/>
        <v>468</v>
      </c>
      <c r="L2082" s="15">
        <f t="shared" si="133"/>
        <v>468</v>
      </c>
      <c r="M2082" s="15">
        <f t="shared" si="134"/>
        <v>936</v>
      </c>
      <c r="O2082" s="13"/>
      <c r="P2082" s="13"/>
    </row>
    <row r="2083" spans="1:16" ht="12.75" customHeight="1" x14ac:dyDescent="0.2">
      <c r="A2083" s="11" t="str">
        <f t="shared" si="135"/>
        <v>LONGREACH1995</v>
      </c>
      <c r="B2083" s="94" t="s">
        <v>49</v>
      </c>
      <c r="C2083" s="89">
        <v>1995</v>
      </c>
      <c r="D2083" s="90" t="s">
        <v>101</v>
      </c>
      <c r="E2083" s="15">
        <v>475</v>
      </c>
      <c r="F2083" s="15">
        <v>474</v>
      </c>
      <c r="G2083" s="15">
        <v>949</v>
      </c>
      <c r="H2083" s="15">
        <v>0</v>
      </c>
      <c r="I2083" s="15">
        <v>0</v>
      </c>
      <c r="J2083" s="15">
        <v>0</v>
      </c>
      <c r="K2083" s="15">
        <f t="shared" si="132"/>
        <v>475</v>
      </c>
      <c r="L2083" s="15">
        <f t="shared" si="133"/>
        <v>474</v>
      </c>
      <c r="M2083" s="15">
        <f t="shared" si="134"/>
        <v>949</v>
      </c>
      <c r="O2083" s="13"/>
      <c r="P2083" s="13"/>
    </row>
    <row r="2084" spans="1:16" ht="12.75" customHeight="1" x14ac:dyDescent="0.2">
      <c r="A2084" s="11" t="str">
        <f t="shared" si="135"/>
        <v>LONGREACH1996</v>
      </c>
      <c r="B2084" s="3" t="s">
        <v>49</v>
      </c>
      <c r="C2084" s="12">
        <v>1996</v>
      </c>
      <c r="D2084" s="12" t="s">
        <v>101</v>
      </c>
      <c r="E2084" s="13">
        <v>471</v>
      </c>
      <c r="F2084" s="13">
        <v>473</v>
      </c>
      <c r="G2084" s="13">
        <v>944</v>
      </c>
      <c r="H2084" s="13">
        <v>0</v>
      </c>
      <c r="I2084" s="13">
        <v>0</v>
      </c>
      <c r="J2084" s="13">
        <v>0</v>
      </c>
      <c r="K2084" s="15">
        <f t="shared" si="132"/>
        <v>471</v>
      </c>
      <c r="L2084" s="15">
        <f t="shared" si="133"/>
        <v>473</v>
      </c>
      <c r="M2084" s="15">
        <f t="shared" si="134"/>
        <v>944</v>
      </c>
      <c r="O2084" s="13"/>
      <c r="P2084" s="13"/>
    </row>
    <row r="2085" spans="1:16" ht="12.75" customHeight="1" x14ac:dyDescent="0.2">
      <c r="A2085" s="11" t="str">
        <f t="shared" si="135"/>
        <v>LONGREACH1997</v>
      </c>
      <c r="B2085" s="94" t="s">
        <v>49</v>
      </c>
      <c r="C2085" s="89">
        <v>1997</v>
      </c>
      <c r="D2085" s="90" t="s">
        <v>101</v>
      </c>
      <c r="E2085" s="15">
        <v>518</v>
      </c>
      <c r="F2085" s="15">
        <v>524</v>
      </c>
      <c r="G2085" s="15">
        <v>1042</v>
      </c>
      <c r="H2085" s="15">
        <v>0</v>
      </c>
      <c r="I2085" s="15">
        <v>0</v>
      </c>
      <c r="J2085" s="15">
        <v>0</v>
      </c>
      <c r="K2085" s="15">
        <f t="shared" si="132"/>
        <v>518</v>
      </c>
      <c r="L2085" s="15">
        <f t="shared" si="133"/>
        <v>524</v>
      </c>
      <c r="M2085" s="15">
        <f t="shared" si="134"/>
        <v>1042</v>
      </c>
      <c r="O2085" s="13"/>
      <c r="P2085" s="13"/>
    </row>
    <row r="2086" spans="1:16" ht="12.75" customHeight="1" x14ac:dyDescent="0.2">
      <c r="A2086" s="11" t="str">
        <f t="shared" si="135"/>
        <v>LONGREACH1998</v>
      </c>
      <c r="B2086" s="3" t="s">
        <v>49</v>
      </c>
      <c r="C2086" s="12">
        <v>1998</v>
      </c>
      <c r="D2086" s="12" t="s">
        <v>101</v>
      </c>
      <c r="E2086" s="13">
        <v>486</v>
      </c>
      <c r="F2086" s="13">
        <v>486</v>
      </c>
      <c r="G2086" s="13">
        <v>972</v>
      </c>
      <c r="H2086" s="13">
        <v>0</v>
      </c>
      <c r="I2086" s="13">
        <v>0</v>
      </c>
      <c r="J2086" s="13">
        <v>0</v>
      </c>
      <c r="K2086" s="15">
        <f t="shared" si="132"/>
        <v>486</v>
      </c>
      <c r="L2086" s="15">
        <f t="shared" si="133"/>
        <v>486</v>
      </c>
      <c r="M2086" s="15">
        <f t="shared" si="134"/>
        <v>972</v>
      </c>
      <c r="O2086" s="13"/>
      <c r="P2086" s="13"/>
    </row>
    <row r="2087" spans="1:16" ht="12.75" customHeight="1" x14ac:dyDescent="0.2">
      <c r="A2087" s="11" t="str">
        <f t="shared" si="135"/>
        <v>LONGREACH1999</v>
      </c>
      <c r="B2087" s="3" t="s">
        <v>49</v>
      </c>
      <c r="C2087" s="12">
        <v>1999</v>
      </c>
      <c r="D2087" s="90" t="s">
        <v>101</v>
      </c>
      <c r="E2087" s="13">
        <v>474</v>
      </c>
      <c r="F2087" s="13">
        <v>473</v>
      </c>
      <c r="G2087" s="13">
        <v>947</v>
      </c>
      <c r="H2087" s="13">
        <v>0</v>
      </c>
      <c r="I2087" s="13">
        <v>0</v>
      </c>
      <c r="J2087" s="13">
        <v>0</v>
      </c>
      <c r="K2087" s="15">
        <f t="shared" si="132"/>
        <v>474</v>
      </c>
      <c r="L2087" s="15">
        <f t="shared" si="133"/>
        <v>473</v>
      </c>
      <c r="M2087" s="15">
        <f t="shared" si="134"/>
        <v>947</v>
      </c>
      <c r="O2087" s="13"/>
      <c r="P2087" s="13"/>
    </row>
    <row r="2088" spans="1:16" ht="12.75" customHeight="1" x14ac:dyDescent="0.2">
      <c r="A2088" s="11" t="str">
        <f t="shared" si="135"/>
        <v>LONGREACH2000</v>
      </c>
      <c r="B2088" s="96" t="s">
        <v>49</v>
      </c>
      <c r="C2088" s="89">
        <v>2000</v>
      </c>
      <c r="D2088" s="90" t="s">
        <v>101</v>
      </c>
      <c r="E2088" s="15">
        <v>474</v>
      </c>
      <c r="F2088" s="15">
        <v>473</v>
      </c>
      <c r="G2088" s="15">
        <v>947</v>
      </c>
      <c r="H2088" s="91">
        <v>0</v>
      </c>
      <c r="I2088" s="91">
        <v>0</v>
      </c>
      <c r="J2088" s="15">
        <v>0</v>
      </c>
      <c r="K2088" s="15">
        <f t="shared" si="132"/>
        <v>474</v>
      </c>
      <c r="L2088" s="15">
        <f t="shared" si="133"/>
        <v>473</v>
      </c>
      <c r="M2088" s="15">
        <f t="shared" si="134"/>
        <v>947</v>
      </c>
      <c r="O2088" s="13"/>
      <c r="P2088" s="13"/>
    </row>
    <row r="2089" spans="1:16" ht="12.75" customHeight="1" x14ac:dyDescent="0.2">
      <c r="A2089" s="11" t="str">
        <f t="shared" si="135"/>
        <v>LONGREACH2001</v>
      </c>
      <c r="B2089" s="96" t="s">
        <v>49</v>
      </c>
      <c r="C2089" s="89">
        <v>2001</v>
      </c>
      <c r="D2089" s="90" t="s">
        <v>101</v>
      </c>
      <c r="E2089" s="15">
        <v>492</v>
      </c>
      <c r="F2089" s="15">
        <v>485</v>
      </c>
      <c r="G2089" s="15">
        <v>977</v>
      </c>
      <c r="H2089" s="91">
        <v>0</v>
      </c>
      <c r="I2089" s="91">
        <v>0</v>
      </c>
      <c r="J2089" s="15">
        <v>0</v>
      </c>
      <c r="K2089" s="15">
        <f t="shared" si="132"/>
        <v>492</v>
      </c>
      <c r="L2089" s="15">
        <f t="shared" si="133"/>
        <v>485</v>
      </c>
      <c r="M2089" s="15">
        <f t="shared" si="134"/>
        <v>977</v>
      </c>
      <c r="O2089" s="13"/>
      <c r="P2089" s="13"/>
    </row>
    <row r="2090" spans="1:16" ht="12.75" customHeight="1" x14ac:dyDescent="0.2">
      <c r="A2090" s="11" t="str">
        <f t="shared" si="135"/>
        <v>LONGREACH2002</v>
      </c>
      <c r="B2090" s="3" t="s">
        <v>49</v>
      </c>
      <c r="C2090" s="12">
        <v>2002</v>
      </c>
      <c r="D2090" s="12" t="s">
        <v>101</v>
      </c>
      <c r="E2090" s="13">
        <v>507</v>
      </c>
      <c r="F2090" s="13">
        <v>507</v>
      </c>
      <c r="G2090" s="13">
        <v>1014</v>
      </c>
      <c r="H2090" s="13">
        <v>0</v>
      </c>
      <c r="I2090" s="13">
        <v>0</v>
      </c>
      <c r="J2090" s="13">
        <v>0</v>
      </c>
      <c r="K2090" s="15">
        <f t="shared" ref="K2090:K2153" si="136">E2090+H2090</f>
        <v>507</v>
      </c>
      <c r="L2090" s="15">
        <f t="shared" ref="L2090:L2153" si="137">F2090+I2090</f>
        <v>507</v>
      </c>
      <c r="M2090" s="15">
        <f t="shared" ref="M2090:M2153" si="138">G2090+J2090</f>
        <v>1014</v>
      </c>
      <c r="O2090" s="13"/>
      <c r="P2090" s="13"/>
    </row>
    <row r="2091" spans="1:16" ht="12.75" customHeight="1" x14ac:dyDescent="0.2">
      <c r="A2091" s="11" t="str">
        <f t="shared" si="135"/>
        <v>LONGREACH2003</v>
      </c>
      <c r="B2091" s="3" t="s">
        <v>49</v>
      </c>
      <c r="C2091" s="12">
        <v>2003</v>
      </c>
      <c r="D2091" s="12" t="s">
        <v>101</v>
      </c>
      <c r="E2091" s="13">
        <v>482</v>
      </c>
      <c r="F2091" s="13">
        <v>482</v>
      </c>
      <c r="G2091" s="13">
        <v>964</v>
      </c>
      <c r="H2091" s="13">
        <v>0</v>
      </c>
      <c r="I2091" s="13">
        <v>0</v>
      </c>
      <c r="J2091" s="13">
        <v>0</v>
      </c>
      <c r="K2091" s="15">
        <f t="shared" si="136"/>
        <v>482</v>
      </c>
      <c r="L2091" s="15">
        <f t="shared" si="137"/>
        <v>482</v>
      </c>
      <c r="M2091" s="15">
        <f t="shared" si="138"/>
        <v>964</v>
      </c>
      <c r="O2091" s="13"/>
      <c r="P2091" s="13"/>
    </row>
    <row r="2092" spans="1:16" ht="12.75" customHeight="1" x14ac:dyDescent="0.2">
      <c r="A2092" s="11" t="str">
        <f t="shared" si="135"/>
        <v>LONGREACH2004</v>
      </c>
      <c r="B2092" s="3" t="s">
        <v>49</v>
      </c>
      <c r="C2092" s="12">
        <v>2004</v>
      </c>
      <c r="D2092" s="12" t="s">
        <v>101</v>
      </c>
      <c r="E2092" s="13">
        <v>469</v>
      </c>
      <c r="F2092" s="13">
        <v>469</v>
      </c>
      <c r="G2092" s="13">
        <v>938</v>
      </c>
      <c r="H2092" s="13">
        <v>0</v>
      </c>
      <c r="I2092" s="13">
        <v>0</v>
      </c>
      <c r="J2092" s="13">
        <v>0</v>
      </c>
      <c r="K2092" s="15">
        <f t="shared" si="136"/>
        <v>469</v>
      </c>
      <c r="L2092" s="15">
        <f t="shared" si="137"/>
        <v>469</v>
      </c>
      <c r="M2092" s="15">
        <f t="shared" si="138"/>
        <v>938</v>
      </c>
      <c r="O2092" s="13"/>
      <c r="P2092" s="13"/>
    </row>
    <row r="2093" spans="1:16" ht="12.75" customHeight="1" x14ac:dyDescent="0.2">
      <c r="A2093" s="11" t="str">
        <f t="shared" si="135"/>
        <v>LONGREACH2005</v>
      </c>
      <c r="B2093" s="96" t="s">
        <v>49</v>
      </c>
      <c r="C2093" s="89">
        <v>2005</v>
      </c>
      <c r="D2093" s="90" t="s">
        <v>101</v>
      </c>
      <c r="E2093" s="15">
        <v>468</v>
      </c>
      <c r="F2093" s="15">
        <v>468</v>
      </c>
      <c r="G2093" s="15">
        <v>936</v>
      </c>
      <c r="H2093" s="91">
        <v>0</v>
      </c>
      <c r="I2093" s="91">
        <v>0</v>
      </c>
      <c r="J2093" s="15">
        <v>0</v>
      </c>
      <c r="K2093" s="15">
        <f t="shared" si="136"/>
        <v>468</v>
      </c>
      <c r="L2093" s="15">
        <f t="shared" si="137"/>
        <v>468</v>
      </c>
      <c r="M2093" s="15">
        <f t="shared" si="138"/>
        <v>936</v>
      </c>
      <c r="O2093" s="13"/>
      <c r="P2093" s="13"/>
    </row>
    <row r="2094" spans="1:16" ht="12.75" customHeight="1" x14ac:dyDescent="0.2">
      <c r="A2094" s="11" t="str">
        <f t="shared" si="135"/>
        <v>LONGREACH2006</v>
      </c>
      <c r="B2094" s="96" t="s">
        <v>49</v>
      </c>
      <c r="C2094" s="89">
        <v>2006</v>
      </c>
      <c r="D2094" s="90" t="s">
        <v>101</v>
      </c>
      <c r="E2094" s="15">
        <v>461</v>
      </c>
      <c r="F2094" s="15">
        <v>461</v>
      </c>
      <c r="G2094" s="15">
        <v>922</v>
      </c>
      <c r="H2094" s="91">
        <v>0</v>
      </c>
      <c r="I2094" s="91">
        <v>0</v>
      </c>
      <c r="J2094" s="15">
        <v>0</v>
      </c>
      <c r="K2094" s="15">
        <f t="shared" si="136"/>
        <v>461</v>
      </c>
      <c r="L2094" s="15">
        <f t="shared" si="137"/>
        <v>461</v>
      </c>
      <c r="M2094" s="15">
        <f t="shared" si="138"/>
        <v>922</v>
      </c>
      <c r="O2094" s="13"/>
      <c r="P2094" s="13"/>
    </row>
    <row r="2095" spans="1:16" ht="12.75" customHeight="1" x14ac:dyDescent="0.2">
      <c r="A2095" s="11" t="str">
        <f t="shared" si="135"/>
        <v>LONGREACH2007</v>
      </c>
      <c r="B2095" s="3" t="s">
        <v>49</v>
      </c>
      <c r="C2095" s="12">
        <v>2007</v>
      </c>
      <c r="D2095" s="12" t="s">
        <v>101</v>
      </c>
      <c r="E2095" s="13">
        <v>479</v>
      </c>
      <c r="F2095" s="13">
        <v>479</v>
      </c>
      <c r="G2095" s="13">
        <v>958</v>
      </c>
      <c r="H2095" s="13">
        <v>0</v>
      </c>
      <c r="I2095" s="13">
        <v>0</v>
      </c>
      <c r="J2095" s="13">
        <v>0</v>
      </c>
      <c r="K2095" s="15">
        <f t="shared" si="136"/>
        <v>479</v>
      </c>
      <c r="L2095" s="15">
        <f t="shared" si="137"/>
        <v>479</v>
      </c>
      <c r="M2095" s="15">
        <f t="shared" si="138"/>
        <v>958</v>
      </c>
      <c r="O2095" s="13"/>
      <c r="P2095" s="13"/>
    </row>
    <row r="2096" spans="1:16" ht="12.75" customHeight="1" x14ac:dyDescent="0.2">
      <c r="A2096" s="11" t="str">
        <f t="shared" si="135"/>
        <v>LONGREACH2008</v>
      </c>
      <c r="B2096" s="3" t="s">
        <v>49</v>
      </c>
      <c r="C2096" s="12">
        <v>2008</v>
      </c>
      <c r="D2096" s="12" t="s">
        <v>101</v>
      </c>
      <c r="E2096" s="13">
        <v>468</v>
      </c>
      <c r="F2096" s="13">
        <v>467</v>
      </c>
      <c r="G2096" s="13">
        <v>935</v>
      </c>
      <c r="H2096" s="13">
        <v>0</v>
      </c>
      <c r="I2096" s="13">
        <v>0</v>
      </c>
      <c r="J2096" s="13">
        <v>0</v>
      </c>
      <c r="K2096" s="15">
        <f t="shared" si="136"/>
        <v>468</v>
      </c>
      <c r="L2096" s="15">
        <f t="shared" si="137"/>
        <v>467</v>
      </c>
      <c r="M2096" s="15">
        <f t="shared" si="138"/>
        <v>935</v>
      </c>
      <c r="O2096" s="13"/>
      <c r="P2096" s="13"/>
    </row>
    <row r="2097" spans="1:16" ht="12.75" customHeight="1" x14ac:dyDescent="0.2">
      <c r="A2097" s="11" t="str">
        <f t="shared" si="135"/>
        <v>LONGREACH2009</v>
      </c>
      <c r="B2097" s="94" t="s">
        <v>49</v>
      </c>
      <c r="C2097" s="12">
        <v>2009</v>
      </c>
      <c r="D2097" s="90" t="s">
        <v>101</v>
      </c>
      <c r="E2097" s="95">
        <v>446</v>
      </c>
      <c r="F2097" s="95">
        <v>445</v>
      </c>
      <c r="G2097" s="95">
        <v>891</v>
      </c>
      <c r="H2097" s="102">
        <v>0</v>
      </c>
      <c r="I2097" s="102">
        <v>0</v>
      </c>
      <c r="J2097" s="95">
        <v>0</v>
      </c>
      <c r="K2097" s="15">
        <f t="shared" si="136"/>
        <v>446</v>
      </c>
      <c r="L2097" s="15">
        <f t="shared" si="137"/>
        <v>445</v>
      </c>
      <c r="M2097" s="15">
        <f t="shared" si="138"/>
        <v>891</v>
      </c>
      <c r="O2097" s="13"/>
      <c r="P2097" s="13"/>
    </row>
    <row r="2098" spans="1:16" ht="12.75" customHeight="1" x14ac:dyDescent="0.2">
      <c r="A2098" s="11" t="str">
        <f t="shared" si="135"/>
        <v>LONGREACH2010</v>
      </c>
      <c r="B2098" s="3" t="s">
        <v>49</v>
      </c>
      <c r="C2098" s="12">
        <v>2010</v>
      </c>
      <c r="D2098" s="12" t="s">
        <v>101</v>
      </c>
      <c r="E2098" s="13">
        <v>480</v>
      </c>
      <c r="F2098" s="13">
        <v>477</v>
      </c>
      <c r="G2098" s="13">
        <v>957</v>
      </c>
      <c r="H2098" s="13">
        <v>0</v>
      </c>
      <c r="I2098" s="13">
        <v>0</v>
      </c>
      <c r="J2098" s="13">
        <v>0</v>
      </c>
      <c r="K2098" s="15">
        <f t="shared" si="136"/>
        <v>480</v>
      </c>
      <c r="L2098" s="15">
        <f t="shared" si="137"/>
        <v>477</v>
      </c>
      <c r="M2098" s="15">
        <f t="shared" si="138"/>
        <v>957</v>
      </c>
      <c r="O2098" s="13"/>
      <c r="P2098" s="13"/>
    </row>
    <row r="2099" spans="1:16" ht="12.75" customHeight="1" x14ac:dyDescent="0.2">
      <c r="A2099" s="11" t="str">
        <f t="shared" si="135"/>
        <v>LONGREACH2011</v>
      </c>
      <c r="B2099" s="3" t="s">
        <v>49</v>
      </c>
      <c r="C2099" s="12">
        <v>2011</v>
      </c>
      <c r="D2099" s="12" t="s">
        <v>101</v>
      </c>
      <c r="E2099" s="13">
        <v>552</v>
      </c>
      <c r="F2099" s="13">
        <v>546</v>
      </c>
      <c r="G2099" s="13">
        <v>1098</v>
      </c>
      <c r="H2099" s="13">
        <v>0</v>
      </c>
      <c r="I2099" s="13">
        <v>0</v>
      </c>
      <c r="J2099" s="13">
        <v>0</v>
      </c>
      <c r="K2099" s="15">
        <f t="shared" si="136"/>
        <v>552</v>
      </c>
      <c r="L2099" s="15">
        <f t="shared" si="137"/>
        <v>546</v>
      </c>
      <c r="M2099" s="15">
        <f t="shared" si="138"/>
        <v>1098</v>
      </c>
      <c r="O2099" s="13"/>
      <c r="P2099" s="13"/>
    </row>
    <row r="2100" spans="1:16" ht="12.75" customHeight="1" x14ac:dyDescent="0.2">
      <c r="A2100" s="11" t="str">
        <f t="shared" si="135"/>
        <v>LONGREACH2012</v>
      </c>
      <c r="B2100" s="94" t="s">
        <v>49</v>
      </c>
      <c r="C2100" s="89">
        <v>2012</v>
      </c>
      <c r="D2100" s="90" t="s">
        <v>101</v>
      </c>
      <c r="E2100" s="15">
        <v>799</v>
      </c>
      <c r="F2100" s="15">
        <v>474</v>
      </c>
      <c r="G2100" s="15">
        <v>1273</v>
      </c>
      <c r="H2100" s="15">
        <v>0</v>
      </c>
      <c r="I2100" s="15">
        <v>0</v>
      </c>
      <c r="J2100" s="15">
        <v>0</v>
      </c>
      <c r="K2100" s="15">
        <f t="shared" si="136"/>
        <v>799</v>
      </c>
      <c r="L2100" s="15">
        <f t="shared" si="137"/>
        <v>474</v>
      </c>
      <c r="M2100" s="15">
        <f t="shared" si="138"/>
        <v>1273</v>
      </c>
      <c r="O2100" s="13"/>
      <c r="P2100" s="13"/>
    </row>
    <row r="2101" spans="1:16" ht="12.75" customHeight="1" x14ac:dyDescent="0.2">
      <c r="A2101" s="11" t="str">
        <f t="shared" si="135"/>
        <v>LONGREACH2013</v>
      </c>
      <c r="B2101" s="96" t="s">
        <v>49</v>
      </c>
      <c r="C2101" s="89">
        <v>2013</v>
      </c>
      <c r="D2101" s="90" t="s">
        <v>101</v>
      </c>
      <c r="E2101" s="15">
        <v>824</v>
      </c>
      <c r="F2101" s="15">
        <v>505</v>
      </c>
      <c r="G2101" s="15">
        <v>1329</v>
      </c>
      <c r="H2101" s="91">
        <v>0</v>
      </c>
      <c r="I2101" s="91">
        <v>0</v>
      </c>
      <c r="J2101" s="15">
        <v>0</v>
      </c>
      <c r="K2101" s="15">
        <f t="shared" si="136"/>
        <v>824</v>
      </c>
      <c r="L2101" s="15">
        <f t="shared" si="137"/>
        <v>505</v>
      </c>
      <c r="M2101" s="15">
        <f t="shared" si="138"/>
        <v>1329</v>
      </c>
      <c r="O2101" s="13"/>
      <c r="P2101" s="13"/>
    </row>
    <row r="2102" spans="1:16" ht="12.75" customHeight="1" x14ac:dyDescent="0.2">
      <c r="A2102" s="11" t="str">
        <f t="shared" si="135"/>
        <v>LONGREACH2014</v>
      </c>
      <c r="B2102" s="3" t="s">
        <v>49</v>
      </c>
      <c r="C2102" s="12">
        <v>2014</v>
      </c>
      <c r="D2102" s="12" t="s">
        <v>101</v>
      </c>
      <c r="E2102" s="13">
        <v>785</v>
      </c>
      <c r="F2102" s="13">
        <v>475</v>
      </c>
      <c r="G2102" s="13">
        <v>1260</v>
      </c>
      <c r="H2102" s="13">
        <v>0</v>
      </c>
      <c r="I2102" s="13">
        <v>0</v>
      </c>
      <c r="J2102" s="13">
        <v>0</v>
      </c>
      <c r="K2102" s="15">
        <f t="shared" si="136"/>
        <v>785</v>
      </c>
      <c r="L2102" s="15">
        <f t="shared" si="137"/>
        <v>475</v>
      </c>
      <c r="M2102" s="15">
        <f t="shared" si="138"/>
        <v>1260</v>
      </c>
      <c r="O2102" s="13"/>
      <c r="P2102" s="13"/>
    </row>
    <row r="2103" spans="1:16" ht="12.75" customHeight="1" x14ac:dyDescent="0.2">
      <c r="A2103" s="11" t="str">
        <f t="shared" si="135"/>
        <v>LONGREACH2015</v>
      </c>
      <c r="B2103" s="92" t="s">
        <v>49</v>
      </c>
      <c r="C2103" s="16">
        <v>2015</v>
      </c>
      <c r="D2103" s="90" t="s">
        <v>101</v>
      </c>
      <c r="E2103" s="93">
        <v>778</v>
      </c>
      <c r="F2103" s="93">
        <v>469</v>
      </c>
      <c r="G2103" s="93">
        <v>1247</v>
      </c>
      <c r="H2103" s="93">
        <v>0</v>
      </c>
      <c r="I2103" s="93">
        <v>0</v>
      </c>
      <c r="J2103" s="93">
        <v>0</v>
      </c>
      <c r="K2103" s="15">
        <f t="shared" si="136"/>
        <v>778</v>
      </c>
      <c r="L2103" s="15">
        <f t="shared" si="137"/>
        <v>469</v>
      </c>
      <c r="M2103" s="15">
        <f t="shared" si="138"/>
        <v>1247</v>
      </c>
      <c r="O2103" s="13"/>
      <c r="P2103" s="13"/>
    </row>
    <row r="2104" spans="1:16" ht="12.75" customHeight="1" x14ac:dyDescent="0.2">
      <c r="A2104" s="11" t="str">
        <f t="shared" si="135"/>
        <v>LONGREACH2016</v>
      </c>
      <c r="B2104" s="3" t="s">
        <v>49</v>
      </c>
      <c r="C2104" s="12">
        <v>2016</v>
      </c>
      <c r="D2104" s="12" t="s">
        <v>101</v>
      </c>
      <c r="E2104" s="13">
        <v>764</v>
      </c>
      <c r="F2104" s="13">
        <v>471</v>
      </c>
      <c r="G2104" s="13">
        <v>1235</v>
      </c>
      <c r="H2104" s="13">
        <v>0</v>
      </c>
      <c r="I2104" s="13">
        <v>0</v>
      </c>
      <c r="J2104" s="13">
        <v>0</v>
      </c>
      <c r="K2104" s="15">
        <f t="shared" si="136"/>
        <v>764</v>
      </c>
      <c r="L2104" s="15">
        <f t="shared" si="137"/>
        <v>471</v>
      </c>
      <c r="M2104" s="15">
        <f t="shared" si="138"/>
        <v>1235</v>
      </c>
      <c r="O2104" s="13"/>
      <c r="P2104" s="13"/>
    </row>
    <row r="2105" spans="1:16" ht="12.75" customHeight="1" x14ac:dyDescent="0.2">
      <c r="A2105" s="11" t="str">
        <f t="shared" si="135"/>
        <v>LONGREACH2017</v>
      </c>
      <c r="B2105" s="3" t="s">
        <v>49</v>
      </c>
      <c r="C2105" s="12">
        <v>2017</v>
      </c>
      <c r="D2105" s="12" t="s">
        <v>101</v>
      </c>
      <c r="E2105" s="13">
        <v>570</v>
      </c>
      <c r="F2105" s="13">
        <v>466</v>
      </c>
      <c r="G2105" s="13">
        <v>1036</v>
      </c>
      <c r="H2105" s="13">
        <v>0</v>
      </c>
      <c r="I2105" s="13">
        <v>0</v>
      </c>
      <c r="J2105" s="13">
        <v>0</v>
      </c>
      <c r="K2105" s="15">
        <f t="shared" si="136"/>
        <v>570</v>
      </c>
      <c r="L2105" s="15">
        <f t="shared" si="137"/>
        <v>466</v>
      </c>
      <c r="M2105" s="15">
        <f t="shared" si="138"/>
        <v>1036</v>
      </c>
      <c r="O2105" s="13"/>
      <c r="P2105" s="13"/>
    </row>
    <row r="2106" spans="1:16" ht="12.75" customHeight="1" x14ac:dyDescent="0.2">
      <c r="A2106" s="11" t="str">
        <f t="shared" si="135"/>
        <v>LONGREACH2018</v>
      </c>
      <c r="B2106" s="96" t="s">
        <v>49</v>
      </c>
      <c r="C2106" s="89">
        <v>2018</v>
      </c>
      <c r="D2106" s="90" t="s">
        <v>101</v>
      </c>
      <c r="E2106" s="15">
        <v>727</v>
      </c>
      <c r="F2106" s="15">
        <v>542</v>
      </c>
      <c r="G2106" s="15">
        <v>1269</v>
      </c>
      <c r="H2106" s="91">
        <v>0</v>
      </c>
      <c r="I2106" s="91">
        <v>0</v>
      </c>
      <c r="J2106" s="15">
        <v>0</v>
      </c>
      <c r="K2106" s="15">
        <f t="shared" si="136"/>
        <v>727</v>
      </c>
      <c r="L2106" s="15">
        <f t="shared" si="137"/>
        <v>542</v>
      </c>
      <c r="M2106" s="15">
        <f t="shared" si="138"/>
        <v>1269</v>
      </c>
      <c r="O2106" s="13"/>
      <c r="P2106" s="13"/>
    </row>
    <row r="2107" spans="1:16" ht="12.75" customHeight="1" x14ac:dyDescent="0.2">
      <c r="A2107" s="11" t="str">
        <f t="shared" si="135"/>
        <v>LONGREACH2019</v>
      </c>
      <c r="B2107" s="3" t="s">
        <v>49</v>
      </c>
      <c r="C2107" s="12">
        <v>2019</v>
      </c>
      <c r="D2107" s="12" t="s">
        <v>101</v>
      </c>
      <c r="E2107" s="13">
        <v>1056</v>
      </c>
      <c r="F2107" s="13">
        <v>850</v>
      </c>
      <c r="G2107" s="13">
        <v>1906</v>
      </c>
      <c r="H2107" s="13">
        <v>0</v>
      </c>
      <c r="I2107" s="13">
        <v>0</v>
      </c>
      <c r="J2107" s="13">
        <v>0</v>
      </c>
      <c r="K2107" s="15">
        <f t="shared" si="136"/>
        <v>1056</v>
      </c>
      <c r="L2107" s="15">
        <f t="shared" si="137"/>
        <v>850</v>
      </c>
      <c r="M2107" s="15">
        <f t="shared" si="138"/>
        <v>1906</v>
      </c>
      <c r="O2107" s="13"/>
      <c r="P2107" s="13"/>
    </row>
    <row r="2108" spans="1:16" ht="12.75" customHeight="1" x14ac:dyDescent="0.2">
      <c r="A2108" s="11" t="str">
        <f t="shared" si="135"/>
        <v>LORD HOWE ISLAND1985</v>
      </c>
      <c r="B2108" s="3" t="s">
        <v>48</v>
      </c>
      <c r="C2108" s="12">
        <v>1985</v>
      </c>
      <c r="D2108" s="12" t="s">
        <v>101</v>
      </c>
      <c r="E2108" s="13">
        <v>1417</v>
      </c>
      <c r="F2108" s="13">
        <v>1405</v>
      </c>
      <c r="G2108" s="13">
        <v>2822</v>
      </c>
      <c r="H2108" s="13">
        <v>0</v>
      </c>
      <c r="I2108" s="13">
        <v>0</v>
      </c>
      <c r="J2108" s="13">
        <v>0</v>
      </c>
      <c r="K2108" s="15">
        <f t="shared" si="136"/>
        <v>1417</v>
      </c>
      <c r="L2108" s="15">
        <f t="shared" si="137"/>
        <v>1405</v>
      </c>
      <c r="M2108" s="15">
        <f t="shared" si="138"/>
        <v>2822</v>
      </c>
      <c r="O2108" s="13"/>
      <c r="P2108" s="13"/>
    </row>
    <row r="2109" spans="1:16" ht="12.75" customHeight="1" x14ac:dyDescent="0.2">
      <c r="A2109" s="11" t="str">
        <f t="shared" si="135"/>
        <v>LORD HOWE ISLAND1986</v>
      </c>
      <c r="B2109" s="96" t="s">
        <v>48</v>
      </c>
      <c r="C2109" s="89">
        <v>1986</v>
      </c>
      <c r="D2109" s="90" t="s">
        <v>101</v>
      </c>
      <c r="E2109" s="15">
        <v>1553</v>
      </c>
      <c r="F2109" s="15">
        <v>1552</v>
      </c>
      <c r="G2109" s="15">
        <v>3105</v>
      </c>
      <c r="H2109" s="91">
        <v>0</v>
      </c>
      <c r="I2109" s="91">
        <v>0</v>
      </c>
      <c r="J2109" s="15">
        <v>0</v>
      </c>
      <c r="K2109" s="15">
        <f t="shared" si="136"/>
        <v>1553</v>
      </c>
      <c r="L2109" s="15">
        <f t="shared" si="137"/>
        <v>1552</v>
      </c>
      <c r="M2109" s="15">
        <f t="shared" si="138"/>
        <v>3105</v>
      </c>
      <c r="O2109" s="13"/>
      <c r="P2109" s="13"/>
    </row>
    <row r="2110" spans="1:16" ht="12.75" customHeight="1" x14ac:dyDescent="0.2">
      <c r="A2110" s="11" t="str">
        <f t="shared" si="135"/>
        <v>LORD HOWE ISLAND1987</v>
      </c>
      <c r="B2110" s="96" t="s">
        <v>48</v>
      </c>
      <c r="C2110" s="89">
        <v>1987</v>
      </c>
      <c r="D2110" s="90" t="s">
        <v>101</v>
      </c>
      <c r="E2110" s="15">
        <v>1611</v>
      </c>
      <c r="F2110" s="15">
        <v>1615</v>
      </c>
      <c r="G2110" s="15">
        <v>3226</v>
      </c>
      <c r="H2110" s="91">
        <v>0</v>
      </c>
      <c r="I2110" s="91">
        <v>0</v>
      </c>
      <c r="J2110" s="15">
        <v>0</v>
      </c>
      <c r="K2110" s="15">
        <f t="shared" si="136"/>
        <v>1611</v>
      </c>
      <c r="L2110" s="15">
        <f t="shared" si="137"/>
        <v>1615</v>
      </c>
      <c r="M2110" s="15">
        <f t="shared" si="138"/>
        <v>3226</v>
      </c>
      <c r="O2110" s="13"/>
      <c r="P2110" s="13"/>
    </row>
    <row r="2111" spans="1:16" ht="12.75" customHeight="1" x14ac:dyDescent="0.2">
      <c r="A2111" s="11" t="str">
        <f t="shared" si="135"/>
        <v>LORD HOWE ISLAND1988</v>
      </c>
      <c r="B2111" s="3" t="s">
        <v>48</v>
      </c>
      <c r="C2111" s="12">
        <v>1988</v>
      </c>
      <c r="D2111" s="12" t="s">
        <v>101</v>
      </c>
      <c r="E2111" s="13">
        <v>1625</v>
      </c>
      <c r="F2111" s="13">
        <v>1572</v>
      </c>
      <c r="G2111" s="13">
        <v>3197</v>
      </c>
      <c r="H2111" s="13">
        <v>0</v>
      </c>
      <c r="I2111" s="13">
        <v>0</v>
      </c>
      <c r="J2111" s="13">
        <v>0</v>
      </c>
      <c r="K2111" s="15">
        <f t="shared" si="136"/>
        <v>1625</v>
      </c>
      <c r="L2111" s="15">
        <f t="shared" si="137"/>
        <v>1572</v>
      </c>
      <c r="M2111" s="15">
        <f t="shared" si="138"/>
        <v>3197</v>
      </c>
      <c r="O2111" s="13"/>
      <c r="P2111" s="13"/>
    </row>
    <row r="2112" spans="1:16" ht="12.75" customHeight="1" x14ac:dyDescent="0.2">
      <c r="A2112" s="11" t="str">
        <f t="shared" si="135"/>
        <v>LORD HOWE ISLAND1989</v>
      </c>
      <c r="B2112" s="3" t="s">
        <v>48</v>
      </c>
      <c r="C2112" s="12">
        <v>1989</v>
      </c>
      <c r="D2112" s="12" t="s">
        <v>101</v>
      </c>
      <c r="E2112" s="13">
        <v>1722</v>
      </c>
      <c r="F2112" s="13">
        <v>1621</v>
      </c>
      <c r="G2112" s="13">
        <v>3343</v>
      </c>
      <c r="H2112" s="13">
        <v>0</v>
      </c>
      <c r="I2112" s="13">
        <v>0</v>
      </c>
      <c r="J2112" s="13">
        <v>0</v>
      </c>
      <c r="K2112" s="15">
        <f t="shared" si="136"/>
        <v>1722</v>
      </c>
      <c r="L2112" s="15">
        <f t="shared" si="137"/>
        <v>1621</v>
      </c>
      <c r="M2112" s="15">
        <f t="shared" si="138"/>
        <v>3343</v>
      </c>
      <c r="O2112" s="13"/>
      <c r="P2112" s="13"/>
    </row>
    <row r="2113" spans="1:16" ht="12.75" customHeight="1" x14ac:dyDescent="0.2">
      <c r="A2113" s="11" t="str">
        <f t="shared" si="135"/>
        <v>LORD HOWE ISLAND1990</v>
      </c>
      <c r="B2113" s="3" t="s">
        <v>48</v>
      </c>
      <c r="C2113" s="12">
        <v>1990</v>
      </c>
      <c r="D2113" s="12" t="s">
        <v>101</v>
      </c>
      <c r="E2113" s="13">
        <v>907</v>
      </c>
      <c r="F2113" s="13">
        <v>922</v>
      </c>
      <c r="G2113" s="13">
        <v>1829</v>
      </c>
      <c r="H2113" s="13">
        <v>0</v>
      </c>
      <c r="I2113" s="13">
        <v>0</v>
      </c>
      <c r="J2113" s="13">
        <v>0</v>
      </c>
      <c r="K2113" s="15">
        <f t="shared" si="136"/>
        <v>907</v>
      </c>
      <c r="L2113" s="15">
        <f t="shared" si="137"/>
        <v>922</v>
      </c>
      <c r="M2113" s="15">
        <f t="shared" si="138"/>
        <v>1829</v>
      </c>
      <c r="O2113" s="13"/>
      <c r="P2113" s="13"/>
    </row>
    <row r="2114" spans="1:16" ht="12.75" customHeight="1" x14ac:dyDescent="0.2">
      <c r="A2114" s="11" t="str">
        <f t="shared" si="135"/>
        <v>LORD HOWE ISLAND1991</v>
      </c>
      <c r="B2114" s="96" t="s">
        <v>48</v>
      </c>
      <c r="C2114" s="89">
        <v>1991</v>
      </c>
      <c r="D2114" s="90" t="s">
        <v>101</v>
      </c>
      <c r="E2114" s="15">
        <v>889</v>
      </c>
      <c r="F2114" s="15">
        <v>975</v>
      </c>
      <c r="G2114" s="15">
        <v>1864</v>
      </c>
      <c r="H2114" s="91">
        <v>0</v>
      </c>
      <c r="I2114" s="91">
        <v>0</v>
      </c>
      <c r="J2114" s="15">
        <v>0</v>
      </c>
      <c r="K2114" s="15">
        <f t="shared" si="136"/>
        <v>889</v>
      </c>
      <c r="L2114" s="15">
        <f t="shared" si="137"/>
        <v>975</v>
      </c>
      <c r="M2114" s="15">
        <f t="shared" si="138"/>
        <v>1864</v>
      </c>
      <c r="O2114" s="13"/>
      <c r="P2114" s="13"/>
    </row>
    <row r="2115" spans="1:16" ht="12.75" customHeight="1" x14ac:dyDescent="0.2">
      <c r="A2115" s="11" t="str">
        <f t="shared" si="135"/>
        <v>LORD HOWE ISLAND1992</v>
      </c>
      <c r="B2115" s="3" t="s">
        <v>48</v>
      </c>
      <c r="C2115" s="12">
        <v>1992</v>
      </c>
      <c r="D2115" s="12" t="s">
        <v>101</v>
      </c>
      <c r="E2115" s="13">
        <v>1225</v>
      </c>
      <c r="F2115" s="13">
        <v>1291</v>
      </c>
      <c r="G2115" s="13">
        <v>2516</v>
      </c>
      <c r="H2115" s="13">
        <v>0</v>
      </c>
      <c r="I2115" s="13">
        <v>0</v>
      </c>
      <c r="J2115" s="13">
        <v>0</v>
      </c>
      <c r="K2115" s="15">
        <f t="shared" si="136"/>
        <v>1225</v>
      </c>
      <c r="L2115" s="15">
        <f t="shared" si="137"/>
        <v>1291</v>
      </c>
      <c r="M2115" s="15">
        <f t="shared" si="138"/>
        <v>2516</v>
      </c>
      <c r="O2115" s="13"/>
      <c r="P2115" s="13"/>
    </row>
    <row r="2116" spans="1:16" ht="12.75" customHeight="1" x14ac:dyDescent="0.2">
      <c r="A2116" s="11" t="str">
        <f t="shared" si="135"/>
        <v>LORD HOWE ISLAND1993</v>
      </c>
      <c r="B2116" s="96" t="s">
        <v>48</v>
      </c>
      <c r="C2116" s="89">
        <v>1993</v>
      </c>
      <c r="D2116" s="90" t="s">
        <v>101</v>
      </c>
      <c r="E2116" s="15">
        <v>755</v>
      </c>
      <c r="F2116" s="15">
        <v>753</v>
      </c>
      <c r="G2116" s="15">
        <v>1508</v>
      </c>
      <c r="H2116" s="91">
        <v>0</v>
      </c>
      <c r="I2116" s="91">
        <v>0</v>
      </c>
      <c r="J2116" s="15">
        <v>0</v>
      </c>
      <c r="K2116" s="15">
        <f t="shared" si="136"/>
        <v>755</v>
      </c>
      <c r="L2116" s="15">
        <f t="shared" si="137"/>
        <v>753</v>
      </c>
      <c r="M2116" s="15">
        <f t="shared" si="138"/>
        <v>1508</v>
      </c>
      <c r="O2116" s="13"/>
      <c r="P2116" s="13"/>
    </row>
    <row r="2117" spans="1:16" ht="12.75" customHeight="1" x14ac:dyDescent="0.2">
      <c r="A2117" s="11" t="str">
        <f t="shared" si="135"/>
        <v>LORD HOWE ISLAND1994</v>
      </c>
      <c r="B2117" s="3" t="s">
        <v>48</v>
      </c>
      <c r="C2117" s="12">
        <v>1994</v>
      </c>
      <c r="D2117" s="12" t="s">
        <v>101</v>
      </c>
      <c r="E2117" s="13">
        <v>344</v>
      </c>
      <c r="F2117" s="13">
        <v>343</v>
      </c>
      <c r="G2117" s="13">
        <v>687</v>
      </c>
      <c r="H2117" s="13">
        <v>0</v>
      </c>
      <c r="I2117" s="13">
        <v>0</v>
      </c>
      <c r="J2117" s="13">
        <v>0</v>
      </c>
      <c r="K2117" s="15">
        <f t="shared" si="136"/>
        <v>344</v>
      </c>
      <c r="L2117" s="15">
        <f t="shared" si="137"/>
        <v>343</v>
      </c>
      <c r="M2117" s="15">
        <f t="shared" si="138"/>
        <v>687</v>
      </c>
      <c r="O2117" s="13"/>
      <c r="P2117" s="13"/>
    </row>
    <row r="2118" spans="1:16" ht="12.75" customHeight="1" x14ac:dyDescent="0.2">
      <c r="A2118" s="11" t="str">
        <f t="shared" si="135"/>
        <v>LORD HOWE ISLAND1995</v>
      </c>
      <c r="B2118" s="96" t="s">
        <v>48</v>
      </c>
      <c r="C2118" s="89">
        <v>1995</v>
      </c>
      <c r="D2118" s="90" t="s">
        <v>101</v>
      </c>
      <c r="E2118" s="15">
        <v>390</v>
      </c>
      <c r="F2118" s="15">
        <v>389</v>
      </c>
      <c r="G2118" s="15">
        <v>779</v>
      </c>
      <c r="H2118" s="91">
        <v>0</v>
      </c>
      <c r="I2118" s="91">
        <v>0</v>
      </c>
      <c r="J2118" s="15">
        <v>0</v>
      </c>
      <c r="K2118" s="15">
        <f t="shared" si="136"/>
        <v>390</v>
      </c>
      <c r="L2118" s="15">
        <f t="shared" si="137"/>
        <v>389</v>
      </c>
      <c r="M2118" s="15">
        <f t="shared" si="138"/>
        <v>779</v>
      </c>
      <c r="O2118" s="13"/>
      <c r="P2118" s="13"/>
    </row>
    <row r="2119" spans="1:16" ht="12.75" customHeight="1" x14ac:dyDescent="0.2">
      <c r="A2119" s="11" t="str">
        <f t="shared" ref="A2119:A2182" si="139">CONCATENATE(B2119,C2119)</f>
        <v>LORD HOWE ISLAND1996</v>
      </c>
      <c r="B2119" s="94" t="s">
        <v>48</v>
      </c>
      <c r="C2119" s="89">
        <v>1996</v>
      </c>
      <c r="D2119" s="90" t="s">
        <v>101</v>
      </c>
      <c r="E2119" s="15">
        <v>471</v>
      </c>
      <c r="F2119" s="15">
        <v>471</v>
      </c>
      <c r="G2119" s="15">
        <v>942</v>
      </c>
      <c r="H2119" s="15">
        <v>0</v>
      </c>
      <c r="I2119" s="15">
        <v>0</v>
      </c>
      <c r="J2119" s="15">
        <v>0</v>
      </c>
      <c r="K2119" s="15">
        <f t="shared" si="136"/>
        <v>471</v>
      </c>
      <c r="L2119" s="15">
        <f t="shared" si="137"/>
        <v>471</v>
      </c>
      <c r="M2119" s="15">
        <f t="shared" si="138"/>
        <v>942</v>
      </c>
      <c r="O2119" s="13"/>
      <c r="P2119" s="13"/>
    </row>
    <row r="2120" spans="1:16" ht="12.75" customHeight="1" x14ac:dyDescent="0.2">
      <c r="A2120" s="11" t="str">
        <f t="shared" si="139"/>
        <v>LORD HOWE ISLAND1997</v>
      </c>
      <c r="B2120" s="96" t="s">
        <v>48</v>
      </c>
      <c r="C2120" s="89">
        <v>1997</v>
      </c>
      <c r="D2120" s="90" t="s">
        <v>101</v>
      </c>
      <c r="E2120" s="15">
        <v>647</v>
      </c>
      <c r="F2120" s="15">
        <v>639</v>
      </c>
      <c r="G2120" s="15">
        <v>1286</v>
      </c>
      <c r="H2120" s="91">
        <v>0</v>
      </c>
      <c r="I2120" s="91">
        <v>0</v>
      </c>
      <c r="J2120" s="15">
        <v>0</v>
      </c>
      <c r="K2120" s="15">
        <f t="shared" si="136"/>
        <v>647</v>
      </c>
      <c r="L2120" s="15">
        <f t="shared" si="137"/>
        <v>639</v>
      </c>
      <c r="M2120" s="15">
        <f t="shared" si="138"/>
        <v>1286</v>
      </c>
      <c r="O2120" s="13"/>
      <c r="P2120" s="13"/>
    </row>
    <row r="2121" spans="1:16" ht="12.75" customHeight="1" x14ac:dyDescent="0.2">
      <c r="A2121" s="11" t="str">
        <f t="shared" si="139"/>
        <v>LORD HOWE ISLAND1998</v>
      </c>
      <c r="B2121" s="94" t="s">
        <v>48</v>
      </c>
      <c r="C2121" s="89">
        <v>1998</v>
      </c>
      <c r="D2121" s="90" t="s">
        <v>101</v>
      </c>
      <c r="E2121" s="15">
        <v>672</v>
      </c>
      <c r="F2121" s="15">
        <v>666</v>
      </c>
      <c r="G2121" s="15">
        <v>1338</v>
      </c>
      <c r="H2121" s="15">
        <v>0</v>
      </c>
      <c r="I2121" s="15">
        <v>0</v>
      </c>
      <c r="J2121" s="15">
        <v>0</v>
      </c>
      <c r="K2121" s="15">
        <f t="shared" si="136"/>
        <v>672</v>
      </c>
      <c r="L2121" s="15">
        <f t="shared" si="137"/>
        <v>666</v>
      </c>
      <c r="M2121" s="15">
        <f t="shared" si="138"/>
        <v>1338</v>
      </c>
      <c r="O2121" s="13"/>
      <c r="P2121" s="13"/>
    </row>
    <row r="2122" spans="1:16" ht="12.75" customHeight="1" x14ac:dyDescent="0.2">
      <c r="A2122" s="11" t="str">
        <f t="shared" si="139"/>
        <v>LORD HOWE ISLAND1999</v>
      </c>
      <c r="B2122" s="3" t="s">
        <v>48</v>
      </c>
      <c r="C2122" s="12">
        <v>1999</v>
      </c>
      <c r="D2122" s="12" t="s">
        <v>101</v>
      </c>
      <c r="E2122" s="13">
        <v>606</v>
      </c>
      <c r="F2122" s="13">
        <v>606</v>
      </c>
      <c r="G2122" s="13">
        <v>1212</v>
      </c>
      <c r="H2122" s="13">
        <v>0</v>
      </c>
      <c r="I2122" s="13">
        <v>0</v>
      </c>
      <c r="J2122" s="13">
        <v>0</v>
      </c>
      <c r="K2122" s="15">
        <f t="shared" si="136"/>
        <v>606</v>
      </c>
      <c r="L2122" s="15">
        <f t="shared" si="137"/>
        <v>606</v>
      </c>
      <c r="M2122" s="15">
        <f t="shared" si="138"/>
        <v>1212</v>
      </c>
      <c r="O2122" s="13"/>
      <c r="P2122" s="13"/>
    </row>
    <row r="2123" spans="1:16" ht="12.75" customHeight="1" x14ac:dyDescent="0.2">
      <c r="A2123" s="11" t="str">
        <f t="shared" si="139"/>
        <v>LORD HOWE ISLAND2000</v>
      </c>
      <c r="B2123" s="96" t="s">
        <v>48</v>
      </c>
      <c r="C2123" s="89">
        <v>2000</v>
      </c>
      <c r="D2123" s="90" t="s">
        <v>101</v>
      </c>
      <c r="E2123" s="15">
        <v>509</v>
      </c>
      <c r="F2123" s="15">
        <v>510</v>
      </c>
      <c r="G2123" s="15">
        <v>1019</v>
      </c>
      <c r="H2123" s="91">
        <v>0</v>
      </c>
      <c r="I2123" s="91">
        <v>0</v>
      </c>
      <c r="J2123" s="15">
        <v>0</v>
      </c>
      <c r="K2123" s="15">
        <f t="shared" si="136"/>
        <v>509</v>
      </c>
      <c r="L2123" s="15">
        <f t="shared" si="137"/>
        <v>510</v>
      </c>
      <c r="M2123" s="15">
        <f t="shared" si="138"/>
        <v>1019</v>
      </c>
      <c r="O2123" s="13"/>
      <c r="P2123" s="13"/>
    </row>
    <row r="2124" spans="1:16" ht="12.75" customHeight="1" x14ac:dyDescent="0.2">
      <c r="A2124" s="11" t="str">
        <f t="shared" si="139"/>
        <v>LORD HOWE ISLAND2001</v>
      </c>
      <c r="B2124" s="94" t="s">
        <v>48</v>
      </c>
      <c r="C2124" s="89">
        <v>2001</v>
      </c>
      <c r="D2124" s="90" t="s">
        <v>101</v>
      </c>
      <c r="E2124" s="15">
        <v>500</v>
      </c>
      <c r="F2124" s="15">
        <v>498</v>
      </c>
      <c r="G2124" s="15">
        <v>998</v>
      </c>
      <c r="H2124" s="15">
        <v>0</v>
      </c>
      <c r="I2124" s="15">
        <v>0</v>
      </c>
      <c r="J2124" s="15">
        <v>0</v>
      </c>
      <c r="K2124" s="15">
        <f t="shared" si="136"/>
        <v>500</v>
      </c>
      <c r="L2124" s="15">
        <f t="shared" si="137"/>
        <v>498</v>
      </c>
      <c r="M2124" s="15">
        <f t="shared" si="138"/>
        <v>998</v>
      </c>
      <c r="O2124" s="13"/>
      <c r="P2124" s="13"/>
    </row>
    <row r="2125" spans="1:16" ht="12.75" customHeight="1" x14ac:dyDescent="0.2">
      <c r="A2125" s="11" t="str">
        <f t="shared" si="139"/>
        <v>LORD HOWE ISLAND2002</v>
      </c>
      <c r="B2125" s="3" t="s">
        <v>48</v>
      </c>
      <c r="C2125" s="12">
        <v>2002</v>
      </c>
      <c r="D2125" s="12" t="s">
        <v>101</v>
      </c>
      <c r="E2125" s="13">
        <v>505</v>
      </c>
      <c r="F2125" s="13">
        <v>503</v>
      </c>
      <c r="G2125" s="13">
        <v>1008</v>
      </c>
      <c r="H2125" s="13">
        <v>0</v>
      </c>
      <c r="I2125" s="13">
        <v>0</v>
      </c>
      <c r="J2125" s="13">
        <v>0</v>
      </c>
      <c r="K2125" s="15">
        <f t="shared" si="136"/>
        <v>505</v>
      </c>
      <c r="L2125" s="15">
        <f t="shared" si="137"/>
        <v>503</v>
      </c>
      <c r="M2125" s="15">
        <f t="shared" si="138"/>
        <v>1008</v>
      </c>
      <c r="O2125" s="13"/>
      <c r="P2125" s="13"/>
    </row>
    <row r="2126" spans="1:16" ht="12.75" customHeight="1" x14ac:dyDescent="0.2">
      <c r="A2126" s="11" t="str">
        <f t="shared" si="139"/>
        <v>LORD HOWE ISLAND2003</v>
      </c>
      <c r="B2126" s="96" t="s">
        <v>48</v>
      </c>
      <c r="C2126" s="89">
        <v>2003</v>
      </c>
      <c r="D2126" s="90" t="s">
        <v>101</v>
      </c>
      <c r="E2126" s="15">
        <v>528</v>
      </c>
      <c r="F2126" s="15">
        <v>527</v>
      </c>
      <c r="G2126" s="15">
        <v>1055</v>
      </c>
      <c r="H2126" s="91">
        <v>0</v>
      </c>
      <c r="I2126" s="91">
        <v>0</v>
      </c>
      <c r="J2126" s="15">
        <v>0</v>
      </c>
      <c r="K2126" s="15">
        <f t="shared" si="136"/>
        <v>528</v>
      </c>
      <c r="L2126" s="15">
        <f t="shared" si="137"/>
        <v>527</v>
      </c>
      <c r="M2126" s="15">
        <f t="shared" si="138"/>
        <v>1055</v>
      </c>
      <c r="O2126" s="13"/>
      <c r="P2126" s="13"/>
    </row>
    <row r="2127" spans="1:16" ht="12.75" customHeight="1" x14ac:dyDescent="0.2">
      <c r="A2127" s="11" t="str">
        <f t="shared" si="139"/>
        <v>LORD HOWE ISLAND2004</v>
      </c>
      <c r="B2127" s="94" t="s">
        <v>48</v>
      </c>
      <c r="C2127" s="89">
        <v>2004</v>
      </c>
      <c r="D2127" s="90" t="s">
        <v>101</v>
      </c>
      <c r="E2127" s="15">
        <v>536</v>
      </c>
      <c r="F2127" s="15">
        <v>535</v>
      </c>
      <c r="G2127" s="15">
        <v>1071</v>
      </c>
      <c r="H2127" s="15">
        <v>0</v>
      </c>
      <c r="I2127" s="15">
        <v>0</v>
      </c>
      <c r="J2127" s="15">
        <v>0</v>
      </c>
      <c r="K2127" s="15">
        <f t="shared" si="136"/>
        <v>536</v>
      </c>
      <c r="L2127" s="15">
        <f t="shared" si="137"/>
        <v>535</v>
      </c>
      <c r="M2127" s="15">
        <f t="shared" si="138"/>
        <v>1071</v>
      </c>
      <c r="O2127" s="13"/>
      <c r="P2127" s="13"/>
    </row>
    <row r="2128" spans="1:16" ht="12.75" customHeight="1" x14ac:dyDescent="0.2">
      <c r="A2128" s="11" t="str">
        <f t="shared" si="139"/>
        <v>LORD HOWE ISLAND2005</v>
      </c>
      <c r="B2128" s="3" t="s">
        <v>48</v>
      </c>
      <c r="C2128" s="12">
        <v>2005</v>
      </c>
      <c r="D2128" s="12" t="s">
        <v>101</v>
      </c>
      <c r="E2128" s="13">
        <v>585</v>
      </c>
      <c r="F2128" s="13">
        <v>584</v>
      </c>
      <c r="G2128" s="13">
        <v>1169</v>
      </c>
      <c r="H2128" s="13">
        <v>0</v>
      </c>
      <c r="I2128" s="13">
        <v>0</v>
      </c>
      <c r="J2128" s="13">
        <v>0</v>
      </c>
      <c r="K2128" s="15">
        <f t="shared" si="136"/>
        <v>585</v>
      </c>
      <c r="L2128" s="15">
        <f t="shared" si="137"/>
        <v>584</v>
      </c>
      <c r="M2128" s="15">
        <f t="shared" si="138"/>
        <v>1169</v>
      </c>
      <c r="O2128" s="13"/>
      <c r="P2128" s="13"/>
    </row>
    <row r="2129" spans="1:16" ht="12.75" customHeight="1" x14ac:dyDescent="0.2">
      <c r="A2129" s="11" t="str">
        <f t="shared" si="139"/>
        <v>LORD HOWE ISLAND2006</v>
      </c>
      <c r="B2129" s="3" t="s">
        <v>48</v>
      </c>
      <c r="C2129" s="12">
        <v>2006</v>
      </c>
      <c r="D2129" s="12" t="s">
        <v>101</v>
      </c>
      <c r="E2129" s="13">
        <v>621</v>
      </c>
      <c r="F2129" s="13">
        <v>620</v>
      </c>
      <c r="G2129" s="13">
        <v>1241</v>
      </c>
      <c r="H2129" s="13">
        <v>0</v>
      </c>
      <c r="I2129" s="13">
        <v>0</v>
      </c>
      <c r="J2129" s="13">
        <v>0</v>
      </c>
      <c r="K2129" s="15">
        <f t="shared" si="136"/>
        <v>621</v>
      </c>
      <c r="L2129" s="15">
        <f t="shared" si="137"/>
        <v>620</v>
      </c>
      <c r="M2129" s="15">
        <f t="shared" si="138"/>
        <v>1241</v>
      </c>
      <c r="O2129" s="13"/>
      <c r="P2129" s="13"/>
    </row>
    <row r="2130" spans="1:16" ht="12.75" customHeight="1" x14ac:dyDescent="0.2">
      <c r="A2130" s="11" t="str">
        <f t="shared" si="139"/>
        <v>LORD HOWE ISLAND2007</v>
      </c>
      <c r="B2130" s="94" t="s">
        <v>48</v>
      </c>
      <c r="C2130" s="89">
        <v>2007</v>
      </c>
      <c r="D2130" s="90" t="s">
        <v>101</v>
      </c>
      <c r="E2130" s="15">
        <v>637</v>
      </c>
      <c r="F2130" s="15">
        <v>636</v>
      </c>
      <c r="G2130" s="15">
        <v>1273</v>
      </c>
      <c r="H2130" s="15">
        <v>0</v>
      </c>
      <c r="I2130" s="15">
        <v>0</v>
      </c>
      <c r="J2130" s="15">
        <v>0</v>
      </c>
      <c r="K2130" s="15">
        <f t="shared" si="136"/>
        <v>637</v>
      </c>
      <c r="L2130" s="15">
        <f t="shared" si="137"/>
        <v>636</v>
      </c>
      <c r="M2130" s="15">
        <f t="shared" si="138"/>
        <v>1273</v>
      </c>
      <c r="O2130" s="13"/>
      <c r="P2130" s="13"/>
    </row>
    <row r="2131" spans="1:16" ht="12.75" customHeight="1" x14ac:dyDescent="0.2">
      <c r="A2131" s="11" t="str">
        <f t="shared" si="139"/>
        <v>LORD HOWE ISLAND2008</v>
      </c>
      <c r="B2131" s="3" t="s">
        <v>48</v>
      </c>
      <c r="C2131" s="12">
        <v>2008</v>
      </c>
      <c r="D2131" s="12" t="s">
        <v>101</v>
      </c>
      <c r="E2131" s="13">
        <v>642</v>
      </c>
      <c r="F2131" s="13">
        <v>640</v>
      </c>
      <c r="G2131" s="13">
        <v>1282</v>
      </c>
      <c r="H2131" s="13">
        <v>0</v>
      </c>
      <c r="I2131" s="13">
        <v>0</v>
      </c>
      <c r="J2131" s="13">
        <v>0</v>
      </c>
      <c r="K2131" s="15">
        <f t="shared" si="136"/>
        <v>642</v>
      </c>
      <c r="L2131" s="15">
        <f t="shared" si="137"/>
        <v>640</v>
      </c>
      <c r="M2131" s="15">
        <f t="shared" si="138"/>
        <v>1282</v>
      </c>
      <c r="O2131" s="13"/>
      <c r="P2131" s="13"/>
    </row>
    <row r="2132" spans="1:16" ht="12.75" customHeight="1" x14ac:dyDescent="0.2">
      <c r="A2132" s="11" t="str">
        <f t="shared" si="139"/>
        <v>LORD HOWE ISLAND2009</v>
      </c>
      <c r="B2132" s="3" t="s">
        <v>48</v>
      </c>
      <c r="C2132" s="12">
        <v>2009</v>
      </c>
      <c r="D2132" s="12" t="s">
        <v>101</v>
      </c>
      <c r="E2132" s="13">
        <v>627</v>
      </c>
      <c r="F2132" s="13">
        <v>626</v>
      </c>
      <c r="G2132" s="13">
        <v>1253</v>
      </c>
      <c r="H2132" s="13">
        <v>0</v>
      </c>
      <c r="I2132" s="13">
        <v>0</v>
      </c>
      <c r="J2132" s="13">
        <v>0</v>
      </c>
      <c r="K2132" s="15">
        <f t="shared" si="136"/>
        <v>627</v>
      </c>
      <c r="L2132" s="15">
        <f t="shared" si="137"/>
        <v>626</v>
      </c>
      <c r="M2132" s="15">
        <f t="shared" si="138"/>
        <v>1253</v>
      </c>
      <c r="O2132" s="13"/>
      <c r="P2132" s="13"/>
    </row>
    <row r="2133" spans="1:16" ht="12.75" customHeight="1" x14ac:dyDescent="0.2">
      <c r="A2133" s="11" t="str">
        <f t="shared" si="139"/>
        <v>LORD HOWE ISLAND2010</v>
      </c>
      <c r="B2133" s="96" t="s">
        <v>48</v>
      </c>
      <c r="C2133" s="89">
        <v>2010</v>
      </c>
      <c r="D2133" s="90" t="s">
        <v>101</v>
      </c>
      <c r="E2133" s="15">
        <v>628</v>
      </c>
      <c r="F2133" s="15">
        <v>628</v>
      </c>
      <c r="G2133" s="15">
        <v>1256</v>
      </c>
      <c r="H2133" s="91">
        <v>0</v>
      </c>
      <c r="I2133" s="91">
        <v>0</v>
      </c>
      <c r="J2133" s="15">
        <v>0</v>
      </c>
      <c r="K2133" s="15">
        <f t="shared" si="136"/>
        <v>628</v>
      </c>
      <c r="L2133" s="15">
        <f t="shared" si="137"/>
        <v>628</v>
      </c>
      <c r="M2133" s="15">
        <f t="shared" si="138"/>
        <v>1256</v>
      </c>
      <c r="O2133" s="13"/>
      <c r="P2133" s="13"/>
    </row>
    <row r="2134" spans="1:16" ht="12.75" customHeight="1" x14ac:dyDescent="0.2">
      <c r="A2134" s="11" t="str">
        <f t="shared" si="139"/>
        <v>LORD HOWE ISLAND2011</v>
      </c>
      <c r="B2134" s="96" t="s">
        <v>48</v>
      </c>
      <c r="C2134" s="89">
        <v>2011</v>
      </c>
      <c r="D2134" s="90" t="s">
        <v>101</v>
      </c>
      <c r="E2134" s="15">
        <v>635</v>
      </c>
      <c r="F2134" s="15">
        <v>632</v>
      </c>
      <c r="G2134" s="15">
        <v>1267</v>
      </c>
      <c r="H2134" s="91">
        <v>0</v>
      </c>
      <c r="I2134" s="91">
        <v>0</v>
      </c>
      <c r="J2134" s="15">
        <v>0</v>
      </c>
      <c r="K2134" s="15">
        <f t="shared" si="136"/>
        <v>635</v>
      </c>
      <c r="L2134" s="15">
        <f t="shared" si="137"/>
        <v>632</v>
      </c>
      <c r="M2134" s="15">
        <f t="shared" si="138"/>
        <v>1267</v>
      </c>
      <c r="O2134" s="13"/>
      <c r="P2134" s="13"/>
    </row>
    <row r="2135" spans="1:16" ht="12.75" customHeight="1" x14ac:dyDescent="0.2">
      <c r="A2135" s="11" t="str">
        <f t="shared" si="139"/>
        <v>LORD HOWE ISLAND2012</v>
      </c>
      <c r="B2135" s="3" t="s">
        <v>48</v>
      </c>
      <c r="C2135" s="12">
        <v>2012</v>
      </c>
      <c r="D2135" s="12" t="s">
        <v>101</v>
      </c>
      <c r="E2135" s="13">
        <v>636</v>
      </c>
      <c r="F2135" s="13">
        <v>636</v>
      </c>
      <c r="G2135" s="13">
        <v>1272</v>
      </c>
      <c r="H2135" s="13">
        <v>0</v>
      </c>
      <c r="I2135" s="13">
        <v>0</v>
      </c>
      <c r="J2135" s="13">
        <v>0</v>
      </c>
      <c r="K2135" s="15">
        <f t="shared" si="136"/>
        <v>636</v>
      </c>
      <c r="L2135" s="15">
        <f t="shared" si="137"/>
        <v>636</v>
      </c>
      <c r="M2135" s="15">
        <f t="shared" si="138"/>
        <v>1272</v>
      </c>
      <c r="O2135" s="13"/>
      <c r="P2135" s="13"/>
    </row>
    <row r="2136" spans="1:16" ht="12.75" customHeight="1" x14ac:dyDescent="0.2">
      <c r="A2136" s="11" t="str">
        <f t="shared" si="139"/>
        <v>LORD HOWE ISLAND2013</v>
      </c>
      <c r="B2136" s="3" t="s">
        <v>48</v>
      </c>
      <c r="C2136" s="12">
        <v>2013</v>
      </c>
      <c r="D2136" s="12" t="s">
        <v>101</v>
      </c>
      <c r="E2136" s="13">
        <v>642</v>
      </c>
      <c r="F2136" s="13">
        <v>641</v>
      </c>
      <c r="G2136" s="13">
        <v>1283</v>
      </c>
      <c r="H2136" s="13">
        <v>0</v>
      </c>
      <c r="I2136" s="13">
        <v>0</v>
      </c>
      <c r="J2136" s="13">
        <v>0</v>
      </c>
      <c r="K2136" s="15">
        <f t="shared" si="136"/>
        <v>642</v>
      </c>
      <c r="L2136" s="15">
        <f t="shared" si="137"/>
        <v>641</v>
      </c>
      <c r="M2136" s="15">
        <f t="shared" si="138"/>
        <v>1283</v>
      </c>
      <c r="O2136" s="13"/>
      <c r="P2136" s="13"/>
    </row>
    <row r="2137" spans="1:16" ht="12.75" customHeight="1" x14ac:dyDescent="0.2">
      <c r="A2137" s="11" t="str">
        <f t="shared" si="139"/>
        <v>LORD HOWE ISLAND2014</v>
      </c>
      <c r="B2137" s="96" t="s">
        <v>48</v>
      </c>
      <c r="C2137" s="89">
        <v>2014</v>
      </c>
      <c r="D2137" s="90" t="s">
        <v>101</v>
      </c>
      <c r="E2137" s="15">
        <v>647</v>
      </c>
      <c r="F2137" s="15">
        <v>645</v>
      </c>
      <c r="G2137" s="15">
        <v>1292</v>
      </c>
      <c r="H2137" s="91">
        <v>0</v>
      </c>
      <c r="I2137" s="91">
        <v>0</v>
      </c>
      <c r="J2137" s="15">
        <v>0</v>
      </c>
      <c r="K2137" s="15">
        <f t="shared" si="136"/>
        <v>647</v>
      </c>
      <c r="L2137" s="15">
        <f t="shared" si="137"/>
        <v>645</v>
      </c>
      <c r="M2137" s="15">
        <f t="shared" si="138"/>
        <v>1292</v>
      </c>
      <c r="O2137" s="13"/>
      <c r="P2137" s="13"/>
    </row>
    <row r="2138" spans="1:16" ht="12.75" customHeight="1" x14ac:dyDescent="0.2">
      <c r="A2138" s="11" t="str">
        <f t="shared" si="139"/>
        <v>LORD HOWE ISLAND2015</v>
      </c>
      <c r="B2138" s="96" t="s">
        <v>48</v>
      </c>
      <c r="C2138" s="89">
        <v>2015</v>
      </c>
      <c r="D2138" s="90" t="s">
        <v>101</v>
      </c>
      <c r="E2138" s="15">
        <v>647</v>
      </c>
      <c r="F2138" s="15">
        <v>645</v>
      </c>
      <c r="G2138" s="15">
        <v>1292</v>
      </c>
      <c r="H2138" s="91">
        <v>0</v>
      </c>
      <c r="I2138" s="91">
        <v>0</v>
      </c>
      <c r="J2138" s="15">
        <v>0</v>
      </c>
      <c r="K2138" s="15">
        <f t="shared" si="136"/>
        <v>647</v>
      </c>
      <c r="L2138" s="15">
        <f t="shared" si="137"/>
        <v>645</v>
      </c>
      <c r="M2138" s="15">
        <f t="shared" si="138"/>
        <v>1292</v>
      </c>
      <c r="O2138" s="13"/>
      <c r="P2138" s="13"/>
    </row>
    <row r="2139" spans="1:16" ht="12.75" customHeight="1" x14ac:dyDescent="0.2">
      <c r="A2139" s="11" t="str">
        <f t="shared" si="139"/>
        <v>LORD HOWE ISLAND2016</v>
      </c>
      <c r="B2139" s="96" t="s">
        <v>48</v>
      </c>
      <c r="C2139" s="89">
        <v>2016</v>
      </c>
      <c r="D2139" s="12" t="s">
        <v>101</v>
      </c>
      <c r="E2139" s="15">
        <v>743</v>
      </c>
      <c r="F2139" s="15">
        <v>744</v>
      </c>
      <c r="G2139" s="15">
        <v>1487</v>
      </c>
      <c r="H2139" s="91">
        <v>0</v>
      </c>
      <c r="I2139" s="91">
        <v>0</v>
      </c>
      <c r="J2139" s="15">
        <v>0</v>
      </c>
      <c r="K2139" s="15">
        <f t="shared" si="136"/>
        <v>743</v>
      </c>
      <c r="L2139" s="15">
        <f t="shared" si="137"/>
        <v>744</v>
      </c>
      <c r="M2139" s="15">
        <f t="shared" si="138"/>
        <v>1487</v>
      </c>
      <c r="O2139" s="13"/>
      <c r="P2139" s="13"/>
    </row>
    <row r="2140" spans="1:16" ht="12.75" customHeight="1" x14ac:dyDescent="0.2">
      <c r="A2140" s="11" t="str">
        <f t="shared" si="139"/>
        <v>LORD HOWE ISLAND2017</v>
      </c>
      <c r="B2140" s="3" t="s">
        <v>48</v>
      </c>
      <c r="C2140" s="12">
        <v>2017</v>
      </c>
      <c r="D2140" s="12" t="s">
        <v>101</v>
      </c>
      <c r="E2140" s="13">
        <v>731</v>
      </c>
      <c r="F2140" s="13">
        <v>735</v>
      </c>
      <c r="G2140" s="13">
        <v>1466</v>
      </c>
      <c r="H2140" s="13">
        <v>0</v>
      </c>
      <c r="I2140" s="13">
        <v>0</v>
      </c>
      <c r="J2140" s="13">
        <v>0</v>
      </c>
      <c r="K2140" s="15">
        <f t="shared" si="136"/>
        <v>731</v>
      </c>
      <c r="L2140" s="15">
        <f t="shared" si="137"/>
        <v>735</v>
      </c>
      <c r="M2140" s="15">
        <f t="shared" si="138"/>
        <v>1466</v>
      </c>
      <c r="O2140" s="13"/>
      <c r="P2140" s="13"/>
    </row>
    <row r="2141" spans="1:16" ht="12.75" customHeight="1" x14ac:dyDescent="0.2">
      <c r="A2141" s="11" t="str">
        <f t="shared" si="139"/>
        <v>LORD HOWE ISLAND2018</v>
      </c>
      <c r="B2141" s="94" t="s">
        <v>48</v>
      </c>
      <c r="C2141" s="89">
        <v>2018</v>
      </c>
      <c r="D2141" s="90" t="s">
        <v>101</v>
      </c>
      <c r="E2141" s="15">
        <v>755</v>
      </c>
      <c r="F2141" s="15">
        <v>751</v>
      </c>
      <c r="G2141" s="15">
        <v>1506</v>
      </c>
      <c r="H2141" s="15">
        <v>0</v>
      </c>
      <c r="I2141" s="15">
        <v>0</v>
      </c>
      <c r="J2141" s="15">
        <v>0</v>
      </c>
      <c r="K2141" s="15">
        <f t="shared" si="136"/>
        <v>755</v>
      </c>
      <c r="L2141" s="15">
        <f t="shared" si="137"/>
        <v>751</v>
      </c>
      <c r="M2141" s="15">
        <f t="shared" si="138"/>
        <v>1506</v>
      </c>
      <c r="O2141" s="13"/>
      <c r="P2141" s="13"/>
    </row>
    <row r="2142" spans="1:16" ht="12.75" customHeight="1" x14ac:dyDescent="0.2">
      <c r="A2142" s="11" t="str">
        <f t="shared" si="139"/>
        <v>LORD HOWE ISLAND2019</v>
      </c>
      <c r="B2142" s="3" t="s">
        <v>48</v>
      </c>
      <c r="C2142" s="12">
        <v>2019</v>
      </c>
      <c r="D2142" s="12" t="s">
        <v>101</v>
      </c>
      <c r="E2142" s="13">
        <v>730</v>
      </c>
      <c r="F2142" s="13">
        <v>730</v>
      </c>
      <c r="G2142" s="13">
        <v>1460</v>
      </c>
      <c r="H2142" s="13">
        <v>0</v>
      </c>
      <c r="I2142" s="13">
        <v>0</v>
      </c>
      <c r="J2142" s="13">
        <v>0</v>
      </c>
      <c r="K2142" s="15">
        <f t="shared" si="136"/>
        <v>730</v>
      </c>
      <c r="L2142" s="15">
        <f t="shared" si="137"/>
        <v>730</v>
      </c>
      <c r="M2142" s="15">
        <f t="shared" si="138"/>
        <v>1460</v>
      </c>
      <c r="O2142" s="13"/>
      <c r="P2142" s="13"/>
    </row>
    <row r="2143" spans="1:16" ht="12.75" customHeight="1" x14ac:dyDescent="0.2">
      <c r="A2143" s="11" t="str">
        <f t="shared" si="139"/>
        <v>MACKAY1985</v>
      </c>
      <c r="B2143" s="3" t="s">
        <v>47</v>
      </c>
      <c r="C2143" s="12">
        <v>1985</v>
      </c>
      <c r="D2143" s="12">
        <v>21</v>
      </c>
      <c r="E2143" s="13">
        <v>3939</v>
      </c>
      <c r="F2143" s="13">
        <v>3915</v>
      </c>
      <c r="G2143" s="13">
        <v>7854</v>
      </c>
      <c r="H2143" s="13">
        <v>0</v>
      </c>
      <c r="I2143" s="13">
        <v>0</v>
      </c>
      <c r="J2143" s="13">
        <v>0</v>
      </c>
      <c r="K2143" s="15">
        <f t="shared" si="136"/>
        <v>3939</v>
      </c>
      <c r="L2143" s="15">
        <f t="shared" si="137"/>
        <v>3915</v>
      </c>
      <c r="M2143" s="15">
        <f t="shared" si="138"/>
        <v>7854</v>
      </c>
      <c r="O2143" s="13"/>
      <c r="P2143" s="13"/>
    </row>
    <row r="2144" spans="1:16" ht="12.75" customHeight="1" x14ac:dyDescent="0.2">
      <c r="A2144" s="11" t="str">
        <f t="shared" si="139"/>
        <v>MACKAY1986</v>
      </c>
      <c r="B2144" s="3" t="s">
        <v>47</v>
      </c>
      <c r="C2144" s="12">
        <v>1986</v>
      </c>
      <c r="D2144" s="12">
        <v>21</v>
      </c>
      <c r="E2144" s="13">
        <v>4311</v>
      </c>
      <c r="F2144" s="13">
        <v>4306</v>
      </c>
      <c r="G2144" s="13">
        <v>8617</v>
      </c>
      <c r="H2144" s="13">
        <v>0</v>
      </c>
      <c r="I2144" s="13">
        <v>0</v>
      </c>
      <c r="J2144" s="13">
        <v>0</v>
      </c>
      <c r="K2144" s="15">
        <f t="shared" si="136"/>
        <v>4311</v>
      </c>
      <c r="L2144" s="15">
        <f t="shared" si="137"/>
        <v>4306</v>
      </c>
      <c r="M2144" s="15">
        <f t="shared" si="138"/>
        <v>8617</v>
      </c>
      <c r="O2144" s="13"/>
      <c r="P2144" s="13"/>
    </row>
    <row r="2145" spans="1:16" ht="12.75" customHeight="1" x14ac:dyDescent="0.2">
      <c r="A2145" s="11" t="str">
        <f t="shared" si="139"/>
        <v>MACKAY1987</v>
      </c>
      <c r="B2145" s="92" t="s">
        <v>47</v>
      </c>
      <c r="C2145" s="16">
        <v>1987</v>
      </c>
      <c r="D2145" s="90">
        <v>19</v>
      </c>
      <c r="E2145" s="93">
        <v>4221</v>
      </c>
      <c r="F2145" s="93">
        <v>4224</v>
      </c>
      <c r="G2145" s="93">
        <v>8445</v>
      </c>
      <c r="H2145" s="93">
        <v>0</v>
      </c>
      <c r="I2145" s="93">
        <v>0</v>
      </c>
      <c r="J2145" s="93">
        <v>0</v>
      </c>
      <c r="K2145" s="15">
        <f t="shared" si="136"/>
        <v>4221</v>
      </c>
      <c r="L2145" s="15">
        <f t="shared" si="137"/>
        <v>4224</v>
      </c>
      <c r="M2145" s="15">
        <f t="shared" si="138"/>
        <v>8445</v>
      </c>
      <c r="O2145" s="13"/>
      <c r="P2145" s="13"/>
    </row>
    <row r="2146" spans="1:16" ht="12.75" customHeight="1" x14ac:dyDescent="0.2">
      <c r="A2146" s="11" t="str">
        <f t="shared" si="139"/>
        <v>MACKAY1988</v>
      </c>
      <c r="B2146" s="96" t="s">
        <v>47</v>
      </c>
      <c r="C2146" s="89">
        <v>1988</v>
      </c>
      <c r="D2146" s="90">
        <v>14</v>
      </c>
      <c r="E2146" s="15">
        <v>5086</v>
      </c>
      <c r="F2146" s="15">
        <v>5103</v>
      </c>
      <c r="G2146" s="15">
        <v>10189</v>
      </c>
      <c r="H2146" s="91">
        <v>0</v>
      </c>
      <c r="I2146" s="91">
        <v>0</v>
      </c>
      <c r="J2146" s="15">
        <v>0</v>
      </c>
      <c r="K2146" s="15">
        <f t="shared" si="136"/>
        <v>5086</v>
      </c>
      <c r="L2146" s="15">
        <f t="shared" si="137"/>
        <v>5103</v>
      </c>
      <c r="M2146" s="15">
        <f t="shared" si="138"/>
        <v>10189</v>
      </c>
      <c r="O2146" s="13"/>
      <c r="P2146" s="13"/>
    </row>
    <row r="2147" spans="1:16" ht="12.75" customHeight="1" x14ac:dyDescent="0.2">
      <c r="A2147" s="11" t="str">
        <f t="shared" si="139"/>
        <v>MACKAY1989</v>
      </c>
      <c r="B2147" s="3" t="s">
        <v>47</v>
      </c>
      <c r="C2147" s="12">
        <v>1989</v>
      </c>
      <c r="D2147" s="12">
        <v>13</v>
      </c>
      <c r="E2147" s="13">
        <v>4474</v>
      </c>
      <c r="F2147" s="13">
        <v>4547</v>
      </c>
      <c r="G2147" s="13">
        <v>9021</v>
      </c>
      <c r="H2147" s="13">
        <v>0</v>
      </c>
      <c r="I2147" s="13">
        <v>0</v>
      </c>
      <c r="J2147" s="13">
        <v>0</v>
      </c>
      <c r="K2147" s="15">
        <f t="shared" si="136"/>
        <v>4474</v>
      </c>
      <c r="L2147" s="15">
        <f t="shared" si="137"/>
        <v>4547</v>
      </c>
      <c r="M2147" s="15">
        <f t="shared" si="138"/>
        <v>9021</v>
      </c>
      <c r="O2147" s="13"/>
      <c r="P2147" s="13"/>
    </row>
    <row r="2148" spans="1:16" ht="12.75" customHeight="1" x14ac:dyDescent="0.2">
      <c r="A2148" s="11" t="str">
        <f t="shared" si="139"/>
        <v>MACKAY1990</v>
      </c>
      <c r="B2148" s="94" t="s">
        <v>47</v>
      </c>
      <c r="C2148" s="89">
        <v>1990</v>
      </c>
      <c r="D2148" s="90">
        <v>22</v>
      </c>
      <c r="E2148" s="15">
        <v>3861</v>
      </c>
      <c r="F2148" s="15">
        <v>3868</v>
      </c>
      <c r="G2148" s="15">
        <v>7729</v>
      </c>
      <c r="H2148" s="15">
        <v>0</v>
      </c>
      <c r="I2148" s="15">
        <v>0</v>
      </c>
      <c r="J2148" s="15">
        <v>0</v>
      </c>
      <c r="K2148" s="15">
        <f t="shared" si="136"/>
        <v>3861</v>
      </c>
      <c r="L2148" s="15">
        <f t="shared" si="137"/>
        <v>3868</v>
      </c>
      <c r="M2148" s="15">
        <f t="shared" si="138"/>
        <v>7729</v>
      </c>
      <c r="O2148" s="13"/>
      <c r="P2148" s="13"/>
    </row>
    <row r="2149" spans="1:16" ht="12.75" customHeight="1" x14ac:dyDescent="0.2">
      <c r="A2149" s="11" t="str">
        <f t="shared" si="139"/>
        <v>MACKAY1991</v>
      </c>
      <c r="B2149" s="96" t="s">
        <v>47</v>
      </c>
      <c r="C2149" s="89">
        <v>1991</v>
      </c>
      <c r="D2149" s="12">
        <v>15</v>
      </c>
      <c r="E2149" s="15">
        <v>4971</v>
      </c>
      <c r="F2149" s="15">
        <v>4971</v>
      </c>
      <c r="G2149" s="15">
        <v>9942</v>
      </c>
      <c r="H2149" s="91">
        <v>0</v>
      </c>
      <c r="I2149" s="91">
        <v>0</v>
      </c>
      <c r="J2149" s="15">
        <v>0</v>
      </c>
      <c r="K2149" s="15">
        <f t="shared" si="136"/>
        <v>4971</v>
      </c>
      <c r="L2149" s="15">
        <f t="shared" si="137"/>
        <v>4971</v>
      </c>
      <c r="M2149" s="15">
        <f t="shared" si="138"/>
        <v>9942</v>
      </c>
      <c r="O2149" s="13"/>
      <c r="P2149" s="13"/>
    </row>
    <row r="2150" spans="1:16" ht="12.75" customHeight="1" x14ac:dyDescent="0.2">
      <c r="A2150" s="11" t="str">
        <f t="shared" si="139"/>
        <v>MACKAY1992</v>
      </c>
      <c r="B2150" s="3" t="s">
        <v>47</v>
      </c>
      <c r="C2150" s="12">
        <v>1992</v>
      </c>
      <c r="D2150" s="12">
        <v>15</v>
      </c>
      <c r="E2150" s="13">
        <v>4984</v>
      </c>
      <c r="F2150" s="13">
        <v>4986</v>
      </c>
      <c r="G2150" s="13">
        <v>9970</v>
      </c>
      <c r="H2150" s="13">
        <v>0</v>
      </c>
      <c r="I2150" s="13">
        <v>0</v>
      </c>
      <c r="J2150" s="13">
        <v>0</v>
      </c>
      <c r="K2150" s="15">
        <f t="shared" si="136"/>
        <v>4984</v>
      </c>
      <c r="L2150" s="15">
        <f t="shared" si="137"/>
        <v>4986</v>
      </c>
      <c r="M2150" s="15">
        <f t="shared" si="138"/>
        <v>9970</v>
      </c>
      <c r="O2150" s="13"/>
      <c r="P2150" s="13"/>
    </row>
    <row r="2151" spans="1:16" ht="12.75" customHeight="1" x14ac:dyDescent="0.2">
      <c r="A2151" s="11" t="str">
        <f t="shared" si="139"/>
        <v>MACKAY1993</v>
      </c>
      <c r="B2151" s="96" t="s">
        <v>47</v>
      </c>
      <c r="C2151" s="89">
        <v>1993</v>
      </c>
      <c r="D2151" s="90">
        <v>17</v>
      </c>
      <c r="E2151" s="15">
        <v>5481</v>
      </c>
      <c r="F2151" s="15">
        <v>5478</v>
      </c>
      <c r="G2151" s="15">
        <v>10959</v>
      </c>
      <c r="H2151" s="91">
        <v>0</v>
      </c>
      <c r="I2151" s="91">
        <v>0</v>
      </c>
      <c r="J2151" s="15">
        <v>0</v>
      </c>
      <c r="K2151" s="15">
        <f t="shared" si="136"/>
        <v>5481</v>
      </c>
      <c r="L2151" s="15">
        <f t="shared" si="137"/>
        <v>5478</v>
      </c>
      <c r="M2151" s="15">
        <f t="shared" si="138"/>
        <v>10959</v>
      </c>
      <c r="O2151" s="13"/>
      <c r="P2151" s="13"/>
    </row>
    <row r="2152" spans="1:16" ht="12.75" customHeight="1" x14ac:dyDescent="0.2">
      <c r="A2152" s="11" t="str">
        <f t="shared" si="139"/>
        <v>MACKAY1994</v>
      </c>
      <c r="B2152" s="3" t="s">
        <v>47</v>
      </c>
      <c r="C2152" s="12">
        <v>1994</v>
      </c>
      <c r="D2152" s="12">
        <v>17</v>
      </c>
      <c r="E2152" s="13">
        <v>5705</v>
      </c>
      <c r="F2152" s="13">
        <v>5706</v>
      </c>
      <c r="G2152" s="13">
        <v>11411</v>
      </c>
      <c r="H2152" s="13">
        <v>0</v>
      </c>
      <c r="I2152" s="13">
        <v>0</v>
      </c>
      <c r="J2152" s="13">
        <v>0</v>
      </c>
      <c r="K2152" s="15">
        <f t="shared" si="136"/>
        <v>5705</v>
      </c>
      <c r="L2152" s="15">
        <f t="shared" si="137"/>
        <v>5706</v>
      </c>
      <c r="M2152" s="15">
        <f t="shared" si="138"/>
        <v>11411</v>
      </c>
      <c r="O2152" s="13"/>
      <c r="P2152" s="13"/>
    </row>
    <row r="2153" spans="1:16" ht="12.75" customHeight="1" x14ac:dyDescent="0.2">
      <c r="A2153" s="11" t="str">
        <f t="shared" si="139"/>
        <v>MACKAY1995</v>
      </c>
      <c r="B2153" s="3" t="s">
        <v>47</v>
      </c>
      <c r="C2153" s="12">
        <v>1995</v>
      </c>
      <c r="D2153" s="12">
        <v>15</v>
      </c>
      <c r="E2153" s="13">
        <v>6178</v>
      </c>
      <c r="F2153" s="13">
        <v>6177</v>
      </c>
      <c r="G2153" s="13">
        <v>12355</v>
      </c>
      <c r="H2153" s="13">
        <v>0</v>
      </c>
      <c r="I2153" s="13">
        <v>0</v>
      </c>
      <c r="J2153" s="13">
        <v>0</v>
      </c>
      <c r="K2153" s="15">
        <f t="shared" si="136"/>
        <v>6178</v>
      </c>
      <c r="L2153" s="15">
        <f t="shared" si="137"/>
        <v>6177</v>
      </c>
      <c r="M2153" s="15">
        <f t="shared" si="138"/>
        <v>12355</v>
      </c>
      <c r="O2153" s="13"/>
      <c r="P2153" s="13"/>
    </row>
    <row r="2154" spans="1:16" ht="12.75" customHeight="1" x14ac:dyDescent="0.2">
      <c r="A2154" s="11" t="str">
        <f t="shared" si="139"/>
        <v>MACKAY1996</v>
      </c>
      <c r="B2154" s="3" t="s">
        <v>47</v>
      </c>
      <c r="C2154" s="12">
        <v>1996</v>
      </c>
      <c r="D2154" s="12">
        <v>13</v>
      </c>
      <c r="E2154" s="13">
        <v>6270</v>
      </c>
      <c r="F2154" s="13">
        <v>6263</v>
      </c>
      <c r="G2154" s="13">
        <v>12533</v>
      </c>
      <c r="H2154" s="13">
        <v>0</v>
      </c>
      <c r="I2154" s="13">
        <v>0</v>
      </c>
      <c r="J2154" s="13">
        <v>0</v>
      </c>
      <c r="K2154" s="15">
        <f t="shared" ref="K2154:K2217" si="140">E2154+H2154</f>
        <v>6270</v>
      </c>
      <c r="L2154" s="15">
        <f t="shared" ref="L2154:L2217" si="141">F2154+I2154</f>
        <v>6263</v>
      </c>
      <c r="M2154" s="15">
        <f t="shared" ref="M2154:M2217" si="142">G2154+J2154</f>
        <v>12533</v>
      </c>
      <c r="O2154" s="13"/>
      <c r="P2154" s="13"/>
    </row>
    <row r="2155" spans="1:16" ht="12.75" customHeight="1" x14ac:dyDescent="0.2">
      <c r="A2155" s="11" t="str">
        <f t="shared" si="139"/>
        <v>MACKAY1997</v>
      </c>
      <c r="B2155" s="3" t="s">
        <v>47</v>
      </c>
      <c r="C2155" s="12">
        <v>1997</v>
      </c>
      <c r="D2155" s="12">
        <v>14</v>
      </c>
      <c r="E2155" s="13">
        <v>6145</v>
      </c>
      <c r="F2155" s="13">
        <v>6157</v>
      </c>
      <c r="G2155" s="13">
        <v>12302</v>
      </c>
      <c r="H2155" s="13">
        <v>0</v>
      </c>
      <c r="I2155" s="13">
        <v>0</v>
      </c>
      <c r="J2155" s="13">
        <v>0</v>
      </c>
      <c r="K2155" s="15">
        <f t="shared" si="140"/>
        <v>6145</v>
      </c>
      <c r="L2155" s="15">
        <f t="shared" si="141"/>
        <v>6157</v>
      </c>
      <c r="M2155" s="15">
        <f t="shared" si="142"/>
        <v>12302</v>
      </c>
      <c r="O2155" s="13"/>
      <c r="P2155" s="13"/>
    </row>
    <row r="2156" spans="1:16" ht="12.75" customHeight="1" x14ac:dyDescent="0.2">
      <c r="A2156" s="11" t="str">
        <f t="shared" si="139"/>
        <v>MACKAY1998</v>
      </c>
      <c r="B2156" s="3" t="s">
        <v>47</v>
      </c>
      <c r="C2156" s="12">
        <v>1998</v>
      </c>
      <c r="D2156" s="12">
        <v>13</v>
      </c>
      <c r="E2156" s="13">
        <v>6066</v>
      </c>
      <c r="F2156" s="13">
        <v>6062</v>
      </c>
      <c r="G2156" s="13">
        <v>12128</v>
      </c>
      <c r="H2156" s="13">
        <v>0</v>
      </c>
      <c r="I2156" s="13">
        <v>0</v>
      </c>
      <c r="J2156" s="13">
        <v>0</v>
      </c>
      <c r="K2156" s="15">
        <f t="shared" si="140"/>
        <v>6066</v>
      </c>
      <c r="L2156" s="15">
        <f t="shared" si="141"/>
        <v>6062</v>
      </c>
      <c r="M2156" s="15">
        <f t="shared" si="142"/>
        <v>12128</v>
      </c>
      <c r="O2156" s="13"/>
      <c r="P2156" s="13"/>
    </row>
    <row r="2157" spans="1:16" ht="12.75" customHeight="1" x14ac:dyDescent="0.2">
      <c r="A2157" s="11" t="str">
        <f t="shared" si="139"/>
        <v>MACKAY1999</v>
      </c>
      <c r="B2157" s="96" t="s">
        <v>47</v>
      </c>
      <c r="C2157" s="89">
        <v>1999</v>
      </c>
      <c r="D2157" s="90">
        <v>13</v>
      </c>
      <c r="E2157" s="15">
        <v>6144</v>
      </c>
      <c r="F2157" s="15">
        <v>6152</v>
      </c>
      <c r="G2157" s="15">
        <v>12296</v>
      </c>
      <c r="H2157" s="91">
        <v>0</v>
      </c>
      <c r="I2157" s="91">
        <v>0</v>
      </c>
      <c r="J2157" s="15">
        <v>0</v>
      </c>
      <c r="K2157" s="15">
        <f t="shared" si="140"/>
        <v>6144</v>
      </c>
      <c r="L2157" s="15">
        <f t="shared" si="141"/>
        <v>6152</v>
      </c>
      <c r="M2157" s="15">
        <f t="shared" si="142"/>
        <v>12296</v>
      </c>
      <c r="O2157" s="13"/>
      <c r="P2157" s="13"/>
    </row>
    <row r="2158" spans="1:16" ht="12.75" customHeight="1" x14ac:dyDescent="0.2">
      <c r="A2158" s="11" t="str">
        <f t="shared" si="139"/>
        <v>MACKAY2000</v>
      </c>
      <c r="B2158" s="96" t="s">
        <v>47</v>
      </c>
      <c r="C2158" s="89">
        <v>2000</v>
      </c>
      <c r="D2158" s="90">
        <v>13</v>
      </c>
      <c r="E2158" s="15">
        <v>6428</v>
      </c>
      <c r="F2158" s="15">
        <v>6450</v>
      </c>
      <c r="G2158" s="15">
        <v>12878</v>
      </c>
      <c r="H2158" s="91">
        <v>0</v>
      </c>
      <c r="I2158" s="91">
        <v>0</v>
      </c>
      <c r="J2158" s="15">
        <v>0</v>
      </c>
      <c r="K2158" s="15">
        <f t="shared" si="140"/>
        <v>6428</v>
      </c>
      <c r="L2158" s="15">
        <f t="shared" si="141"/>
        <v>6450</v>
      </c>
      <c r="M2158" s="15">
        <f t="shared" si="142"/>
        <v>12878</v>
      </c>
      <c r="O2158" s="13"/>
      <c r="P2158" s="13"/>
    </row>
    <row r="2159" spans="1:16" ht="12.75" customHeight="1" x14ac:dyDescent="0.2">
      <c r="A2159" s="11" t="str">
        <f t="shared" si="139"/>
        <v>MACKAY2001</v>
      </c>
      <c r="B2159" s="96" t="s">
        <v>47</v>
      </c>
      <c r="C2159" s="89">
        <v>2001</v>
      </c>
      <c r="D2159" s="90">
        <v>13</v>
      </c>
      <c r="E2159" s="15">
        <v>6174</v>
      </c>
      <c r="F2159" s="15">
        <v>6185</v>
      </c>
      <c r="G2159" s="15">
        <v>12359</v>
      </c>
      <c r="H2159" s="91">
        <v>0</v>
      </c>
      <c r="I2159" s="91">
        <v>0</v>
      </c>
      <c r="J2159" s="15">
        <v>0</v>
      </c>
      <c r="K2159" s="15">
        <f t="shared" si="140"/>
        <v>6174</v>
      </c>
      <c r="L2159" s="15">
        <f t="shared" si="141"/>
        <v>6185</v>
      </c>
      <c r="M2159" s="15">
        <f t="shared" si="142"/>
        <v>12359</v>
      </c>
      <c r="O2159" s="13"/>
      <c r="P2159" s="13"/>
    </row>
    <row r="2160" spans="1:16" ht="12.75" customHeight="1" x14ac:dyDescent="0.2">
      <c r="A2160" s="11" t="str">
        <f t="shared" si="139"/>
        <v>MACKAY2002</v>
      </c>
      <c r="B2160" s="94" t="s">
        <v>47</v>
      </c>
      <c r="C2160" s="89">
        <v>2002</v>
      </c>
      <c r="D2160" s="90">
        <v>13</v>
      </c>
      <c r="E2160" s="15">
        <v>4934</v>
      </c>
      <c r="F2160" s="15">
        <v>4942</v>
      </c>
      <c r="G2160" s="15">
        <v>9876</v>
      </c>
      <c r="H2160" s="15">
        <v>0</v>
      </c>
      <c r="I2160" s="15">
        <v>0</v>
      </c>
      <c r="J2160" s="15">
        <v>0</v>
      </c>
      <c r="K2160" s="15">
        <f t="shared" si="140"/>
        <v>4934</v>
      </c>
      <c r="L2160" s="15">
        <f t="shared" si="141"/>
        <v>4942</v>
      </c>
      <c r="M2160" s="15">
        <f t="shared" si="142"/>
        <v>9876</v>
      </c>
      <c r="O2160" s="13"/>
      <c r="P2160" s="13"/>
    </row>
    <row r="2161" spans="1:16" ht="12.75" customHeight="1" x14ac:dyDescent="0.2">
      <c r="A2161" s="11" t="str">
        <f t="shared" si="139"/>
        <v>MACKAY2003</v>
      </c>
      <c r="B2161" s="94" t="s">
        <v>47</v>
      </c>
      <c r="C2161" s="12">
        <v>2003</v>
      </c>
      <c r="D2161" s="90">
        <v>16</v>
      </c>
      <c r="E2161" s="95">
        <v>3850</v>
      </c>
      <c r="F2161" s="95">
        <v>3850</v>
      </c>
      <c r="G2161" s="95">
        <v>7700</v>
      </c>
      <c r="H2161" s="95">
        <v>0</v>
      </c>
      <c r="I2161" s="95">
        <v>0</v>
      </c>
      <c r="J2161" s="95">
        <v>0</v>
      </c>
      <c r="K2161" s="15">
        <f t="shared" si="140"/>
        <v>3850</v>
      </c>
      <c r="L2161" s="15">
        <f t="shared" si="141"/>
        <v>3850</v>
      </c>
      <c r="M2161" s="15">
        <f t="shared" si="142"/>
        <v>7700</v>
      </c>
      <c r="O2161" s="13"/>
      <c r="P2161" s="13"/>
    </row>
    <row r="2162" spans="1:16" ht="12.75" customHeight="1" x14ac:dyDescent="0.2">
      <c r="A2162" s="11" t="str">
        <f t="shared" si="139"/>
        <v>MACKAY2004</v>
      </c>
      <c r="B2162" s="96" t="s">
        <v>47</v>
      </c>
      <c r="C2162" s="89">
        <v>2004</v>
      </c>
      <c r="D2162" s="90">
        <v>17</v>
      </c>
      <c r="E2162" s="15">
        <v>4260</v>
      </c>
      <c r="F2162" s="15">
        <v>4191</v>
      </c>
      <c r="G2162" s="15">
        <v>8451</v>
      </c>
      <c r="H2162" s="91">
        <v>0</v>
      </c>
      <c r="I2162" s="91">
        <v>0</v>
      </c>
      <c r="J2162" s="15">
        <v>0</v>
      </c>
      <c r="K2162" s="15">
        <f t="shared" si="140"/>
        <v>4260</v>
      </c>
      <c r="L2162" s="15">
        <f t="shared" si="141"/>
        <v>4191</v>
      </c>
      <c r="M2162" s="15">
        <f t="shared" si="142"/>
        <v>8451</v>
      </c>
      <c r="O2162" s="13"/>
      <c r="P2162" s="13"/>
    </row>
    <row r="2163" spans="1:16" ht="12.75" customHeight="1" x14ac:dyDescent="0.2">
      <c r="A2163" s="11" t="str">
        <f t="shared" si="139"/>
        <v>MACKAY2005</v>
      </c>
      <c r="B2163" s="96" t="s">
        <v>47</v>
      </c>
      <c r="C2163" s="89">
        <v>2005</v>
      </c>
      <c r="D2163" s="90">
        <v>16</v>
      </c>
      <c r="E2163" s="15">
        <v>4687</v>
      </c>
      <c r="F2163" s="15">
        <v>4664</v>
      </c>
      <c r="G2163" s="15">
        <v>9351</v>
      </c>
      <c r="H2163" s="91">
        <v>0</v>
      </c>
      <c r="I2163" s="91">
        <v>0</v>
      </c>
      <c r="J2163" s="15">
        <v>0</v>
      </c>
      <c r="K2163" s="15">
        <f t="shared" si="140"/>
        <v>4687</v>
      </c>
      <c r="L2163" s="15">
        <f t="shared" si="141"/>
        <v>4664</v>
      </c>
      <c r="M2163" s="15">
        <f t="shared" si="142"/>
        <v>9351</v>
      </c>
      <c r="O2163" s="13"/>
      <c r="P2163" s="13"/>
    </row>
    <row r="2164" spans="1:16" ht="12.75" customHeight="1" x14ac:dyDescent="0.2">
      <c r="A2164" s="11" t="str">
        <f t="shared" si="139"/>
        <v>MACKAY2006</v>
      </c>
      <c r="B2164" s="96" t="s">
        <v>47</v>
      </c>
      <c r="C2164" s="89">
        <v>2006</v>
      </c>
      <c r="D2164" s="90">
        <v>16</v>
      </c>
      <c r="E2164" s="15">
        <v>4925</v>
      </c>
      <c r="F2164" s="15">
        <v>4885</v>
      </c>
      <c r="G2164" s="15">
        <v>9810</v>
      </c>
      <c r="H2164" s="91">
        <v>0</v>
      </c>
      <c r="I2164" s="91">
        <v>0</v>
      </c>
      <c r="J2164" s="15">
        <v>0</v>
      </c>
      <c r="K2164" s="15">
        <f t="shared" si="140"/>
        <v>4925</v>
      </c>
      <c r="L2164" s="15">
        <f t="shared" si="141"/>
        <v>4885</v>
      </c>
      <c r="M2164" s="15">
        <f t="shared" si="142"/>
        <v>9810</v>
      </c>
      <c r="O2164" s="13"/>
      <c r="P2164" s="13"/>
    </row>
    <row r="2165" spans="1:16" ht="12.75" customHeight="1" x14ac:dyDescent="0.2">
      <c r="A2165" s="11" t="str">
        <f t="shared" si="139"/>
        <v>MACKAY2007</v>
      </c>
      <c r="B2165" s="92" t="s">
        <v>47</v>
      </c>
      <c r="C2165" s="16">
        <v>2007</v>
      </c>
      <c r="D2165" s="90">
        <v>15</v>
      </c>
      <c r="E2165" s="93">
        <v>5216</v>
      </c>
      <c r="F2165" s="93">
        <v>5108</v>
      </c>
      <c r="G2165" s="93">
        <v>10324</v>
      </c>
      <c r="H2165" s="93">
        <v>0</v>
      </c>
      <c r="I2165" s="93">
        <v>0</v>
      </c>
      <c r="J2165" s="93">
        <v>0</v>
      </c>
      <c r="K2165" s="15">
        <f t="shared" si="140"/>
        <v>5216</v>
      </c>
      <c r="L2165" s="15">
        <f t="shared" si="141"/>
        <v>5108</v>
      </c>
      <c r="M2165" s="15">
        <f t="shared" si="142"/>
        <v>10324</v>
      </c>
      <c r="O2165" s="13"/>
      <c r="P2165" s="13"/>
    </row>
    <row r="2166" spans="1:16" ht="12.75" customHeight="1" x14ac:dyDescent="0.2">
      <c r="A2166" s="11" t="str">
        <f t="shared" si="139"/>
        <v>MACKAY2008</v>
      </c>
      <c r="B2166" s="3" t="s">
        <v>47</v>
      </c>
      <c r="C2166" s="12">
        <v>2008</v>
      </c>
      <c r="D2166" s="12">
        <v>15</v>
      </c>
      <c r="E2166" s="13">
        <v>5929</v>
      </c>
      <c r="F2166" s="13">
        <v>5722</v>
      </c>
      <c r="G2166" s="13">
        <v>11651</v>
      </c>
      <c r="H2166" s="13">
        <v>0</v>
      </c>
      <c r="I2166" s="13">
        <v>0</v>
      </c>
      <c r="J2166" s="13">
        <v>0</v>
      </c>
      <c r="K2166" s="15">
        <f t="shared" si="140"/>
        <v>5929</v>
      </c>
      <c r="L2166" s="15">
        <f t="shared" si="141"/>
        <v>5722</v>
      </c>
      <c r="M2166" s="15">
        <f t="shared" si="142"/>
        <v>11651</v>
      </c>
      <c r="O2166" s="13"/>
      <c r="P2166" s="13"/>
    </row>
    <row r="2167" spans="1:16" ht="12.75" customHeight="1" x14ac:dyDescent="0.2">
      <c r="A2167" s="11" t="str">
        <f t="shared" si="139"/>
        <v>MACKAY2009</v>
      </c>
      <c r="B2167" s="3" t="s">
        <v>47</v>
      </c>
      <c r="C2167" s="12">
        <v>2009</v>
      </c>
      <c r="D2167" s="12">
        <v>15</v>
      </c>
      <c r="E2167" s="13">
        <v>6210</v>
      </c>
      <c r="F2167" s="13">
        <v>6162</v>
      </c>
      <c r="G2167" s="13">
        <v>12372</v>
      </c>
      <c r="H2167" s="13">
        <v>0</v>
      </c>
      <c r="I2167" s="13">
        <v>0</v>
      </c>
      <c r="J2167" s="13">
        <v>0</v>
      </c>
      <c r="K2167" s="15">
        <f t="shared" si="140"/>
        <v>6210</v>
      </c>
      <c r="L2167" s="15">
        <f t="shared" si="141"/>
        <v>6162</v>
      </c>
      <c r="M2167" s="15">
        <f t="shared" si="142"/>
        <v>12372</v>
      </c>
      <c r="O2167" s="13"/>
      <c r="P2167" s="13"/>
    </row>
    <row r="2168" spans="1:16" ht="12.75" customHeight="1" x14ac:dyDescent="0.2">
      <c r="A2168" s="11" t="str">
        <f t="shared" si="139"/>
        <v>MACKAY2010</v>
      </c>
      <c r="B2168" s="3" t="s">
        <v>47</v>
      </c>
      <c r="C2168" s="12">
        <v>2010</v>
      </c>
      <c r="D2168" s="12">
        <v>12</v>
      </c>
      <c r="E2168" s="13">
        <v>7371</v>
      </c>
      <c r="F2168" s="13">
        <v>7361</v>
      </c>
      <c r="G2168" s="13">
        <v>14732</v>
      </c>
      <c r="H2168" s="13">
        <v>0</v>
      </c>
      <c r="I2168" s="13">
        <v>0</v>
      </c>
      <c r="J2168" s="13">
        <v>0</v>
      </c>
      <c r="K2168" s="15">
        <f t="shared" si="140"/>
        <v>7371</v>
      </c>
      <c r="L2168" s="15">
        <f t="shared" si="141"/>
        <v>7361</v>
      </c>
      <c r="M2168" s="15">
        <f t="shared" si="142"/>
        <v>14732</v>
      </c>
      <c r="O2168" s="13"/>
      <c r="P2168" s="13"/>
    </row>
    <row r="2169" spans="1:16" ht="12.75" customHeight="1" x14ac:dyDescent="0.2">
      <c r="A2169" s="11" t="str">
        <f t="shared" si="139"/>
        <v>MACKAY2011</v>
      </c>
      <c r="B2169" s="3" t="s">
        <v>47</v>
      </c>
      <c r="C2169" s="12">
        <v>2011</v>
      </c>
      <c r="D2169" s="12">
        <v>13</v>
      </c>
      <c r="E2169" s="13">
        <v>7383</v>
      </c>
      <c r="F2169" s="13">
        <v>7362</v>
      </c>
      <c r="G2169" s="13">
        <v>14745</v>
      </c>
      <c r="H2169" s="13">
        <v>0</v>
      </c>
      <c r="I2169" s="13">
        <v>0</v>
      </c>
      <c r="J2169" s="13">
        <v>0</v>
      </c>
      <c r="K2169" s="15">
        <f t="shared" si="140"/>
        <v>7383</v>
      </c>
      <c r="L2169" s="15">
        <f t="shared" si="141"/>
        <v>7362</v>
      </c>
      <c r="M2169" s="15">
        <f t="shared" si="142"/>
        <v>14745</v>
      </c>
      <c r="O2169" s="13"/>
      <c r="P2169" s="13"/>
    </row>
    <row r="2170" spans="1:16" ht="12.75" customHeight="1" x14ac:dyDescent="0.2">
      <c r="A2170" s="11" t="str">
        <f t="shared" si="139"/>
        <v>MACKAY2012</v>
      </c>
      <c r="B2170" s="94" t="s">
        <v>47</v>
      </c>
      <c r="C2170" s="89">
        <v>2012</v>
      </c>
      <c r="D2170" s="90">
        <v>13</v>
      </c>
      <c r="E2170" s="15">
        <v>7265</v>
      </c>
      <c r="F2170" s="15">
        <v>7256</v>
      </c>
      <c r="G2170" s="15">
        <v>14521</v>
      </c>
      <c r="H2170" s="15">
        <v>0</v>
      </c>
      <c r="I2170" s="15">
        <v>0</v>
      </c>
      <c r="J2170" s="15">
        <v>0</v>
      </c>
      <c r="K2170" s="15">
        <f t="shared" si="140"/>
        <v>7265</v>
      </c>
      <c r="L2170" s="15">
        <f t="shared" si="141"/>
        <v>7256</v>
      </c>
      <c r="M2170" s="15">
        <f t="shared" si="142"/>
        <v>14521</v>
      </c>
      <c r="O2170" s="13"/>
      <c r="P2170" s="13"/>
    </row>
    <row r="2171" spans="1:16" ht="12.75" customHeight="1" x14ac:dyDescent="0.2">
      <c r="A2171" s="11" t="str">
        <f t="shared" si="139"/>
        <v>MACKAY2013</v>
      </c>
      <c r="B2171" s="96" t="s">
        <v>47</v>
      </c>
      <c r="C2171" s="89">
        <v>2013</v>
      </c>
      <c r="D2171" s="90">
        <v>13</v>
      </c>
      <c r="E2171" s="15">
        <v>7566</v>
      </c>
      <c r="F2171" s="15">
        <v>7564</v>
      </c>
      <c r="G2171" s="15">
        <v>15130</v>
      </c>
      <c r="H2171" s="91">
        <v>0</v>
      </c>
      <c r="I2171" s="91">
        <v>0</v>
      </c>
      <c r="J2171" s="15">
        <v>0</v>
      </c>
      <c r="K2171" s="15">
        <f t="shared" si="140"/>
        <v>7566</v>
      </c>
      <c r="L2171" s="15">
        <f t="shared" si="141"/>
        <v>7564</v>
      </c>
      <c r="M2171" s="15">
        <f t="shared" si="142"/>
        <v>15130</v>
      </c>
      <c r="O2171" s="13"/>
      <c r="P2171" s="13"/>
    </row>
    <row r="2172" spans="1:16" ht="12.75" customHeight="1" x14ac:dyDescent="0.2">
      <c r="A2172" s="11" t="str">
        <f t="shared" si="139"/>
        <v>MACKAY2014</v>
      </c>
      <c r="B2172" s="96" t="s">
        <v>47</v>
      </c>
      <c r="C2172" s="89">
        <v>2014</v>
      </c>
      <c r="D2172" s="90">
        <v>13</v>
      </c>
      <c r="E2172" s="15">
        <v>6845</v>
      </c>
      <c r="F2172" s="15">
        <v>6828</v>
      </c>
      <c r="G2172" s="15">
        <v>13673</v>
      </c>
      <c r="H2172" s="15">
        <v>0</v>
      </c>
      <c r="I2172" s="15">
        <v>0</v>
      </c>
      <c r="J2172" s="15">
        <v>0</v>
      </c>
      <c r="K2172" s="15">
        <f t="shared" si="140"/>
        <v>6845</v>
      </c>
      <c r="L2172" s="15">
        <f t="shared" si="141"/>
        <v>6828</v>
      </c>
      <c r="M2172" s="15">
        <f t="shared" si="142"/>
        <v>13673</v>
      </c>
      <c r="O2172" s="13"/>
      <c r="P2172" s="13"/>
    </row>
    <row r="2173" spans="1:16" ht="12.75" customHeight="1" x14ac:dyDescent="0.2">
      <c r="A2173" s="11" t="str">
        <f t="shared" si="139"/>
        <v>MACKAY2015</v>
      </c>
      <c r="B2173" s="96" t="s">
        <v>47</v>
      </c>
      <c r="C2173" s="89">
        <v>2015</v>
      </c>
      <c r="D2173" s="90">
        <v>14</v>
      </c>
      <c r="E2173" s="15">
        <v>6297</v>
      </c>
      <c r="F2173" s="15">
        <v>6277</v>
      </c>
      <c r="G2173" s="15">
        <v>12574</v>
      </c>
      <c r="H2173" s="91">
        <v>0</v>
      </c>
      <c r="I2173" s="91">
        <v>0</v>
      </c>
      <c r="J2173" s="15">
        <v>0</v>
      </c>
      <c r="K2173" s="15">
        <f t="shared" si="140"/>
        <v>6297</v>
      </c>
      <c r="L2173" s="15">
        <f t="shared" si="141"/>
        <v>6277</v>
      </c>
      <c r="M2173" s="15">
        <f t="shared" si="142"/>
        <v>12574</v>
      </c>
      <c r="O2173" s="13"/>
      <c r="P2173" s="13"/>
    </row>
    <row r="2174" spans="1:16" ht="12.75" customHeight="1" x14ac:dyDescent="0.2">
      <c r="A2174" s="11" t="str">
        <f t="shared" si="139"/>
        <v>MACKAY2016</v>
      </c>
      <c r="B2174" s="94" t="s">
        <v>47</v>
      </c>
      <c r="C2174" s="89">
        <v>2016</v>
      </c>
      <c r="D2174" s="90">
        <v>14</v>
      </c>
      <c r="E2174" s="15">
        <v>5724</v>
      </c>
      <c r="F2174" s="15">
        <v>5713</v>
      </c>
      <c r="G2174" s="15">
        <v>11437</v>
      </c>
      <c r="H2174" s="15">
        <v>0</v>
      </c>
      <c r="I2174" s="15">
        <v>0</v>
      </c>
      <c r="J2174" s="15">
        <v>0</v>
      </c>
      <c r="K2174" s="15">
        <f t="shared" si="140"/>
        <v>5724</v>
      </c>
      <c r="L2174" s="15">
        <f t="shared" si="141"/>
        <v>5713</v>
      </c>
      <c r="M2174" s="15">
        <f t="shared" si="142"/>
        <v>11437</v>
      </c>
      <c r="O2174" s="13"/>
      <c r="P2174" s="13"/>
    </row>
    <row r="2175" spans="1:16" ht="12.75" customHeight="1" x14ac:dyDescent="0.2">
      <c r="A2175" s="11" t="str">
        <f t="shared" si="139"/>
        <v>MACKAY2017</v>
      </c>
      <c r="B2175" s="96" t="s">
        <v>47</v>
      </c>
      <c r="C2175" s="89">
        <v>2017</v>
      </c>
      <c r="D2175" s="90">
        <v>14</v>
      </c>
      <c r="E2175" s="15">
        <v>5072</v>
      </c>
      <c r="F2175" s="15">
        <v>5062</v>
      </c>
      <c r="G2175" s="15">
        <v>10134</v>
      </c>
      <c r="H2175" s="91">
        <v>0</v>
      </c>
      <c r="I2175" s="91">
        <v>0</v>
      </c>
      <c r="J2175" s="15">
        <v>0</v>
      </c>
      <c r="K2175" s="15">
        <f t="shared" si="140"/>
        <v>5072</v>
      </c>
      <c r="L2175" s="15">
        <f t="shared" si="141"/>
        <v>5062</v>
      </c>
      <c r="M2175" s="15">
        <f t="shared" si="142"/>
        <v>10134</v>
      </c>
      <c r="O2175" s="13"/>
      <c r="P2175" s="13"/>
    </row>
    <row r="2176" spans="1:16" ht="12.75" customHeight="1" x14ac:dyDescent="0.2">
      <c r="A2176" s="11" t="str">
        <f t="shared" si="139"/>
        <v>MACKAY2018</v>
      </c>
      <c r="B2176" s="3" t="s">
        <v>47</v>
      </c>
      <c r="C2176" s="12">
        <v>2018</v>
      </c>
      <c r="D2176" s="12">
        <v>14</v>
      </c>
      <c r="E2176" s="13">
        <v>5175</v>
      </c>
      <c r="F2176" s="13">
        <v>5157</v>
      </c>
      <c r="G2176" s="13">
        <v>10332</v>
      </c>
      <c r="H2176" s="13">
        <v>0</v>
      </c>
      <c r="I2176" s="13">
        <v>0</v>
      </c>
      <c r="J2176" s="13">
        <v>0</v>
      </c>
      <c r="K2176" s="15">
        <f t="shared" si="140"/>
        <v>5175</v>
      </c>
      <c r="L2176" s="15">
        <f t="shared" si="141"/>
        <v>5157</v>
      </c>
      <c r="M2176" s="15">
        <f t="shared" si="142"/>
        <v>10332</v>
      </c>
      <c r="O2176" s="13"/>
      <c r="P2176" s="13"/>
    </row>
    <row r="2177" spans="1:16" ht="12.75" customHeight="1" x14ac:dyDescent="0.2">
      <c r="A2177" s="11" t="str">
        <f t="shared" si="139"/>
        <v>MACKAY2019</v>
      </c>
      <c r="B2177" s="3" t="s">
        <v>47</v>
      </c>
      <c r="C2177" s="12">
        <v>2019</v>
      </c>
      <c r="D2177" s="12">
        <v>14</v>
      </c>
      <c r="E2177" s="13">
        <v>5567</v>
      </c>
      <c r="F2177" s="13">
        <v>5561</v>
      </c>
      <c r="G2177" s="13">
        <v>11128</v>
      </c>
      <c r="H2177" s="13">
        <v>0</v>
      </c>
      <c r="I2177" s="13">
        <v>0</v>
      </c>
      <c r="J2177" s="13">
        <v>0</v>
      </c>
      <c r="K2177" s="15">
        <f t="shared" si="140"/>
        <v>5567</v>
      </c>
      <c r="L2177" s="15">
        <f t="shared" si="141"/>
        <v>5561</v>
      </c>
      <c r="M2177" s="15">
        <f t="shared" si="142"/>
        <v>11128</v>
      </c>
      <c r="O2177" s="13"/>
      <c r="P2177" s="13"/>
    </row>
    <row r="2178" spans="1:16" ht="12.75" customHeight="1" x14ac:dyDescent="0.2">
      <c r="A2178" s="11" t="str">
        <f t="shared" si="139"/>
        <v>MANINGRIDA1985</v>
      </c>
      <c r="B2178" s="3" t="s">
        <v>46</v>
      </c>
      <c r="C2178" s="12">
        <v>1985</v>
      </c>
      <c r="D2178" s="12" t="s">
        <v>101</v>
      </c>
      <c r="E2178" s="13">
        <v>231</v>
      </c>
      <c r="F2178" s="13">
        <v>231</v>
      </c>
      <c r="G2178" s="13">
        <v>462</v>
      </c>
      <c r="H2178" s="13">
        <v>0</v>
      </c>
      <c r="I2178" s="13">
        <v>0</v>
      </c>
      <c r="J2178" s="13">
        <v>0</v>
      </c>
      <c r="K2178" s="15">
        <f t="shared" si="140"/>
        <v>231</v>
      </c>
      <c r="L2178" s="15">
        <f t="shared" si="141"/>
        <v>231</v>
      </c>
      <c r="M2178" s="15">
        <f t="shared" si="142"/>
        <v>462</v>
      </c>
      <c r="O2178" s="13"/>
      <c r="P2178" s="13"/>
    </row>
    <row r="2179" spans="1:16" ht="12.75" customHeight="1" x14ac:dyDescent="0.2">
      <c r="A2179" s="11" t="str">
        <f t="shared" si="139"/>
        <v>MANINGRIDA1986</v>
      </c>
      <c r="B2179" s="3" t="s">
        <v>46</v>
      </c>
      <c r="C2179" s="12">
        <v>1986</v>
      </c>
      <c r="D2179" s="12" t="s">
        <v>101</v>
      </c>
      <c r="E2179" s="13">
        <v>0</v>
      </c>
      <c r="F2179" s="13">
        <v>0</v>
      </c>
      <c r="G2179" s="13">
        <v>0</v>
      </c>
      <c r="H2179" s="13">
        <v>0</v>
      </c>
      <c r="I2179" s="13">
        <v>0</v>
      </c>
      <c r="J2179" s="13">
        <v>0</v>
      </c>
      <c r="K2179" s="15">
        <f t="shared" si="140"/>
        <v>0</v>
      </c>
      <c r="L2179" s="15">
        <f t="shared" si="141"/>
        <v>0</v>
      </c>
      <c r="M2179" s="15">
        <f t="shared" si="142"/>
        <v>0</v>
      </c>
      <c r="O2179" s="13"/>
      <c r="P2179" s="13"/>
    </row>
    <row r="2180" spans="1:16" ht="12.75" customHeight="1" x14ac:dyDescent="0.2">
      <c r="A2180" s="11" t="str">
        <f t="shared" si="139"/>
        <v>MANINGRIDA1987</v>
      </c>
      <c r="B2180" s="3" t="s">
        <v>46</v>
      </c>
      <c r="C2180" s="12">
        <v>1987</v>
      </c>
      <c r="D2180" s="12" t="s">
        <v>101</v>
      </c>
      <c r="E2180" s="13">
        <v>0</v>
      </c>
      <c r="F2180" s="13">
        <v>0</v>
      </c>
      <c r="G2180" s="13">
        <v>0</v>
      </c>
      <c r="H2180" s="13">
        <v>0</v>
      </c>
      <c r="I2180" s="13">
        <v>0</v>
      </c>
      <c r="J2180" s="13">
        <v>0</v>
      </c>
      <c r="K2180" s="15">
        <f t="shared" si="140"/>
        <v>0</v>
      </c>
      <c r="L2180" s="15">
        <f t="shared" si="141"/>
        <v>0</v>
      </c>
      <c r="M2180" s="15">
        <f t="shared" si="142"/>
        <v>0</v>
      </c>
      <c r="O2180" s="13"/>
      <c r="P2180" s="13"/>
    </row>
    <row r="2181" spans="1:16" ht="12.75" customHeight="1" x14ac:dyDescent="0.2">
      <c r="A2181" s="11" t="str">
        <f t="shared" si="139"/>
        <v>MANINGRIDA1988</v>
      </c>
      <c r="B2181" s="3" t="s">
        <v>46</v>
      </c>
      <c r="C2181" s="12">
        <v>1988</v>
      </c>
      <c r="D2181" s="12" t="s">
        <v>101</v>
      </c>
      <c r="E2181" s="13">
        <v>1</v>
      </c>
      <c r="F2181" s="13">
        <v>1</v>
      </c>
      <c r="G2181" s="13">
        <v>2</v>
      </c>
      <c r="H2181" s="13">
        <v>0</v>
      </c>
      <c r="I2181" s="13">
        <v>0</v>
      </c>
      <c r="J2181" s="13">
        <v>0</v>
      </c>
      <c r="K2181" s="15">
        <f t="shared" si="140"/>
        <v>1</v>
      </c>
      <c r="L2181" s="15">
        <f t="shared" si="141"/>
        <v>1</v>
      </c>
      <c r="M2181" s="15">
        <f t="shared" si="142"/>
        <v>2</v>
      </c>
      <c r="O2181" s="13"/>
      <c r="P2181" s="13"/>
    </row>
    <row r="2182" spans="1:16" ht="12.75" customHeight="1" x14ac:dyDescent="0.2">
      <c r="A2182" s="11" t="str">
        <f t="shared" si="139"/>
        <v>MANINGRIDA1989</v>
      </c>
      <c r="B2182" s="3" t="s">
        <v>46</v>
      </c>
      <c r="C2182" s="12">
        <v>1989</v>
      </c>
      <c r="D2182" s="12" t="s">
        <v>101</v>
      </c>
      <c r="E2182" s="13">
        <v>0</v>
      </c>
      <c r="F2182" s="13">
        <v>0</v>
      </c>
      <c r="G2182" s="13">
        <v>0</v>
      </c>
      <c r="H2182" s="13">
        <v>0</v>
      </c>
      <c r="I2182" s="13">
        <v>0</v>
      </c>
      <c r="J2182" s="13">
        <v>0</v>
      </c>
      <c r="K2182" s="15">
        <f t="shared" si="140"/>
        <v>0</v>
      </c>
      <c r="L2182" s="15">
        <f t="shared" si="141"/>
        <v>0</v>
      </c>
      <c r="M2182" s="15">
        <f t="shared" si="142"/>
        <v>0</v>
      </c>
      <c r="O2182" s="13"/>
      <c r="P2182" s="13"/>
    </row>
    <row r="2183" spans="1:16" ht="12.75" customHeight="1" x14ac:dyDescent="0.2">
      <c r="A2183" s="11" t="str">
        <f t="shared" ref="A2183:A2246" si="143">CONCATENATE(B2183,C2183)</f>
        <v>MANINGRIDA1990</v>
      </c>
      <c r="B2183" s="96" t="s">
        <v>46</v>
      </c>
      <c r="C2183" s="89">
        <v>1990</v>
      </c>
      <c r="D2183" s="90" t="s">
        <v>101</v>
      </c>
      <c r="E2183" s="15">
        <v>0</v>
      </c>
      <c r="F2183" s="15">
        <v>0</v>
      </c>
      <c r="G2183" s="15">
        <v>0</v>
      </c>
      <c r="H2183" s="91">
        <v>0</v>
      </c>
      <c r="I2183" s="91">
        <v>0</v>
      </c>
      <c r="J2183" s="15">
        <v>0</v>
      </c>
      <c r="K2183" s="15">
        <f t="shared" si="140"/>
        <v>0</v>
      </c>
      <c r="L2183" s="15">
        <f t="shared" si="141"/>
        <v>0</v>
      </c>
      <c r="M2183" s="15">
        <f t="shared" si="142"/>
        <v>0</v>
      </c>
      <c r="O2183" s="13"/>
      <c r="P2183" s="13"/>
    </row>
    <row r="2184" spans="1:16" ht="12.75" customHeight="1" x14ac:dyDescent="0.2">
      <c r="A2184" s="11" t="str">
        <f t="shared" si="143"/>
        <v>MANINGRIDA1991</v>
      </c>
      <c r="B2184" s="96" t="s">
        <v>46</v>
      </c>
      <c r="C2184" s="89">
        <v>1991</v>
      </c>
      <c r="D2184" s="90" t="s">
        <v>101</v>
      </c>
      <c r="E2184" s="15">
        <v>39</v>
      </c>
      <c r="F2184" s="15">
        <v>39</v>
      </c>
      <c r="G2184" s="15">
        <v>78</v>
      </c>
      <c r="H2184" s="91">
        <v>0</v>
      </c>
      <c r="I2184" s="91">
        <v>0</v>
      </c>
      <c r="J2184" s="15">
        <v>0</v>
      </c>
      <c r="K2184" s="15">
        <f t="shared" si="140"/>
        <v>39</v>
      </c>
      <c r="L2184" s="15">
        <f t="shared" si="141"/>
        <v>39</v>
      </c>
      <c r="M2184" s="15">
        <f t="shared" si="142"/>
        <v>78</v>
      </c>
      <c r="O2184" s="13"/>
      <c r="P2184" s="13"/>
    </row>
    <row r="2185" spans="1:16" ht="12.75" customHeight="1" x14ac:dyDescent="0.2">
      <c r="A2185" s="11" t="str">
        <f t="shared" si="143"/>
        <v>MANINGRIDA1992</v>
      </c>
      <c r="B2185" s="96" t="s">
        <v>46</v>
      </c>
      <c r="C2185" s="89">
        <v>1992</v>
      </c>
      <c r="D2185" s="90" t="s">
        <v>101</v>
      </c>
      <c r="E2185" s="15">
        <v>1975</v>
      </c>
      <c r="F2185" s="15">
        <v>1960</v>
      </c>
      <c r="G2185" s="15">
        <v>3935</v>
      </c>
      <c r="H2185" s="91">
        <v>0</v>
      </c>
      <c r="I2185" s="91">
        <v>0</v>
      </c>
      <c r="J2185" s="15">
        <v>0</v>
      </c>
      <c r="K2185" s="15">
        <f t="shared" si="140"/>
        <v>1975</v>
      </c>
      <c r="L2185" s="15">
        <f t="shared" si="141"/>
        <v>1960</v>
      </c>
      <c r="M2185" s="15">
        <f t="shared" si="142"/>
        <v>3935</v>
      </c>
      <c r="O2185" s="13"/>
      <c r="P2185" s="13"/>
    </row>
    <row r="2186" spans="1:16" ht="12.75" customHeight="1" x14ac:dyDescent="0.2">
      <c r="A2186" s="11" t="str">
        <f t="shared" si="143"/>
        <v>MANINGRIDA1993</v>
      </c>
      <c r="B2186" s="3" t="s">
        <v>46</v>
      </c>
      <c r="C2186" s="12">
        <v>1993</v>
      </c>
      <c r="D2186" s="12" t="s">
        <v>101</v>
      </c>
      <c r="E2186" s="13">
        <v>2376</v>
      </c>
      <c r="F2186" s="13">
        <v>2376</v>
      </c>
      <c r="G2186" s="13">
        <v>4752</v>
      </c>
      <c r="H2186" s="13">
        <v>0</v>
      </c>
      <c r="I2186" s="13">
        <v>0</v>
      </c>
      <c r="J2186" s="13">
        <v>0</v>
      </c>
      <c r="K2186" s="15">
        <f t="shared" si="140"/>
        <v>2376</v>
      </c>
      <c r="L2186" s="15">
        <f t="shared" si="141"/>
        <v>2376</v>
      </c>
      <c r="M2186" s="15">
        <f t="shared" si="142"/>
        <v>4752</v>
      </c>
      <c r="O2186" s="13"/>
      <c r="P2186" s="13"/>
    </row>
    <row r="2187" spans="1:16" ht="12.75" customHeight="1" x14ac:dyDescent="0.2">
      <c r="A2187" s="11" t="str">
        <f t="shared" si="143"/>
        <v>MANINGRIDA1994</v>
      </c>
      <c r="B2187" s="3" t="s">
        <v>46</v>
      </c>
      <c r="C2187" s="12">
        <v>1994</v>
      </c>
      <c r="D2187" s="12" t="s">
        <v>101</v>
      </c>
      <c r="E2187" s="13">
        <v>2287</v>
      </c>
      <c r="F2187" s="13">
        <v>2287</v>
      </c>
      <c r="G2187" s="13">
        <v>4574</v>
      </c>
      <c r="H2187" s="13">
        <v>0</v>
      </c>
      <c r="I2187" s="13">
        <v>0</v>
      </c>
      <c r="J2187" s="13">
        <v>0</v>
      </c>
      <c r="K2187" s="15">
        <f t="shared" si="140"/>
        <v>2287</v>
      </c>
      <c r="L2187" s="15">
        <f t="shared" si="141"/>
        <v>2287</v>
      </c>
      <c r="M2187" s="15">
        <f t="shared" si="142"/>
        <v>4574</v>
      </c>
      <c r="O2187" s="13"/>
      <c r="P2187" s="13"/>
    </row>
    <row r="2188" spans="1:16" ht="12.75" customHeight="1" x14ac:dyDescent="0.2">
      <c r="A2188" s="11" t="str">
        <f t="shared" si="143"/>
        <v>MANINGRIDA1995</v>
      </c>
      <c r="B2188" s="3" t="s">
        <v>46</v>
      </c>
      <c r="C2188" s="12">
        <v>1995</v>
      </c>
      <c r="D2188" s="12">
        <v>38</v>
      </c>
      <c r="E2188" s="13">
        <v>2573</v>
      </c>
      <c r="F2188" s="13">
        <v>2573</v>
      </c>
      <c r="G2188" s="13">
        <v>5146</v>
      </c>
      <c r="H2188" s="13">
        <v>0</v>
      </c>
      <c r="I2188" s="13">
        <v>0</v>
      </c>
      <c r="J2188" s="13">
        <v>0</v>
      </c>
      <c r="K2188" s="15">
        <f t="shared" si="140"/>
        <v>2573</v>
      </c>
      <c r="L2188" s="15">
        <f t="shared" si="141"/>
        <v>2573</v>
      </c>
      <c r="M2188" s="15">
        <f t="shared" si="142"/>
        <v>5146</v>
      </c>
      <c r="O2188" s="13"/>
      <c r="P2188" s="13"/>
    </row>
    <row r="2189" spans="1:16" ht="12.75" customHeight="1" x14ac:dyDescent="0.2">
      <c r="A2189" s="11" t="str">
        <f t="shared" si="143"/>
        <v>MANINGRIDA1996</v>
      </c>
      <c r="B2189" s="96" t="s">
        <v>46</v>
      </c>
      <c r="C2189" s="89">
        <v>1996</v>
      </c>
      <c r="D2189" s="90">
        <v>38</v>
      </c>
      <c r="E2189" s="15">
        <v>2794</v>
      </c>
      <c r="F2189" s="15">
        <v>2794</v>
      </c>
      <c r="G2189" s="15">
        <v>5588</v>
      </c>
      <c r="H2189" s="91">
        <v>0</v>
      </c>
      <c r="I2189" s="91">
        <v>0</v>
      </c>
      <c r="J2189" s="15">
        <v>0</v>
      </c>
      <c r="K2189" s="15">
        <f t="shared" si="140"/>
        <v>2794</v>
      </c>
      <c r="L2189" s="15">
        <f t="shared" si="141"/>
        <v>2794</v>
      </c>
      <c r="M2189" s="15">
        <f t="shared" si="142"/>
        <v>5588</v>
      </c>
      <c r="O2189" s="13"/>
      <c r="P2189" s="13"/>
    </row>
    <row r="2190" spans="1:16" ht="12.75" customHeight="1" x14ac:dyDescent="0.2">
      <c r="A2190" s="11" t="str">
        <f t="shared" si="143"/>
        <v>MANINGRIDA1997</v>
      </c>
      <c r="B2190" s="3" t="s">
        <v>46</v>
      </c>
      <c r="C2190" s="12">
        <v>1997</v>
      </c>
      <c r="D2190" s="12">
        <v>31</v>
      </c>
      <c r="E2190" s="13">
        <v>3122</v>
      </c>
      <c r="F2190" s="13">
        <v>3122</v>
      </c>
      <c r="G2190" s="13">
        <v>6244</v>
      </c>
      <c r="H2190" s="13">
        <v>0</v>
      </c>
      <c r="I2190" s="13">
        <v>0</v>
      </c>
      <c r="J2190" s="13">
        <v>0</v>
      </c>
      <c r="K2190" s="15">
        <f t="shared" si="140"/>
        <v>3122</v>
      </c>
      <c r="L2190" s="15">
        <f t="shared" si="141"/>
        <v>3122</v>
      </c>
      <c r="M2190" s="15">
        <f t="shared" si="142"/>
        <v>6244</v>
      </c>
      <c r="O2190" s="13"/>
      <c r="P2190" s="13"/>
    </row>
    <row r="2191" spans="1:16" ht="12.75" customHeight="1" x14ac:dyDescent="0.2">
      <c r="A2191" s="11" t="str">
        <f t="shared" si="143"/>
        <v>MANINGRIDA1998</v>
      </c>
      <c r="B2191" s="3" t="s">
        <v>46</v>
      </c>
      <c r="C2191" s="12">
        <v>1998</v>
      </c>
      <c r="D2191" s="12">
        <v>31</v>
      </c>
      <c r="E2191" s="13">
        <v>3365</v>
      </c>
      <c r="F2191" s="13">
        <v>3365</v>
      </c>
      <c r="G2191" s="13">
        <v>6730</v>
      </c>
      <c r="H2191" s="13">
        <v>0</v>
      </c>
      <c r="I2191" s="13">
        <v>0</v>
      </c>
      <c r="J2191" s="13">
        <v>0</v>
      </c>
      <c r="K2191" s="15">
        <f t="shared" si="140"/>
        <v>3365</v>
      </c>
      <c r="L2191" s="15">
        <f t="shared" si="141"/>
        <v>3365</v>
      </c>
      <c r="M2191" s="15">
        <f t="shared" si="142"/>
        <v>6730</v>
      </c>
      <c r="O2191" s="13"/>
      <c r="P2191" s="13"/>
    </row>
    <row r="2192" spans="1:16" ht="12.75" customHeight="1" x14ac:dyDescent="0.2">
      <c r="A2192" s="11" t="str">
        <f t="shared" si="143"/>
        <v>MANINGRIDA1999</v>
      </c>
      <c r="B2192" s="3" t="s">
        <v>46</v>
      </c>
      <c r="C2192" s="12">
        <v>1999</v>
      </c>
      <c r="D2192" s="12">
        <v>34</v>
      </c>
      <c r="E2192" s="13">
        <v>2966</v>
      </c>
      <c r="F2192" s="13">
        <v>2966</v>
      </c>
      <c r="G2192" s="13">
        <v>5932</v>
      </c>
      <c r="H2192" s="13">
        <v>0</v>
      </c>
      <c r="I2192" s="13">
        <v>0</v>
      </c>
      <c r="J2192" s="13">
        <v>0</v>
      </c>
      <c r="K2192" s="15">
        <f t="shared" si="140"/>
        <v>2966</v>
      </c>
      <c r="L2192" s="15">
        <f t="shared" si="141"/>
        <v>2966</v>
      </c>
      <c r="M2192" s="15">
        <f t="shared" si="142"/>
        <v>5932</v>
      </c>
      <c r="O2192" s="13"/>
      <c r="P2192" s="13"/>
    </row>
    <row r="2193" spans="1:16" ht="12.75" customHeight="1" x14ac:dyDescent="0.2">
      <c r="A2193" s="11" t="str">
        <f t="shared" si="143"/>
        <v>MANINGRIDA2000</v>
      </c>
      <c r="B2193" s="92" t="s">
        <v>46</v>
      </c>
      <c r="C2193" s="16">
        <v>2000</v>
      </c>
      <c r="D2193" s="90" t="s">
        <v>101</v>
      </c>
      <c r="E2193" s="93">
        <v>2167</v>
      </c>
      <c r="F2193" s="93">
        <v>2214</v>
      </c>
      <c r="G2193" s="93">
        <v>4381</v>
      </c>
      <c r="H2193" s="93">
        <v>0</v>
      </c>
      <c r="I2193" s="93">
        <v>0</v>
      </c>
      <c r="J2193" s="93">
        <v>0</v>
      </c>
      <c r="K2193" s="15">
        <f t="shared" si="140"/>
        <v>2167</v>
      </c>
      <c r="L2193" s="15">
        <f t="shared" si="141"/>
        <v>2214</v>
      </c>
      <c r="M2193" s="15">
        <f t="shared" si="142"/>
        <v>4381</v>
      </c>
      <c r="O2193" s="13"/>
      <c r="P2193" s="13"/>
    </row>
    <row r="2194" spans="1:16" ht="12.75" customHeight="1" x14ac:dyDescent="0.2">
      <c r="A2194" s="11" t="str">
        <f t="shared" si="143"/>
        <v>MANINGRIDA2001</v>
      </c>
      <c r="B2194" s="94" t="s">
        <v>46</v>
      </c>
      <c r="C2194" s="89">
        <v>2001</v>
      </c>
      <c r="D2194" s="90" t="s">
        <v>101</v>
      </c>
      <c r="E2194" s="15">
        <v>2110</v>
      </c>
      <c r="F2194" s="15">
        <v>2174</v>
      </c>
      <c r="G2194" s="15">
        <v>4284</v>
      </c>
      <c r="H2194" s="15">
        <v>0</v>
      </c>
      <c r="I2194" s="15">
        <v>0</v>
      </c>
      <c r="J2194" s="15">
        <v>0</v>
      </c>
      <c r="K2194" s="15">
        <f t="shared" si="140"/>
        <v>2110</v>
      </c>
      <c r="L2194" s="15">
        <f t="shared" si="141"/>
        <v>2174</v>
      </c>
      <c r="M2194" s="15">
        <f t="shared" si="142"/>
        <v>4284</v>
      </c>
      <c r="O2194" s="13"/>
      <c r="P2194" s="13"/>
    </row>
    <row r="2195" spans="1:16" ht="12.75" customHeight="1" x14ac:dyDescent="0.2">
      <c r="A2195" s="11" t="str">
        <f t="shared" si="143"/>
        <v>MANINGRIDA2002</v>
      </c>
      <c r="B2195" s="96" t="s">
        <v>46</v>
      </c>
      <c r="C2195" s="89">
        <v>2002</v>
      </c>
      <c r="D2195" s="90" t="s">
        <v>101</v>
      </c>
      <c r="E2195" s="15">
        <v>1752</v>
      </c>
      <c r="F2195" s="15">
        <v>1785</v>
      </c>
      <c r="G2195" s="15">
        <v>3537</v>
      </c>
      <c r="H2195" s="91">
        <v>0</v>
      </c>
      <c r="I2195" s="91">
        <v>0</v>
      </c>
      <c r="J2195" s="15">
        <v>0</v>
      </c>
      <c r="K2195" s="15">
        <f t="shared" si="140"/>
        <v>1752</v>
      </c>
      <c r="L2195" s="15">
        <f t="shared" si="141"/>
        <v>1785</v>
      </c>
      <c r="M2195" s="15">
        <f t="shared" si="142"/>
        <v>3537</v>
      </c>
      <c r="O2195" s="13"/>
      <c r="P2195" s="13"/>
    </row>
    <row r="2196" spans="1:16" ht="12.75" customHeight="1" x14ac:dyDescent="0.2">
      <c r="A2196" s="11" t="str">
        <f t="shared" si="143"/>
        <v>MANINGRIDA2003</v>
      </c>
      <c r="B2196" s="94" t="s">
        <v>46</v>
      </c>
      <c r="C2196" s="89">
        <v>2003</v>
      </c>
      <c r="D2196" s="90" t="s">
        <v>101</v>
      </c>
      <c r="E2196" s="15">
        <v>1405</v>
      </c>
      <c r="F2196" s="15">
        <v>1411</v>
      </c>
      <c r="G2196" s="15">
        <v>2816</v>
      </c>
      <c r="H2196" s="15">
        <v>0</v>
      </c>
      <c r="I2196" s="15">
        <v>0</v>
      </c>
      <c r="J2196" s="15">
        <v>0</v>
      </c>
      <c r="K2196" s="15">
        <f t="shared" si="140"/>
        <v>1405</v>
      </c>
      <c r="L2196" s="15">
        <f t="shared" si="141"/>
        <v>1411</v>
      </c>
      <c r="M2196" s="15">
        <f t="shared" si="142"/>
        <v>2816</v>
      </c>
      <c r="O2196" s="13"/>
      <c r="P2196" s="13"/>
    </row>
    <row r="2197" spans="1:16" ht="12.75" customHeight="1" x14ac:dyDescent="0.2">
      <c r="A2197" s="11" t="str">
        <f t="shared" si="143"/>
        <v>MANINGRIDA2004</v>
      </c>
      <c r="B2197" s="3" t="s">
        <v>46</v>
      </c>
      <c r="C2197" s="12">
        <v>2004</v>
      </c>
      <c r="D2197" s="12" t="s">
        <v>101</v>
      </c>
      <c r="E2197" s="13">
        <v>1271</v>
      </c>
      <c r="F2197" s="13">
        <v>1270</v>
      </c>
      <c r="G2197" s="13">
        <v>2541</v>
      </c>
      <c r="H2197" s="13">
        <v>0</v>
      </c>
      <c r="I2197" s="13">
        <v>0</v>
      </c>
      <c r="J2197" s="13">
        <v>0</v>
      </c>
      <c r="K2197" s="15">
        <f t="shared" si="140"/>
        <v>1271</v>
      </c>
      <c r="L2197" s="15">
        <f t="shared" si="141"/>
        <v>1270</v>
      </c>
      <c r="M2197" s="15">
        <f t="shared" si="142"/>
        <v>2541</v>
      </c>
      <c r="O2197" s="13"/>
      <c r="P2197" s="13"/>
    </row>
    <row r="2198" spans="1:16" ht="12.75" customHeight="1" x14ac:dyDescent="0.2">
      <c r="A2198" s="11" t="str">
        <f t="shared" si="143"/>
        <v>MANINGRIDA2005</v>
      </c>
      <c r="B2198" s="3" t="s">
        <v>46</v>
      </c>
      <c r="C2198" s="12">
        <v>2005</v>
      </c>
      <c r="D2198" s="12" t="s">
        <v>101</v>
      </c>
      <c r="E2198" s="13">
        <v>1265</v>
      </c>
      <c r="F2198" s="13">
        <v>1259</v>
      </c>
      <c r="G2198" s="13">
        <v>2524</v>
      </c>
      <c r="H2198" s="13">
        <v>0</v>
      </c>
      <c r="I2198" s="13">
        <v>0</v>
      </c>
      <c r="J2198" s="13">
        <v>0</v>
      </c>
      <c r="K2198" s="15">
        <f t="shared" si="140"/>
        <v>1265</v>
      </c>
      <c r="L2198" s="15">
        <f t="shared" si="141"/>
        <v>1259</v>
      </c>
      <c r="M2198" s="15">
        <f t="shared" si="142"/>
        <v>2524</v>
      </c>
      <c r="O2198" s="13"/>
      <c r="P2198" s="13"/>
    </row>
    <row r="2199" spans="1:16" ht="12.75" customHeight="1" x14ac:dyDescent="0.2">
      <c r="A2199" s="11" t="str">
        <f t="shared" si="143"/>
        <v>MANINGRIDA2006</v>
      </c>
      <c r="B2199" s="94" t="s">
        <v>46</v>
      </c>
      <c r="C2199" s="12">
        <v>2006</v>
      </c>
      <c r="D2199" s="90" t="s">
        <v>101</v>
      </c>
      <c r="E2199" s="95">
        <v>1091</v>
      </c>
      <c r="F2199" s="95">
        <v>1102</v>
      </c>
      <c r="G2199" s="95">
        <v>2193</v>
      </c>
      <c r="H2199" s="95">
        <v>0</v>
      </c>
      <c r="I2199" s="95">
        <v>0</v>
      </c>
      <c r="J2199" s="95">
        <v>0</v>
      </c>
      <c r="K2199" s="15">
        <f t="shared" si="140"/>
        <v>1091</v>
      </c>
      <c r="L2199" s="15">
        <f t="shared" si="141"/>
        <v>1102</v>
      </c>
      <c r="M2199" s="15">
        <f t="shared" si="142"/>
        <v>2193</v>
      </c>
      <c r="O2199" s="13"/>
      <c r="P2199" s="13"/>
    </row>
    <row r="2200" spans="1:16" ht="12.75" customHeight="1" x14ac:dyDescent="0.2">
      <c r="A2200" s="11" t="str">
        <f t="shared" si="143"/>
        <v>MANINGRIDA2007</v>
      </c>
      <c r="B2200" s="96" t="s">
        <v>46</v>
      </c>
      <c r="C2200" s="89">
        <v>2007</v>
      </c>
      <c r="D2200" s="90" t="s">
        <v>101</v>
      </c>
      <c r="E2200" s="15">
        <v>1223</v>
      </c>
      <c r="F2200" s="15">
        <v>1237</v>
      </c>
      <c r="G2200" s="15">
        <v>2460</v>
      </c>
      <c r="H2200" s="91">
        <v>0</v>
      </c>
      <c r="I2200" s="91">
        <v>0</v>
      </c>
      <c r="J2200" s="15">
        <v>0</v>
      </c>
      <c r="K2200" s="15">
        <f t="shared" si="140"/>
        <v>1223</v>
      </c>
      <c r="L2200" s="15">
        <f t="shared" si="141"/>
        <v>1237</v>
      </c>
      <c r="M2200" s="15">
        <f t="shared" si="142"/>
        <v>2460</v>
      </c>
      <c r="O2200" s="13"/>
      <c r="P2200" s="13"/>
    </row>
    <row r="2201" spans="1:16" ht="12.75" customHeight="1" x14ac:dyDescent="0.2">
      <c r="A2201" s="11" t="str">
        <f t="shared" si="143"/>
        <v>MANINGRIDA2008</v>
      </c>
      <c r="B2201" s="96" t="s">
        <v>46</v>
      </c>
      <c r="C2201" s="89">
        <v>2008</v>
      </c>
      <c r="D2201" s="90" t="s">
        <v>101</v>
      </c>
      <c r="E2201" s="15">
        <v>1218</v>
      </c>
      <c r="F2201" s="15">
        <v>1228</v>
      </c>
      <c r="G2201" s="15">
        <v>2446</v>
      </c>
      <c r="H2201" s="91">
        <v>0</v>
      </c>
      <c r="I2201" s="91">
        <v>0</v>
      </c>
      <c r="J2201" s="15">
        <v>0</v>
      </c>
      <c r="K2201" s="15">
        <f t="shared" si="140"/>
        <v>1218</v>
      </c>
      <c r="L2201" s="15">
        <f t="shared" si="141"/>
        <v>1228</v>
      </c>
      <c r="M2201" s="15">
        <f t="shared" si="142"/>
        <v>2446</v>
      </c>
      <c r="O2201" s="13"/>
      <c r="P2201" s="13"/>
    </row>
    <row r="2202" spans="1:16" ht="12.75" customHeight="1" x14ac:dyDescent="0.2">
      <c r="A2202" s="11" t="str">
        <f t="shared" si="143"/>
        <v>MANINGRIDA2009</v>
      </c>
      <c r="B2202" s="96" t="s">
        <v>46</v>
      </c>
      <c r="C2202" s="89">
        <v>2009</v>
      </c>
      <c r="D2202" s="90" t="s">
        <v>101</v>
      </c>
      <c r="E2202" s="15">
        <v>1236</v>
      </c>
      <c r="F2202" s="15">
        <v>1242</v>
      </c>
      <c r="G2202" s="15">
        <v>2478</v>
      </c>
      <c r="H2202" s="91">
        <v>0</v>
      </c>
      <c r="I2202" s="91">
        <v>0</v>
      </c>
      <c r="J2202" s="15">
        <v>0</v>
      </c>
      <c r="K2202" s="15">
        <f t="shared" si="140"/>
        <v>1236</v>
      </c>
      <c r="L2202" s="15">
        <f t="shared" si="141"/>
        <v>1242</v>
      </c>
      <c r="M2202" s="15">
        <f t="shared" si="142"/>
        <v>2478</v>
      </c>
      <c r="O2202" s="13"/>
      <c r="P2202" s="13"/>
    </row>
    <row r="2203" spans="1:16" ht="12.75" customHeight="1" x14ac:dyDescent="0.2">
      <c r="A2203" s="11" t="str">
        <f t="shared" si="143"/>
        <v>MANINGRIDA2010</v>
      </c>
      <c r="B2203" s="3" t="s">
        <v>46</v>
      </c>
      <c r="C2203" s="12">
        <v>2010</v>
      </c>
      <c r="D2203" s="12" t="s">
        <v>101</v>
      </c>
      <c r="E2203" s="13">
        <v>1213</v>
      </c>
      <c r="F2203" s="13">
        <v>1215</v>
      </c>
      <c r="G2203" s="13">
        <v>2428</v>
      </c>
      <c r="H2203" s="13">
        <v>0</v>
      </c>
      <c r="I2203" s="13">
        <v>0</v>
      </c>
      <c r="J2203" s="13">
        <v>0</v>
      </c>
      <c r="K2203" s="15">
        <f t="shared" si="140"/>
        <v>1213</v>
      </c>
      <c r="L2203" s="15">
        <f t="shared" si="141"/>
        <v>1215</v>
      </c>
      <c r="M2203" s="15">
        <f t="shared" si="142"/>
        <v>2428</v>
      </c>
      <c r="O2203" s="13"/>
      <c r="P2203" s="13"/>
    </row>
    <row r="2204" spans="1:16" ht="12.75" customHeight="1" x14ac:dyDescent="0.2">
      <c r="A2204" s="11" t="str">
        <f t="shared" si="143"/>
        <v>MANINGRIDA2011</v>
      </c>
      <c r="B2204" s="3" t="s">
        <v>46</v>
      </c>
      <c r="C2204" s="12">
        <v>2011</v>
      </c>
      <c r="D2204" s="12" t="s">
        <v>101</v>
      </c>
      <c r="E2204" s="13">
        <v>1228</v>
      </c>
      <c r="F2204" s="13">
        <v>1230</v>
      </c>
      <c r="G2204" s="13">
        <v>2458</v>
      </c>
      <c r="H2204" s="13">
        <v>0</v>
      </c>
      <c r="I2204" s="13">
        <v>0</v>
      </c>
      <c r="J2204" s="13">
        <v>0</v>
      </c>
      <c r="K2204" s="15">
        <f t="shared" si="140"/>
        <v>1228</v>
      </c>
      <c r="L2204" s="15">
        <f t="shared" si="141"/>
        <v>1230</v>
      </c>
      <c r="M2204" s="15">
        <f t="shared" si="142"/>
        <v>2458</v>
      </c>
      <c r="O2204" s="13"/>
      <c r="P2204" s="13"/>
    </row>
    <row r="2205" spans="1:16" ht="12.75" customHeight="1" x14ac:dyDescent="0.2">
      <c r="A2205" s="11" t="str">
        <f t="shared" si="143"/>
        <v>MANINGRIDA2012</v>
      </c>
      <c r="B2205" s="3" t="s">
        <v>46</v>
      </c>
      <c r="C2205" s="12">
        <v>2012</v>
      </c>
      <c r="D2205" s="12" t="s">
        <v>101</v>
      </c>
      <c r="E2205" s="13">
        <v>1241</v>
      </c>
      <c r="F2205" s="13">
        <v>1237</v>
      </c>
      <c r="G2205" s="13">
        <v>2478</v>
      </c>
      <c r="H2205" s="13">
        <v>0</v>
      </c>
      <c r="I2205" s="13">
        <v>0</v>
      </c>
      <c r="J2205" s="13">
        <v>0</v>
      </c>
      <c r="K2205" s="15">
        <f t="shared" si="140"/>
        <v>1241</v>
      </c>
      <c r="L2205" s="15">
        <f t="shared" si="141"/>
        <v>1237</v>
      </c>
      <c r="M2205" s="15">
        <f t="shared" si="142"/>
        <v>2478</v>
      </c>
      <c r="O2205" s="13"/>
      <c r="P2205" s="13"/>
    </row>
    <row r="2206" spans="1:16" ht="12.75" customHeight="1" x14ac:dyDescent="0.2">
      <c r="A2206" s="11" t="str">
        <f t="shared" si="143"/>
        <v>MANINGRIDA2013</v>
      </c>
      <c r="B2206" s="3" t="s">
        <v>46</v>
      </c>
      <c r="C2206" s="12">
        <v>2013</v>
      </c>
      <c r="D2206" s="12" t="s">
        <v>101</v>
      </c>
      <c r="E2206" s="13">
        <v>1237</v>
      </c>
      <c r="F2206" s="13">
        <v>1233</v>
      </c>
      <c r="G2206" s="13">
        <v>2470</v>
      </c>
      <c r="H2206" s="13">
        <v>0</v>
      </c>
      <c r="I2206" s="13">
        <v>0</v>
      </c>
      <c r="J2206" s="13">
        <v>0</v>
      </c>
      <c r="K2206" s="15">
        <f t="shared" si="140"/>
        <v>1237</v>
      </c>
      <c r="L2206" s="15">
        <f t="shared" si="141"/>
        <v>1233</v>
      </c>
      <c r="M2206" s="15">
        <f t="shared" si="142"/>
        <v>2470</v>
      </c>
      <c r="O2206" s="13"/>
      <c r="P2206" s="13"/>
    </row>
    <row r="2207" spans="1:16" ht="12.75" customHeight="1" x14ac:dyDescent="0.2">
      <c r="A2207" s="11" t="str">
        <f t="shared" si="143"/>
        <v>MANINGRIDA2014</v>
      </c>
      <c r="B2207" s="96" t="s">
        <v>46</v>
      </c>
      <c r="C2207" s="89">
        <v>2014</v>
      </c>
      <c r="D2207" s="90" t="s">
        <v>101</v>
      </c>
      <c r="E2207" s="15">
        <v>1223</v>
      </c>
      <c r="F2207" s="15">
        <v>1223</v>
      </c>
      <c r="G2207" s="15">
        <v>2446</v>
      </c>
      <c r="H2207" s="91">
        <v>0</v>
      </c>
      <c r="I2207" s="91">
        <v>0</v>
      </c>
      <c r="J2207" s="15">
        <v>0</v>
      </c>
      <c r="K2207" s="15">
        <f t="shared" si="140"/>
        <v>1223</v>
      </c>
      <c r="L2207" s="15">
        <f t="shared" si="141"/>
        <v>1223</v>
      </c>
      <c r="M2207" s="15">
        <f t="shared" si="142"/>
        <v>2446</v>
      </c>
      <c r="O2207" s="13"/>
      <c r="P2207" s="13"/>
    </row>
    <row r="2208" spans="1:16" ht="12.75" customHeight="1" x14ac:dyDescent="0.2">
      <c r="A2208" s="11" t="str">
        <f t="shared" si="143"/>
        <v>MANINGRIDA2015</v>
      </c>
      <c r="B2208" s="3" t="s">
        <v>46</v>
      </c>
      <c r="C2208" s="12">
        <v>2015</v>
      </c>
      <c r="D2208" s="12" t="s">
        <v>101</v>
      </c>
      <c r="E2208" s="13">
        <v>1198</v>
      </c>
      <c r="F2208" s="13">
        <v>1200</v>
      </c>
      <c r="G2208" s="13">
        <v>2398</v>
      </c>
      <c r="H2208" s="13">
        <v>0</v>
      </c>
      <c r="I2208" s="13">
        <v>0</v>
      </c>
      <c r="J2208" s="13">
        <v>0</v>
      </c>
      <c r="K2208" s="15">
        <f t="shared" si="140"/>
        <v>1198</v>
      </c>
      <c r="L2208" s="15">
        <f t="shared" si="141"/>
        <v>1200</v>
      </c>
      <c r="M2208" s="15">
        <f t="shared" si="142"/>
        <v>2398</v>
      </c>
      <c r="O2208" s="13"/>
      <c r="P2208" s="13"/>
    </row>
    <row r="2209" spans="1:16" ht="12.75" customHeight="1" x14ac:dyDescent="0.2">
      <c r="A2209" s="11" t="str">
        <f t="shared" si="143"/>
        <v>MANINGRIDA2016</v>
      </c>
      <c r="B2209" s="94" t="s">
        <v>46</v>
      </c>
      <c r="C2209" s="89">
        <v>2016</v>
      </c>
      <c r="D2209" s="90" t="s">
        <v>101</v>
      </c>
      <c r="E2209" s="15">
        <v>1201</v>
      </c>
      <c r="F2209" s="15">
        <v>1203</v>
      </c>
      <c r="G2209" s="15">
        <v>2404</v>
      </c>
      <c r="H2209" s="15">
        <v>0</v>
      </c>
      <c r="I2209" s="15">
        <v>0</v>
      </c>
      <c r="J2209" s="15">
        <v>0</v>
      </c>
      <c r="K2209" s="15">
        <f t="shared" si="140"/>
        <v>1201</v>
      </c>
      <c r="L2209" s="15">
        <f t="shared" si="141"/>
        <v>1203</v>
      </c>
      <c r="M2209" s="15">
        <f t="shared" si="142"/>
        <v>2404</v>
      </c>
      <c r="O2209" s="13"/>
      <c r="P2209" s="13"/>
    </row>
    <row r="2210" spans="1:16" ht="12.75" customHeight="1" x14ac:dyDescent="0.2">
      <c r="A2210" s="11" t="str">
        <f t="shared" si="143"/>
        <v>MANINGRIDA2017</v>
      </c>
      <c r="B2210" s="3" t="s">
        <v>46</v>
      </c>
      <c r="C2210" s="12">
        <v>2017</v>
      </c>
      <c r="D2210" s="12" t="s">
        <v>101</v>
      </c>
      <c r="E2210" s="13">
        <v>936</v>
      </c>
      <c r="F2210" s="13">
        <v>935</v>
      </c>
      <c r="G2210" s="13">
        <v>1871</v>
      </c>
      <c r="H2210" s="13">
        <v>0</v>
      </c>
      <c r="I2210" s="13">
        <v>0</v>
      </c>
      <c r="J2210" s="13">
        <v>0</v>
      </c>
      <c r="K2210" s="15">
        <f t="shared" si="140"/>
        <v>936</v>
      </c>
      <c r="L2210" s="15">
        <f t="shared" si="141"/>
        <v>935</v>
      </c>
      <c r="M2210" s="15">
        <f t="shared" si="142"/>
        <v>1871</v>
      </c>
      <c r="O2210" s="13"/>
      <c r="P2210" s="13"/>
    </row>
    <row r="2211" spans="1:16" ht="12.75" customHeight="1" x14ac:dyDescent="0.2">
      <c r="A2211" s="11" t="str">
        <f t="shared" si="143"/>
        <v>MANINGRIDA2018</v>
      </c>
      <c r="B2211" s="96" t="s">
        <v>46</v>
      </c>
      <c r="C2211" s="89">
        <v>2018</v>
      </c>
      <c r="D2211" s="90" t="s">
        <v>101</v>
      </c>
      <c r="E2211" s="15">
        <v>823</v>
      </c>
      <c r="F2211" s="15">
        <v>824</v>
      </c>
      <c r="G2211" s="15">
        <v>1647</v>
      </c>
      <c r="H2211" s="91">
        <v>0</v>
      </c>
      <c r="I2211" s="91">
        <v>0</v>
      </c>
      <c r="J2211" s="15">
        <v>0</v>
      </c>
      <c r="K2211" s="15">
        <f t="shared" si="140"/>
        <v>823</v>
      </c>
      <c r="L2211" s="15">
        <f t="shared" si="141"/>
        <v>824</v>
      </c>
      <c r="M2211" s="15">
        <f t="shared" si="142"/>
        <v>1647</v>
      </c>
      <c r="O2211" s="13"/>
      <c r="P2211" s="13"/>
    </row>
    <row r="2212" spans="1:16" ht="12.75" customHeight="1" x14ac:dyDescent="0.2">
      <c r="A2212" s="11" t="str">
        <f t="shared" si="143"/>
        <v>MANINGRIDA2019</v>
      </c>
      <c r="B2212" s="3" t="s">
        <v>46</v>
      </c>
      <c r="C2212" s="12">
        <v>2019</v>
      </c>
      <c r="D2212" s="12" t="s">
        <v>101</v>
      </c>
      <c r="E2212" s="13">
        <v>808</v>
      </c>
      <c r="F2212" s="13">
        <v>808</v>
      </c>
      <c r="G2212" s="13">
        <v>1616</v>
      </c>
      <c r="H2212" s="13">
        <v>0</v>
      </c>
      <c r="I2212" s="13">
        <v>0</v>
      </c>
      <c r="J2212" s="13">
        <v>0</v>
      </c>
      <c r="K2212" s="15">
        <f t="shared" si="140"/>
        <v>808</v>
      </c>
      <c r="L2212" s="15">
        <f t="shared" si="141"/>
        <v>808</v>
      </c>
      <c r="M2212" s="15">
        <f t="shared" si="142"/>
        <v>1616</v>
      </c>
      <c r="O2212" s="13"/>
      <c r="P2212" s="13"/>
    </row>
    <row r="2213" spans="1:16" ht="12.75" customHeight="1" x14ac:dyDescent="0.2">
      <c r="A2213" s="11" t="str">
        <f t="shared" si="143"/>
        <v>MELBOURNE1985</v>
      </c>
      <c r="B2213" s="94" t="s">
        <v>45</v>
      </c>
      <c r="C2213" s="89">
        <v>1985</v>
      </c>
      <c r="D2213" s="90">
        <v>2</v>
      </c>
      <c r="E2213" s="15">
        <v>36537</v>
      </c>
      <c r="F2213" s="15">
        <v>36532</v>
      </c>
      <c r="G2213" s="15">
        <v>73069</v>
      </c>
      <c r="H2213" s="15">
        <v>5738</v>
      </c>
      <c r="I2213" s="15">
        <v>5622</v>
      </c>
      <c r="J2213" s="15">
        <v>11360</v>
      </c>
      <c r="K2213" s="15">
        <f t="shared" si="140"/>
        <v>42275</v>
      </c>
      <c r="L2213" s="15">
        <f t="shared" si="141"/>
        <v>42154</v>
      </c>
      <c r="M2213" s="15">
        <f t="shared" si="142"/>
        <v>84429</v>
      </c>
      <c r="O2213" s="13"/>
      <c r="P2213" s="13"/>
    </row>
    <row r="2214" spans="1:16" ht="12.75" customHeight="1" x14ac:dyDescent="0.2">
      <c r="A2214" s="11" t="str">
        <f t="shared" si="143"/>
        <v>MELBOURNE1986</v>
      </c>
      <c r="B2214" s="94" t="s">
        <v>45</v>
      </c>
      <c r="C2214" s="89">
        <v>1986</v>
      </c>
      <c r="D2214" s="90">
        <v>2</v>
      </c>
      <c r="E2214" s="15">
        <v>37071</v>
      </c>
      <c r="F2214" s="15">
        <v>37070</v>
      </c>
      <c r="G2214" s="15">
        <v>74141</v>
      </c>
      <c r="H2214" s="15">
        <v>6359</v>
      </c>
      <c r="I2214" s="15">
        <v>6329</v>
      </c>
      <c r="J2214" s="15">
        <v>12688</v>
      </c>
      <c r="K2214" s="15">
        <f t="shared" si="140"/>
        <v>43430</v>
      </c>
      <c r="L2214" s="15">
        <f t="shared" si="141"/>
        <v>43399</v>
      </c>
      <c r="M2214" s="15">
        <f t="shared" si="142"/>
        <v>86829</v>
      </c>
      <c r="O2214" s="13"/>
      <c r="P2214" s="13"/>
    </row>
    <row r="2215" spans="1:16" ht="12.75" customHeight="1" x14ac:dyDescent="0.2">
      <c r="A2215" s="11" t="str">
        <f t="shared" si="143"/>
        <v>MELBOURNE1987</v>
      </c>
      <c r="B2215" s="3" t="s">
        <v>45</v>
      </c>
      <c r="C2215" s="12">
        <v>1987</v>
      </c>
      <c r="D2215" s="12">
        <v>2</v>
      </c>
      <c r="E2215" s="13">
        <v>38554</v>
      </c>
      <c r="F2215" s="13">
        <v>38628</v>
      </c>
      <c r="G2215" s="13">
        <v>77182</v>
      </c>
      <c r="H2215" s="13">
        <v>6847</v>
      </c>
      <c r="I2215" s="13">
        <v>6772</v>
      </c>
      <c r="J2215" s="13">
        <v>13619</v>
      </c>
      <c r="K2215" s="15">
        <f t="shared" si="140"/>
        <v>45401</v>
      </c>
      <c r="L2215" s="15">
        <f t="shared" si="141"/>
        <v>45400</v>
      </c>
      <c r="M2215" s="15">
        <f t="shared" si="142"/>
        <v>90801</v>
      </c>
      <c r="O2215" s="13"/>
      <c r="P2215" s="13"/>
    </row>
    <row r="2216" spans="1:16" ht="12.75" customHeight="1" x14ac:dyDescent="0.2">
      <c r="A2216" s="11" t="str">
        <f t="shared" si="143"/>
        <v>MELBOURNE1988</v>
      </c>
      <c r="B2216" s="94" t="s">
        <v>45</v>
      </c>
      <c r="C2216" s="89">
        <v>1988</v>
      </c>
      <c r="D2216" s="90">
        <v>2</v>
      </c>
      <c r="E2216" s="15">
        <v>40043</v>
      </c>
      <c r="F2216" s="15">
        <v>39833</v>
      </c>
      <c r="G2216" s="15">
        <v>79876</v>
      </c>
      <c r="H2216" s="15">
        <v>7005</v>
      </c>
      <c r="I2216" s="15">
        <v>6902</v>
      </c>
      <c r="J2216" s="15">
        <v>13907</v>
      </c>
      <c r="K2216" s="15">
        <f t="shared" si="140"/>
        <v>47048</v>
      </c>
      <c r="L2216" s="15">
        <f t="shared" si="141"/>
        <v>46735</v>
      </c>
      <c r="M2216" s="15">
        <f t="shared" si="142"/>
        <v>93783</v>
      </c>
      <c r="O2216" s="13"/>
      <c r="P2216" s="13"/>
    </row>
    <row r="2217" spans="1:16" ht="12.75" customHeight="1" x14ac:dyDescent="0.2">
      <c r="A2217" s="11" t="str">
        <f t="shared" si="143"/>
        <v>MELBOURNE1989</v>
      </c>
      <c r="B2217" s="96" t="s">
        <v>45</v>
      </c>
      <c r="C2217" s="89">
        <v>1989</v>
      </c>
      <c r="D2217" s="90">
        <v>2</v>
      </c>
      <c r="E2217" s="15">
        <v>33921</v>
      </c>
      <c r="F2217" s="15">
        <v>33811</v>
      </c>
      <c r="G2217" s="15">
        <v>67732</v>
      </c>
      <c r="H2217" s="91">
        <v>7410</v>
      </c>
      <c r="I2217" s="91">
        <v>7287</v>
      </c>
      <c r="J2217" s="15">
        <v>14697</v>
      </c>
      <c r="K2217" s="15">
        <f t="shared" si="140"/>
        <v>41331</v>
      </c>
      <c r="L2217" s="15">
        <f t="shared" si="141"/>
        <v>41098</v>
      </c>
      <c r="M2217" s="15">
        <f t="shared" si="142"/>
        <v>82429</v>
      </c>
      <c r="O2217" s="13"/>
      <c r="P2217" s="13"/>
    </row>
    <row r="2218" spans="1:16" ht="12.75" customHeight="1" x14ac:dyDescent="0.2">
      <c r="A2218" s="11" t="str">
        <f t="shared" si="143"/>
        <v>MELBOURNE1990</v>
      </c>
      <c r="B2218" s="96" t="s">
        <v>45</v>
      </c>
      <c r="C2218" s="89">
        <v>1990</v>
      </c>
      <c r="D2218" s="90">
        <v>2</v>
      </c>
      <c r="E2218" s="15">
        <v>39911</v>
      </c>
      <c r="F2218" s="15">
        <v>39706</v>
      </c>
      <c r="G2218" s="15">
        <v>79617</v>
      </c>
      <c r="H2218" s="91">
        <v>8067</v>
      </c>
      <c r="I2218" s="91">
        <v>7975</v>
      </c>
      <c r="J2218" s="15">
        <v>16042</v>
      </c>
      <c r="K2218" s="15">
        <f t="shared" ref="K2218:K2281" si="144">E2218+H2218</f>
        <v>47978</v>
      </c>
      <c r="L2218" s="15">
        <f t="shared" ref="L2218:L2281" si="145">F2218+I2218</f>
        <v>47681</v>
      </c>
      <c r="M2218" s="15">
        <f t="shared" ref="M2218:M2281" si="146">G2218+J2218</f>
        <v>95659</v>
      </c>
      <c r="O2218" s="13"/>
      <c r="P2218" s="13"/>
    </row>
    <row r="2219" spans="1:16" ht="12.75" customHeight="1" x14ac:dyDescent="0.2">
      <c r="A2219" s="11" t="str">
        <f t="shared" si="143"/>
        <v>MELBOURNE1991</v>
      </c>
      <c r="B2219" s="96" t="s">
        <v>45</v>
      </c>
      <c r="C2219" s="89">
        <v>1991</v>
      </c>
      <c r="D2219" s="90">
        <v>2</v>
      </c>
      <c r="E2219" s="15">
        <v>46371</v>
      </c>
      <c r="F2219" s="15">
        <v>46182</v>
      </c>
      <c r="G2219" s="15">
        <v>92553</v>
      </c>
      <c r="H2219" s="91">
        <v>7562</v>
      </c>
      <c r="I2219" s="91">
        <v>7579</v>
      </c>
      <c r="J2219" s="15">
        <v>15141</v>
      </c>
      <c r="K2219" s="15">
        <f t="shared" si="144"/>
        <v>53933</v>
      </c>
      <c r="L2219" s="15">
        <f t="shared" si="145"/>
        <v>53761</v>
      </c>
      <c r="M2219" s="15">
        <f t="shared" si="146"/>
        <v>107694</v>
      </c>
      <c r="O2219" s="13"/>
      <c r="P2219" s="13"/>
    </row>
    <row r="2220" spans="1:16" ht="12.75" customHeight="1" x14ac:dyDescent="0.2">
      <c r="A2220" s="11" t="str">
        <f t="shared" si="143"/>
        <v>MELBOURNE1992</v>
      </c>
      <c r="B2220" s="96" t="s">
        <v>45</v>
      </c>
      <c r="C2220" s="89">
        <v>1992</v>
      </c>
      <c r="D2220" s="90">
        <v>2</v>
      </c>
      <c r="E2220" s="15">
        <v>49644</v>
      </c>
      <c r="F2220" s="15">
        <v>49803</v>
      </c>
      <c r="G2220" s="15">
        <v>99447</v>
      </c>
      <c r="H2220" s="91">
        <v>7822</v>
      </c>
      <c r="I2220" s="91">
        <v>7815</v>
      </c>
      <c r="J2220" s="15">
        <v>15637</v>
      </c>
      <c r="K2220" s="15">
        <f t="shared" si="144"/>
        <v>57466</v>
      </c>
      <c r="L2220" s="15">
        <f t="shared" si="145"/>
        <v>57618</v>
      </c>
      <c r="M2220" s="15">
        <f t="shared" si="146"/>
        <v>115084</v>
      </c>
      <c r="O2220" s="13"/>
      <c r="P2220" s="13"/>
    </row>
    <row r="2221" spans="1:16" ht="12.75" customHeight="1" x14ac:dyDescent="0.2">
      <c r="A2221" s="11" t="str">
        <f t="shared" si="143"/>
        <v>MELBOURNE1993</v>
      </c>
      <c r="B2221" s="96" t="s">
        <v>45</v>
      </c>
      <c r="C2221" s="89">
        <v>1993</v>
      </c>
      <c r="D2221" s="90">
        <v>2</v>
      </c>
      <c r="E2221" s="15">
        <v>51234</v>
      </c>
      <c r="F2221" s="15">
        <v>51169</v>
      </c>
      <c r="G2221" s="15">
        <v>102403</v>
      </c>
      <c r="H2221" s="91">
        <v>8140</v>
      </c>
      <c r="I2221" s="91">
        <v>8092</v>
      </c>
      <c r="J2221" s="15">
        <v>16232</v>
      </c>
      <c r="K2221" s="15">
        <f t="shared" si="144"/>
        <v>59374</v>
      </c>
      <c r="L2221" s="15">
        <f t="shared" si="145"/>
        <v>59261</v>
      </c>
      <c r="M2221" s="15">
        <f t="shared" si="146"/>
        <v>118635</v>
      </c>
      <c r="O2221" s="13"/>
      <c r="P2221" s="13"/>
    </row>
    <row r="2222" spans="1:16" ht="12.75" customHeight="1" x14ac:dyDescent="0.2">
      <c r="A2222" s="11" t="str">
        <f t="shared" si="143"/>
        <v>MELBOURNE1994</v>
      </c>
      <c r="B2222" s="96" t="s">
        <v>45</v>
      </c>
      <c r="C2222" s="89">
        <v>1994</v>
      </c>
      <c r="D2222" s="90">
        <v>2</v>
      </c>
      <c r="E2222" s="15">
        <v>53771</v>
      </c>
      <c r="F2222" s="15">
        <v>53785</v>
      </c>
      <c r="G2222" s="15">
        <v>107556</v>
      </c>
      <c r="H2222" s="91">
        <v>7437</v>
      </c>
      <c r="I2222" s="91">
        <v>7326</v>
      </c>
      <c r="J2222" s="15">
        <v>14763</v>
      </c>
      <c r="K2222" s="15">
        <f t="shared" si="144"/>
        <v>61208</v>
      </c>
      <c r="L2222" s="15">
        <f t="shared" si="145"/>
        <v>61111</v>
      </c>
      <c r="M2222" s="15">
        <f t="shared" si="146"/>
        <v>122319</v>
      </c>
      <c r="O2222" s="13"/>
      <c r="P2222" s="13"/>
    </row>
    <row r="2223" spans="1:16" ht="12.75" customHeight="1" x14ac:dyDescent="0.2">
      <c r="A2223" s="11" t="str">
        <f t="shared" si="143"/>
        <v>MELBOURNE1995</v>
      </c>
      <c r="B2223" s="96" t="s">
        <v>45</v>
      </c>
      <c r="C2223" s="89">
        <v>1995</v>
      </c>
      <c r="D2223" s="90">
        <v>2</v>
      </c>
      <c r="E2223" s="15">
        <v>57407</v>
      </c>
      <c r="F2223" s="15">
        <v>57322</v>
      </c>
      <c r="G2223" s="15">
        <v>114729</v>
      </c>
      <c r="H2223" s="91">
        <v>7706</v>
      </c>
      <c r="I2223" s="91">
        <v>7520</v>
      </c>
      <c r="J2223" s="15">
        <v>15226</v>
      </c>
      <c r="K2223" s="15">
        <f t="shared" si="144"/>
        <v>65113</v>
      </c>
      <c r="L2223" s="15">
        <f t="shared" si="145"/>
        <v>64842</v>
      </c>
      <c r="M2223" s="15">
        <f t="shared" si="146"/>
        <v>129955</v>
      </c>
      <c r="O2223" s="13"/>
      <c r="P2223" s="13"/>
    </row>
    <row r="2224" spans="1:16" ht="12.75" customHeight="1" x14ac:dyDescent="0.2">
      <c r="A2224" s="11" t="str">
        <f t="shared" si="143"/>
        <v>MELBOURNE1996</v>
      </c>
      <c r="B2224" s="92" t="s">
        <v>45</v>
      </c>
      <c r="C2224" s="16">
        <v>1996</v>
      </c>
      <c r="D2224" s="90">
        <v>2</v>
      </c>
      <c r="E2224" s="93">
        <v>59465</v>
      </c>
      <c r="F2224" s="93">
        <v>59216</v>
      </c>
      <c r="G2224" s="93">
        <v>118681</v>
      </c>
      <c r="H2224" s="93">
        <v>8321</v>
      </c>
      <c r="I2224" s="93">
        <v>8158</v>
      </c>
      <c r="J2224" s="93">
        <v>16479</v>
      </c>
      <c r="K2224" s="15">
        <f t="shared" si="144"/>
        <v>67786</v>
      </c>
      <c r="L2224" s="15">
        <f t="shared" si="145"/>
        <v>67374</v>
      </c>
      <c r="M2224" s="15">
        <f t="shared" si="146"/>
        <v>135160</v>
      </c>
      <c r="O2224" s="13"/>
      <c r="P2224" s="13"/>
    </row>
    <row r="2225" spans="1:16" ht="12.75" customHeight="1" x14ac:dyDescent="0.2">
      <c r="A2225" s="11" t="str">
        <f t="shared" si="143"/>
        <v>MELBOURNE1997</v>
      </c>
      <c r="B2225" s="3" t="s">
        <v>45</v>
      </c>
      <c r="C2225" s="12">
        <v>1997</v>
      </c>
      <c r="D2225" s="12">
        <v>2</v>
      </c>
      <c r="E2225" s="13">
        <v>60212</v>
      </c>
      <c r="F2225" s="13">
        <v>59772</v>
      </c>
      <c r="G2225" s="13">
        <v>119984</v>
      </c>
      <c r="H2225" s="13">
        <v>8700</v>
      </c>
      <c r="I2225" s="13">
        <v>8753</v>
      </c>
      <c r="J2225" s="13">
        <v>17453</v>
      </c>
      <c r="K2225" s="15">
        <f t="shared" si="144"/>
        <v>68912</v>
      </c>
      <c r="L2225" s="15">
        <f t="shared" si="145"/>
        <v>68525</v>
      </c>
      <c r="M2225" s="15">
        <f t="shared" si="146"/>
        <v>137437</v>
      </c>
      <c r="O2225" s="13"/>
      <c r="P2225" s="13"/>
    </row>
    <row r="2226" spans="1:16" ht="12.75" customHeight="1" x14ac:dyDescent="0.2">
      <c r="A2226" s="11" t="str">
        <f t="shared" si="143"/>
        <v>MELBOURNE1998</v>
      </c>
      <c r="B2226" s="94" t="s">
        <v>45</v>
      </c>
      <c r="C2226" s="12">
        <v>1998</v>
      </c>
      <c r="D2226" s="12">
        <v>2</v>
      </c>
      <c r="E2226" s="95">
        <v>61239</v>
      </c>
      <c r="F2226" s="95">
        <v>60689</v>
      </c>
      <c r="G2226" s="95">
        <v>121928</v>
      </c>
      <c r="H2226" s="95">
        <v>8780</v>
      </c>
      <c r="I2226" s="95">
        <v>8952</v>
      </c>
      <c r="J2226" s="95">
        <v>17732</v>
      </c>
      <c r="K2226" s="15">
        <f t="shared" si="144"/>
        <v>70019</v>
      </c>
      <c r="L2226" s="15">
        <f t="shared" si="145"/>
        <v>69641</v>
      </c>
      <c r="M2226" s="15">
        <f t="shared" si="146"/>
        <v>139660</v>
      </c>
      <c r="O2226" s="13"/>
      <c r="P2226" s="13"/>
    </row>
    <row r="2227" spans="1:16" ht="12.75" customHeight="1" x14ac:dyDescent="0.2">
      <c r="A2227" s="11" t="str">
        <f t="shared" si="143"/>
        <v>MELBOURNE1999</v>
      </c>
      <c r="B2227" s="3" t="s">
        <v>45</v>
      </c>
      <c r="C2227" s="12">
        <v>1999</v>
      </c>
      <c r="D2227" s="12">
        <v>2</v>
      </c>
      <c r="E2227" s="13">
        <v>63070</v>
      </c>
      <c r="F2227" s="13">
        <v>62503</v>
      </c>
      <c r="G2227" s="13">
        <v>125573</v>
      </c>
      <c r="H2227" s="13">
        <v>9349</v>
      </c>
      <c r="I2227" s="13">
        <v>9530</v>
      </c>
      <c r="J2227" s="13">
        <v>18879</v>
      </c>
      <c r="K2227" s="15">
        <f t="shared" si="144"/>
        <v>72419</v>
      </c>
      <c r="L2227" s="15">
        <f t="shared" si="145"/>
        <v>72033</v>
      </c>
      <c r="M2227" s="15">
        <f t="shared" si="146"/>
        <v>144452</v>
      </c>
      <c r="O2227" s="13"/>
      <c r="P2227" s="13"/>
    </row>
    <row r="2228" spans="1:16" ht="12.75" customHeight="1" x14ac:dyDescent="0.2">
      <c r="A2228" s="11" t="str">
        <f t="shared" si="143"/>
        <v>MELBOURNE2000</v>
      </c>
      <c r="B2228" s="96" t="s">
        <v>45</v>
      </c>
      <c r="C2228" s="89">
        <v>2000</v>
      </c>
      <c r="D2228" s="90">
        <v>2</v>
      </c>
      <c r="E2228" s="15">
        <v>70339</v>
      </c>
      <c r="F2228" s="15">
        <v>69988</v>
      </c>
      <c r="G2228" s="15">
        <v>140327</v>
      </c>
      <c r="H2228" s="91">
        <v>10740</v>
      </c>
      <c r="I2228" s="91">
        <v>10858</v>
      </c>
      <c r="J2228" s="15">
        <v>21598</v>
      </c>
      <c r="K2228" s="15">
        <f t="shared" si="144"/>
        <v>81079</v>
      </c>
      <c r="L2228" s="15">
        <f t="shared" si="145"/>
        <v>80846</v>
      </c>
      <c r="M2228" s="15">
        <f t="shared" si="146"/>
        <v>161925</v>
      </c>
      <c r="O2228" s="13"/>
      <c r="P2228" s="13"/>
    </row>
    <row r="2229" spans="1:16" ht="12.75" customHeight="1" x14ac:dyDescent="0.2">
      <c r="A2229" s="11" t="str">
        <f t="shared" si="143"/>
        <v>MELBOURNE2001</v>
      </c>
      <c r="B2229" s="3" t="s">
        <v>45</v>
      </c>
      <c r="C2229" s="12">
        <v>2001</v>
      </c>
      <c r="D2229" s="12">
        <v>2</v>
      </c>
      <c r="E2229" s="13">
        <v>71661</v>
      </c>
      <c r="F2229" s="13">
        <v>71420</v>
      </c>
      <c r="G2229" s="13">
        <v>143081</v>
      </c>
      <c r="H2229" s="13">
        <v>11656</v>
      </c>
      <c r="I2229" s="13">
        <v>11765</v>
      </c>
      <c r="J2229" s="13">
        <v>23421</v>
      </c>
      <c r="K2229" s="15">
        <f t="shared" si="144"/>
        <v>83317</v>
      </c>
      <c r="L2229" s="15">
        <f t="shared" si="145"/>
        <v>83185</v>
      </c>
      <c r="M2229" s="15">
        <f t="shared" si="146"/>
        <v>166502</v>
      </c>
      <c r="O2229" s="13"/>
      <c r="P2229" s="13"/>
    </row>
    <row r="2230" spans="1:16" ht="12.75" customHeight="1" x14ac:dyDescent="0.2">
      <c r="A2230" s="11" t="str">
        <f t="shared" si="143"/>
        <v>MELBOURNE2002</v>
      </c>
      <c r="B2230" s="3" t="s">
        <v>45</v>
      </c>
      <c r="C2230" s="12">
        <v>2002</v>
      </c>
      <c r="D2230" s="12">
        <v>2</v>
      </c>
      <c r="E2230" s="13">
        <v>61624</v>
      </c>
      <c r="F2230" s="13">
        <v>61521</v>
      </c>
      <c r="G2230" s="13">
        <v>123145</v>
      </c>
      <c r="H2230" s="13">
        <v>10716</v>
      </c>
      <c r="I2230" s="13">
        <v>10782</v>
      </c>
      <c r="J2230" s="13">
        <v>21498</v>
      </c>
      <c r="K2230" s="15">
        <f t="shared" si="144"/>
        <v>72340</v>
      </c>
      <c r="L2230" s="15">
        <f t="shared" si="145"/>
        <v>72303</v>
      </c>
      <c r="M2230" s="15">
        <f t="shared" si="146"/>
        <v>144643</v>
      </c>
      <c r="O2230" s="13"/>
      <c r="P2230" s="13"/>
    </row>
    <row r="2231" spans="1:16" ht="12.75" customHeight="1" x14ac:dyDescent="0.2">
      <c r="A2231" s="11" t="str">
        <f t="shared" si="143"/>
        <v>MELBOURNE2003</v>
      </c>
      <c r="B2231" s="3" t="s">
        <v>45</v>
      </c>
      <c r="C2231" s="12">
        <v>2003</v>
      </c>
      <c r="D2231" s="12">
        <v>2</v>
      </c>
      <c r="E2231" s="13">
        <v>63213</v>
      </c>
      <c r="F2231" s="13">
        <v>63214</v>
      </c>
      <c r="G2231" s="13">
        <v>126427</v>
      </c>
      <c r="H2231" s="13">
        <v>10674</v>
      </c>
      <c r="I2231" s="13">
        <v>10655</v>
      </c>
      <c r="J2231" s="13">
        <v>21329</v>
      </c>
      <c r="K2231" s="15">
        <f t="shared" si="144"/>
        <v>73887</v>
      </c>
      <c r="L2231" s="15">
        <f t="shared" si="145"/>
        <v>73869</v>
      </c>
      <c r="M2231" s="15">
        <f t="shared" si="146"/>
        <v>147756</v>
      </c>
      <c r="O2231" s="13"/>
      <c r="P2231" s="13"/>
    </row>
    <row r="2232" spans="1:16" ht="12.75" customHeight="1" x14ac:dyDescent="0.2">
      <c r="A2232" s="11" t="str">
        <f t="shared" si="143"/>
        <v>MELBOURNE2004</v>
      </c>
      <c r="B2232" s="96" t="s">
        <v>45</v>
      </c>
      <c r="C2232" s="89">
        <v>2004</v>
      </c>
      <c r="D2232" s="90">
        <v>2</v>
      </c>
      <c r="E2232" s="15">
        <v>71973</v>
      </c>
      <c r="F2232" s="15">
        <v>72088</v>
      </c>
      <c r="G2232" s="15">
        <v>144061</v>
      </c>
      <c r="H2232" s="91">
        <v>13335</v>
      </c>
      <c r="I2232" s="91">
        <v>13346</v>
      </c>
      <c r="J2232" s="15">
        <v>26681</v>
      </c>
      <c r="K2232" s="15">
        <f t="shared" si="144"/>
        <v>85308</v>
      </c>
      <c r="L2232" s="15">
        <f t="shared" si="145"/>
        <v>85434</v>
      </c>
      <c r="M2232" s="15">
        <f t="shared" si="146"/>
        <v>170742</v>
      </c>
      <c r="O2232" s="13"/>
      <c r="P2232" s="13"/>
    </row>
    <row r="2233" spans="1:16" ht="12.75" customHeight="1" x14ac:dyDescent="0.2">
      <c r="A2233" s="11" t="str">
        <f t="shared" si="143"/>
        <v>MELBOURNE2005</v>
      </c>
      <c r="B2233" s="3" t="s">
        <v>45</v>
      </c>
      <c r="C2233" s="12">
        <v>2005</v>
      </c>
      <c r="D2233" s="12">
        <v>2</v>
      </c>
      <c r="E2233" s="13">
        <v>74602</v>
      </c>
      <c r="F2233" s="13">
        <v>74618</v>
      </c>
      <c r="G2233" s="13">
        <v>149220</v>
      </c>
      <c r="H2233" s="13">
        <v>13370</v>
      </c>
      <c r="I2233" s="13">
        <v>13386</v>
      </c>
      <c r="J2233" s="13">
        <v>26756</v>
      </c>
      <c r="K2233" s="15">
        <f t="shared" si="144"/>
        <v>87972</v>
      </c>
      <c r="L2233" s="15">
        <f t="shared" si="145"/>
        <v>88004</v>
      </c>
      <c r="M2233" s="15">
        <f t="shared" si="146"/>
        <v>175976</v>
      </c>
      <c r="O2233" s="13"/>
      <c r="P2233" s="13"/>
    </row>
    <row r="2234" spans="1:16" ht="12.75" customHeight="1" x14ac:dyDescent="0.2">
      <c r="A2234" s="11" t="str">
        <f t="shared" si="143"/>
        <v>MELBOURNE2006</v>
      </c>
      <c r="B2234" s="96" t="s">
        <v>45</v>
      </c>
      <c r="C2234" s="89">
        <v>2006</v>
      </c>
      <c r="D2234" s="90">
        <v>2</v>
      </c>
      <c r="E2234" s="15">
        <v>75662</v>
      </c>
      <c r="F2234" s="15">
        <v>75904</v>
      </c>
      <c r="G2234" s="15">
        <v>151566</v>
      </c>
      <c r="H2234" s="91">
        <v>11985</v>
      </c>
      <c r="I2234" s="91">
        <v>11964</v>
      </c>
      <c r="J2234" s="15">
        <v>23949</v>
      </c>
      <c r="K2234" s="15">
        <f t="shared" si="144"/>
        <v>87647</v>
      </c>
      <c r="L2234" s="15">
        <f t="shared" si="145"/>
        <v>87868</v>
      </c>
      <c r="M2234" s="15">
        <f t="shared" si="146"/>
        <v>175515</v>
      </c>
      <c r="O2234" s="13"/>
      <c r="P2234" s="13"/>
    </row>
    <row r="2235" spans="1:16" ht="12.75" customHeight="1" x14ac:dyDescent="0.2">
      <c r="A2235" s="11" t="str">
        <f t="shared" si="143"/>
        <v>MELBOURNE2007</v>
      </c>
      <c r="B2235" s="3" t="s">
        <v>45</v>
      </c>
      <c r="C2235" s="12">
        <v>2007</v>
      </c>
      <c r="D2235" s="12">
        <v>2</v>
      </c>
      <c r="E2235" s="13">
        <v>76782</v>
      </c>
      <c r="F2235" s="13">
        <v>77080</v>
      </c>
      <c r="G2235" s="13">
        <v>153862</v>
      </c>
      <c r="H2235" s="13">
        <v>12129</v>
      </c>
      <c r="I2235" s="13">
        <v>12104</v>
      </c>
      <c r="J2235" s="13">
        <v>24233</v>
      </c>
      <c r="K2235" s="15">
        <f t="shared" si="144"/>
        <v>88911</v>
      </c>
      <c r="L2235" s="15">
        <f t="shared" si="145"/>
        <v>89184</v>
      </c>
      <c r="M2235" s="15">
        <f t="shared" si="146"/>
        <v>178095</v>
      </c>
      <c r="O2235" s="13"/>
      <c r="P2235" s="13"/>
    </row>
    <row r="2236" spans="1:16" ht="12.75" customHeight="1" x14ac:dyDescent="0.2">
      <c r="A2236" s="11" t="str">
        <f t="shared" si="143"/>
        <v>MELBOURNE2008</v>
      </c>
      <c r="B2236" s="96" t="s">
        <v>45</v>
      </c>
      <c r="C2236" s="89">
        <v>2008</v>
      </c>
      <c r="D2236" s="90">
        <v>2</v>
      </c>
      <c r="E2236" s="15">
        <v>83136</v>
      </c>
      <c r="F2236" s="15">
        <v>83337</v>
      </c>
      <c r="G2236" s="15">
        <v>166473</v>
      </c>
      <c r="H2236" s="91">
        <v>12942</v>
      </c>
      <c r="I2236" s="91">
        <v>12921</v>
      </c>
      <c r="J2236" s="15">
        <v>25863</v>
      </c>
      <c r="K2236" s="15">
        <f t="shared" si="144"/>
        <v>96078</v>
      </c>
      <c r="L2236" s="15">
        <f t="shared" si="145"/>
        <v>96258</v>
      </c>
      <c r="M2236" s="15">
        <f t="shared" si="146"/>
        <v>192336</v>
      </c>
      <c r="O2236" s="13"/>
      <c r="P2236" s="13"/>
    </row>
    <row r="2237" spans="1:16" ht="12.75" customHeight="1" x14ac:dyDescent="0.2">
      <c r="A2237" s="11" t="str">
        <f t="shared" si="143"/>
        <v>MELBOURNE2009</v>
      </c>
      <c r="B2237" s="94" t="s">
        <v>45</v>
      </c>
      <c r="C2237" s="89">
        <v>2009</v>
      </c>
      <c r="D2237" s="90">
        <v>2</v>
      </c>
      <c r="E2237" s="15">
        <v>78975</v>
      </c>
      <c r="F2237" s="15">
        <v>79072</v>
      </c>
      <c r="G2237" s="15">
        <v>158047</v>
      </c>
      <c r="H2237" s="15">
        <v>14556</v>
      </c>
      <c r="I2237" s="15">
        <v>14505</v>
      </c>
      <c r="J2237" s="15">
        <v>29061</v>
      </c>
      <c r="K2237" s="15">
        <f t="shared" si="144"/>
        <v>93531</v>
      </c>
      <c r="L2237" s="15">
        <f t="shared" si="145"/>
        <v>93577</v>
      </c>
      <c r="M2237" s="15">
        <f t="shared" si="146"/>
        <v>187108</v>
      </c>
      <c r="O2237" s="13"/>
      <c r="P2237" s="13"/>
    </row>
    <row r="2238" spans="1:16" ht="12.75" customHeight="1" x14ac:dyDescent="0.2">
      <c r="A2238" s="11" t="str">
        <f t="shared" si="143"/>
        <v>MELBOURNE2010</v>
      </c>
      <c r="B2238" s="3" t="s">
        <v>45</v>
      </c>
      <c r="C2238" s="12">
        <v>2010</v>
      </c>
      <c r="D2238" s="12">
        <v>2</v>
      </c>
      <c r="E2238" s="13">
        <v>86201</v>
      </c>
      <c r="F2238" s="13">
        <v>86472</v>
      </c>
      <c r="G2238" s="13">
        <v>172673</v>
      </c>
      <c r="H2238" s="13">
        <v>15969</v>
      </c>
      <c r="I2238" s="13">
        <v>15940</v>
      </c>
      <c r="J2238" s="13">
        <v>31909</v>
      </c>
      <c r="K2238" s="15">
        <f t="shared" si="144"/>
        <v>102170</v>
      </c>
      <c r="L2238" s="15">
        <f t="shared" si="145"/>
        <v>102412</v>
      </c>
      <c r="M2238" s="15">
        <f t="shared" si="146"/>
        <v>204582</v>
      </c>
      <c r="O2238" s="13"/>
      <c r="P2238" s="13"/>
    </row>
    <row r="2239" spans="1:16" ht="12.75" customHeight="1" x14ac:dyDescent="0.2">
      <c r="A2239" s="11" t="str">
        <f t="shared" si="143"/>
        <v>MELBOURNE2011</v>
      </c>
      <c r="B2239" s="96" t="s">
        <v>45</v>
      </c>
      <c r="C2239" s="89">
        <v>2011</v>
      </c>
      <c r="D2239" s="90">
        <v>2</v>
      </c>
      <c r="E2239" s="15">
        <v>84836</v>
      </c>
      <c r="F2239" s="15">
        <v>85197</v>
      </c>
      <c r="G2239" s="15">
        <v>170033</v>
      </c>
      <c r="H2239" s="91">
        <v>16905</v>
      </c>
      <c r="I2239" s="91">
        <v>16870</v>
      </c>
      <c r="J2239" s="15">
        <v>33775</v>
      </c>
      <c r="K2239" s="15">
        <f t="shared" si="144"/>
        <v>101741</v>
      </c>
      <c r="L2239" s="15">
        <f t="shared" si="145"/>
        <v>102067</v>
      </c>
      <c r="M2239" s="15">
        <f t="shared" si="146"/>
        <v>203808</v>
      </c>
      <c r="O2239" s="13"/>
      <c r="P2239" s="13"/>
    </row>
    <row r="2240" spans="1:16" ht="12.75" customHeight="1" x14ac:dyDescent="0.2">
      <c r="A2240" s="11" t="str">
        <f t="shared" si="143"/>
        <v>MELBOURNE2012</v>
      </c>
      <c r="B2240" s="3" t="s">
        <v>45</v>
      </c>
      <c r="C2240" s="12">
        <v>2012</v>
      </c>
      <c r="D2240" s="12">
        <v>2</v>
      </c>
      <c r="E2240" s="13">
        <v>88761</v>
      </c>
      <c r="F2240" s="13">
        <v>89047</v>
      </c>
      <c r="G2240" s="13">
        <v>177808</v>
      </c>
      <c r="H2240" s="13">
        <v>17724</v>
      </c>
      <c r="I2240" s="13">
        <v>17691</v>
      </c>
      <c r="J2240" s="13">
        <v>35415</v>
      </c>
      <c r="K2240" s="15">
        <f t="shared" si="144"/>
        <v>106485</v>
      </c>
      <c r="L2240" s="15">
        <f t="shared" si="145"/>
        <v>106738</v>
      </c>
      <c r="M2240" s="15">
        <f t="shared" si="146"/>
        <v>213223</v>
      </c>
      <c r="O2240" s="13"/>
      <c r="P2240" s="13"/>
    </row>
    <row r="2241" spans="1:16" ht="12.75" customHeight="1" x14ac:dyDescent="0.2">
      <c r="A2241" s="11" t="str">
        <f t="shared" si="143"/>
        <v>MELBOURNE2013</v>
      </c>
      <c r="B2241" s="3" t="s">
        <v>45</v>
      </c>
      <c r="C2241" s="12">
        <v>2013</v>
      </c>
      <c r="D2241" s="12">
        <v>2</v>
      </c>
      <c r="E2241" s="13">
        <v>90480</v>
      </c>
      <c r="F2241" s="13">
        <v>90609</v>
      </c>
      <c r="G2241" s="13">
        <v>181089</v>
      </c>
      <c r="H2241" s="13">
        <v>18773</v>
      </c>
      <c r="I2241" s="13">
        <v>18722</v>
      </c>
      <c r="J2241" s="13">
        <v>37495</v>
      </c>
      <c r="K2241" s="15">
        <f t="shared" si="144"/>
        <v>109253</v>
      </c>
      <c r="L2241" s="15">
        <f t="shared" si="145"/>
        <v>109331</v>
      </c>
      <c r="M2241" s="15">
        <f t="shared" si="146"/>
        <v>218584</v>
      </c>
      <c r="O2241" s="13"/>
      <c r="P2241" s="13"/>
    </row>
    <row r="2242" spans="1:16" ht="12.75" customHeight="1" x14ac:dyDescent="0.2">
      <c r="A2242" s="11" t="str">
        <f t="shared" si="143"/>
        <v>MELBOURNE2014</v>
      </c>
      <c r="B2242" s="3" t="s">
        <v>45</v>
      </c>
      <c r="C2242" s="12">
        <v>2014</v>
      </c>
      <c r="D2242" s="12">
        <v>2</v>
      </c>
      <c r="E2242" s="13">
        <v>92359</v>
      </c>
      <c r="F2242" s="13">
        <v>92449</v>
      </c>
      <c r="G2242" s="13">
        <v>184808</v>
      </c>
      <c r="H2242" s="13">
        <v>20240</v>
      </c>
      <c r="I2242" s="13">
        <v>20232</v>
      </c>
      <c r="J2242" s="13">
        <v>40472</v>
      </c>
      <c r="K2242" s="15">
        <f t="shared" si="144"/>
        <v>112599</v>
      </c>
      <c r="L2242" s="15">
        <f t="shared" si="145"/>
        <v>112681</v>
      </c>
      <c r="M2242" s="15">
        <f t="shared" si="146"/>
        <v>225280</v>
      </c>
      <c r="O2242" s="13"/>
      <c r="P2242" s="13"/>
    </row>
    <row r="2243" spans="1:16" ht="12.75" customHeight="1" x14ac:dyDescent="0.2">
      <c r="A2243" s="11" t="str">
        <f t="shared" si="143"/>
        <v>MELBOURNE2015</v>
      </c>
      <c r="B2243" s="3" t="s">
        <v>45</v>
      </c>
      <c r="C2243" s="12">
        <v>2015</v>
      </c>
      <c r="D2243" s="12">
        <v>2</v>
      </c>
      <c r="E2243" s="13">
        <v>95008</v>
      </c>
      <c r="F2243" s="13">
        <v>95115</v>
      </c>
      <c r="G2243" s="13">
        <v>190123</v>
      </c>
      <c r="H2243" s="13">
        <v>21163</v>
      </c>
      <c r="I2243" s="13">
        <v>21150</v>
      </c>
      <c r="J2243" s="13">
        <v>42313</v>
      </c>
      <c r="K2243" s="15">
        <f t="shared" si="144"/>
        <v>116171</v>
      </c>
      <c r="L2243" s="15">
        <f t="shared" si="145"/>
        <v>116265</v>
      </c>
      <c r="M2243" s="15">
        <f t="shared" si="146"/>
        <v>232436</v>
      </c>
      <c r="O2243" s="13"/>
      <c r="P2243" s="13"/>
    </row>
    <row r="2244" spans="1:16" ht="12.75" customHeight="1" x14ac:dyDescent="0.2">
      <c r="A2244" s="11" t="str">
        <f t="shared" si="143"/>
        <v>MELBOURNE2016</v>
      </c>
      <c r="B2244" s="3" t="s">
        <v>45</v>
      </c>
      <c r="C2244" s="12">
        <v>2016</v>
      </c>
      <c r="D2244" s="12">
        <v>2</v>
      </c>
      <c r="E2244" s="13">
        <v>95658</v>
      </c>
      <c r="F2244" s="13">
        <v>95916</v>
      </c>
      <c r="G2244" s="13">
        <v>191574</v>
      </c>
      <c r="H2244" s="13">
        <v>22348</v>
      </c>
      <c r="I2244" s="13">
        <v>22324</v>
      </c>
      <c r="J2244" s="13">
        <v>44672</v>
      </c>
      <c r="K2244" s="15">
        <f t="shared" si="144"/>
        <v>118006</v>
      </c>
      <c r="L2244" s="15">
        <f t="shared" si="145"/>
        <v>118240</v>
      </c>
      <c r="M2244" s="15">
        <f t="shared" si="146"/>
        <v>236246</v>
      </c>
      <c r="O2244" s="13"/>
      <c r="P2244" s="13"/>
    </row>
    <row r="2245" spans="1:16" ht="12.75" customHeight="1" x14ac:dyDescent="0.2">
      <c r="A2245" s="11" t="str">
        <f t="shared" si="143"/>
        <v>MELBOURNE2017</v>
      </c>
      <c r="B2245" s="3" t="s">
        <v>45</v>
      </c>
      <c r="C2245" s="12">
        <v>2017</v>
      </c>
      <c r="D2245" s="12">
        <v>2</v>
      </c>
      <c r="E2245" s="13">
        <v>95775</v>
      </c>
      <c r="F2245" s="13">
        <v>95962</v>
      </c>
      <c r="G2245" s="13">
        <v>191737</v>
      </c>
      <c r="H2245" s="13">
        <v>23443</v>
      </c>
      <c r="I2245" s="13">
        <v>23439</v>
      </c>
      <c r="J2245" s="13">
        <v>46882</v>
      </c>
      <c r="K2245" s="15">
        <f t="shared" si="144"/>
        <v>119218</v>
      </c>
      <c r="L2245" s="15">
        <f t="shared" si="145"/>
        <v>119401</v>
      </c>
      <c r="M2245" s="15">
        <f t="shared" si="146"/>
        <v>238619</v>
      </c>
      <c r="O2245" s="13"/>
      <c r="P2245" s="13"/>
    </row>
    <row r="2246" spans="1:16" ht="12.75" customHeight="1" x14ac:dyDescent="0.2">
      <c r="A2246" s="11" t="str">
        <f t="shared" si="143"/>
        <v>MELBOURNE2018</v>
      </c>
      <c r="B2246" s="94" t="s">
        <v>45</v>
      </c>
      <c r="C2246" s="89">
        <v>2018</v>
      </c>
      <c r="D2246" s="90">
        <v>2</v>
      </c>
      <c r="E2246" s="15">
        <v>95329</v>
      </c>
      <c r="F2246" s="15">
        <v>95618</v>
      </c>
      <c r="G2246" s="15">
        <v>190947</v>
      </c>
      <c r="H2246" s="15">
        <v>25929</v>
      </c>
      <c r="I2246" s="15">
        <v>25937</v>
      </c>
      <c r="J2246" s="15">
        <v>51866</v>
      </c>
      <c r="K2246" s="15">
        <f t="shared" si="144"/>
        <v>121258</v>
      </c>
      <c r="L2246" s="15">
        <f t="shared" si="145"/>
        <v>121555</v>
      </c>
      <c r="M2246" s="15">
        <f t="shared" si="146"/>
        <v>242813</v>
      </c>
      <c r="O2246" s="13"/>
      <c r="P2246" s="13"/>
    </row>
    <row r="2247" spans="1:16" ht="12.75" customHeight="1" x14ac:dyDescent="0.2">
      <c r="A2247" s="11" t="str">
        <f t="shared" ref="A2247:A2310" si="147">CONCATENATE(B2247,C2247)</f>
        <v>MELBOURNE2019</v>
      </c>
      <c r="B2247" s="3" t="s">
        <v>45</v>
      </c>
      <c r="C2247" s="12">
        <v>2019</v>
      </c>
      <c r="D2247" s="12">
        <v>2</v>
      </c>
      <c r="E2247" s="13">
        <v>95355</v>
      </c>
      <c r="F2247" s="13">
        <v>95688</v>
      </c>
      <c r="G2247" s="13">
        <v>191043</v>
      </c>
      <c r="H2247" s="13">
        <v>26037</v>
      </c>
      <c r="I2247" s="13">
        <v>25990</v>
      </c>
      <c r="J2247" s="13">
        <v>52027</v>
      </c>
      <c r="K2247" s="15">
        <f t="shared" si="144"/>
        <v>121392</v>
      </c>
      <c r="L2247" s="15">
        <f t="shared" si="145"/>
        <v>121678</v>
      </c>
      <c r="M2247" s="15">
        <f t="shared" si="146"/>
        <v>243070</v>
      </c>
      <c r="O2247" s="13"/>
      <c r="P2247" s="13"/>
    </row>
    <row r="2248" spans="1:16" ht="12.75" customHeight="1" x14ac:dyDescent="0.2">
      <c r="A2248" s="11" t="str">
        <f t="shared" si="147"/>
        <v>MERIMBULA1985</v>
      </c>
      <c r="B2248" s="94" t="s">
        <v>62</v>
      </c>
      <c r="C2248" s="89">
        <v>1985</v>
      </c>
      <c r="D2248" s="90" t="s">
        <v>101</v>
      </c>
      <c r="E2248" s="15">
        <v>894</v>
      </c>
      <c r="F2248" s="15">
        <v>882</v>
      </c>
      <c r="G2248" s="15">
        <v>1776</v>
      </c>
      <c r="H2248" s="15">
        <v>0</v>
      </c>
      <c r="I2248" s="15">
        <v>0</v>
      </c>
      <c r="J2248" s="15">
        <v>0</v>
      </c>
      <c r="K2248" s="15">
        <f t="shared" si="144"/>
        <v>894</v>
      </c>
      <c r="L2248" s="15">
        <f t="shared" si="145"/>
        <v>882</v>
      </c>
      <c r="M2248" s="15">
        <f t="shared" si="146"/>
        <v>1776</v>
      </c>
      <c r="O2248" s="13"/>
      <c r="P2248" s="13"/>
    </row>
    <row r="2249" spans="1:16" ht="12.75" customHeight="1" x14ac:dyDescent="0.2">
      <c r="A2249" s="11" t="str">
        <f t="shared" si="147"/>
        <v>MERIMBULA1986</v>
      </c>
      <c r="B2249" s="3" t="s">
        <v>62</v>
      </c>
      <c r="C2249" s="12">
        <v>1986</v>
      </c>
      <c r="D2249" s="12" t="s">
        <v>101</v>
      </c>
      <c r="E2249" s="13">
        <v>843</v>
      </c>
      <c r="F2249" s="13">
        <v>843</v>
      </c>
      <c r="G2249" s="13">
        <v>1686</v>
      </c>
      <c r="H2249" s="13">
        <v>0</v>
      </c>
      <c r="I2249" s="13">
        <v>0</v>
      </c>
      <c r="J2249" s="13">
        <v>0</v>
      </c>
      <c r="K2249" s="15">
        <f t="shared" si="144"/>
        <v>843</v>
      </c>
      <c r="L2249" s="15">
        <f t="shared" si="145"/>
        <v>843</v>
      </c>
      <c r="M2249" s="15">
        <f t="shared" si="146"/>
        <v>1686</v>
      </c>
      <c r="O2249" s="13"/>
      <c r="P2249" s="13"/>
    </row>
    <row r="2250" spans="1:16" ht="12.75" customHeight="1" x14ac:dyDescent="0.2">
      <c r="A2250" s="11" t="str">
        <f t="shared" si="147"/>
        <v>MERIMBULA1987</v>
      </c>
      <c r="B2250" s="3" t="s">
        <v>62</v>
      </c>
      <c r="C2250" s="12">
        <v>1987</v>
      </c>
      <c r="D2250" s="12" t="s">
        <v>101</v>
      </c>
      <c r="E2250" s="13">
        <v>850</v>
      </c>
      <c r="F2250" s="13">
        <v>850</v>
      </c>
      <c r="G2250" s="13">
        <v>1700</v>
      </c>
      <c r="H2250" s="13">
        <v>0</v>
      </c>
      <c r="I2250" s="13">
        <v>0</v>
      </c>
      <c r="J2250" s="13">
        <v>0</v>
      </c>
      <c r="K2250" s="15">
        <f t="shared" si="144"/>
        <v>850</v>
      </c>
      <c r="L2250" s="15">
        <f t="shared" si="145"/>
        <v>850</v>
      </c>
      <c r="M2250" s="15">
        <f t="shared" si="146"/>
        <v>1700</v>
      </c>
      <c r="O2250" s="13"/>
      <c r="P2250" s="13"/>
    </row>
    <row r="2251" spans="1:16" ht="12.75" customHeight="1" x14ac:dyDescent="0.2">
      <c r="A2251" s="11" t="str">
        <f t="shared" si="147"/>
        <v>MERIMBULA1988</v>
      </c>
      <c r="B2251" s="3" t="s">
        <v>62</v>
      </c>
      <c r="C2251" s="12">
        <v>1988</v>
      </c>
      <c r="D2251" s="12" t="s">
        <v>101</v>
      </c>
      <c r="E2251" s="13">
        <v>827</v>
      </c>
      <c r="F2251" s="13">
        <v>828</v>
      </c>
      <c r="G2251" s="13">
        <v>1655</v>
      </c>
      <c r="H2251" s="13">
        <v>0</v>
      </c>
      <c r="I2251" s="13">
        <v>0</v>
      </c>
      <c r="J2251" s="13">
        <v>0</v>
      </c>
      <c r="K2251" s="15">
        <f t="shared" si="144"/>
        <v>827</v>
      </c>
      <c r="L2251" s="15">
        <f t="shared" si="145"/>
        <v>828</v>
      </c>
      <c r="M2251" s="15">
        <f t="shared" si="146"/>
        <v>1655</v>
      </c>
      <c r="O2251" s="13"/>
      <c r="P2251" s="13"/>
    </row>
    <row r="2252" spans="1:16" ht="12.75" customHeight="1" x14ac:dyDescent="0.2">
      <c r="A2252" s="11" t="str">
        <f t="shared" si="147"/>
        <v>MERIMBULA1989</v>
      </c>
      <c r="B2252" s="3" t="s">
        <v>62</v>
      </c>
      <c r="C2252" s="12">
        <v>1989</v>
      </c>
      <c r="D2252" s="12" t="s">
        <v>101</v>
      </c>
      <c r="E2252" s="13">
        <v>932</v>
      </c>
      <c r="F2252" s="13">
        <v>945</v>
      </c>
      <c r="G2252" s="13">
        <v>1877</v>
      </c>
      <c r="H2252" s="13">
        <v>0</v>
      </c>
      <c r="I2252" s="13">
        <v>0</v>
      </c>
      <c r="J2252" s="13">
        <v>0</v>
      </c>
      <c r="K2252" s="15">
        <f t="shared" si="144"/>
        <v>932</v>
      </c>
      <c r="L2252" s="15">
        <f t="shared" si="145"/>
        <v>945</v>
      </c>
      <c r="M2252" s="15">
        <f t="shared" si="146"/>
        <v>1877</v>
      </c>
      <c r="O2252" s="13"/>
      <c r="P2252" s="13"/>
    </row>
    <row r="2253" spans="1:16" ht="12.75" customHeight="1" x14ac:dyDescent="0.2">
      <c r="A2253" s="11" t="str">
        <f t="shared" si="147"/>
        <v>MERIMBULA1990</v>
      </c>
      <c r="B2253" s="96" t="s">
        <v>62</v>
      </c>
      <c r="C2253" s="89">
        <v>1990</v>
      </c>
      <c r="D2253" s="90" t="s">
        <v>101</v>
      </c>
      <c r="E2253" s="15">
        <v>1309</v>
      </c>
      <c r="F2253" s="15">
        <v>1352</v>
      </c>
      <c r="G2253" s="15">
        <v>2661</v>
      </c>
      <c r="H2253" s="91">
        <v>0</v>
      </c>
      <c r="I2253" s="91">
        <v>0</v>
      </c>
      <c r="J2253" s="15">
        <v>0</v>
      </c>
      <c r="K2253" s="15">
        <f t="shared" si="144"/>
        <v>1309</v>
      </c>
      <c r="L2253" s="15">
        <f t="shared" si="145"/>
        <v>1352</v>
      </c>
      <c r="M2253" s="15">
        <f t="shared" si="146"/>
        <v>2661</v>
      </c>
      <c r="O2253" s="13"/>
      <c r="P2253" s="13"/>
    </row>
    <row r="2254" spans="1:16" ht="12.75" customHeight="1" x14ac:dyDescent="0.2">
      <c r="A2254" s="11" t="str">
        <f t="shared" si="147"/>
        <v>MERIMBULA1991</v>
      </c>
      <c r="B2254" s="3" t="s">
        <v>62</v>
      </c>
      <c r="C2254" s="12">
        <v>1991</v>
      </c>
      <c r="D2254" s="12" t="s">
        <v>101</v>
      </c>
      <c r="E2254" s="13">
        <v>1035</v>
      </c>
      <c r="F2254" s="13">
        <v>1012</v>
      </c>
      <c r="G2254" s="13">
        <v>2047</v>
      </c>
      <c r="H2254" s="13">
        <v>0</v>
      </c>
      <c r="I2254" s="13">
        <v>0</v>
      </c>
      <c r="J2254" s="13">
        <v>0</v>
      </c>
      <c r="K2254" s="15">
        <f t="shared" si="144"/>
        <v>1035</v>
      </c>
      <c r="L2254" s="15">
        <f t="shared" si="145"/>
        <v>1012</v>
      </c>
      <c r="M2254" s="15">
        <f t="shared" si="146"/>
        <v>2047</v>
      </c>
      <c r="O2254" s="13"/>
      <c r="P2254" s="13"/>
    </row>
    <row r="2255" spans="1:16" ht="12.75" customHeight="1" x14ac:dyDescent="0.2">
      <c r="A2255" s="11" t="str">
        <f t="shared" si="147"/>
        <v>MERIMBULA1992</v>
      </c>
      <c r="B2255" s="92" t="s">
        <v>62</v>
      </c>
      <c r="C2255" s="12">
        <v>1992</v>
      </c>
      <c r="D2255" s="12" t="s">
        <v>101</v>
      </c>
      <c r="E2255" s="13">
        <v>1054</v>
      </c>
      <c r="F2255" s="13">
        <v>1051</v>
      </c>
      <c r="G2255" s="13">
        <v>2105</v>
      </c>
      <c r="H2255" s="13">
        <v>0</v>
      </c>
      <c r="I2255" s="13">
        <v>0</v>
      </c>
      <c r="J2255" s="13">
        <v>0</v>
      </c>
      <c r="K2255" s="15">
        <f t="shared" si="144"/>
        <v>1054</v>
      </c>
      <c r="L2255" s="15">
        <f t="shared" si="145"/>
        <v>1051</v>
      </c>
      <c r="M2255" s="15">
        <f t="shared" si="146"/>
        <v>2105</v>
      </c>
      <c r="O2255" s="13"/>
      <c r="P2255" s="13"/>
    </row>
    <row r="2256" spans="1:16" ht="12.75" customHeight="1" x14ac:dyDescent="0.2">
      <c r="A2256" s="11" t="str">
        <f t="shared" si="147"/>
        <v>MERIMBULA1993</v>
      </c>
      <c r="B2256" s="94" t="s">
        <v>62</v>
      </c>
      <c r="C2256" s="89">
        <v>1993</v>
      </c>
      <c r="D2256" s="90" t="s">
        <v>101</v>
      </c>
      <c r="E2256" s="15">
        <v>1104</v>
      </c>
      <c r="F2256" s="15">
        <v>1103</v>
      </c>
      <c r="G2256" s="15">
        <v>2207</v>
      </c>
      <c r="H2256" s="15">
        <v>0</v>
      </c>
      <c r="I2256" s="15">
        <v>0</v>
      </c>
      <c r="J2256" s="15">
        <v>0</v>
      </c>
      <c r="K2256" s="15">
        <f t="shared" si="144"/>
        <v>1104</v>
      </c>
      <c r="L2256" s="15">
        <f t="shared" si="145"/>
        <v>1103</v>
      </c>
      <c r="M2256" s="15">
        <f t="shared" si="146"/>
        <v>2207</v>
      </c>
      <c r="O2256" s="13"/>
      <c r="P2256" s="13"/>
    </row>
    <row r="2257" spans="1:16" ht="12.75" customHeight="1" x14ac:dyDescent="0.2">
      <c r="A2257" s="11" t="str">
        <f t="shared" si="147"/>
        <v>MERIMBULA1994</v>
      </c>
      <c r="B2257" s="3" t="s">
        <v>62</v>
      </c>
      <c r="C2257" s="12">
        <v>1994</v>
      </c>
      <c r="D2257" s="12" t="s">
        <v>101</v>
      </c>
      <c r="E2257" s="13">
        <v>1067</v>
      </c>
      <c r="F2257" s="13">
        <v>1064</v>
      </c>
      <c r="G2257" s="13">
        <v>2131</v>
      </c>
      <c r="H2257" s="13">
        <v>0</v>
      </c>
      <c r="I2257" s="13">
        <v>0</v>
      </c>
      <c r="J2257" s="13">
        <v>0</v>
      </c>
      <c r="K2257" s="15">
        <f t="shared" si="144"/>
        <v>1067</v>
      </c>
      <c r="L2257" s="15">
        <f t="shared" si="145"/>
        <v>1064</v>
      </c>
      <c r="M2257" s="15">
        <f t="shared" si="146"/>
        <v>2131</v>
      </c>
      <c r="O2257" s="13"/>
      <c r="P2257" s="13"/>
    </row>
    <row r="2258" spans="1:16" ht="12.75" customHeight="1" x14ac:dyDescent="0.2">
      <c r="A2258" s="11" t="str">
        <f t="shared" si="147"/>
        <v>MERIMBULA1995</v>
      </c>
      <c r="B2258" s="94" t="s">
        <v>62</v>
      </c>
      <c r="C2258" s="89">
        <v>1995</v>
      </c>
      <c r="D2258" s="90" t="s">
        <v>101</v>
      </c>
      <c r="E2258" s="15">
        <v>1568</v>
      </c>
      <c r="F2258" s="15">
        <v>1565</v>
      </c>
      <c r="G2258" s="15">
        <v>3133</v>
      </c>
      <c r="H2258" s="15">
        <v>0</v>
      </c>
      <c r="I2258" s="15">
        <v>0</v>
      </c>
      <c r="J2258" s="15">
        <v>0</v>
      </c>
      <c r="K2258" s="15">
        <f t="shared" si="144"/>
        <v>1568</v>
      </c>
      <c r="L2258" s="15">
        <f t="shared" si="145"/>
        <v>1565</v>
      </c>
      <c r="M2258" s="15">
        <f t="shared" si="146"/>
        <v>3133</v>
      </c>
      <c r="O2258" s="13"/>
      <c r="P2258" s="13"/>
    </row>
    <row r="2259" spans="1:16" ht="12.75" customHeight="1" x14ac:dyDescent="0.2">
      <c r="A2259" s="11" t="str">
        <f t="shared" si="147"/>
        <v>MERIMBULA1996</v>
      </c>
      <c r="B2259" s="3" t="s">
        <v>62</v>
      </c>
      <c r="C2259" s="12">
        <v>1996</v>
      </c>
      <c r="D2259" s="12" t="s">
        <v>101</v>
      </c>
      <c r="E2259" s="13">
        <v>1593</v>
      </c>
      <c r="F2259" s="13">
        <v>1600</v>
      </c>
      <c r="G2259" s="13">
        <v>3193</v>
      </c>
      <c r="H2259" s="13">
        <v>0</v>
      </c>
      <c r="I2259" s="13">
        <v>0</v>
      </c>
      <c r="J2259" s="13">
        <v>0</v>
      </c>
      <c r="K2259" s="15">
        <f t="shared" si="144"/>
        <v>1593</v>
      </c>
      <c r="L2259" s="15">
        <f t="shared" si="145"/>
        <v>1600</v>
      </c>
      <c r="M2259" s="15">
        <f t="shared" si="146"/>
        <v>3193</v>
      </c>
      <c r="O2259" s="13"/>
      <c r="P2259" s="13"/>
    </row>
    <row r="2260" spans="1:16" ht="12.75" customHeight="1" x14ac:dyDescent="0.2">
      <c r="A2260" s="11" t="str">
        <f t="shared" si="147"/>
        <v>MERIMBULA1997</v>
      </c>
      <c r="B2260" s="3" t="s">
        <v>62</v>
      </c>
      <c r="C2260" s="12">
        <v>1997</v>
      </c>
      <c r="D2260" s="12" t="s">
        <v>101</v>
      </c>
      <c r="E2260" s="13">
        <v>1412</v>
      </c>
      <c r="F2260" s="13">
        <v>1407</v>
      </c>
      <c r="G2260" s="13">
        <v>2819</v>
      </c>
      <c r="H2260" s="13">
        <v>0</v>
      </c>
      <c r="I2260" s="13">
        <v>0</v>
      </c>
      <c r="J2260" s="13">
        <v>0</v>
      </c>
      <c r="K2260" s="15">
        <f t="shared" si="144"/>
        <v>1412</v>
      </c>
      <c r="L2260" s="15">
        <f t="shared" si="145"/>
        <v>1407</v>
      </c>
      <c r="M2260" s="15">
        <f t="shared" si="146"/>
        <v>2819</v>
      </c>
      <c r="O2260" s="13"/>
      <c r="P2260" s="13"/>
    </row>
    <row r="2261" spans="1:16" ht="12.75" customHeight="1" x14ac:dyDescent="0.2">
      <c r="A2261" s="11" t="str">
        <f t="shared" si="147"/>
        <v>MERIMBULA1998</v>
      </c>
      <c r="B2261" s="3" t="s">
        <v>62</v>
      </c>
      <c r="C2261" s="12">
        <v>1998</v>
      </c>
      <c r="D2261" s="12" t="s">
        <v>101</v>
      </c>
      <c r="E2261" s="13">
        <v>1411</v>
      </c>
      <c r="F2261" s="13">
        <v>1419</v>
      </c>
      <c r="G2261" s="13">
        <v>2830</v>
      </c>
      <c r="H2261" s="13">
        <v>0</v>
      </c>
      <c r="I2261" s="13">
        <v>0</v>
      </c>
      <c r="J2261" s="13">
        <v>0</v>
      </c>
      <c r="K2261" s="15">
        <f t="shared" si="144"/>
        <v>1411</v>
      </c>
      <c r="L2261" s="15">
        <f t="shared" si="145"/>
        <v>1419</v>
      </c>
      <c r="M2261" s="15">
        <f t="shared" si="146"/>
        <v>2830</v>
      </c>
      <c r="O2261" s="13"/>
      <c r="P2261" s="13"/>
    </row>
    <row r="2262" spans="1:16" ht="12.75" customHeight="1" x14ac:dyDescent="0.2">
      <c r="A2262" s="11" t="str">
        <f t="shared" si="147"/>
        <v>MERIMBULA1999</v>
      </c>
      <c r="B2262" s="3" t="s">
        <v>62</v>
      </c>
      <c r="C2262" s="12">
        <v>1999</v>
      </c>
      <c r="D2262" s="90" t="s">
        <v>101</v>
      </c>
      <c r="E2262" s="13">
        <v>1360</v>
      </c>
      <c r="F2262" s="13">
        <v>1358</v>
      </c>
      <c r="G2262" s="13">
        <v>2718</v>
      </c>
      <c r="H2262" s="13">
        <v>0</v>
      </c>
      <c r="I2262" s="13">
        <v>0</v>
      </c>
      <c r="J2262" s="13">
        <v>0</v>
      </c>
      <c r="K2262" s="15">
        <f t="shared" si="144"/>
        <v>1360</v>
      </c>
      <c r="L2262" s="15">
        <f t="shared" si="145"/>
        <v>1358</v>
      </c>
      <c r="M2262" s="15">
        <f t="shared" si="146"/>
        <v>2718</v>
      </c>
      <c r="O2262" s="13"/>
      <c r="P2262" s="13"/>
    </row>
    <row r="2263" spans="1:16" ht="12.75" customHeight="1" x14ac:dyDescent="0.2">
      <c r="A2263" s="11" t="str">
        <f t="shared" si="147"/>
        <v>MERIMBULA2000</v>
      </c>
      <c r="B2263" s="96" t="s">
        <v>62</v>
      </c>
      <c r="C2263" s="89">
        <v>2000</v>
      </c>
      <c r="D2263" s="90" t="s">
        <v>101</v>
      </c>
      <c r="E2263" s="15">
        <v>1313</v>
      </c>
      <c r="F2263" s="15">
        <v>1305</v>
      </c>
      <c r="G2263" s="15">
        <v>2618</v>
      </c>
      <c r="H2263" s="91">
        <v>0</v>
      </c>
      <c r="I2263" s="91">
        <v>0</v>
      </c>
      <c r="J2263" s="15">
        <v>0</v>
      </c>
      <c r="K2263" s="15">
        <f t="shared" si="144"/>
        <v>1313</v>
      </c>
      <c r="L2263" s="15">
        <f t="shared" si="145"/>
        <v>1305</v>
      </c>
      <c r="M2263" s="15">
        <f t="shared" si="146"/>
        <v>2618</v>
      </c>
      <c r="O2263" s="13"/>
      <c r="P2263" s="13"/>
    </row>
    <row r="2264" spans="1:16" ht="12.75" customHeight="1" x14ac:dyDescent="0.2">
      <c r="A2264" s="11" t="str">
        <f t="shared" si="147"/>
        <v>MERIMBULA2001</v>
      </c>
      <c r="B2264" s="94" t="s">
        <v>62</v>
      </c>
      <c r="C2264" s="89">
        <v>2001</v>
      </c>
      <c r="D2264" s="90" t="s">
        <v>101</v>
      </c>
      <c r="E2264" s="15">
        <v>1160</v>
      </c>
      <c r="F2264" s="15">
        <v>1160</v>
      </c>
      <c r="G2264" s="15">
        <v>2320</v>
      </c>
      <c r="H2264" s="15">
        <v>0</v>
      </c>
      <c r="I2264" s="15">
        <v>0</v>
      </c>
      <c r="J2264" s="15">
        <v>0</v>
      </c>
      <c r="K2264" s="15">
        <f t="shared" si="144"/>
        <v>1160</v>
      </c>
      <c r="L2264" s="15">
        <f t="shared" si="145"/>
        <v>1160</v>
      </c>
      <c r="M2264" s="15">
        <f t="shared" si="146"/>
        <v>2320</v>
      </c>
      <c r="O2264" s="13"/>
      <c r="P2264" s="13"/>
    </row>
    <row r="2265" spans="1:16" ht="12.75" customHeight="1" x14ac:dyDescent="0.2">
      <c r="A2265" s="11" t="str">
        <f t="shared" si="147"/>
        <v>MERIMBULA2002</v>
      </c>
      <c r="B2265" s="3" t="s">
        <v>62</v>
      </c>
      <c r="C2265" s="12">
        <v>2002</v>
      </c>
      <c r="D2265" s="12" t="s">
        <v>101</v>
      </c>
      <c r="E2265" s="13">
        <v>1247</v>
      </c>
      <c r="F2265" s="13">
        <v>1244</v>
      </c>
      <c r="G2265" s="13">
        <v>2491</v>
      </c>
      <c r="H2265" s="13">
        <v>0</v>
      </c>
      <c r="I2265" s="13">
        <v>0</v>
      </c>
      <c r="J2265" s="13">
        <v>0</v>
      </c>
      <c r="K2265" s="15">
        <f t="shared" si="144"/>
        <v>1247</v>
      </c>
      <c r="L2265" s="15">
        <f t="shared" si="145"/>
        <v>1244</v>
      </c>
      <c r="M2265" s="15">
        <f t="shared" si="146"/>
        <v>2491</v>
      </c>
      <c r="O2265" s="13"/>
      <c r="P2265" s="13"/>
    </row>
    <row r="2266" spans="1:16" ht="12.75" customHeight="1" x14ac:dyDescent="0.2">
      <c r="A2266" s="11" t="str">
        <f t="shared" si="147"/>
        <v>MERIMBULA2003</v>
      </c>
      <c r="B2266" s="3" t="s">
        <v>62</v>
      </c>
      <c r="C2266" s="12">
        <v>2003</v>
      </c>
      <c r="D2266" s="12" t="s">
        <v>101</v>
      </c>
      <c r="E2266" s="13">
        <v>1377</v>
      </c>
      <c r="F2266" s="13">
        <v>1374</v>
      </c>
      <c r="G2266" s="13">
        <v>2751</v>
      </c>
      <c r="H2266" s="13">
        <v>0</v>
      </c>
      <c r="I2266" s="13">
        <v>0</v>
      </c>
      <c r="J2266" s="13">
        <v>0</v>
      </c>
      <c r="K2266" s="15">
        <f t="shared" si="144"/>
        <v>1377</v>
      </c>
      <c r="L2266" s="15">
        <f t="shared" si="145"/>
        <v>1374</v>
      </c>
      <c r="M2266" s="15">
        <f t="shared" si="146"/>
        <v>2751</v>
      </c>
      <c r="O2266" s="13"/>
      <c r="P2266" s="13"/>
    </row>
    <row r="2267" spans="1:16" ht="12.75" customHeight="1" x14ac:dyDescent="0.2">
      <c r="A2267" s="11" t="str">
        <f t="shared" si="147"/>
        <v>MERIMBULA2004</v>
      </c>
      <c r="B2267" s="3" t="s">
        <v>62</v>
      </c>
      <c r="C2267" s="12">
        <v>2004</v>
      </c>
      <c r="D2267" s="12" t="s">
        <v>101</v>
      </c>
      <c r="E2267" s="13">
        <v>1345</v>
      </c>
      <c r="F2267" s="13">
        <v>1342</v>
      </c>
      <c r="G2267" s="13">
        <v>2687</v>
      </c>
      <c r="H2267" s="13">
        <v>0</v>
      </c>
      <c r="I2267" s="13">
        <v>0</v>
      </c>
      <c r="J2267" s="13">
        <v>0</v>
      </c>
      <c r="K2267" s="15">
        <f t="shared" si="144"/>
        <v>1345</v>
      </c>
      <c r="L2267" s="15">
        <f t="shared" si="145"/>
        <v>1342</v>
      </c>
      <c r="M2267" s="15">
        <f t="shared" si="146"/>
        <v>2687</v>
      </c>
      <c r="O2267" s="13"/>
      <c r="P2267" s="13"/>
    </row>
    <row r="2268" spans="1:16" ht="12.75" customHeight="1" x14ac:dyDescent="0.2">
      <c r="A2268" s="11" t="str">
        <f t="shared" si="147"/>
        <v>MERIMBULA2005</v>
      </c>
      <c r="B2268" s="3" t="s">
        <v>62</v>
      </c>
      <c r="C2268" s="12">
        <v>2005</v>
      </c>
      <c r="D2268" s="12" t="s">
        <v>101</v>
      </c>
      <c r="E2268" s="13">
        <v>1445</v>
      </c>
      <c r="F2268" s="13">
        <v>1443</v>
      </c>
      <c r="G2268" s="13">
        <v>2888</v>
      </c>
      <c r="H2268" s="13">
        <v>0</v>
      </c>
      <c r="I2268" s="13">
        <v>0</v>
      </c>
      <c r="J2268" s="13">
        <v>0</v>
      </c>
      <c r="K2268" s="15">
        <f t="shared" si="144"/>
        <v>1445</v>
      </c>
      <c r="L2268" s="15">
        <f t="shared" si="145"/>
        <v>1443</v>
      </c>
      <c r="M2268" s="15">
        <f t="shared" si="146"/>
        <v>2888</v>
      </c>
      <c r="O2268" s="13"/>
      <c r="P2268" s="13"/>
    </row>
    <row r="2269" spans="1:16" ht="12.75" customHeight="1" x14ac:dyDescent="0.2">
      <c r="A2269" s="11" t="str">
        <f t="shared" si="147"/>
        <v>MERIMBULA2006</v>
      </c>
      <c r="B2269" s="94" t="s">
        <v>62</v>
      </c>
      <c r="C2269" s="89">
        <v>2006</v>
      </c>
      <c r="D2269" s="90" t="s">
        <v>101</v>
      </c>
      <c r="E2269" s="15">
        <v>1490</v>
      </c>
      <c r="F2269" s="15">
        <v>1491</v>
      </c>
      <c r="G2269" s="15">
        <v>2981</v>
      </c>
      <c r="H2269" s="15">
        <v>0</v>
      </c>
      <c r="I2269" s="15">
        <v>0</v>
      </c>
      <c r="J2269" s="15">
        <v>0</v>
      </c>
      <c r="K2269" s="15">
        <f t="shared" si="144"/>
        <v>1490</v>
      </c>
      <c r="L2269" s="15">
        <f t="shared" si="145"/>
        <v>1491</v>
      </c>
      <c r="M2269" s="15">
        <f t="shared" si="146"/>
        <v>2981</v>
      </c>
      <c r="O2269" s="13"/>
      <c r="P2269" s="13"/>
    </row>
    <row r="2270" spans="1:16" ht="12.75" customHeight="1" x14ac:dyDescent="0.2">
      <c r="A2270" s="11" t="str">
        <f t="shared" si="147"/>
        <v>MERIMBULA2007</v>
      </c>
      <c r="B2270" s="3" t="s">
        <v>62</v>
      </c>
      <c r="C2270" s="12">
        <v>2007</v>
      </c>
      <c r="D2270" s="12" t="s">
        <v>101</v>
      </c>
      <c r="E2270" s="13">
        <v>1455</v>
      </c>
      <c r="F2270" s="13">
        <v>1456</v>
      </c>
      <c r="G2270" s="13">
        <v>2911</v>
      </c>
      <c r="H2270" s="13">
        <v>0</v>
      </c>
      <c r="I2270" s="13">
        <v>0</v>
      </c>
      <c r="J2270" s="13">
        <v>0</v>
      </c>
      <c r="K2270" s="15">
        <f t="shared" si="144"/>
        <v>1455</v>
      </c>
      <c r="L2270" s="15">
        <f t="shared" si="145"/>
        <v>1456</v>
      </c>
      <c r="M2270" s="15">
        <f t="shared" si="146"/>
        <v>2911</v>
      </c>
      <c r="O2270" s="13"/>
      <c r="P2270" s="13"/>
    </row>
    <row r="2271" spans="1:16" ht="12.75" customHeight="1" x14ac:dyDescent="0.2">
      <c r="A2271" s="11" t="str">
        <f t="shared" si="147"/>
        <v>MERIMBULA2008</v>
      </c>
      <c r="B2271" s="3" t="s">
        <v>62</v>
      </c>
      <c r="C2271" s="12">
        <v>2008</v>
      </c>
      <c r="D2271" s="12" t="s">
        <v>101</v>
      </c>
      <c r="E2271" s="13">
        <v>1450</v>
      </c>
      <c r="F2271" s="13">
        <v>1444</v>
      </c>
      <c r="G2271" s="13">
        <v>2894</v>
      </c>
      <c r="H2271" s="13">
        <v>0</v>
      </c>
      <c r="I2271" s="13">
        <v>0</v>
      </c>
      <c r="J2271" s="13">
        <v>0</v>
      </c>
      <c r="K2271" s="15">
        <f t="shared" si="144"/>
        <v>1450</v>
      </c>
      <c r="L2271" s="15">
        <f t="shared" si="145"/>
        <v>1444</v>
      </c>
      <c r="M2271" s="15">
        <f t="shared" si="146"/>
        <v>2894</v>
      </c>
      <c r="O2271" s="13"/>
      <c r="P2271" s="13"/>
    </row>
    <row r="2272" spans="1:16" ht="12.75" customHeight="1" x14ac:dyDescent="0.2">
      <c r="A2272" s="11" t="str">
        <f t="shared" si="147"/>
        <v>MERIMBULA2009</v>
      </c>
      <c r="B2272" s="3" t="s">
        <v>62</v>
      </c>
      <c r="C2272" s="12">
        <v>2009</v>
      </c>
      <c r="D2272" s="12" t="s">
        <v>101</v>
      </c>
      <c r="E2272" s="13">
        <v>1407</v>
      </c>
      <c r="F2272" s="13">
        <v>1403</v>
      </c>
      <c r="G2272" s="13">
        <v>2810</v>
      </c>
      <c r="H2272" s="13">
        <v>0</v>
      </c>
      <c r="I2272" s="13">
        <v>0</v>
      </c>
      <c r="J2272" s="13">
        <v>0</v>
      </c>
      <c r="K2272" s="15">
        <f t="shared" si="144"/>
        <v>1407</v>
      </c>
      <c r="L2272" s="15">
        <f t="shared" si="145"/>
        <v>1403</v>
      </c>
      <c r="M2272" s="15">
        <f t="shared" si="146"/>
        <v>2810</v>
      </c>
      <c r="O2272" s="13"/>
      <c r="P2272" s="13"/>
    </row>
    <row r="2273" spans="1:16" ht="12.75" customHeight="1" x14ac:dyDescent="0.2">
      <c r="A2273" s="11" t="str">
        <f t="shared" si="147"/>
        <v>MERIMBULA2010</v>
      </c>
      <c r="B2273" s="3" t="s">
        <v>62</v>
      </c>
      <c r="C2273" s="12">
        <v>2010</v>
      </c>
      <c r="D2273" s="12" t="s">
        <v>101</v>
      </c>
      <c r="E2273" s="13">
        <v>1402</v>
      </c>
      <c r="F2273" s="13">
        <v>1398</v>
      </c>
      <c r="G2273" s="13">
        <v>2800</v>
      </c>
      <c r="H2273" s="13">
        <v>0</v>
      </c>
      <c r="I2273" s="13">
        <v>0</v>
      </c>
      <c r="J2273" s="13">
        <v>0</v>
      </c>
      <c r="K2273" s="15">
        <f t="shared" si="144"/>
        <v>1402</v>
      </c>
      <c r="L2273" s="15">
        <f t="shared" si="145"/>
        <v>1398</v>
      </c>
      <c r="M2273" s="15">
        <f t="shared" si="146"/>
        <v>2800</v>
      </c>
      <c r="O2273" s="13"/>
      <c r="P2273" s="13"/>
    </row>
    <row r="2274" spans="1:16" ht="12.75" customHeight="1" x14ac:dyDescent="0.2">
      <c r="A2274" s="11" t="str">
        <f t="shared" si="147"/>
        <v>MERIMBULA2011</v>
      </c>
      <c r="B2274" s="3" t="s">
        <v>62</v>
      </c>
      <c r="C2274" s="12">
        <v>2011</v>
      </c>
      <c r="D2274" s="12" t="s">
        <v>101</v>
      </c>
      <c r="E2274" s="13">
        <v>1502</v>
      </c>
      <c r="F2274" s="13">
        <v>1495</v>
      </c>
      <c r="G2274" s="13">
        <v>2997</v>
      </c>
      <c r="H2274" s="13">
        <v>0</v>
      </c>
      <c r="I2274" s="13">
        <v>0</v>
      </c>
      <c r="J2274" s="13">
        <v>0</v>
      </c>
      <c r="K2274" s="15">
        <f t="shared" si="144"/>
        <v>1502</v>
      </c>
      <c r="L2274" s="15">
        <f t="shared" si="145"/>
        <v>1495</v>
      </c>
      <c r="M2274" s="15">
        <f t="shared" si="146"/>
        <v>2997</v>
      </c>
      <c r="O2274" s="13"/>
      <c r="P2274" s="13"/>
    </row>
    <row r="2275" spans="1:16" ht="12.75" customHeight="1" x14ac:dyDescent="0.2">
      <c r="A2275" s="11" t="str">
        <f t="shared" si="147"/>
        <v>MERIMBULA2012</v>
      </c>
      <c r="B2275" s="96" t="s">
        <v>62</v>
      </c>
      <c r="C2275" s="89">
        <v>2012</v>
      </c>
      <c r="D2275" s="12" t="s">
        <v>101</v>
      </c>
      <c r="E2275" s="15">
        <v>1513</v>
      </c>
      <c r="F2275" s="15">
        <v>1500</v>
      </c>
      <c r="G2275" s="15">
        <v>3013</v>
      </c>
      <c r="H2275" s="91">
        <v>0</v>
      </c>
      <c r="I2275" s="91">
        <v>0</v>
      </c>
      <c r="J2275" s="15">
        <v>0</v>
      </c>
      <c r="K2275" s="15">
        <f t="shared" si="144"/>
        <v>1513</v>
      </c>
      <c r="L2275" s="15">
        <f t="shared" si="145"/>
        <v>1500</v>
      </c>
      <c r="M2275" s="15">
        <f t="shared" si="146"/>
        <v>3013</v>
      </c>
      <c r="O2275" s="13"/>
      <c r="P2275" s="13"/>
    </row>
    <row r="2276" spans="1:16" ht="12.75" customHeight="1" x14ac:dyDescent="0.2">
      <c r="A2276" s="11" t="str">
        <f t="shared" si="147"/>
        <v>MERIMBULA2013</v>
      </c>
      <c r="B2276" s="3" t="s">
        <v>62</v>
      </c>
      <c r="C2276" s="12">
        <v>2013</v>
      </c>
      <c r="D2276" s="12" t="s">
        <v>101</v>
      </c>
      <c r="E2276" s="13">
        <v>1470</v>
      </c>
      <c r="F2276" s="13">
        <v>1444</v>
      </c>
      <c r="G2276" s="13">
        <v>2914</v>
      </c>
      <c r="H2276" s="13">
        <v>0</v>
      </c>
      <c r="I2276" s="13">
        <v>0</v>
      </c>
      <c r="J2276" s="13">
        <v>0</v>
      </c>
      <c r="K2276" s="15">
        <f t="shared" si="144"/>
        <v>1470</v>
      </c>
      <c r="L2276" s="15">
        <f t="shared" si="145"/>
        <v>1444</v>
      </c>
      <c r="M2276" s="15">
        <f t="shared" si="146"/>
        <v>2914</v>
      </c>
      <c r="O2276" s="13"/>
      <c r="P2276" s="13"/>
    </row>
    <row r="2277" spans="1:16" ht="12.75" customHeight="1" x14ac:dyDescent="0.2">
      <c r="A2277" s="11" t="str">
        <f t="shared" si="147"/>
        <v>MERIMBULA2014</v>
      </c>
      <c r="B2277" s="3" t="s">
        <v>62</v>
      </c>
      <c r="C2277" s="12">
        <v>2014</v>
      </c>
      <c r="D2277" s="12" t="s">
        <v>101</v>
      </c>
      <c r="E2277" s="13">
        <v>1726</v>
      </c>
      <c r="F2277" s="13">
        <v>1630</v>
      </c>
      <c r="G2277" s="13">
        <v>3356</v>
      </c>
      <c r="H2277" s="13">
        <v>0</v>
      </c>
      <c r="I2277" s="13">
        <v>0</v>
      </c>
      <c r="J2277" s="13">
        <v>0</v>
      </c>
      <c r="K2277" s="15">
        <f t="shared" si="144"/>
        <v>1726</v>
      </c>
      <c r="L2277" s="15">
        <f t="shared" si="145"/>
        <v>1630</v>
      </c>
      <c r="M2277" s="15">
        <f t="shared" si="146"/>
        <v>3356</v>
      </c>
      <c r="O2277" s="13"/>
      <c r="P2277" s="13"/>
    </row>
    <row r="2278" spans="1:16" ht="12.75" customHeight="1" x14ac:dyDescent="0.2">
      <c r="A2278" s="11" t="str">
        <f t="shared" si="147"/>
        <v>MERIMBULA2015</v>
      </c>
      <c r="B2278" s="96" t="s">
        <v>62</v>
      </c>
      <c r="C2278" s="89">
        <v>2015</v>
      </c>
      <c r="D2278" s="90" t="s">
        <v>101</v>
      </c>
      <c r="E2278" s="15">
        <v>1546</v>
      </c>
      <c r="F2278" s="15">
        <v>1509</v>
      </c>
      <c r="G2278" s="15">
        <v>3055</v>
      </c>
      <c r="H2278" s="91">
        <v>0</v>
      </c>
      <c r="I2278" s="91">
        <v>0</v>
      </c>
      <c r="J2278" s="15">
        <v>0</v>
      </c>
      <c r="K2278" s="15">
        <f t="shared" si="144"/>
        <v>1546</v>
      </c>
      <c r="L2278" s="15">
        <f t="shared" si="145"/>
        <v>1509</v>
      </c>
      <c r="M2278" s="15">
        <f t="shared" si="146"/>
        <v>3055</v>
      </c>
      <c r="O2278" s="13"/>
      <c r="P2278" s="13"/>
    </row>
    <row r="2279" spans="1:16" ht="12.75" customHeight="1" x14ac:dyDescent="0.2">
      <c r="A2279" s="11" t="str">
        <f t="shared" si="147"/>
        <v>MERIMBULA2016</v>
      </c>
      <c r="B2279" s="96" t="s">
        <v>62</v>
      </c>
      <c r="C2279" s="89">
        <v>2016</v>
      </c>
      <c r="D2279" s="90" t="s">
        <v>101</v>
      </c>
      <c r="E2279" s="15">
        <v>1563</v>
      </c>
      <c r="F2279" s="15">
        <v>1526</v>
      </c>
      <c r="G2279" s="15">
        <v>3089</v>
      </c>
      <c r="H2279" s="91">
        <v>0</v>
      </c>
      <c r="I2279" s="91">
        <v>0</v>
      </c>
      <c r="J2279" s="15">
        <v>0</v>
      </c>
      <c r="K2279" s="15">
        <f t="shared" si="144"/>
        <v>1563</v>
      </c>
      <c r="L2279" s="15">
        <f t="shared" si="145"/>
        <v>1526</v>
      </c>
      <c r="M2279" s="15">
        <f t="shared" si="146"/>
        <v>3089</v>
      </c>
      <c r="O2279" s="13"/>
      <c r="P2279" s="13"/>
    </row>
    <row r="2280" spans="1:16" ht="12.75" customHeight="1" x14ac:dyDescent="0.2">
      <c r="A2280" s="11" t="str">
        <f t="shared" si="147"/>
        <v>MERIMBULA2017</v>
      </c>
      <c r="B2280" s="96" t="s">
        <v>62</v>
      </c>
      <c r="C2280" s="89">
        <v>2017</v>
      </c>
      <c r="D2280" s="90" t="s">
        <v>101</v>
      </c>
      <c r="E2280" s="15">
        <v>1526</v>
      </c>
      <c r="F2280" s="15">
        <v>1496</v>
      </c>
      <c r="G2280" s="15">
        <v>3022</v>
      </c>
      <c r="H2280" s="91">
        <v>0</v>
      </c>
      <c r="I2280" s="91">
        <v>0</v>
      </c>
      <c r="J2280" s="15">
        <v>0</v>
      </c>
      <c r="K2280" s="15">
        <f t="shared" si="144"/>
        <v>1526</v>
      </c>
      <c r="L2280" s="15">
        <f t="shared" si="145"/>
        <v>1496</v>
      </c>
      <c r="M2280" s="15">
        <f t="shared" si="146"/>
        <v>3022</v>
      </c>
      <c r="O2280" s="13"/>
      <c r="P2280" s="13"/>
    </row>
    <row r="2281" spans="1:16" ht="12.75" customHeight="1" x14ac:dyDescent="0.2">
      <c r="A2281" s="11" t="str">
        <f t="shared" si="147"/>
        <v>MERIMBULA2018</v>
      </c>
      <c r="B2281" s="96" t="s">
        <v>62</v>
      </c>
      <c r="C2281" s="89">
        <v>2018</v>
      </c>
      <c r="D2281" s="90" t="s">
        <v>101</v>
      </c>
      <c r="E2281" s="15">
        <v>1460</v>
      </c>
      <c r="F2281" s="15">
        <v>1457</v>
      </c>
      <c r="G2281" s="15">
        <v>2917</v>
      </c>
      <c r="H2281" s="91">
        <v>0</v>
      </c>
      <c r="I2281" s="91">
        <v>0</v>
      </c>
      <c r="J2281" s="15">
        <v>0</v>
      </c>
      <c r="K2281" s="15">
        <f t="shared" si="144"/>
        <v>1460</v>
      </c>
      <c r="L2281" s="15">
        <f t="shared" si="145"/>
        <v>1457</v>
      </c>
      <c r="M2281" s="15">
        <f t="shared" si="146"/>
        <v>2917</v>
      </c>
      <c r="O2281" s="13"/>
      <c r="P2281" s="13"/>
    </row>
    <row r="2282" spans="1:16" ht="12.75" customHeight="1" x14ac:dyDescent="0.2">
      <c r="A2282" s="11" t="str">
        <f t="shared" si="147"/>
        <v>MERIMBULA2019</v>
      </c>
      <c r="B2282" s="3" t="s">
        <v>62</v>
      </c>
      <c r="C2282" s="12">
        <v>2019</v>
      </c>
      <c r="D2282" s="12" t="s">
        <v>101</v>
      </c>
      <c r="E2282" s="13">
        <v>1540</v>
      </c>
      <c r="F2282" s="13">
        <v>1548</v>
      </c>
      <c r="G2282" s="13">
        <v>3088</v>
      </c>
      <c r="H2282" s="13">
        <v>0</v>
      </c>
      <c r="I2282" s="13">
        <v>0</v>
      </c>
      <c r="J2282" s="13">
        <v>0</v>
      </c>
      <c r="K2282" s="15">
        <f t="shared" ref="K2282:K2345" si="148">E2282+H2282</f>
        <v>1540</v>
      </c>
      <c r="L2282" s="15">
        <f t="shared" ref="L2282:L2345" si="149">F2282+I2282</f>
        <v>1548</v>
      </c>
      <c r="M2282" s="15">
        <f t="shared" ref="M2282:M2345" si="150">G2282+J2282</f>
        <v>3088</v>
      </c>
      <c r="O2282" s="13"/>
      <c r="P2282" s="13"/>
    </row>
    <row r="2283" spans="1:16" ht="12.75" customHeight="1" x14ac:dyDescent="0.2">
      <c r="A2283" s="11" t="str">
        <f t="shared" si="147"/>
        <v>MILDURA1985</v>
      </c>
      <c r="B2283" s="3" t="s">
        <v>44</v>
      </c>
      <c r="C2283" s="12">
        <v>1985</v>
      </c>
      <c r="D2283" s="12">
        <v>30</v>
      </c>
      <c r="E2283" s="13">
        <v>2616</v>
      </c>
      <c r="F2283" s="13">
        <v>2641</v>
      </c>
      <c r="G2283" s="13">
        <v>5257</v>
      </c>
      <c r="H2283" s="13">
        <v>0</v>
      </c>
      <c r="I2283" s="13">
        <v>0</v>
      </c>
      <c r="J2283" s="13">
        <v>0</v>
      </c>
      <c r="K2283" s="15">
        <f t="shared" si="148"/>
        <v>2616</v>
      </c>
      <c r="L2283" s="15">
        <f t="shared" si="149"/>
        <v>2641</v>
      </c>
      <c r="M2283" s="15">
        <f t="shared" si="150"/>
        <v>5257</v>
      </c>
      <c r="O2283" s="13"/>
      <c r="P2283" s="13"/>
    </row>
    <row r="2284" spans="1:16" ht="12.75" customHeight="1" x14ac:dyDescent="0.2">
      <c r="A2284" s="11" t="str">
        <f t="shared" si="147"/>
        <v>MILDURA1986</v>
      </c>
      <c r="B2284" s="3" t="s">
        <v>44</v>
      </c>
      <c r="C2284" s="12">
        <v>1986</v>
      </c>
      <c r="D2284" s="12">
        <v>28</v>
      </c>
      <c r="E2284" s="13">
        <v>2892</v>
      </c>
      <c r="F2284" s="13">
        <v>2884</v>
      </c>
      <c r="G2284" s="13">
        <v>5776</v>
      </c>
      <c r="H2284" s="13">
        <v>0</v>
      </c>
      <c r="I2284" s="13">
        <v>0</v>
      </c>
      <c r="J2284" s="13">
        <v>0</v>
      </c>
      <c r="K2284" s="15">
        <f t="shared" si="148"/>
        <v>2892</v>
      </c>
      <c r="L2284" s="15">
        <f t="shared" si="149"/>
        <v>2884</v>
      </c>
      <c r="M2284" s="15">
        <f t="shared" si="150"/>
        <v>5776</v>
      </c>
      <c r="O2284" s="13"/>
      <c r="P2284" s="13"/>
    </row>
    <row r="2285" spans="1:16" ht="12.75" customHeight="1" x14ac:dyDescent="0.2">
      <c r="A2285" s="11" t="str">
        <f t="shared" si="147"/>
        <v>MILDURA1987</v>
      </c>
      <c r="B2285" s="96" t="s">
        <v>44</v>
      </c>
      <c r="C2285" s="89">
        <v>1987</v>
      </c>
      <c r="D2285" s="90">
        <v>27</v>
      </c>
      <c r="E2285" s="15">
        <v>2943</v>
      </c>
      <c r="F2285" s="15">
        <v>2916</v>
      </c>
      <c r="G2285" s="15">
        <v>5859</v>
      </c>
      <c r="H2285" s="91">
        <v>0</v>
      </c>
      <c r="I2285" s="91">
        <v>0</v>
      </c>
      <c r="J2285" s="15">
        <v>0</v>
      </c>
      <c r="K2285" s="15">
        <f t="shared" si="148"/>
        <v>2943</v>
      </c>
      <c r="L2285" s="15">
        <f t="shared" si="149"/>
        <v>2916</v>
      </c>
      <c r="M2285" s="15">
        <f t="shared" si="150"/>
        <v>5859</v>
      </c>
      <c r="O2285" s="13"/>
      <c r="P2285" s="13"/>
    </row>
    <row r="2286" spans="1:16" ht="12.75" customHeight="1" x14ac:dyDescent="0.2">
      <c r="A2286" s="11" t="str">
        <f t="shared" si="147"/>
        <v>MILDURA1988</v>
      </c>
      <c r="B2286" s="92" t="s">
        <v>44</v>
      </c>
      <c r="C2286" s="89">
        <v>1988</v>
      </c>
      <c r="D2286" s="90">
        <v>28</v>
      </c>
      <c r="E2286" s="15">
        <v>2858</v>
      </c>
      <c r="F2286" s="15">
        <v>3131</v>
      </c>
      <c r="G2286" s="15">
        <v>5989</v>
      </c>
      <c r="H2286" s="91">
        <v>0</v>
      </c>
      <c r="I2286" s="91">
        <v>0</v>
      </c>
      <c r="J2286" s="15">
        <v>0</v>
      </c>
      <c r="K2286" s="15">
        <f t="shared" si="148"/>
        <v>2858</v>
      </c>
      <c r="L2286" s="15">
        <f t="shared" si="149"/>
        <v>3131</v>
      </c>
      <c r="M2286" s="15">
        <f t="shared" si="150"/>
        <v>5989</v>
      </c>
      <c r="O2286" s="13"/>
      <c r="P2286" s="13"/>
    </row>
    <row r="2287" spans="1:16" ht="12.75" customHeight="1" x14ac:dyDescent="0.2">
      <c r="A2287" s="11" t="str">
        <f t="shared" si="147"/>
        <v>MILDURA1989</v>
      </c>
      <c r="B2287" s="3" t="s">
        <v>44</v>
      </c>
      <c r="C2287" s="12">
        <v>1989</v>
      </c>
      <c r="D2287" s="12">
        <v>26</v>
      </c>
      <c r="E2287" s="13">
        <v>2778</v>
      </c>
      <c r="F2287" s="13">
        <v>2897</v>
      </c>
      <c r="G2287" s="13">
        <v>5675</v>
      </c>
      <c r="H2287" s="13">
        <v>0</v>
      </c>
      <c r="I2287" s="13">
        <v>0</v>
      </c>
      <c r="J2287" s="13">
        <v>0</v>
      </c>
      <c r="K2287" s="15">
        <f t="shared" si="148"/>
        <v>2778</v>
      </c>
      <c r="L2287" s="15">
        <f t="shared" si="149"/>
        <v>2897</v>
      </c>
      <c r="M2287" s="15">
        <f t="shared" si="150"/>
        <v>5675</v>
      </c>
      <c r="O2287" s="13"/>
      <c r="P2287" s="13"/>
    </row>
    <row r="2288" spans="1:16" ht="12.75" customHeight="1" x14ac:dyDescent="0.2">
      <c r="A2288" s="11" t="str">
        <f t="shared" si="147"/>
        <v>MILDURA1990</v>
      </c>
      <c r="B2288" s="3" t="s">
        <v>44</v>
      </c>
      <c r="C2288" s="12">
        <v>1990</v>
      </c>
      <c r="D2288" s="12">
        <v>30</v>
      </c>
      <c r="E2288" s="13">
        <v>2567</v>
      </c>
      <c r="F2288" s="13">
        <v>3016</v>
      </c>
      <c r="G2288" s="13">
        <v>5583</v>
      </c>
      <c r="H2288" s="13">
        <v>0</v>
      </c>
      <c r="I2288" s="13">
        <v>0</v>
      </c>
      <c r="J2288" s="13">
        <v>0</v>
      </c>
      <c r="K2288" s="15">
        <f t="shared" si="148"/>
        <v>2567</v>
      </c>
      <c r="L2288" s="15">
        <f t="shared" si="149"/>
        <v>3016</v>
      </c>
      <c r="M2288" s="15">
        <f t="shared" si="150"/>
        <v>5583</v>
      </c>
      <c r="O2288" s="13"/>
      <c r="P2288" s="13"/>
    </row>
    <row r="2289" spans="1:16" ht="12.75" customHeight="1" x14ac:dyDescent="0.2">
      <c r="A2289" s="11" t="str">
        <f t="shared" si="147"/>
        <v>MILDURA1991</v>
      </c>
      <c r="B2289" s="96" t="s">
        <v>44</v>
      </c>
      <c r="C2289" s="89">
        <v>1991</v>
      </c>
      <c r="D2289" s="90">
        <v>37</v>
      </c>
      <c r="E2289" s="15">
        <v>2563</v>
      </c>
      <c r="F2289" s="15">
        <v>3087</v>
      </c>
      <c r="G2289" s="15">
        <v>5650</v>
      </c>
      <c r="H2289" s="91">
        <v>0</v>
      </c>
      <c r="I2289" s="91">
        <v>0</v>
      </c>
      <c r="J2289" s="15">
        <v>0</v>
      </c>
      <c r="K2289" s="15">
        <f t="shared" si="148"/>
        <v>2563</v>
      </c>
      <c r="L2289" s="15">
        <f t="shared" si="149"/>
        <v>3087</v>
      </c>
      <c r="M2289" s="15">
        <f t="shared" si="150"/>
        <v>5650</v>
      </c>
      <c r="O2289" s="13"/>
      <c r="P2289" s="13"/>
    </row>
    <row r="2290" spans="1:16" ht="12.75" customHeight="1" x14ac:dyDescent="0.2">
      <c r="A2290" s="11" t="str">
        <f t="shared" si="147"/>
        <v>MILDURA1992</v>
      </c>
      <c r="B2290" s="3" t="s">
        <v>44</v>
      </c>
      <c r="C2290" s="12">
        <v>1992</v>
      </c>
      <c r="D2290" s="12">
        <v>33</v>
      </c>
      <c r="E2290" s="13">
        <v>2776</v>
      </c>
      <c r="F2290" s="13">
        <v>2833</v>
      </c>
      <c r="G2290" s="13">
        <v>5609</v>
      </c>
      <c r="H2290" s="13">
        <v>0</v>
      </c>
      <c r="I2290" s="13">
        <v>0</v>
      </c>
      <c r="J2290" s="13">
        <v>0</v>
      </c>
      <c r="K2290" s="15">
        <f t="shared" si="148"/>
        <v>2776</v>
      </c>
      <c r="L2290" s="15">
        <f t="shared" si="149"/>
        <v>2833</v>
      </c>
      <c r="M2290" s="15">
        <f t="shared" si="150"/>
        <v>5609</v>
      </c>
      <c r="O2290" s="13"/>
      <c r="P2290" s="13"/>
    </row>
    <row r="2291" spans="1:16" ht="12.75" customHeight="1" x14ac:dyDescent="0.2">
      <c r="A2291" s="11" t="str">
        <f t="shared" si="147"/>
        <v>MILDURA1993</v>
      </c>
      <c r="B2291" s="96" t="s">
        <v>44</v>
      </c>
      <c r="C2291" s="89">
        <v>1993</v>
      </c>
      <c r="D2291" s="90">
        <v>33</v>
      </c>
      <c r="E2291" s="15">
        <v>2855</v>
      </c>
      <c r="F2291" s="15">
        <v>2832</v>
      </c>
      <c r="G2291" s="15">
        <v>5687</v>
      </c>
      <c r="H2291" s="91">
        <v>0</v>
      </c>
      <c r="I2291" s="91">
        <v>0</v>
      </c>
      <c r="J2291" s="15">
        <v>0</v>
      </c>
      <c r="K2291" s="15">
        <f t="shared" si="148"/>
        <v>2855</v>
      </c>
      <c r="L2291" s="15">
        <f t="shared" si="149"/>
        <v>2832</v>
      </c>
      <c r="M2291" s="15">
        <f t="shared" si="150"/>
        <v>5687</v>
      </c>
      <c r="O2291" s="13"/>
      <c r="P2291" s="13"/>
    </row>
    <row r="2292" spans="1:16" ht="12.75" customHeight="1" x14ac:dyDescent="0.2">
      <c r="A2292" s="11" t="str">
        <f t="shared" si="147"/>
        <v>MILDURA1994</v>
      </c>
      <c r="B2292" s="3" t="s">
        <v>44</v>
      </c>
      <c r="C2292" s="12">
        <v>1994</v>
      </c>
      <c r="D2292" s="12">
        <v>35</v>
      </c>
      <c r="E2292" s="13">
        <v>2850</v>
      </c>
      <c r="F2292" s="13">
        <v>2772</v>
      </c>
      <c r="G2292" s="13">
        <v>5622</v>
      </c>
      <c r="H2292" s="13">
        <v>0</v>
      </c>
      <c r="I2292" s="13">
        <v>0</v>
      </c>
      <c r="J2292" s="13">
        <v>0</v>
      </c>
      <c r="K2292" s="15">
        <f t="shared" si="148"/>
        <v>2850</v>
      </c>
      <c r="L2292" s="15">
        <f t="shared" si="149"/>
        <v>2772</v>
      </c>
      <c r="M2292" s="15">
        <f t="shared" si="150"/>
        <v>5622</v>
      </c>
      <c r="O2292" s="13"/>
      <c r="P2292" s="13"/>
    </row>
    <row r="2293" spans="1:16" ht="12.75" customHeight="1" x14ac:dyDescent="0.2">
      <c r="A2293" s="11" t="str">
        <f t="shared" si="147"/>
        <v>MILDURA1995</v>
      </c>
      <c r="B2293" s="96" t="s">
        <v>44</v>
      </c>
      <c r="C2293" s="89">
        <v>1995</v>
      </c>
      <c r="D2293" s="90">
        <v>36</v>
      </c>
      <c r="E2293" s="15">
        <v>2889</v>
      </c>
      <c r="F2293" s="15">
        <v>2906</v>
      </c>
      <c r="G2293" s="15">
        <v>5795</v>
      </c>
      <c r="H2293" s="91">
        <v>0</v>
      </c>
      <c r="I2293" s="91">
        <v>0</v>
      </c>
      <c r="J2293" s="15">
        <v>0</v>
      </c>
      <c r="K2293" s="15">
        <f t="shared" si="148"/>
        <v>2889</v>
      </c>
      <c r="L2293" s="15">
        <f t="shared" si="149"/>
        <v>2906</v>
      </c>
      <c r="M2293" s="15">
        <f t="shared" si="150"/>
        <v>5795</v>
      </c>
      <c r="O2293" s="13"/>
      <c r="P2293" s="13"/>
    </row>
    <row r="2294" spans="1:16" ht="12.75" customHeight="1" x14ac:dyDescent="0.2">
      <c r="A2294" s="11" t="str">
        <f t="shared" si="147"/>
        <v>MILDURA1996</v>
      </c>
      <c r="B2294" s="3" t="s">
        <v>44</v>
      </c>
      <c r="C2294" s="12">
        <v>1996</v>
      </c>
      <c r="D2294" s="12">
        <v>36</v>
      </c>
      <c r="E2294" s="13">
        <v>2876</v>
      </c>
      <c r="F2294" s="13">
        <v>2876</v>
      </c>
      <c r="G2294" s="13">
        <v>5752</v>
      </c>
      <c r="H2294" s="13">
        <v>0</v>
      </c>
      <c r="I2294" s="13">
        <v>0</v>
      </c>
      <c r="J2294" s="13">
        <v>0</v>
      </c>
      <c r="K2294" s="15">
        <f t="shared" si="148"/>
        <v>2876</v>
      </c>
      <c r="L2294" s="15">
        <f t="shared" si="149"/>
        <v>2876</v>
      </c>
      <c r="M2294" s="15">
        <f t="shared" si="150"/>
        <v>5752</v>
      </c>
      <c r="O2294" s="13"/>
      <c r="P2294" s="13"/>
    </row>
    <row r="2295" spans="1:16" ht="12.75" customHeight="1" x14ac:dyDescent="0.2">
      <c r="A2295" s="11" t="str">
        <f t="shared" si="147"/>
        <v>MILDURA1997</v>
      </c>
      <c r="B2295" s="3" t="s">
        <v>44</v>
      </c>
      <c r="C2295" s="12">
        <v>1997</v>
      </c>
      <c r="D2295" s="12">
        <v>35</v>
      </c>
      <c r="E2295" s="13">
        <v>3046</v>
      </c>
      <c r="F2295" s="13">
        <v>3049</v>
      </c>
      <c r="G2295" s="13">
        <v>6095</v>
      </c>
      <c r="H2295" s="13">
        <v>0</v>
      </c>
      <c r="I2295" s="13">
        <v>0</v>
      </c>
      <c r="J2295" s="13">
        <v>0</v>
      </c>
      <c r="K2295" s="15">
        <f t="shared" si="148"/>
        <v>3046</v>
      </c>
      <c r="L2295" s="15">
        <f t="shared" si="149"/>
        <v>3049</v>
      </c>
      <c r="M2295" s="15">
        <f t="shared" si="150"/>
        <v>6095</v>
      </c>
      <c r="O2295" s="13"/>
      <c r="P2295" s="13"/>
    </row>
    <row r="2296" spans="1:16" ht="12.75" customHeight="1" x14ac:dyDescent="0.2">
      <c r="A2296" s="11" t="str">
        <f t="shared" si="147"/>
        <v>MILDURA1998</v>
      </c>
      <c r="B2296" s="3" t="s">
        <v>44</v>
      </c>
      <c r="C2296" s="12">
        <v>1998</v>
      </c>
      <c r="D2296" s="12">
        <v>30</v>
      </c>
      <c r="E2296" s="13">
        <v>3442</v>
      </c>
      <c r="F2296" s="13">
        <v>3442</v>
      </c>
      <c r="G2296" s="13">
        <v>6884</v>
      </c>
      <c r="H2296" s="13">
        <v>0</v>
      </c>
      <c r="I2296" s="13">
        <v>0</v>
      </c>
      <c r="J2296" s="13">
        <v>0</v>
      </c>
      <c r="K2296" s="15">
        <f t="shared" si="148"/>
        <v>3442</v>
      </c>
      <c r="L2296" s="15">
        <f t="shared" si="149"/>
        <v>3442</v>
      </c>
      <c r="M2296" s="15">
        <f t="shared" si="150"/>
        <v>6884</v>
      </c>
      <c r="O2296" s="13"/>
      <c r="P2296" s="13"/>
    </row>
    <row r="2297" spans="1:16" ht="12.75" customHeight="1" x14ac:dyDescent="0.2">
      <c r="A2297" s="11" t="str">
        <f t="shared" si="147"/>
        <v>MILDURA1999</v>
      </c>
      <c r="B2297" s="3" t="s">
        <v>44</v>
      </c>
      <c r="C2297" s="12">
        <v>1999</v>
      </c>
      <c r="D2297" s="12">
        <v>29</v>
      </c>
      <c r="E2297" s="13">
        <v>3652</v>
      </c>
      <c r="F2297" s="13">
        <v>3656</v>
      </c>
      <c r="G2297" s="13">
        <v>7308</v>
      </c>
      <c r="H2297" s="13">
        <v>0</v>
      </c>
      <c r="I2297" s="13">
        <v>0</v>
      </c>
      <c r="J2297" s="13">
        <v>0</v>
      </c>
      <c r="K2297" s="15">
        <f t="shared" si="148"/>
        <v>3652</v>
      </c>
      <c r="L2297" s="15">
        <f t="shared" si="149"/>
        <v>3656</v>
      </c>
      <c r="M2297" s="15">
        <f t="shared" si="150"/>
        <v>7308</v>
      </c>
      <c r="O2297" s="13"/>
      <c r="P2297" s="13"/>
    </row>
    <row r="2298" spans="1:16" ht="12.75" customHeight="1" x14ac:dyDescent="0.2">
      <c r="A2298" s="11" t="str">
        <f t="shared" si="147"/>
        <v>MILDURA2000</v>
      </c>
      <c r="B2298" s="3" t="s">
        <v>44</v>
      </c>
      <c r="C2298" s="12">
        <v>2000</v>
      </c>
      <c r="D2298" s="12">
        <v>30</v>
      </c>
      <c r="E2298" s="13">
        <v>3532</v>
      </c>
      <c r="F2298" s="13">
        <v>3522</v>
      </c>
      <c r="G2298" s="13">
        <v>7054</v>
      </c>
      <c r="H2298" s="13">
        <v>0</v>
      </c>
      <c r="I2298" s="13">
        <v>0</v>
      </c>
      <c r="J2298" s="13">
        <v>0</v>
      </c>
      <c r="K2298" s="15">
        <f t="shared" si="148"/>
        <v>3532</v>
      </c>
      <c r="L2298" s="15">
        <f t="shared" si="149"/>
        <v>3522</v>
      </c>
      <c r="M2298" s="15">
        <f t="shared" si="150"/>
        <v>7054</v>
      </c>
      <c r="O2298" s="13"/>
      <c r="P2298" s="13"/>
    </row>
    <row r="2299" spans="1:16" ht="12.75" customHeight="1" x14ac:dyDescent="0.2">
      <c r="A2299" s="11" t="str">
        <f t="shared" si="147"/>
        <v>MILDURA2001</v>
      </c>
      <c r="B2299" s="96" t="s">
        <v>44</v>
      </c>
      <c r="C2299" s="89">
        <v>2001</v>
      </c>
      <c r="D2299" s="90">
        <v>31</v>
      </c>
      <c r="E2299" s="15">
        <v>2864</v>
      </c>
      <c r="F2299" s="15">
        <v>2849</v>
      </c>
      <c r="G2299" s="15">
        <v>5713</v>
      </c>
      <c r="H2299" s="91">
        <v>0</v>
      </c>
      <c r="I2299" s="91">
        <v>0</v>
      </c>
      <c r="J2299" s="15">
        <v>0</v>
      </c>
      <c r="K2299" s="15">
        <f t="shared" si="148"/>
        <v>2864</v>
      </c>
      <c r="L2299" s="15">
        <f t="shared" si="149"/>
        <v>2849</v>
      </c>
      <c r="M2299" s="15">
        <f t="shared" si="150"/>
        <v>5713</v>
      </c>
      <c r="O2299" s="13"/>
      <c r="P2299" s="13"/>
    </row>
    <row r="2300" spans="1:16" ht="12.75" customHeight="1" x14ac:dyDescent="0.2">
      <c r="A2300" s="11" t="str">
        <f t="shared" si="147"/>
        <v>MILDURA2002</v>
      </c>
      <c r="B2300" s="3" t="s">
        <v>44</v>
      </c>
      <c r="C2300" s="12">
        <v>2002</v>
      </c>
      <c r="D2300" s="12">
        <v>26</v>
      </c>
      <c r="E2300" s="13">
        <v>2988</v>
      </c>
      <c r="F2300" s="13">
        <v>2991</v>
      </c>
      <c r="G2300" s="13">
        <v>5979</v>
      </c>
      <c r="H2300" s="13">
        <v>0</v>
      </c>
      <c r="I2300" s="13">
        <v>0</v>
      </c>
      <c r="J2300" s="13">
        <v>0</v>
      </c>
      <c r="K2300" s="15">
        <f t="shared" si="148"/>
        <v>2988</v>
      </c>
      <c r="L2300" s="15">
        <f t="shared" si="149"/>
        <v>2991</v>
      </c>
      <c r="M2300" s="15">
        <f t="shared" si="150"/>
        <v>5979</v>
      </c>
      <c r="O2300" s="13"/>
      <c r="P2300" s="13"/>
    </row>
    <row r="2301" spans="1:16" ht="12.75" customHeight="1" x14ac:dyDescent="0.2">
      <c r="A2301" s="11" t="str">
        <f t="shared" si="147"/>
        <v>MILDURA2003</v>
      </c>
      <c r="B2301" s="92" t="s">
        <v>44</v>
      </c>
      <c r="C2301" s="16">
        <v>2003</v>
      </c>
      <c r="D2301" s="90">
        <v>23</v>
      </c>
      <c r="E2301" s="93">
        <v>3244</v>
      </c>
      <c r="F2301" s="93">
        <v>3242</v>
      </c>
      <c r="G2301" s="93">
        <v>6486</v>
      </c>
      <c r="H2301" s="93">
        <v>0</v>
      </c>
      <c r="I2301" s="93">
        <v>0</v>
      </c>
      <c r="J2301" s="93">
        <v>0</v>
      </c>
      <c r="K2301" s="15">
        <f t="shared" si="148"/>
        <v>3244</v>
      </c>
      <c r="L2301" s="15">
        <f t="shared" si="149"/>
        <v>3242</v>
      </c>
      <c r="M2301" s="15">
        <f t="shared" si="150"/>
        <v>6486</v>
      </c>
      <c r="O2301" s="13"/>
      <c r="P2301" s="13"/>
    </row>
    <row r="2302" spans="1:16" ht="12.75" customHeight="1" x14ac:dyDescent="0.2">
      <c r="A2302" s="11" t="str">
        <f t="shared" si="147"/>
        <v>MILDURA2004</v>
      </c>
      <c r="B2302" s="96" t="s">
        <v>44</v>
      </c>
      <c r="C2302" s="89">
        <v>2004</v>
      </c>
      <c r="D2302" s="90">
        <v>24</v>
      </c>
      <c r="E2302" s="15">
        <v>3284</v>
      </c>
      <c r="F2302" s="15">
        <v>3281</v>
      </c>
      <c r="G2302" s="15">
        <v>6565</v>
      </c>
      <c r="H2302" s="91">
        <v>0</v>
      </c>
      <c r="I2302" s="91">
        <v>0</v>
      </c>
      <c r="J2302" s="15">
        <v>0</v>
      </c>
      <c r="K2302" s="15">
        <f t="shared" si="148"/>
        <v>3284</v>
      </c>
      <c r="L2302" s="15">
        <f t="shared" si="149"/>
        <v>3281</v>
      </c>
      <c r="M2302" s="15">
        <f t="shared" si="150"/>
        <v>6565</v>
      </c>
      <c r="O2302" s="13"/>
      <c r="P2302" s="13"/>
    </row>
    <row r="2303" spans="1:16" ht="12.75" customHeight="1" x14ac:dyDescent="0.2">
      <c r="A2303" s="11" t="str">
        <f t="shared" si="147"/>
        <v>MILDURA2005</v>
      </c>
      <c r="B2303" s="3" t="s">
        <v>44</v>
      </c>
      <c r="C2303" s="12">
        <v>2005</v>
      </c>
      <c r="D2303" s="12">
        <v>24</v>
      </c>
      <c r="E2303" s="13">
        <v>3487</v>
      </c>
      <c r="F2303" s="13">
        <v>3479</v>
      </c>
      <c r="G2303" s="13">
        <v>6966</v>
      </c>
      <c r="H2303" s="13">
        <v>0</v>
      </c>
      <c r="I2303" s="13">
        <v>0</v>
      </c>
      <c r="J2303" s="13">
        <v>0</v>
      </c>
      <c r="K2303" s="15">
        <f t="shared" si="148"/>
        <v>3487</v>
      </c>
      <c r="L2303" s="15">
        <f t="shared" si="149"/>
        <v>3479</v>
      </c>
      <c r="M2303" s="15">
        <f t="shared" si="150"/>
        <v>6966</v>
      </c>
      <c r="O2303" s="13"/>
      <c r="P2303" s="13"/>
    </row>
    <row r="2304" spans="1:16" ht="12.75" customHeight="1" x14ac:dyDescent="0.2">
      <c r="A2304" s="11" t="str">
        <f t="shared" si="147"/>
        <v>MILDURA2006</v>
      </c>
      <c r="B2304" s="3" t="s">
        <v>44</v>
      </c>
      <c r="C2304" s="12">
        <v>2006</v>
      </c>
      <c r="D2304" s="12">
        <v>21</v>
      </c>
      <c r="E2304" s="13">
        <v>3776</v>
      </c>
      <c r="F2304" s="13">
        <v>3773</v>
      </c>
      <c r="G2304" s="13">
        <v>7549</v>
      </c>
      <c r="H2304" s="13">
        <v>0</v>
      </c>
      <c r="I2304" s="13">
        <v>0</v>
      </c>
      <c r="J2304" s="13">
        <v>0</v>
      </c>
      <c r="K2304" s="15">
        <f t="shared" si="148"/>
        <v>3776</v>
      </c>
      <c r="L2304" s="15">
        <f t="shared" si="149"/>
        <v>3773</v>
      </c>
      <c r="M2304" s="15">
        <f t="shared" si="150"/>
        <v>7549</v>
      </c>
      <c r="O2304" s="13"/>
      <c r="P2304" s="13"/>
    </row>
    <row r="2305" spans="1:16" ht="12.75" customHeight="1" x14ac:dyDescent="0.2">
      <c r="A2305" s="11" t="str">
        <f t="shared" si="147"/>
        <v>MILDURA2007</v>
      </c>
      <c r="B2305" s="96" t="s">
        <v>44</v>
      </c>
      <c r="C2305" s="89">
        <v>2007</v>
      </c>
      <c r="D2305" s="90">
        <v>20</v>
      </c>
      <c r="E2305" s="15">
        <v>3712</v>
      </c>
      <c r="F2305" s="15">
        <v>3702</v>
      </c>
      <c r="G2305" s="15">
        <v>7414</v>
      </c>
      <c r="H2305" s="91">
        <v>0</v>
      </c>
      <c r="I2305" s="91">
        <v>0</v>
      </c>
      <c r="J2305" s="15">
        <v>0</v>
      </c>
      <c r="K2305" s="15">
        <f t="shared" si="148"/>
        <v>3712</v>
      </c>
      <c r="L2305" s="15">
        <f t="shared" si="149"/>
        <v>3702</v>
      </c>
      <c r="M2305" s="15">
        <f t="shared" si="150"/>
        <v>7414</v>
      </c>
      <c r="O2305" s="13"/>
      <c r="P2305" s="13"/>
    </row>
    <row r="2306" spans="1:16" ht="12.75" customHeight="1" x14ac:dyDescent="0.2">
      <c r="A2306" s="11" t="str">
        <f t="shared" si="147"/>
        <v>MILDURA2008</v>
      </c>
      <c r="B2306" s="3" t="s">
        <v>44</v>
      </c>
      <c r="C2306" s="12">
        <v>2008</v>
      </c>
      <c r="D2306" s="12">
        <v>23</v>
      </c>
      <c r="E2306" s="13">
        <v>3273</v>
      </c>
      <c r="F2306" s="13">
        <v>3270</v>
      </c>
      <c r="G2306" s="13">
        <v>6543</v>
      </c>
      <c r="H2306" s="13">
        <v>0</v>
      </c>
      <c r="I2306" s="13">
        <v>0</v>
      </c>
      <c r="J2306" s="13">
        <v>0</v>
      </c>
      <c r="K2306" s="15">
        <f t="shared" si="148"/>
        <v>3273</v>
      </c>
      <c r="L2306" s="15">
        <f t="shared" si="149"/>
        <v>3270</v>
      </c>
      <c r="M2306" s="15">
        <f t="shared" si="150"/>
        <v>6543</v>
      </c>
      <c r="O2306" s="13"/>
      <c r="P2306" s="13"/>
    </row>
    <row r="2307" spans="1:16" ht="12.75" customHeight="1" x14ac:dyDescent="0.2">
      <c r="A2307" s="11" t="str">
        <f t="shared" si="147"/>
        <v>MILDURA2009</v>
      </c>
      <c r="B2307" s="94" t="s">
        <v>44</v>
      </c>
      <c r="C2307" s="89">
        <v>2009</v>
      </c>
      <c r="D2307" s="90">
        <v>22</v>
      </c>
      <c r="E2307" s="15">
        <v>3051</v>
      </c>
      <c r="F2307" s="15">
        <v>3049</v>
      </c>
      <c r="G2307" s="15">
        <v>6100</v>
      </c>
      <c r="H2307" s="15">
        <v>0</v>
      </c>
      <c r="I2307" s="15">
        <v>0</v>
      </c>
      <c r="J2307" s="15">
        <v>0</v>
      </c>
      <c r="K2307" s="15">
        <f t="shared" si="148"/>
        <v>3051</v>
      </c>
      <c r="L2307" s="15">
        <f t="shared" si="149"/>
        <v>3049</v>
      </c>
      <c r="M2307" s="15">
        <f t="shared" si="150"/>
        <v>6100</v>
      </c>
      <c r="O2307" s="13"/>
      <c r="P2307" s="13"/>
    </row>
    <row r="2308" spans="1:16" ht="12.75" customHeight="1" x14ac:dyDescent="0.2">
      <c r="A2308" s="11" t="str">
        <f t="shared" si="147"/>
        <v>MILDURA2010</v>
      </c>
      <c r="B2308" s="3" t="s">
        <v>44</v>
      </c>
      <c r="C2308" s="12">
        <v>2010</v>
      </c>
      <c r="D2308" s="12">
        <v>26</v>
      </c>
      <c r="E2308" s="13">
        <v>2894</v>
      </c>
      <c r="F2308" s="13">
        <v>2891</v>
      </c>
      <c r="G2308" s="13">
        <v>5785</v>
      </c>
      <c r="H2308" s="13">
        <v>0</v>
      </c>
      <c r="I2308" s="13">
        <v>0</v>
      </c>
      <c r="J2308" s="13">
        <v>0</v>
      </c>
      <c r="K2308" s="15">
        <f t="shared" si="148"/>
        <v>2894</v>
      </c>
      <c r="L2308" s="15">
        <f t="shared" si="149"/>
        <v>2891</v>
      </c>
      <c r="M2308" s="15">
        <f t="shared" si="150"/>
        <v>5785</v>
      </c>
      <c r="O2308" s="13"/>
      <c r="P2308" s="13"/>
    </row>
    <row r="2309" spans="1:16" ht="12.75" customHeight="1" x14ac:dyDescent="0.2">
      <c r="A2309" s="11" t="str">
        <f t="shared" si="147"/>
        <v>MILDURA2011</v>
      </c>
      <c r="B2309" s="3" t="s">
        <v>44</v>
      </c>
      <c r="C2309" s="12">
        <v>2011</v>
      </c>
      <c r="D2309" s="12">
        <v>29</v>
      </c>
      <c r="E2309" s="13">
        <v>2718</v>
      </c>
      <c r="F2309" s="13">
        <v>2715</v>
      </c>
      <c r="G2309" s="13">
        <v>5433</v>
      </c>
      <c r="H2309" s="13">
        <v>0</v>
      </c>
      <c r="I2309" s="13">
        <v>0</v>
      </c>
      <c r="J2309" s="13">
        <v>0</v>
      </c>
      <c r="K2309" s="15">
        <f t="shared" si="148"/>
        <v>2718</v>
      </c>
      <c r="L2309" s="15">
        <f t="shared" si="149"/>
        <v>2715</v>
      </c>
      <c r="M2309" s="15">
        <f t="shared" si="150"/>
        <v>5433</v>
      </c>
      <c r="O2309" s="13"/>
      <c r="P2309" s="13"/>
    </row>
    <row r="2310" spans="1:16" ht="12.75" customHeight="1" x14ac:dyDescent="0.2">
      <c r="A2310" s="11" t="str">
        <f t="shared" si="147"/>
        <v>MILDURA2012</v>
      </c>
      <c r="B2310" s="3" t="s">
        <v>44</v>
      </c>
      <c r="C2310" s="12">
        <v>2012</v>
      </c>
      <c r="D2310" s="12">
        <v>25</v>
      </c>
      <c r="E2310" s="13">
        <v>2982</v>
      </c>
      <c r="F2310" s="13">
        <v>2988</v>
      </c>
      <c r="G2310" s="13">
        <v>5970</v>
      </c>
      <c r="H2310" s="13">
        <v>0</v>
      </c>
      <c r="I2310" s="13">
        <v>0</v>
      </c>
      <c r="J2310" s="13">
        <v>0</v>
      </c>
      <c r="K2310" s="15">
        <f t="shared" si="148"/>
        <v>2982</v>
      </c>
      <c r="L2310" s="15">
        <f t="shared" si="149"/>
        <v>2988</v>
      </c>
      <c r="M2310" s="15">
        <f t="shared" si="150"/>
        <v>5970</v>
      </c>
      <c r="O2310" s="13"/>
      <c r="P2310" s="13"/>
    </row>
    <row r="2311" spans="1:16" ht="12.75" customHeight="1" x14ac:dyDescent="0.2">
      <c r="A2311" s="11" t="str">
        <f t="shared" ref="A2311:A2374" si="151">CONCATENATE(B2311,C2311)</f>
        <v>MILDURA2013</v>
      </c>
      <c r="B2311" s="3" t="s">
        <v>44</v>
      </c>
      <c r="C2311" s="12">
        <v>2013</v>
      </c>
      <c r="D2311" s="12">
        <v>20</v>
      </c>
      <c r="E2311" s="13">
        <v>3569</v>
      </c>
      <c r="F2311" s="13">
        <v>3579</v>
      </c>
      <c r="G2311" s="13">
        <v>7148</v>
      </c>
      <c r="H2311" s="13">
        <v>0</v>
      </c>
      <c r="I2311" s="13">
        <v>0</v>
      </c>
      <c r="J2311" s="13">
        <v>0</v>
      </c>
      <c r="K2311" s="15">
        <f t="shared" si="148"/>
        <v>3569</v>
      </c>
      <c r="L2311" s="15">
        <f t="shared" si="149"/>
        <v>3579</v>
      </c>
      <c r="M2311" s="15">
        <f t="shared" si="150"/>
        <v>7148</v>
      </c>
      <c r="O2311" s="13"/>
      <c r="P2311" s="13"/>
    </row>
    <row r="2312" spans="1:16" ht="12.75" customHeight="1" x14ac:dyDescent="0.2">
      <c r="A2312" s="11" t="str">
        <f t="shared" si="151"/>
        <v>MILDURA2014</v>
      </c>
      <c r="B2312" s="3" t="s">
        <v>44</v>
      </c>
      <c r="C2312" s="12">
        <v>2014</v>
      </c>
      <c r="D2312" s="12">
        <v>20</v>
      </c>
      <c r="E2312" s="13">
        <v>3571</v>
      </c>
      <c r="F2312" s="13">
        <v>3581</v>
      </c>
      <c r="G2312" s="13">
        <v>7152</v>
      </c>
      <c r="H2312" s="13">
        <v>0</v>
      </c>
      <c r="I2312" s="13">
        <v>0</v>
      </c>
      <c r="J2312" s="13">
        <v>0</v>
      </c>
      <c r="K2312" s="15">
        <f t="shared" si="148"/>
        <v>3571</v>
      </c>
      <c r="L2312" s="15">
        <f t="shared" si="149"/>
        <v>3581</v>
      </c>
      <c r="M2312" s="15">
        <f t="shared" si="150"/>
        <v>7152</v>
      </c>
      <c r="O2312" s="13"/>
      <c r="P2312" s="13"/>
    </row>
    <row r="2313" spans="1:16" ht="12.75" customHeight="1" x14ac:dyDescent="0.2">
      <c r="A2313" s="11" t="str">
        <f t="shared" si="151"/>
        <v>MILDURA2015</v>
      </c>
      <c r="B2313" s="3" t="s">
        <v>44</v>
      </c>
      <c r="C2313" s="12">
        <v>2015</v>
      </c>
      <c r="D2313" s="12">
        <v>20</v>
      </c>
      <c r="E2313" s="13">
        <v>3605</v>
      </c>
      <c r="F2313" s="13">
        <v>3598</v>
      </c>
      <c r="G2313" s="13">
        <v>7203</v>
      </c>
      <c r="H2313" s="13">
        <v>0</v>
      </c>
      <c r="I2313" s="13">
        <v>0</v>
      </c>
      <c r="J2313" s="13">
        <v>0</v>
      </c>
      <c r="K2313" s="15">
        <f t="shared" si="148"/>
        <v>3605</v>
      </c>
      <c r="L2313" s="15">
        <f t="shared" si="149"/>
        <v>3598</v>
      </c>
      <c r="M2313" s="15">
        <f t="shared" si="150"/>
        <v>7203</v>
      </c>
      <c r="O2313" s="13"/>
      <c r="P2313" s="13"/>
    </row>
    <row r="2314" spans="1:16" ht="12.75" customHeight="1" x14ac:dyDescent="0.2">
      <c r="A2314" s="11" t="str">
        <f t="shared" si="151"/>
        <v>MILDURA2016</v>
      </c>
      <c r="B2314" s="3" t="s">
        <v>44</v>
      </c>
      <c r="C2314" s="12">
        <v>2016</v>
      </c>
      <c r="D2314" s="12">
        <v>19</v>
      </c>
      <c r="E2314" s="13">
        <v>3668</v>
      </c>
      <c r="F2314" s="13">
        <v>3667</v>
      </c>
      <c r="G2314" s="13">
        <v>7335</v>
      </c>
      <c r="H2314" s="13">
        <v>0</v>
      </c>
      <c r="I2314" s="13">
        <v>0</v>
      </c>
      <c r="J2314" s="13">
        <v>0</v>
      </c>
      <c r="K2314" s="15">
        <f t="shared" si="148"/>
        <v>3668</v>
      </c>
      <c r="L2314" s="15">
        <f t="shared" si="149"/>
        <v>3667</v>
      </c>
      <c r="M2314" s="15">
        <f t="shared" si="150"/>
        <v>7335</v>
      </c>
      <c r="O2314" s="13"/>
      <c r="P2314" s="13"/>
    </row>
    <row r="2315" spans="1:16" ht="12.75" customHeight="1" x14ac:dyDescent="0.2">
      <c r="A2315" s="11" t="str">
        <f t="shared" si="151"/>
        <v>MILDURA2017</v>
      </c>
      <c r="B2315" s="3" t="s">
        <v>44</v>
      </c>
      <c r="C2315" s="12">
        <v>2017</v>
      </c>
      <c r="D2315" s="12">
        <v>21</v>
      </c>
      <c r="E2315" s="13">
        <v>3639</v>
      </c>
      <c r="F2315" s="13">
        <v>3646</v>
      </c>
      <c r="G2315" s="13">
        <v>7285</v>
      </c>
      <c r="H2315" s="13">
        <v>0</v>
      </c>
      <c r="I2315" s="13">
        <v>0</v>
      </c>
      <c r="J2315" s="13">
        <v>0</v>
      </c>
      <c r="K2315" s="15">
        <f t="shared" si="148"/>
        <v>3639</v>
      </c>
      <c r="L2315" s="15">
        <f t="shared" si="149"/>
        <v>3646</v>
      </c>
      <c r="M2315" s="15">
        <f t="shared" si="150"/>
        <v>7285</v>
      </c>
      <c r="O2315" s="13"/>
      <c r="P2315" s="13"/>
    </row>
    <row r="2316" spans="1:16" ht="12.75" customHeight="1" x14ac:dyDescent="0.2">
      <c r="A2316" s="11" t="str">
        <f t="shared" si="151"/>
        <v>MILDURA2018</v>
      </c>
      <c r="B2316" s="3" t="s">
        <v>44</v>
      </c>
      <c r="C2316" s="12">
        <v>2018</v>
      </c>
      <c r="D2316" s="12">
        <v>23</v>
      </c>
      <c r="E2316" s="13">
        <v>3435</v>
      </c>
      <c r="F2316" s="13">
        <v>3451</v>
      </c>
      <c r="G2316" s="13">
        <v>6886</v>
      </c>
      <c r="H2316" s="13">
        <v>0</v>
      </c>
      <c r="I2316" s="13">
        <v>0</v>
      </c>
      <c r="J2316" s="13">
        <v>0</v>
      </c>
      <c r="K2316" s="15">
        <f t="shared" si="148"/>
        <v>3435</v>
      </c>
      <c r="L2316" s="15">
        <f t="shared" si="149"/>
        <v>3451</v>
      </c>
      <c r="M2316" s="15">
        <f t="shared" si="150"/>
        <v>6886</v>
      </c>
      <c r="O2316" s="13"/>
      <c r="P2316" s="13"/>
    </row>
    <row r="2317" spans="1:16" ht="12.75" customHeight="1" x14ac:dyDescent="0.2">
      <c r="A2317" s="11" t="str">
        <f t="shared" si="151"/>
        <v>MILDURA2019</v>
      </c>
      <c r="B2317" s="3" t="s">
        <v>44</v>
      </c>
      <c r="C2317" s="12">
        <v>2019</v>
      </c>
      <c r="D2317" s="12">
        <v>22</v>
      </c>
      <c r="E2317" s="13">
        <v>3155</v>
      </c>
      <c r="F2317" s="13">
        <v>3150</v>
      </c>
      <c r="G2317" s="13">
        <v>6305</v>
      </c>
      <c r="H2317" s="13">
        <v>0</v>
      </c>
      <c r="I2317" s="13">
        <v>0</v>
      </c>
      <c r="J2317" s="13">
        <v>0</v>
      </c>
      <c r="K2317" s="15">
        <f t="shared" si="148"/>
        <v>3155</v>
      </c>
      <c r="L2317" s="15">
        <f t="shared" si="149"/>
        <v>3150</v>
      </c>
      <c r="M2317" s="15">
        <f t="shared" si="150"/>
        <v>6305</v>
      </c>
      <c r="O2317" s="13"/>
      <c r="P2317" s="13"/>
    </row>
    <row r="2318" spans="1:16" ht="12.75" customHeight="1" x14ac:dyDescent="0.2">
      <c r="A2318" s="11" t="str">
        <f t="shared" si="151"/>
        <v>MOORABBIN1985</v>
      </c>
      <c r="B2318" s="94" t="s">
        <v>81</v>
      </c>
      <c r="C2318" s="89">
        <v>1985</v>
      </c>
      <c r="D2318" s="90" t="s">
        <v>101</v>
      </c>
      <c r="E2318" s="15">
        <v>0</v>
      </c>
      <c r="F2318" s="15">
        <v>0</v>
      </c>
      <c r="G2318" s="15">
        <v>0</v>
      </c>
      <c r="H2318" s="15">
        <v>0</v>
      </c>
      <c r="I2318" s="15">
        <v>0</v>
      </c>
      <c r="J2318" s="15">
        <v>0</v>
      </c>
      <c r="K2318" s="15">
        <f t="shared" si="148"/>
        <v>0</v>
      </c>
      <c r="L2318" s="15">
        <f t="shared" si="149"/>
        <v>0</v>
      </c>
      <c r="M2318" s="15">
        <f t="shared" si="150"/>
        <v>0</v>
      </c>
      <c r="O2318" s="13"/>
      <c r="P2318" s="13"/>
    </row>
    <row r="2319" spans="1:16" ht="12.75" customHeight="1" x14ac:dyDescent="0.2">
      <c r="A2319" s="11" t="str">
        <f t="shared" si="151"/>
        <v>MOORABBIN1986</v>
      </c>
      <c r="B2319" s="3" t="s">
        <v>81</v>
      </c>
      <c r="C2319" s="12">
        <v>1986</v>
      </c>
      <c r="D2319" s="12" t="s">
        <v>101</v>
      </c>
      <c r="E2319" s="13">
        <v>0</v>
      </c>
      <c r="F2319" s="13">
        <v>0</v>
      </c>
      <c r="G2319" s="13">
        <v>0</v>
      </c>
      <c r="H2319" s="13">
        <v>0</v>
      </c>
      <c r="I2319" s="13">
        <v>0</v>
      </c>
      <c r="J2319" s="13">
        <v>0</v>
      </c>
      <c r="K2319" s="15">
        <f t="shared" si="148"/>
        <v>0</v>
      </c>
      <c r="L2319" s="15">
        <f t="shared" si="149"/>
        <v>0</v>
      </c>
      <c r="M2319" s="15">
        <f t="shared" si="150"/>
        <v>0</v>
      </c>
      <c r="O2319" s="13"/>
      <c r="P2319" s="13"/>
    </row>
    <row r="2320" spans="1:16" ht="12.75" customHeight="1" x14ac:dyDescent="0.2">
      <c r="A2320" s="11" t="str">
        <f t="shared" si="151"/>
        <v>MOORABBIN1987</v>
      </c>
      <c r="B2320" s="94" t="s">
        <v>81</v>
      </c>
      <c r="C2320" s="12">
        <v>1987</v>
      </c>
      <c r="D2320" s="90" t="s">
        <v>101</v>
      </c>
      <c r="E2320" s="95">
        <v>694</v>
      </c>
      <c r="F2320" s="95">
        <v>702</v>
      </c>
      <c r="G2320" s="95">
        <v>1396</v>
      </c>
      <c r="H2320" s="95">
        <v>0</v>
      </c>
      <c r="I2320" s="95">
        <v>0</v>
      </c>
      <c r="J2320" s="95">
        <v>0</v>
      </c>
      <c r="K2320" s="15">
        <f t="shared" si="148"/>
        <v>694</v>
      </c>
      <c r="L2320" s="15">
        <f t="shared" si="149"/>
        <v>702</v>
      </c>
      <c r="M2320" s="15">
        <f t="shared" si="150"/>
        <v>1396</v>
      </c>
      <c r="O2320" s="13"/>
      <c r="P2320" s="13"/>
    </row>
    <row r="2321" spans="1:16" ht="12.75" customHeight="1" x14ac:dyDescent="0.2">
      <c r="A2321" s="11" t="str">
        <f t="shared" si="151"/>
        <v>MOORABBIN1988</v>
      </c>
      <c r="B2321" s="3" t="s">
        <v>81</v>
      </c>
      <c r="C2321" s="12">
        <v>1988</v>
      </c>
      <c r="D2321" s="12" t="s">
        <v>101</v>
      </c>
      <c r="E2321" s="13">
        <v>2022</v>
      </c>
      <c r="F2321" s="13">
        <v>2117</v>
      </c>
      <c r="G2321" s="13">
        <v>4139</v>
      </c>
      <c r="H2321" s="13">
        <v>0</v>
      </c>
      <c r="I2321" s="13">
        <v>0</v>
      </c>
      <c r="J2321" s="13">
        <v>0</v>
      </c>
      <c r="K2321" s="15">
        <f t="shared" si="148"/>
        <v>2022</v>
      </c>
      <c r="L2321" s="15">
        <f t="shared" si="149"/>
        <v>2117</v>
      </c>
      <c r="M2321" s="15">
        <f t="shared" si="150"/>
        <v>4139</v>
      </c>
      <c r="O2321" s="13"/>
      <c r="P2321" s="13"/>
    </row>
    <row r="2322" spans="1:16" ht="12.75" customHeight="1" x14ac:dyDescent="0.2">
      <c r="A2322" s="11" t="str">
        <f t="shared" si="151"/>
        <v>MOORABBIN1989</v>
      </c>
      <c r="B2322" s="92" t="s">
        <v>81</v>
      </c>
      <c r="C2322" s="16">
        <v>1989</v>
      </c>
      <c r="D2322" s="90">
        <v>18</v>
      </c>
      <c r="E2322" s="93">
        <v>3597</v>
      </c>
      <c r="F2322" s="93">
        <v>3639</v>
      </c>
      <c r="G2322" s="93">
        <v>7236</v>
      </c>
      <c r="H2322" s="93">
        <v>0</v>
      </c>
      <c r="I2322" s="93">
        <v>0</v>
      </c>
      <c r="J2322" s="93">
        <v>0</v>
      </c>
      <c r="K2322" s="15">
        <f t="shared" si="148"/>
        <v>3597</v>
      </c>
      <c r="L2322" s="15">
        <f t="shared" si="149"/>
        <v>3639</v>
      </c>
      <c r="M2322" s="15">
        <f t="shared" si="150"/>
        <v>7236</v>
      </c>
      <c r="O2322" s="13"/>
      <c r="P2322" s="13"/>
    </row>
    <row r="2323" spans="1:16" ht="12.75" customHeight="1" x14ac:dyDescent="0.2">
      <c r="A2323" s="11" t="str">
        <f t="shared" si="151"/>
        <v>MOORABBIN1990</v>
      </c>
      <c r="B2323" s="3" t="s">
        <v>81</v>
      </c>
      <c r="C2323" s="12">
        <v>1990</v>
      </c>
      <c r="D2323" s="12">
        <v>12</v>
      </c>
      <c r="E2323" s="13">
        <v>4614</v>
      </c>
      <c r="F2323" s="13">
        <v>4628</v>
      </c>
      <c r="G2323" s="13">
        <v>9242</v>
      </c>
      <c r="H2323" s="13">
        <v>0</v>
      </c>
      <c r="I2323" s="13">
        <v>0</v>
      </c>
      <c r="J2323" s="13">
        <v>0</v>
      </c>
      <c r="K2323" s="15">
        <f t="shared" si="148"/>
        <v>4614</v>
      </c>
      <c r="L2323" s="15">
        <f t="shared" si="149"/>
        <v>4628</v>
      </c>
      <c r="M2323" s="15">
        <f t="shared" si="150"/>
        <v>9242</v>
      </c>
      <c r="O2323" s="13"/>
      <c r="P2323" s="13"/>
    </row>
    <row r="2324" spans="1:16" ht="12.75" customHeight="1" x14ac:dyDescent="0.2">
      <c r="A2324" s="11" t="str">
        <f t="shared" si="151"/>
        <v>MOORABBIN1991</v>
      </c>
      <c r="B2324" s="3" t="s">
        <v>81</v>
      </c>
      <c r="C2324" s="12">
        <v>1991</v>
      </c>
      <c r="D2324" s="12">
        <v>23</v>
      </c>
      <c r="E2324" s="13">
        <v>3896</v>
      </c>
      <c r="F2324" s="13">
        <v>4097</v>
      </c>
      <c r="G2324" s="13">
        <v>7993</v>
      </c>
      <c r="H2324" s="13">
        <v>0</v>
      </c>
      <c r="I2324" s="13">
        <v>0</v>
      </c>
      <c r="J2324" s="13">
        <v>0</v>
      </c>
      <c r="K2324" s="15">
        <f t="shared" si="148"/>
        <v>3896</v>
      </c>
      <c r="L2324" s="15">
        <f t="shared" si="149"/>
        <v>4097</v>
      </c>
      <c r="M2324" s="15">
        <f t="shared" si="150"/>
        <v>7993</v>
      </c>
      <c r="O2324" s="13"/>
      <c r="P2324" s="13"/>
    </row>
    <row r="2325" spans="1:16" ht="12.75" customHeight="1" x14ac:dyDescent="0.2">
      <c r="A2325" s="11" t="str">
        <f t="shared" si="151"/>
        <v>MOORABBIN1992</v>
      </c>
      <c r="B2325" s="3" t="s">
        <v>81</v>
      </c>
      <c r="C2325" s="12">
        <v>1992</v>
      </c>
      <c r="D2325" s="12">
        <v>26</v>
      </c>
      <c r="E2325" s="13">
        <v>3478</v>
      </c>
      <c r="F2325" s="13">
        <v>3478</v>
      </c>
      <c r="G2325" s="13">
        <v>6956</v>
      </c>
      <c r="H2325" s="13">
        <v>0</v>
      </c>
      <c r="I2325" s="13">
        <v>0</v>
      </c>
      <c r="J2325" s="13">
        <v>0</v>
      </c>
      <c r="K2325" s="15">
        <f t="shared" si="148"/>
        <v>3478</v>
      </c>
      <c r="L2325" s="15">
        <f t="shared" si="149"/>
        <v>3478</v>
      </c>
      <c r="M2325" s="15">
        <f t="shared" si="150"/>
        <v>6956</v>
      </c>
      <c r="O2325" s="13"/>
      <c r="P2325" s="13"/>
    </row>
    <row r="2326" spans="1:16" ht="12.75" customHeight="1" x14ac:dyDescent="0.2">
      <c r="A2326" s="11" t="str">
        <f t="shared" si="151"/>
        <v>MOORABBIN1993</v>
      </c>
      <c r="B2326" s="96" t="s">
        <v>81</v>
      </c>
      <c r="C2326" s="89">
        <v>1993</v>
      </c>
      <c r="D2326" s="90">
        <v>28</v>
      </c>
      <c r="E2326" s="15">
        <v>3687</v>
      </c>
      <c r="F2326" s="15">
        <v>3705</v>
      </c>
      <c r="G2326" s="15">
        <v>7392</v>
      </c>
      <c r="H2326" s="91">
        <v>0</v>
      </c>
      <c r="I2326" s="91">
        <v>0</v>
      </c>
      <c r="J2326" s="15">
        <v>0</v>
      </c>
      <c r="K2326" s="15">
        <f t="shared" si="148"/>
        <v>3687</v>
      </c>
      <c r="L2326" s="15">
        <f t="shared" si="149"/>
        <v>3705</v>
      </c>
      <c r="M2326" s="15">
        <f t="shared" si="150"/>
        <v>7392</v>
      </c>
      <c r="O2326" s="13"/>
      <c r="P2326" s="13"/>
    </row>
    <row r="2327" spans="1:16" ht="12.75" customHeight="1" x14ac:dyDescent="0.2">
      <c r="A2327" s="11" t="str">
        <f t="shared" si="151"/>
        <v>MOORABBIN1994</v>
      </c>
      <c r="B2327" s="3" t="s">
        <v>81</v>
      </c>
      <c r="C2327" s="12">
        <v>1994</v>
      </c>
      <c r="D2327" s="12">
        <v>25</v>
      </c>
      <c r="E2327" s="13">
        <v>3847</v>
      </c>
      <c r="F2327" s="13">
        <v>3847</v>
      </c>
      <c r="G2327" s="13">
        <v>7694</v>
      </c>
      <c r="H2327" s="13">
        <v>0</v>
      </c>
      <c r="I2327" s="13">
        <v>0</v>
      </c>
      <c r="J2327" s="13">
        <v>0</v>
      </c>
      <c r="K2327" s="15">
        <f t="shared" si="148"/>
        <v>3847</v>
      </c>
      <c r="L2327" s="15">
        <f t="shared" si="149"/>
        <v>3847</v>
      </c>
      <c r="M2327" s="15">
        <f t="shared" si="150"/>
        <v>7694</v>
      </c>
      <c r="O2327" s="13"/>
      <c r="P2327" s="13"/>
    </row>
    <row r="2328" spans="1:16" ht="12.75" customHeight="1" x14ac:dyDescent="0.2">
      <c r="A2328" s="11" t="str">
        <f t="shared" si="151"/>
        <v>MOORABBIN1995</v>
      </c>
      <c r="B2328" s="3" t="s">
        <v>81</v>
      </c>
      <c r="C2328" s="12">
        <v>1995</v>
      </c>
      <c r="D2328" s="12">
        <v>25</v>
      </c>
      <c r="E2328" s="13">
        <v>3799</v>
      </c>
      <c r="F2328" s="13">
        <v>3799</v>
      </c>
      <c r="G2328" s="13">
        <v>7598</v>
      </c>
      <c r="H2328" s="13">
        <v>0</v>
      </c>
      <c r="I2328" s="13">
        <v>0</v>
      </c>
      <c r="J2328" s="13">
        <v>0</v>
      </c>
      <c r="K2328" s="15">
        <f t="shared" si="148"/>
        <v>3799</v>
      </c>
      <c r="L2328" s="15">
        <f t="shared" si="149"/>
        <v>3799</v>
      </c>
      <c r="M2328" s="15">
        <f t="shared" si="150"/>
        <v>7598</v>
      </c>
      <c r="O2328" s="13"/>
      <c r="P2328" s="13"/>
    </row>
    <row r="2329" spans="1:16" ht="12.75" customHeight="1" x14ac:dyDescent="0.2">
      <c r="A2329" s="11" t="str">
        <f t="shared" si="151"/>
        <v>MOORABBIN1996</v>
      </c>
      <c r="B2329" s="94" t="s">
        <v>81</v>
      </c>
      <c r="C2329" s="89">
        <v>1996</v>
      </c>
      <c r="D2329" s="90">
        <v>31</v>
      </c>
      <c r="E2329" s="15">
        <v>3436</v>
      </c>
      <c r="F2329" s="15">
        <v>3437</v>
      </c>
      <c r="G2329" s="15">
        <v>6873</v>
      </c>
      <c r="H2329" s="15">
        <v>0</v>
      </c>
      <c r="I2329" s="15">
        <v>0</v>
      </c>
      <c r="J2329" s="15">
        <v>0</v>
      </c>
      <c r="K2329" s="15">
        <f t="shared" si="148"/>
        <v>3436</v>
      </c>
      <c r="L2329" s="15">
        <f t="shared" si="149"/>
        <v>3437</v>
      </c>
      <c r="M2329" s="15">
        <f t="shared" si="150"/>
        <v>6873</v>
      </c>
      <c r="O2329" s="13"/>
      <c r="P2329" s="13"/>
    </row>
    <row r="2330" spans="1:16" ht="12.75" customHeight="1" x14ac:dyDescent="0.2">
      <c r="A2330" s="11" t="str">
        <f t="shared" si="151"/>
        <v>MOORABBIN1997</v>
      </c>
      <c r="B2330" s="96" t="s">
        <v>81</v>
      </c>
      <c r="C2330" s="89">
        <v>1997</v>
      </c>
      <c r="D2330" s="90">
        <v>33</v>
      </c>
      <c r="E2330" s="15">
        <v>3086</v>
      </c>
      <c r="F2330" s="15">
        <v>3086</v>
      </c>
      <c r="G2330" s="15">
        <v>6172</v>
      </c>
      <c r="H2330" s="91">
        <v>0</v>
      </c>
      <c r="I2330" s="91">
        <v>0</v>
      </c>
      <c r="J2330" s="15">
        <v>0</v>
      </c>
      <c r="K2330" s="15">
        <f t="shared" si="148"/>
        <v>3086</v>
      </c>
      <c r="L2330" s="15">
        <f t="shared" si="149"/>
        <v>3086</v>
      </c>
      <c r="M2330" s="15">
        <f t="shared" si="150"/>
        <v>6172</v>
      </c>
      <c r="O2330" s="13"/>
      <c r="P2330" s="13"/>
    </row>
    <row r="2331" spans="1:16" ht="12.75" customHeight="1" x14ac:dyDescent="0.2">
      <c r="A2331" s="11" t="str">
        <f t="shared" si="151"/>
        <v>MOORABBIN1998</v>
      </c>
      <c r="B2331" s="3" t="s">
        <v>81</v>
      </c>
      <c r="C2331" s="12">
        <v>1998</v>
      </c>
      <c r="D2331" s="12">
        <v>36</v>
      </c>
      <c r="E2331" s="13">
        <v>2852</v>
      </c>
      <c r="F2331" s="13">
        <v>2852</v>
      </c>
      <c r="G2331" s="13">
        <v>5704</v>
      </c>
      <c r="H2331" s="13">
        <v>0</v>
      </c>
      <c r="I2331" s="13">
        <v>0</v>
      </c>
      <c r="J2331" s="13">
        <v>0</v>
      </c>
      <c r="K2331" s="15">
        <f t="shared" si="148"/>
        <v>2852</v>
      </c>
      <c r="L2331" s="15">
        <f t="shared" si="149"/>
        <v>2852</v>
      </c>
      <c r="M2331" s="15">
        <f t="shared" si="150"/>
        <v>5704</v>
      </c>
      <c r="O2331" s="13"/>
      <c r="P2331" s="13"/>
    </row>
    <row r="2332" spans="1:16" ht="12.75" customHeight="1" x14ac:dyDescent="0.2">
      <c r="A2332" s="11" t="str">
        <f t="shared" si="151"/>
        <v>MOORABBIN1999</v>
      </c>
      <c r="B2332" s="96" t="s">
        <v>81</v>
      </c>
      <c r="C2332" s="89">
        <v>1999</v>
      </c>
      <c r="D2332" s="90" t="s">
        <v>101</v>
      </c>
      <c r="E2332" s="15">
        <v>1608</v>
      </c>
      <c r="F2332" s="15">
        <v>1608</v>
      </c>
      <c r="G2332" s="15">
        <v>3216</v>
      </c>
      <c r="H2332" s="91">
        <v>0</v>
      </c>
      <c r="I2332" s="91">
        <v>0</v>
      </c>
      <c r="J2332" s="15">
        <v>0</v>
      </c>
      <c r="K2332" s="15">
        <f t="shared" si="148"/>
        <v>1608</v>
      </c>
      <c r="L2332" s="15">
        <f t="shared" si="149"/>
        <v>1608</v>
      </c>
      <c r="M2332" s="15">
        <f t="shared" si="150"/>
        <v>3216</v>
      </c>
      <c r="O2332" s="13"/>
      <c r="P2332" s="13"/>
    </row>
    <row r="2333" spans="1:16" ht="12.75" customHeight="1" x14ac:dyDescent="0.2">
      <c r="A2333" s="11" t="str">
        <f t="shared" si="151"/>
        <v>MOORABBIN2000</v>
      </c>
      <c r="B2333" s="3" t="s">
        <v>81</v>
      </c>
      <c r="C2333" s="12">
        <v>2000</v>
      </c>
      <c r="D2333" s="12" t="s">
        <v>101</v>
      </c>
      <c r="E2333" s="13">
        <v>649</v>
      </c>
      <c r="F2333" s="13">
        <v>649</v>
      </c>
      <c r="G2333" s="13">
        <v>1298</v>
      </c>
      <c r="H2333" s="13">
        <v>0</v>
      </c>
      <c r="I2333" s="13">
        <v>0</v>
      </c>
      <c r="J2333" s="13">
        <v>0</v>
      </c>
      <c r="K2333" s="15">
        <f t="shared" si="148"/>
        <v>649</v>
      </c>
      <c r="L2333" s="15">
        <f t="shared" si="149"/>
        <v>649</v>
      </c>
      <c r="M2333" s="15">
        <f t="shared" si="150"/>
        <v>1298</v>
      </c>
      <c r="O2333" s="13"/>
      <c r="P2333" s="13"/>
    </row>
    <row r="2334" spans="1:16" ht="12.75" customHeight="1" x14ac:dyDescent="0.2">
      <c r="A2334" s="11" t="str">
        <f t="shared" si="151"/>
        <v>MOORABBIN2001</v>
      </c>
      <c r="B2334" s="3" t="s">
        <v>81</v>
      </c>
      <c r="C2334" s="12">
        <v>2001</v>
      </c>
      <c r="D2334" s="12" t="s">
        <v>101</v>
      </c>
      <c r="E2334" s="13">
        <v>628</v>
      </c>
      <c r="F2334" s="13">
        <v>628</v>
      </c>
      <c r="G2334" s="13">
        <v>1256</v>
      </c>
      <c r="H2334" s="13">
        <v>0</v>
      </c>
      <c r="I2334" s="13">
        <v>0</v>
      </c>
      <c r="J2334" s="13">
        <v>0</v>
      </c>
      <c r="K2334" s="15">
        <f t="shared" si="148"/>
        <v>628</v>
      </c>
      <c r="L2334" s="15">
        <f t="shared" si="149"/>
        <v>628</v>
      </c>
      <c r="M2334" s="15">
        <f t="shared" si="150"/>
        <v>1256</v>
      </c>
      <c r="O2334" s="13"/>
      <c r="P2334" s="13"/>
    </row>
    <row r="2335" spans="1:16" ht="12.75" customHeight="1" x14ac:dyDescent="0.2">
      <c r="A2335" s="11" t="str">
        <f t="shared" si="151"/>
        <v>MOORABBIN2002</v>
      </c>
      <c r="B2335" s="96" t="s">
        <v>81</v>
      </c>
      <c r="C2335" s="89">
        <v>2002</v>
      </c>
      <c r="D2335" s="90" t="s">
        <v>101</v>
      </c>
      <c r="E2335" s="15">
        <v>625</v>
      </c>
      <c r="F2335" s="15">
        <v>625</v>
      </c>
      <c r="G2335" s="15">
        <v>1250</v>
      </c>
      <c r="H2335" s="91">
        <v>0</v>
      </c>
      <c r="I2335" s="91">
        <v>0</v>
      </c>
      <c r="J2335" s="15">
        <v>0</v>
      </c>
      <c r="K2335" s="15">
        <f t="shared" si="148"/>
        <v>625</v>
      </c>
      <c r="L2335" s="15">
        <f t="shared" si="149"/>
        <v>625</v>
      </c>
      <c r="M2335" s="15">
        <f t="shared" si="150"/>
        <v>1250</v>
      </c>
      <c r="O2335" s="13"/>
      <c r="P2335" s="13"/>
    </row>
    <row r="2336" spans="1:16" ht="12.75" customHeight="1" x14ac:dyDescent="0.2">
      <c r="A2336" s="11" t="str">
        <f t="shared" si="151"/>
        <v>MOORABBIN2003</v>
      </c>
      <c r="B2336" s="96" t="s">
        <v>81</v>
      </c>
      <c r="C2336" s="89">
        <v>2003</v>
      </c>
      <c r="D2336" s="90" t="s">
        <v>101</v>
      </c>
      <c r="E2336" s="15">
        <v>673</v>
      </c>
      <c r="F2336" s="15">
        <v>673</v>
      </c>
      <c r="G2336" s="15">
        <v>1346</v>
      </c>
      <c r="H2336" s="91">
        <v>0</v>
      </c>
      <c r="I2336" s="91">
        <v>0</v>
      </c>
      <c r="J2336" s="15">
        <v>0</v>
      </c>
      <c r="K2336" s="15">
        <f t="shared" si="148"/>
        <v>673</v>
      </c>
      <c r="L2336" s="15">
        <f t="shared" si="149"/>
        <v>673</v>
      </c>
      <c r="M2336" s="15">
        <f t="shared" si="150"/>
        <v>1346</v>
      </c>
      <c r="O2336" s="13"/>
      <c r="P2336" s="13"/>
    </row>
    <row r="2337" spans="1:16" ht="12.75" customHeight="1" x14ac:dyDescent="0.2">
      <c r="A2337" s="11" t="str">
        <f t="shared" si="151"/>
        <v>MOORABBIN2004</v>
      </c>
      <c r="B2337" s="96" t="s">
        <v>81</v>
      </c>
      <c r="C2337" s="89">
        <v>2004</v>
      </c>
      <c r="D2337" s="90" t="s">
        <v>101</v>
      </c>
      <c r="E2337" s="15">
        <v>782</v>
      </c>
      <c r="F2337" s="15">
        <v>782</v>
      </c>
      <c r="G2337" s="15">
        <v>1564</v>
      </c>
      <c r="H2337" s="91">
        <v>0</v>
      </c>
      <c r="I2337" s="91">
        <v>0</v>
      </c>
      <c r="J2337" s="15">
        <v>0</v>
      </c>
      <c r="K2337" s="15">
        <f t="shared" si="148"/>
        <v>782</v>
      </c>
      <c r="L2337" s="15">
        <f t="shared" si="149"/>
        <v>782</v>
      </c>
      <c r="M2337" s="15">
        <f t="shared" si="150"/>
        <v>1564</v>
      </c>
      <c r="O2337" s="13"/>
      <c r="P2337" s="13"/>
    </row>
    <row r="2338" spans="1:16" ht="12.75" customHeight="1" x14ac:dyDescent="0.2">
      <c r="A2338" s="11" t="str">
        <f t="shared" si="151"/>
        <v>MOORABBIN2005</v>
      </c>
      <c r="B2338" s="3" t="s">
        <v>81</v>
      </c>
      <c r="C2338" s="12">
        <v>2005</v>
      </c>
      <c r="D2338" s="12" t="s">
        <v>101</v>
      </c>
      <c r="E2338" s="13">
        <v>822</v>
      </c>
      <c r="F2338" s="13">
        <v>819</v>
      </c>
      <c r="G2338" s="13">
        <v>1641</v>
      </c>
      <c r="H2338" s="13">
        <v>0</v>
      </c>
      <c r="I2338" s="13">
        <v>0</v>
      </c>
      <c r="J2338" s="13">
        <v>0</v>
      </c>
      <c r="K2338" s="15">
        <f t="shared" si="148"/>
        <v>822</v>
      </c>
      <c r="L2338" s="15">
        <f t="shared" si="149"/>
        <v>819</v>
      </c>
      <c r="M2338" s="15">
        <f t="shared" si="150"/>
        <v>1641</v>
      </c>
      <c r="O2338" s="13"/>
      <c r="P2338" s="13"/>
    </row>
    <row r="2339" spans="1:16" ht="12.75" customHeight="1" x14ac:dyDescent="0.2">
      <c r="A2339" s="11" t="str">
        <f t="shared" si="151"/>
        <v>MOORABBIN2006</v>
      </c>
      <c r="B2339" s="92" t="s">
        <v>81</v>
      </c>
      <c r="C2339" s="16">
        <v>2006</v>
      </c>
      <c r="D2339" s="12" t="s">
        <v>101</v>
      </c>
      <c r="E2339" s="93">
        <v>897</v>
      </c>
      <c r="F2339" s="93">
        <v>902</v>
      </c>
      <c r="G2339" s="93">
        <v>1799</v>
      </c>
      <c r="H2339" s="93">
        <v>0</v>
      </c>
      <c r="I2339" s="93">
        <v>0</v>
      </c>
      <c r="J2339" s="93">
        <v>0</v>
      </c>
      <c r="K2339" s="15">
        <f t="shared" si="148"/>
        <v>897</v>
      </c>
      <c r="L2339" s="15">
        <f t="shared" si="149"/>
        <v>902</v>
      </c>
      <c r="M2339" s="15">
        <f t="shared" si="150"/>
        <v>1799</v>
      </c>
      <c r="O2339" s="13"/>
      <c r="P2339" s="13"/>
    </row>
    <row r="2340" spans="1:16" ht="12.75" customHeight="1" x14ac:dyDescent="0.2">
      <c r="A2340" s="11" t="str">
        <f t="shared" si="151"/>
        <v>MOORABBIN2007</v>
      </c>
      <c r="B2340" s="3" t="s">
        <v>81</v>
      </c>
      <c r="C2340" s="12">
        <v>2007</v>
      </c>
      <c r="D2340" s="90" t="s">
        <v>101</v>
      </c>
      <c r="E2340" s="13">
        <v>1077</v>
      </c>
      <c r="F2340" s="13">
        <v>1079</v>
      </c>
      <c r="G2340" s="13">
        <v>2156</v>
      </c>
      <c r="H2340" s="13">
        <v>0</v>
      </c>
      <c r="I2340" s="13">
        <v>0</v>
      </c>
      <c r="J2340" s="13">
        <v>0</v>
      </c>
      <c r="K2340" s="15">
        <f t="shared" si="148"/>
        <v>1077</v>
      </c>
      <c r="L2340" s="15">
        <f t="shared" si="149"/>
        <v>1079</v>
      </c>
      <c r="M2340" s="15">
        <f t="shared" si="150"/>
        <v>2156</v>
      </c>
      <c r="O2340" s="13"/>
      <c r="P2340" s="13"/>
    </row>
    <row r="2341" spans="1:16" ht="12.75" customHeight="1" x14ac:dyDescent="0.2">
      <c r="A2341" s="11" t="str">
        <f t="shared" si="151"/>
        <v>MOORABBIN2008</v>
      </c>
      <c r="B2341" s="3" t="s">
        <v>81</v>
      </c>
      <c r="C2341" s="12">
        <v>2008</v>
      </c>
      <c r="D2341" s="12" t="s">
        <v>101</v>
      </c>
      <c r="E2341" s="13">
        <v>1468</v>
      </c>
      <c r="F2341" s="13">
        <v>1342</v>
      </c>
      <c r="G2341" s="13">
        <v>2810</v>
      </c>
      <c r="H2341" s="13">
        <v>0</v>
      </c>
      <c r="I2341" s="13">
        <v>0</v>
      </c>
      <c r="J2341" s="13">
        <v>0</v>
      </c>
      <c r="K2341" s="15">
        <f t="shared" si="148"/>
        <v>1468</v>
      </c>
      <c r="L2341" s="15">
        <f t="shared" si="149"/>
        <v>1342</v>
      </c>
      <c r="M2341" s="15">
        <f t="shared" si="150"/>
        <v>2810</v>
      </c>
      <c r="O2341" s="13"/>
      <c r="P2341" s="13"/>
    </row>
    <row r="2342" spans="1:16" ht="12.75" customHeight="1" x14ac:dyDescent="0.2">
      <c r="A2342" s="11" t="str">
        <f t="shared" si="151"/>
        <v>MOORABBIN2009</v>
      </c>
      <c r="B2342" s="3" t="s">
        <v>81</v>
      </c>
      <c r="C2342" s="12">
        <v>2009</v>
      </c>
      <c r="D2342" s="12" t="s">
        <v>101</v>
      </c>
      <c r="E2342" s="13">
        <v>834</v>
      </c>
      <c r="F2342" s="13">
        <v>830</v>
      </c>
      <c r="G2342" s="13">
        <v>1664</v>
      </c>
      <c r="H2342" s="13">
        <v>0</v>
      </c>
      <c r="I2342" s="13">
        <v>0</v>
      </c>
      <c r="J2342" s="13">
        <v>0</v>
      </c>
      <c r="K2342" s="15">
        <f t="shared" si="148"/>
        <v>834</v>
      </c>
      <c r="L2342" s="15">
        <f t="shared" si="149"/>
        <v>830</v>
      </c>
      <c r="M2342" s="15">
        <f t="shared" si="150"/>
        <v>1664</v>
      </c>
      <c r="O2342" s="13"/>
      <c r="P2342" s="13"/>
    </row>
    <row r="2343" spans="1:16" ht="12.75" customHeight="1" x14ac:dyDescent="0.2">
      <c r="A2343" s="11" t="str">
        <f t="shared" si="151"/>
        <v>MOORABBIN2010</v>
      </c>
      <c r="B2343" s="3" t="s">
        <v>81</v>
      </c>
      <c r="C2343" s="12">
        <v>2010</v>
      </c>
      <c r="D2343" s="12" t="s">
        <v>101</v>
      </c>
      <c r="E2343" s="13">
        <v>626</v>
      </c>
      <c r="F2343" s="13">
        <v>626</v>
      </c>
      <c r="G2343" s="13">
        <v>1252</v>
      </c>
      <c r="H2343" s="13">
        <v>0</v>
      </c>
      <c r="I2343" s="13">
        <v>0</v>
      </c>
      <c r="J2343" s="13">
        <v>0</v>
      </c>
      <c r="K2343" s="15">
        <f t="shared" si="148"/>
        <v>626</v>
      </c>
      <c r="L2343" s="15">
        <f t="shared" si="149"/>
        <v>626</v>
      </c>
      <c r="M2343" s="15">
        <f t="shared" si="150"/>
        <v>1252</v>
      </c>
      <c r="O2343" s="13"/>
      <c r="P2343" s="13"/>
    </row>
    <row r="2344" spans="1:16" ht="12.75" customHeight="1" x14ac:dyDescent="0.2">
      <c r="A2344" s="11" t="str">
        <f t="shared" si="151"/>
        <v>MOORABBIN2011</v>
      </c>
      <c r="B2344" s="96" t="s">
        <v>81</v>
      </c>
      <c r="C2344" s="89">
        <v>2011</v>
      </c>
      <c r="D2344" s="90" t="s">
        <v>101</v>
      </c>
      <c r="E2344" s="15">
        <v>622</v>
      </c>
      <c r="F2344" s="15">
        <v>622</v>
      </c>
      <c r="G2344" s="15">
        <v>1244</v>
      </c>
      <c r="H2344" s="91">
        <v>0</v>
      </c>
      <c r="I2344" s="91">
        <v>0</v>
      </c>
      <c r="J2344" s="15">
        <v>0</v>
      </c>
      <c r="K2344" s="15">
        <f t="shared" si="148"/>
        <v>622</v>
      </c>
      <c r="L2344" s="15">
        <f t="shared" si="149"/>
        <v>622</v>
      </c>
      <c r="M2344" s="15">
        <f t="shared" si="150"/>
        <v>1244</v>
      </c>
      <c r="O2344" s="13"/>
      <c r="P2344" s="13"/>
    </row>
    <row r="2345" spans="1:16" ht="12.75" customHeight="1" x14ac:dyDescent="0.2">
      <c r="A2345" s="11" t="str">
        <f t="shared" si="151"/>
        <v>MOORABBIN2012</v>
      </c>
      <c r="B2345" s="96" t="s">
        <v>81</v>
      </c>
      <c r="C2345" s="89">
        <v>2012</v>
      </c>
      <c r="D2345" s="90" t="s">
        <v>101</v>
      </c>
      <c r="E2345" s="15">
        <v>624</v>
      </c>
      <c r="F2345" s="15">
        <v>624</v>
      </c>
      <c r="G2345" s="15">
        <v>1248</v>
      </c>
      <c r="H2345" s="91">
        <v>0</v>
      </c>
      <c r="I2345" s="91">
        <v>0</v>
      </c>
      <c r="J2345" s="15">
        <v>0</v>
      </c>
      <c r="K2345" s="15">
        <f t="shared" si="148"/>
        <v>624</v>
      </c>
      <c r="L2345" s="15">
        <f t="shared" si="149"/>
        <v>624</v>
      </c>
      <c r="M2345" s="15">
        <f t="shared" si="150"/>
        <v>1248</v>
      </c>
      <c r="O2345" s="13"/>
      <c r="P2345" s="13"/>
    </row>
    <row r="2346" spans="1:16" ht="12.75" customHeight="1" x14ac:dyDescent="0.2">
      <c r="A2346" s="11" t="str">
        <f t="shared" si="151"/>
        <v>MOORABBIN2013</v>
      </c>
      <c r="B2346" s="96" t="s">
        <v>81</v>
      </c>
      <c r="C2346" s="89">
        <v>2013</v>
      </c>
      <c r="D2346" s="90" t="s">
        <v>101</v>
      </c>
      <c r="E2346" s="15">
        <v>625</v>
      </c>
      <c r="F2346" s="15">
        <v>625</v>
      </c>
      <c r="G2346" s="15">
        <v>1250</v>
      </c>
      <c r="H2346" s="91">
        <v>0</v>
      </c>
      <c r="I2346" s="91">
        <v>0</v>
      </c>
      <c r="J2346" s="15">
        <v>0</v>
      </c>
      <c r="K2346" s="15">
        <f t="shared" ref="K2346:K2409" si="152">E2346+H2346</f>
        <v>625</v>
      </c>
      <c r="L2346" s="15">
        <f t="shared" ref="L2346:L2409" si="153">F2346+I2346</f>
        <v>625</v>
      </c>
      <c r="M2346" s="15">
        <f t="shared" ref="M2346:M2409" si="154">G2346+J2346</f>
        <v>1250</v>
      </c>
      <c r="O2346" s="13"/>
      <c r="P2346" s="13"/>
    </row>
    <row r="2347" spans="1:16" ht="12.75" customHeight="1" x14ac:dyDescent="0.2">
      <c r="A2347" s="11" t="str">
        <f t="shared" si="151"/>
        <v>MOORABBIN2014</v>
      </c>
      <c r="B2347" s="3" t="s">
        <v>81</v>
      </c>
      <c r="C2347" s="12">
        <v>2014</v>
      </c>
      <c r="D2347" s="12" t="s">
        <v>101</v>
      </c>
      <c r="E2347" s="13">
        <v>620</v>
      </c>
      <c r="F2347" s="13">
        <v>620</v>
      </c>
      <c r="G2347" s="13">
        <v>1240</v>
      </c>
      <c r="H2347" s="13">
        <v>0</v>
      </c>
      <c r="I2347" s="13">
        <v>0</v>
      </c>
      <c r="J2347" s="13">
        <v>0</v>
      </c>
      <c r="K2347" s="15">
        <f t="shared" si="152"/>
        <v>620</v>
      </c>
      <c r="L2347" s="15">
        <f t="shared" si="153"/>
        <v>620</v>
      </c>
      <c r="M2347" s="15">
        <f t="shared" si="154"/>
        <v>1240</v>
      </c>
      <c r="O2347" s="13"/>
      <c r="P2347" s="13"/>
    </row>
    <row r="2348" spans="1:16" ht="12.75" customHeight="1" x14ac:dyDescent="0.2">
      <c r="A2348" s="11" t="str">
        <f t="shared" si="151"/>
        <v>MOORABBIN2015</v>
      </c>
      <c r="B2348" s="94" t="s">
        <v>81</v>
      </c>
      <c r="C2348" s="12">
        <v>2015</v>
      </c>
      <c r="D2348" s="12" t="s">
        <v>101</v>
      </c>
      <c r="E2348" s="95">
        <v>630</v>
      </c>
      <c r="F2348" s="95">
        <v>630</v>
      </c>
      <c r="G2348" s="95">
        <v>1260</v>
      </c>
      <c r="H2348" s="95">
        <v>0</v>
      </c>
      <c r="I2348" s="95">
        <v>0</v>
      </c>
      <c r="J2348" s="95">
        <v>0</v>
      </c>
      <c r="K2348" s="15">
        <f t="shared" si="152"/>
        <v>630</v>
      </c>
      <c r="L2348" s="15">
        <f t="shared" si="153"/>
        <v>630</v>
      </c>
      <c r="M2348" s="15">
        <f t="shared" si="154"/>
        <v>1260</v>
      </c>
      <c r="O2348" s="13"/>
      <c r="P2348" s="13"/>
    </row>
    <row r="2349" spans="1:16" ht="12.75" customHeight="1" x14ac:dyDescent="0.2">
      <c r="A2349" s="11" t="str">
        <f t="shared" si="151"/>
        <v>MOORABBIN2016</v>
      </c>
      <c r="B2349" s="96" t="s">
        <v>81</v>
      </c>
      <c r="C2349" s="89">
        <v>2016</v>
      </c>
      <c r="D2349" s="90" t="s">
        <v>101</v>
      </c>
      <c r="E2349" s="15">
        <v>627</v>
      </c>
      <c r="F2349" s="15">
        <v>627</v>
      </c>
      <c r="G2349" s="15">
        <v>1254</v>
      </c>
      <c r="H2349" s="91">
        <v>0</v>
      </c>
      <c r="I2349" s="91">
        <v>0</v>
      </c>
      <c r="J2349" s="15">
        <v>0</v>
      </c>
      <c r="K2349" s="15">
        <f t="shared" si="152"/>
        <v>627</v>
      </c>
      <c r="L2349" s="15">
        <f t="shared" si="153"/>
        <v>627</v>
      </c>
      <c r="M2349" s="15">
        <f t="shared" si="154"/>
        <v>1254</v>
      </c>
      <c r="O2349" s="13"/>
      <c r="P2349" s="13"/>
    </row>
    <row r="2350" spans="1:16" ht="12.75" customHeight="1" x14ac:dyDescent="0.2">
      <c r="A2350" s="11" t="str">
        <f t="shared" si="151"/>
        <v>MOORABBIN2017</v>
      </c>
      <c r="B2350" s="94" t="s">
        <v>81</v>
      </c>
      <c r="C2350" s="89">
        <v>2017</v>
      </c>
      <c r="D2350" s="90" t="s">
        <v>101</v>
      </c>
      <c r="E2350" s="15">
        <v>625</v>
      </c>
      <c r="F2350" s="15">
        <v>625</v>
      </c>
      <c r="G2350" s="15">
        <v>1250</v>
      </c>
      <c r="H2350" s="15">
        <v>0</v>
      </c>
      <c r="I2350" s="15">
        <v>0</v>
      </c>
      <c r="J2350" s="15">
        <v>0</v>
      </c>
      <c r="K2350" s="15">
        <f t="shared" si="152"/>
        <v>625</v>
      </c>
      <c r="L2350" s="15">
        <f t="shared" si="153"/>
        <v>625</v>
      </c>
      <c r="M2350" s="15">
        <f t="shared" si="154"/>
        <v>1250</v>
      </c>
      <c r="O2350" s="13"/>
      <c r="P2350" s="13"/>
    </row>
    <row r="2351" spans="1:16" ht="12.75" customHeight="1" x14ac:dyDescent="0.2">
      <c r="A2351" s="11" t="str">
        <f t="shared" si="151"/>
        <v>MOORABBIN2018</v>
      </c>
      <c r="B2351" s="94" t="s">
        <v>81</v>
      </c>
      <c r="C2351" s="89">
        <v>2018</v>
      </c>
      <c r="D2351" s="90" t="s">
        <v>101</v>
      </c>
      <c r="E2351" s="15">
        <v>624</v>
      </c>
      <c r="F2351" s="15">
        <v>624</v>
      </c>
      <c r="G2351" s="15">
        <v>1248</v>
      </c>
      <c r="H2351" s="15">
        <v>0</v>
      </c>
      <c r="I2351" s="15">
        <v>0</v>
      </c>
      <c r="J2351" s="15">
        <v>0</v>
      </c>
      <c r="K2351" s="15">
        <f t="shared" si="152"/>
        <v>624</v>
      </c>
      <c r="L2351" s="15">
        <f t="shared" si="153"/>
        <v>624</v>
      </c>
      <c r="M2351" s="15">
        <f t="shared" si="154"/>
        <v>1248</v>
      </c>
      <c r="O2351" s="13"/>
      <c r="P2351" s="13"/>
    </row>
    <row r="2352" spans="1:16" ht="12.75" customHeight="1" x14ac:dyDescent="0.2">
      <c r="A2352" s="11" t="str">
        <f t="shared" si="151"/>
        <v>MOORABBIN2019</v>
      </c>
      <c r="B2352" s="3" t="s">
        <v>81</v>
      </c>
      <c r="C2352" s="12">
        <v>2019</v>
      </c>
      <c r="D2352" s="12" t="s">
        <v>101</v>
      </c>
      <c r="E2352" s="13">
        <v>626</v>
      </c>
      <c r="F2352" s="13">
        <v>626</v>
      </c>
      <c r="G2352" s="13">
        <v>1252</v>
      </c>
      <c r="H2352" s="13">
        <v>0</v>
      </c>
      <c r="I2352" s="13">
        <v>0</v>
      </c>
      <c r="J2352" s="13">
        <v>0</v>
      </c>
      <c r="K2352" s="15">
        <f t="shared" si="152"/>
        <v>626</v>
      </c>
      <c r="L2352" s="15">
        <f t="shared" si="153"/>
        <v>626</v>
      </c>
      <c r="M2352" s="15">
        <f t="shared" si="154"/>
        <v>1252</v>
      </c>
      <c r="O2352" s="13"/>
      <c r="P2352" s="13"/>
    </row>
    <row r="2353" spans="1:16" ht="12.75" customHeight="1" x14ac:dyDescent="0.2">
      <c r="A2353" s="11" t="str">
        <f t="shared" si="151"/>
        <v>MORANBAH1985</v>
      </c>
      <c r="B2353" s="92" t="s">
        <v>82</v>
      </c>
      <c r="C2353" s="16">
        <v>1985</v>
      </c>
      <c r="D2353" s="90" t="s">
        <v>101</v>
      </c>
      <c r="E2353" s="93">
        <v>200</v>
      </c>
      <c r="F2353" s="93">
        <v>196</v>
      </c>
      <c r="G2353" s="93">
        <v>396</v>
      </c>
      <c r="H2353" s="93">
        <v>0</v>
      </c>
      <c r="I2353" s="93">
        <v>0</v>
      </c>
      <c r="J2353" s="93">
        <v>0</v>
      </c>
      <c r="K2353" s="15">
        <f t="shared" si="152"/>
        <v>200</v>
      </c>
      <c r="L2353" s="15">
        <f t="shared" si="153"/>
        <v>196</v>
      </c>
      <c r="M2353" s="15">
        <f t="shared" si="154"/>
        <v>396</v>
      </c>
      <c r="O2353" s="13"/>
      <c r="P2353" s="13"/>
    </row>
    <row r="2354" spans="1:16" ht="12.75" customHeight="1" x14ac:dyDescent="0.2">
      <c r="A2354" s="11" t="str">
        <f t="shared" si="151"/>
        <v>MORANBAH1986</v>
      </c>
      <c r="B2354" s="3" t="s">
        <v>82</v>
      </c>
      <c r="C2354" s="12">
        <v>1986</v>
      </c>
      <c r="D2354" s="12" t="s">
        <v>101</v>
      </c>
      <c r="E2354" s="13">
        <v>313</v>
      </c>
      <c r="F2354" s="13">
        <v>300</v>
      </c>
      <c r="G2354" s="13">
        <v>613</v>
      </c>
      <c r="H2354" s="13">
        <v>0</v>
      </c>
      <c r="I2354" s="13">
        <v>0</v>
      </c>
      <c r="J2354" s="13">
        <v>0</v>
      </c>
      <c r="K2354" s="15">
        <f t="shared" si="152"/>
        <v>313</v>
      </c>
      <c r="L2354" s="15">
        <f t="shared" si="153"/>
        <v>300</v>
      </c>
      <c r="M2354" s="15">
        <f t="shared" si="154"/>
        <v>613</v>
      </c>
      <c r="O2354" s="13"/>
      <c r="P2354" s="13"/>
    </row>
    <row r="2355" spans="1:16" ht="12.75" customHeight="1" x14ac:dyDescent="0.2">
      <c r="A2355" s="11" t="str">
        <f t="shared" si="151"/>
        <v>MORANBAH1987</v>
      </c>
      <c r="B2355" s="96" t="s">
        <v>82</v>
      </c>
      <c r="C2355" s="89">
        <v>1987</v>
      </c>
      <c r="D2355" s="90" t="s">
        <v>101</v>
      </c>
      <c r="E2355" s="15">
        <v>215</v>
      </c>
      <c r="F2355" s="15">
        <v>217</v>
      </c>
      <c r="G2355" s="15">
        <v>432</v>
      </c>
      <c r="H2355" s="91">
        <v>0</v>
      </c>
      <c r="I2355" s="91">
        <v>0</v>
      </c>
      <c r="J2355" s="15">
        <v>0</v>
      </c>
      <c r="K2355" s="15">
        <f t="shared" si="152"/>
        <v>215</v>
      </c>
      <c r="L2355" s="15">
        <f t="shared" si="153"/>
        <v>217</v>
      </c>
      <c r="M2355" s="15">
        <f t="shared" si="154"/>
        <v>432</v>
      </c>
      <c r="O2355" s="13"/>
      <c r="P2355" s="13"/>
    </row>
    <row r="2356" spans="1:16" ht="12.75" customHeight="1" x14ac:dyDescent="0.2">
      <c r="A2356" s="11" t="str">
        <f t="shared" si="151"/>
        <v>MORANBAH1988</v>
      </c>
      <c r="B2356" s="3" t="s">
        <v>82</v>
      </c>
      <c r="C2356" s="12">
        <v>1988</v>
      </c>
      <c r="D2356" s="12" t="s">
        <v>101</v>
      </c>
      <c r="E2356" s="13">
        <v>232</v>
      </c>
      <c r="F2356" s="13">
        <v>223</v>
      </c>
      <c r="G2356" s="13">
        <v>455</v>
      </c>
      <c r="H2356" s="13">
        <v>0</v>
      </c>
      <c r="I2356" s="13">
        <v>0</v>
      </c>
      <c r="J2356" s="13">
        <v>0</v>
      </c>
      <c r="K2356" s="15">
        <f t="shared" si="152"/>
        <v>232</v>
      </c>
      <c r="L2356" s="15">
        <f t="shared" si="153"/>
        <v>223</v>
      </c>
      <c r="M2356" s="15">
        <f t="shared" si="154"/>
        <v>455</v>
      </c>
      <c r="O2356" s="13"/>
      <c r="P2356" s="13"/>
    </row>
    <row r="2357" spans="1:16" ht="12.75" customHeight="1" x14ac:dyDescent="0.2">
      <c r="A2357" s="11" t="str">
        <f t="shared" si="151"/>
        <v>MORANBAH1989</v>
      </c>
      <c r="B2357" s="3" t="s">
        <v>82</v>
      </c>
      <c r="C2357" s="12">
        <v>1989</v>
      </c>
      <c r="D2357" s="12" t="s">
        <v>101</v>
      </c>
      <c r="E2357" s="13">
        <v>168</v>
      </c>
      <c r="F2357" s="13">
        <v>167</v>
      </c>
      <c r="G2357" s="13">
        <v>335</v>
      </c>
      <c r="H2357" s="13">
        <v>0</v>
      </c>
      <c r="I2357" s="13">
        <v>0</v>
      </c>
      <c r="J2357" s="13">
        <v>0</v>
      </c>
      <c r="K2357" s="15">
        <f t="shared" si="152"/>
        <v>168</v>
      </c>
      <c r="L2357" s="15">
        <f t="shared" si="153"/>
        <v>167</v>
      </c>
      <c r="M2357" s="15">
        <f t="shared" si="154"/>
        <v>335</v>
      </c>
      <c r="O2357" s="13"/>
      <c r="P2357" s="13"/>
    </row>
    <row r="2358" spans="1:16" ht="12.75" customHeight="1" x14ac:dyDescent="0.2">
      <c r="A2358" s="11" t="str">
        <f t="shared" si="151"/>
        <v>MORANBAH1990</v>
      </c>
      <c r="B2358" s="3" t="s">
        <v>82</v>
      </c>
      <c r="C2358" s="12">
        <v>1990</v>
      </c>
      <c r="D2358" s="12" t="s">
        <v>101</v>
      </c>
      <c r="E2358" s="13">
        <v>43</v>
      </c>
      <c r="F2358" s="13">
        <v>36</v>
      </c>
      <c r="G2358" s="13">
        <v>79</v>
      </c>
      <c r="H2358" s="13">
        <v>0</v>
      </c>
      <c r="I2358" s="13">
        <v>0</v>
      </c>
      <c r="J2358" s="13">
        <v>0</v>
      </c>
      <c r="K2358" s="15">
        <f t="shared" si="152"/>
        <v>43</v>
      </c>
      <c r="L2358" s="15">
        <f t="shared" si="153"/>
        <v>36</v>
      </c>
      <c r="M2358" s="15">
        <f t="shared" si="154"/>
        <v>79</v>
      </c>
      <c r="O2358" s="13"/>
      <c r="P2358" s="13"/>
    </row>
    <row r="2359" spans="1:16" ht="12.75" customHeight="1" x14ac:dyDescent="0.2">
      <c r="A2359" s="11" t="str">
        <f t="shared" si="151"/>
        <v>MORANBAH1991</v>
      </c>
      <c r="B2359" s="3" t="s">
        <v>82</v>
      </c>
      <c r="C2359" s="12">
        <v>1991</v>
      </c>
      <c r="D2359" s="12" t="s">
        <v>101</v>
      </c>
      <c r="E2359" s="13">
        <v>0</v>
      </c>
      <c r="F2359" s="13">
        <v>0</v>
      </c>
      <c r="G2359" s="13">
        <v>0</v>
      </c>
      <c r="H2359" s="13">
        <v>0</v>
      </c>
      <c r="I2359" s="13">
        <v>0</v>
      </c>
      <c r="J2359" s="13">
        <v>0</v>
      </c>
      <c r="K2359" s="15">
        <f t="shared" si="152"/>
        <v>0</v>
      </c>
      <c r="L2359" s="15">
        <f t="shared" si="153"/>
        <v>0</v>
      </c>
      <c r="M2359" s="15">
        <f t="shared" si="154"/>
        <v>0</v>
      </c>
      <c r="O2359" s="13"/>
      <c r="P2359" s="13"/>
    </row>
    <row r="2360" spans="1:16" ht="12.75" customHeight="1" x14ac:dyDescent="0.2">
      <c r="A2360" s="11" t="str">
        <f t="shared" si="151"/>
        <v>MORANBAH1992</v>
      </c>
      <c r="B2360" s="96" t="s">
        <v>82</v>
      </c>
      <c r="C2360" s="89">
        <v>1992</v>
      </c>
      <c r="D2360" s="90" t="s">
        <v>101</v>
      </c>
      <c r="E2360" s="15">
        <v>0</v>
      </c>
      <c r="F2360" s="15">
        <v>0</v>
      </c>
      <c r="G2360" s="15">
        <v>0</v>
      </c>
      <c r="H2360" s="91">
        <v>0</v>
      </c>
      <c r="I2360" s="91">
        <v>0</v>
      </c>
      <c r="J2360" s="15">
        <v>0</v>
      </c>
      <c r="K2360" s="15">
        <f t="shared" si="152"/>
        <v>0</v>
      </c>
      <c r="L2360" s="15">
        <f t="shared" si="153"/>
        <v>0</v>
      </c>
      <c r="M2360" s="15">
        <f t="shared" si="154"/>
        <v>0</v>
      </c>
      <c r="O2360" s="13"/>
      <c r="P2360" s="13"/>
    </row>
    <row r="2361" spans="1:16" ht="12.75" customHeight="1" x14ac:dyDescent="0.2">
      <c r="A2361" s="11" t="str">
        <f t="shared" si="151"/>
        <v>MORANBAH1993</v>
      </c>
      <c r="B2361" s="3" t="s">
        <v>82</v>
      </c>
      <c r="C2361" s="12">
        <v>1993</v>
      </c>
      <c r="D2361" s="12" t="s">
        <v>101</v>
      </c>
      <c r="E2361" s="13">
        <v>0</v>
      </c>
      <c r="F2361" s="13">
        <v>0</v>
      </c>
      <c r="G2361" s="13">
        <v>0</v>
      </c>
      <c r="H2361" s="13">
        <v>0</v>
      </c>
      <c r="I2361" s="13">
        <v>0</v>
      </c>
      <c r="J2361" s="13">
        <v>0</v>
      </c>
      <c r="K2361" s="15">
        <f t="shared" si="152"/>
        <v>0</v>
      </c>
      <c r="L2361" s="15">
        <f t="shared" si="153"/>
        <v>0</v>
      </c>
      <c r="M2361" s="15">
        <f t="shared" si="154"/>
        <v>0</v>
      </c>
      <c r="O2361" s="13"/>
      <c r="P2361" s="13"/>
    </row>
    <row r="2362" spans="1:16" ht="12.75" customHeight="1" x14ac:dyDescent="0.2">
      <c r="A2362" s="11" t="str">
        <f t="shared" si="151"/>
        <v>MORANBAH1994</v>
      </c>
      <c r="B2362" s="94" t="s">
        <v>82</v>
      </c>
      <c r="C2362" s="12">
        <v>1994</v>
      </c>
      <c r="D2362" s="12" t="s">
        <v>101</v>
      </c>
      <c r="E2362" s="95">
        <v>0</v>
      </c>
      <c r="F2362" s="95">
        <v>0</v>
      </c>
      <c r="G2362" s="95">
        <v>0</v>
      </c>
      <c r="H2362" s="95">
        <v>0</v>
      </c>
      <c r="I2362" s="95">
        <v>0</v>
      </c>
      <c r="J2362" s="95">
        <v>0</v>
      </c>
      <c r="K2362" s="15">
        <f t="shared" si="152"/>
        <v>0</v>
      </c>
      <c r="L2362" s="15">
        <f t="shared" si="153"/>
        <v>0</v>
      </c>
      <c r="M2362" s="15">
        <f t="shared" si="154"/>
        <v>0</v>
      </c>
      <c r="O2362" s="13"/>
      <c r="P2362" s="13"/>
    </row>
    <row r="2363" spans="1:16" ht="12.75" customHeight="1" x14ac:dyDescent="0.2">
      <c r="A2363" s="11" t="str">
        <f t="shared" si="151"/>
        <v>MORANBAH1995</v>
      </c>
      <c r="B2363" s="96" t="s">
        <v>82</v>
      </c>
      <c r="C2363" s="89">
        <v>1995</v>
      </c>
      <c r="D2363" s="90" t="s">
        <v>101</v>
      </c>
      <c r="E2363" s="15">
        <v>0</v>
      </c>
      <c r="F2363" s="15">
        <v>0</v>
      </c>
      <c r="G2363" s="15">
        <v>0</v>
      </c>
      <c r="H2363" s="91">
        <v>0</v>
      </c>
      <c r="I2363" s="91">
        <v>0</v>
      </c>
      <c r="J2363" s="15">
        <v>0</v>
      </c>
      <c r="K2363" s="15">
        <f t="shared" si="152"/>
        <v>0</v>
      </c>
      <c r="L2363" s="15">
        <f t="shared" si="153"/>
        <v>0</v>
      </c>
      <c r="M2363" s="15">
        <f t="shared" si="154"/>
        <v>0</v>
      </c>
      <c r="O2363" s="13"/>
      <c r="P2363" s="13"/>
    </row>
    <row r="2364" spans="1:16" ht="12.75" customHeight="1" x14ac:dyDescent="0.2">
      <c r="A2364" s="11" t="str">
        <f t="shared" si="151"/>
        <v>MORANBAH1996</v>
      </c>
      <c r="B2364" s="94" t="s">
        <v>82</v>
      </c>
      <c r="C2364" s="12">
        <v>1996</v>
      </c>
      <c r="D2364" s="12" t="s">
        <v>101</v>
      </c>
      <c r="E2364" s="95">
        <v>0</v>
      </c>
      <c r="F2364" s="95">
        <v>0</v>
      </c>
      <c r="G2364" s="95">
        <v>0</v>
      </c>
      <c r="H2364" s="95">
        <v>0</v>
      </c>
      <c r="I2364" s="95">
        <v>0</v>
      </c>
      <c r="J2364" s="95">
        <v>0</v>
      </c>
      <c r="K2364" s="15">
        <f t="shared" si="152"/>
        <v>0</v>
      </c>
      <c r="L2364" s="15">
        <f t="shared" si="153"/>
        <v>0</v>
      </c>
      <c r="M2364" s="15">
        <f t="shared" si="154"/>
        <v>0</v>
      </c>
      <c r="O2364" s="13"/>
      <c r="P2364" s="13"/>
    </row>
    <row r="2365" spans="1:16" ht="12.75" customHeight="1" x14ac:dyDescent="0.2">
      <c r="A2365" s="11" t="str">
        <f t="shared" si="151"/>
        <v>MORANBAH1997</v>
      </c>
      <c r="B2365" s="96" t="s">
        <v>82</v>
      </c>
      <c r="C2365" s="89">
        <v>1997</v>
      </c>
      <c r="D2365" s="90" t="s">
        <v>101</v>
      </c>
      <c r="E2365" s="15">
        <v>0</v>
      </c>
      <c r="F2365" s="15">
        <v>0</v>
      </c>
      <c r="G2365" s="15">
        <v>0</v>
      </c>
      <c r="H2365" s="91">
        <v>0</v>
      </c>
      <c r="I2365" s="91">
        <v>0</v>
      </c>
      <c r="J2365" s="15">
        <v>0</v>
      </c>
      <c r="K2365" s="15">
        <f t="shared" si="152"/>
        <v>0</v>
      </c>
      <c r="L2365" s="15">
        <f t="shared" si="153"/>
        <v>0</v>
      </c>
      <c r="M2365" s="15">
        <f t="shared" si="154"/>
        <v>0</v>
      </c>
      <c r="O2365" s="13"/>
      <c r="P2365" s="13"/>
    </row>
    <row r="2366" spans="1:16" ht="12.75" customHeight="1" x14ac:dyDescent="0.2">
      <c r="A2366" s="11" t="str">
        <f t="shared" si="151"/>
        <v>MORANBAH1998</v>
      </c>
      <c r="B2366" s="3" t="s">
        <v>82</v>
      </c>
      <c r="C2366" s="12">
        <v>1998</v>
      </c>
      <c r="D2366" s="12" t="s">
        <v>101</v>
      </c>
      <c r="E2366" s="13">
        <v>0</v>
      </c>
      <c r="F2366" s="13">
        <v>0</v>
      </c>
      <c r="G2366" s="13">
        <v>0</v>
      </c>
      <c r="H2366" s="13">
        <v>0</v>
      </c>
      <c r="I2366" s="13">
        <v>0</v>
      </c>
      <c r="J2366" s="13">
        <v>0</v>
      </c>
      <c r="K2366" s="15">
        <f t="shared" si="152"/>
        <v>0</v>
      </c>
      <c r="L2366" s="15">
        <f t="shared" si="153"/>
        <v>0</v>
      </c>
      <c r="M2366" s="15">
        <f t="shared" si="154"/>
        <v>0</v>
      </c>
      <c r="O2366" s="13"/>
      <c r="P2366" s="13"/>
    </row>
    <row r="2367" spans="1:16" ht="12.75" customHeight="1" x14ac:dyDescent="0.2">
      <c r="A2367" s="11" t="str">
        <f t="shared" si="151"/>
        <v>MORANBAH1999</v>
      </c>
      <c r="B2367" s="3" t="s">
        <v>82</v>
      </c>
      <c r="C2367" s="12">
        <v>1999</v>
      </c>
      <c r="D2367" s="12" t="s">
        <v>101</v>
      </c>
      <c r="E2367" s="13">
        <v>0</v>
      </c>
      <c r="F2367" s="13">
        <v>0</v>
      </c>
      <c r="G2367" s="13">
        <v>0</v>
      </c>
      <c r="H2367" s="13">
        <v>0</v>
      </c>
      <c r="I2367" s="13">
        <v>0</v>
      </c>
      <c r="J2367" s="13">
        <v>0</v>
      </c>
      <c r="K2367" s="15">
        <f t="shared" si="152"/>
        <v>0</v>
      </c>
      <c r="L2367" s="15">
        <f t="shared" si="153"/>
        <v>0</v>
      </c>
      <c r="M2367" s="15">
        <f t="shared" si="154"/>
        <v>0</v>
      </c>
      <c r="O2367" s="13"/>
      <c r="P2367" s="13"/>
    </row>
    <row r="2368" spans="1:16" ht="12.75" customHeight="1" x14ac:dyDescent="0.2">
      <c r="A2368" s="11" t="str">
        <f t="shared" si="151"/>
        <v>MORANBAH2000</v>
      </c>
      <c r="B2368" s="92" t="s">
        <v>82</v>
      </c>
      <c r="C2368" s="16">
        <v>2000</v>
      </c>
      <c r="D2368" s="90" t="s">
        <v>101</v>
      </c>
      <c r="E2368" s="93">
        <v>0</v>
      </c>
      <c r="F2368" s="93">
        <v>0</v>
      </c>
      <c r="G2368" s="93">
        <v>0</v>
      </c>
      <c r="H2368" s="93">
        <v>0</v>
      </c>
      <c r="I2368" s="93">
        <v>0</v>
      </c>
      <c r="J2368" s="93">
        <v>0</v>
      </c>
      <c r="K2368" s="15">
        <f t="shared" si="152"/>
        <v>0</v>
      </c>
      <c r="L2368" s="15">
        <f t="shared" si="153"/>
        <v>0</v>
      </c>
      <c r="M2368" s="15">
        <f t="shared" si="154"/>
        <v>0</v>
      </c>
      <c r="O2368" s="13"/>
      <c r="P2368" s="13"/>
    </row>
    <row r="2369" spans="1:16" ht="12.75" customHeight="1" x14ac:dyDescent="0.2">
      <c r="A2369" s="11" t="str">
        <f t="shared" si="151"/>
        <v>MORANBAH2001</v>
      </c>
      <c r="B2369" s="3" t="s">
        <v>82</v>
      </c>
      <c r="C2369" s="12">
        <v>2001</v>
      </c>
      <c r="D2369" s="12" t="s">
        <v>101</v>
      </c>
      <c r="E2369" s="13">
        <v>0</v>
      </c>
      <c r="F2369" s="13">
        <v>0</v>
      </c>
      <c r="G2369" s="13">
        <v>0</v>
      </c>
      <c r="H2369" s="13">
        <v>0</v>
      </c>
      <c r="I2369" s="13">
        <v>0</v>
      </c>
      <c r="J2369" s="13">
        <v>0</v>
      </c>
      <c r="K2369" s="15">
        <f t="shared" si="152"/>
        <v>0</v>
      </c>
      <c r="L2369" s="15">
        <f t="shared" si="153"/>
        <v>0</v>
      </c>
      <c r="M2369" s="15">
        <f t="shared" si="154"/>
        <v>0</v>
      </c>
      <c r="O2369" s="13"/>
      <c r="P2369" s="13"/>
    </row>
    <row r="2370" spans="1:16" ht="12.75" customHeight="1" x14ac:dyDescent="0.2">
      <c r="A2370" s="11" t="str">
        <f t="shared" si="151"/>
        <v>MORANBAH2002</v>
      </c>
      <c r="B2370" s="96" t="s">
        <v>82</v>
      </c>
      <c r="C2370" s="89">
        <v>2002</v>
      </c>
      <c r="D2370" s="90" t="s">
        <v>101</v>
      </c>
      <c r="E2370" s="15">
        <v>0</v>
      </c>
      <c r="F2370" s="15">
        <v>0</v>
      </c>
      <c r="G2370" s="15">
        <v>0</v>
      </c>
      <c r="H2370" s="91">
        <v>0</v>
      </c>
      <c r="I2370" s="91">
        <v>0</v>
      </c>
      <c r="J2370" s="15">
        <v>0</v>
      </c>
      <c r="K2370" s="15">
        <f t="shared" si="152"/>
        <v>0</v>
      </c>
      <c r="L2370" s="15">
        <f t="shared" si="153"/>
        <v>0</v>
      </c>
      <c r="M2370" s="15">
        <f t="shared" si="154"/>
        <v>0</v>
      </c>
      <c r="O2370" s="13"/>
      <c r="P2370" s="13"/>
    </row>
    <row r="2371" spans="1:16" ht="12.75" customHeight="1" x14ac:dyDescent="0.2">
      <c r="A2371" s="11" t="str">
        <f t="shared" si="151"/>
        <v>MORANBAH2003</v>
      </c>
      <c r="B2371" s="3" t="s">
        <v>82</v>
      </c>
      <c r="C2371" s="12">
        <v>2003</v>
      </c>
      <c r="D2371" s="12" t="s">
        <v>101</v>
      </c>
      <c r="E2371" s="13">
        <v>0</v>
      </c>
      <c r="F2371" s="13">
        <v>0</v>
      </c>
      <c r="G2371" s="13">
        <v>0</v>
      </c>
      <c r="H2371" s="13">
        <v>0</v>
      </c>
      <c r="I2371" s="13">
        <v>0</v>
      </c>
      <c r="J2371" s="13">
        <v>0</v>
      </c>
      <c r="K2371" s="15">
        <f t="shared" si="152"/>
        <v>0</v>
      </c>
      <c r="L2371" s="15">
        <f t="shared" si="153"/>
        <v>0</v>
      </c>
      <c r="M2371" s="15">
        <f t="shared" si="154"/>
        <v>0</v>
      </c>
      <c r="O2371" s="13"/>
      <c r="P2371" s="13"/>
    </row>
    <row r="2372" spans="1:16" ht="12.75" customHeight="1" x14ac:dyDescent="0.2">
      <c r="A2372" s="11" t="str">
        <f t="shared" si="151"/>
        <v>MORANBAH2004</v>
      </c>
      <c r="B2372" s="96" t="s">
        <v>82</v>
      </c>
      <c r="C2372" s="89">
        <v>2004</v>
      </c>
      <c r="D2372" s="90" t="s">
        <v>101</v>
      </c>
      <c r="E2372" s="15">
        <v>272</v>
      </c>
      <c r="F2372" s="15">
        <v>272</v>
      </c>
      <c r="G2372" s="15">
        <v>544</v>
      </c>
      <c r="H2372" s="91">
        <v>0</v>
      </c>
      <c r="I2372" s="91">
        <v>0</v>
      </c>
      <c r="J2372" s="15">
        <v>0</v>
      </c>
      <c r="K2372" s="15">
        <f t="shared" si="152"/>
        <v>272</v>
      </c>
      <c r="L2372" s="15">
        <f t="shared" si="153"/>
        <v>272</v>
      </c>
      <c r="M2372" s="15">
        <f t="shared" si="154"/>
        <v>544</v>
      </c>
      <c r="O2372" s="13"/>
      <c r="P2372" s="13"/>
    </row>
    <row r="2373" spans="1:16" ht="12.75" customHeight="1" x14ac:dyDescent="0.2">
      <c r="A2373" s="11" t="str">
        <f t="shared" si="151"/>
        <v>MORANBAH2005</v>
      </c>
      <c r="B2373" s="3" t="s">
        <v>82</v>
      </c>
      <c r="C2373" s="12">
        <v>2005</v>
      </c>
      <c r="D2373" s="12" t="s">
        <v>101</v>
      </c>
      <c r="E2373" s="13">
        <v>375</v>
      </c>
      <c r="F2373" s="13">
        <v>375</v>
      </c>
      <c r="G2373" s="13">
        <v>750</v>
      </c>
      <c r="H2373" s="13">
        <v>0</v>
      </c>
      <c r="I2373" s="13">
        <v>0</v>
      </c>
      <c r="J2373" s="13">
        <v>0</v>
      </c>
      <c r="K2373" s="15">
        <f t="shared" si="152"/>
        <v>375</v>
      </c>
      <c r="L2373" s="15">
        <f t="shared" si="153"/>
        <v>375</v>
      </c>
      <c r="M2373" s="15">
        <f t="shared" si="154"/>
        <v>750</v>
      </c>
      <c r="O2373" s="13"/>
      <c r="P2373" s="13"/>
    </row>
    <row r="2374" spans="1:16" ht="12.75" customHeight="1" x14ac:dyDescent="0.2">
      <c r="A2374" s="11" t="str">
        <f t="shared" si="151"/>
        <v>MORANBAH2006</v>
      </c>
      <c r="B2374" s="96" t="s">
        <v>82</v>
      </c>
      <c r="C2374" s="89">
        <v>2006</v>
      </c>
      <c r="D2374" s="90" t="s">
        <v>101</v>
      </c>
      <c r="E2374" s="15">
        <v>359</v>
      </c>
      <c r="F2374" s="15">
        <v>365</v>
      </c>
      <c r="G2374" s="15">
        <v>724</v>
      </c>
      <c r="H2374" s="91">
        <v>0</v>
      </c>
      <c r="I2374" s="91">
        <v>0</v>
      </c>
      <c r="J2374" s="15">
        <v>0</v>
      </c>
      <c r="K2374" s="15">
        <f t="shared" si="152"/>
        <v>359</v>
      </c>
      <c r="L2374" s="15">
        <f t="shared" si="153"/>
        <v>365</v>
      </c>
      <c r="M2374" s="15">
        <f t="shared" si="154"/>
        <v>724</v>
      </c>
      <c r="O2374" s="13"/>
      <c r="P2374" s="13"/>
    </row>
    <row r="2375" spans="1:16" ht="12.75" customHeight="1" x14ac:dyDescent="0.2">
      <c r="A2375" s="11" t="str">
        <f t="shared" ref="A2375:A2438" si="155">CONCATENATE(B2375,C2375)</f>
        <v>MORANBAH2007</v>
      </c>
      <c r="B2375" s="3" t="s">
        <v>82</v>
      </c>
      <c r="C2375" s="12">
        <v>2007</v>
      </c>
      <c r="D2375" s="12" t="s">
        <v>101</v>
      </c>
      <c r="E2375" s="13">
        <v>343</v>
      </c>
      <c r="F2375" s="13">
        <v>343</v>
      </c>
      <c r="G2375" s="13">
        <v>686</v>
      </c>
      <c r="H2375" s="13">
        <v>0</v>
      </c>
      <c r="I2375" s="13">
        <v>0</v>
      </c>
      <c r="J2375" s="13">
        <v>0</v>
      </c>
      <c r="K2375" s="15">
        <f t="shared" si="152"/>
        <v>343</v>
      </c>
      <c r="L2375" s="15">
        <f t="shared" si="153"/>
        <v>343</v>
      </c>
      <c r="M2375" s="15">
        <f t="shared" si="154"/>
        <v>686</v>
      </c>
      <c r="O2375" s="13"/>
      <c r="P2375" s="13"/>
    </row>
    <row r="2376" spans="1:16" ht="12.75" customHeight="1" x14ac:dyDescent="0.2">
      <c r="A2376" s="11" t="str">
        <f t="shared" si="155"/>
        <v>MORANBAH2008</v>
      </c>
      <c r="B2376" s="96" t="s">
        <v>82</v>
      </c>
      <c r="C2376" s="89">
        <v>2008</v>
      </c>
      <c r="D2376" s="90" t="s">
        <v>101</v>
      </c>
      <c r="E2376" s="15">
        <v>314</v>
      </c>
      <c r="F2376" s="15">
        <v>309</v>
      </c>
      <c r="G2376" s="15">
        <v>623</v>
      </c>
      <c r="H2376" s="91">
        <v>0</v>
      </c>
      <c r="I2376" s="91">
        <v>0</v>
      </c>
      <c r="J2376" s="15">
        <v>0</v>
      </c>
      <c r="K2376" s="15">
        <f t="shared" si="152"/>
        <v>314</v>
      </c>
      <c r="L2376" s="15">
        <f t="shared" si="153"/>
        <v>309</v>
      </c>
      <c r="M2376" s="15">
        <f t="shared" si="154"/>
        <v>623</v>
      </c>
      <c r="O2376" s="13"/>
      <c r="P2376" s="13"/>
    </row>
    <row r="2377" spans="1:16" ht="12.75" customHeight="1" x14ac:dyDescent="0.2">
      <c r="A2377" s="11" t="str">
        <f t="shared" si="155"/>
        <v>MORANBAH2009</v>
      </c>
      <c r="B2377" s="92" t="s">
        <v>82</v>
      </c>
      <c r="C2377" s="16">
        <v>2009</v>
      </c>
      <c r="D2377" s="90" t="s">
        <v>101</v>
      </c>
      <c r="E2377" s="93">
        <v>102</v>
      </c>
      <c r="F2377" s="93">
        <v>102</v>
      </c>
      <c r="G2377" s="93">
        <v>204</v>
      </c>
      <c r="H2377" s="93">
        <v>0</v>
      </c>
      <c r="I2377" s="93">
        <v>0</v>
      </c>
      <c r="J2377" s="93">
        <v>0</v>
      </c>
      <c r="K2377" s="15">
        <f t="shared" si="152"/>
        <v>102</v>
      </c>
      <c r="L2377" s="15">
        <f t="shared" si="153"/>
        <v>102</v>
      </c>
      <c r="M2377" s="15">
        <f t="shared" si="154"/>
        <v>204</v>
      </c>
      <c r="O2377" s="13"/>
      <c r="P2377" s="13"/>
    </row>
    <row r="2378" spans="1:16" ht="12.75" customHeight="1" x14ac:dyDescent="0.2">
      <c r="A2378" s="11" t="str">
        <f t="shared" si="155"/>
        <v>MORANBAH2010</v>
      </c>
      <c r="B2378" s="96" t="s">
        <v>82</v>
      </c>
      <c r="C2378" s="89">
        <v>2010</v>
      </c>
      <c r="D2378" s="90" t="s">
        <v>101</v>
      </c>
      <c r="E2378" s="15">
        <v>439</v>
      </c>
      <c r="F2378" s="15">
        <v>434</v>
      </c>
      <c r="G2378" s="15">
        <v>873</v>
      </c>
      <c r="H2378" s="91">
        <v>0</v>
      </c>
      <c r="I2378" s="91">
        <v>0</v>
      </c>
      <c r="J2378" s="15">
        <v>0</v>
      </c>
      <c r="K2378" s="15">
        <f t="shared" si="152"/>
        <v>439</v>
      </c>
      <c r="L2378" s="15">
        <f t="shared" si="153"/>
        <v>434</v>
      </c>
      <c r="M2378" s="15">
        <f t="shared" si="154"/>
        <v>873</v>
      </c>
      <c r="O2378" s="13"/>
      <c r="P2378" s="13"/>
    </row>
    <row r="2379" spans="1:16" ht="12.75" customHeight="1" x14ac:dyDescent="0.2">
      <c r="A2379" s="11" t="str">
        <f t="shared" si="155"/>
        <v>MORANBAH2011</v>
      </c>
      <c r="B2379" s="3" t="s">
        <v>82</v>
      </c>
      <c r="C2379" s="12">
        <v>2011</v>
      </c>
      <c r="D2379" s="12" t="s">
        <v>101</v>
      </c>
      <c r="E2379" s="13">
        <v>1059</v>
      </c>
      <c r="F2379" s="13">
        <v>1057</v>
      </c>
      <c r="G2379" s="13">
        <v>2116</v>
      </c>
      <c r="H2379" s="13">
        <v>0</v>
      </c>
      <c r="I2379" s="13">
        <v>0</v>
      </c>
      <c r="J2379" s="13">
        <v>0</v>
      </c>
      <c r="K2379" s="15">
        <f t="shared" si="152"/>
        <v>1059</v>
      </c>
      <c r="L2379" s="15">
        <f t="shared" si="153"/>
        <v>1057</v>
      </c>
      <c r="M2379" s="15">
        <f t="shared" si="154"/>
        <v>2116</v>
      </c>
      <c r="O2379" s="13"/>
      <c r="P2379" s="13"/>
    </row>
    <row r="2380" spans="1:16" ht="12.75" customHeight="1" x14ac:dyDescent="0.2">
      <c r="A2380" s="11" t="str">
        <f t="shared" si="155"/>
        <v>MORANBAH2012</v>
      </c>
      <c r="B2380" s="3" t="s">
        <v>82</v>
      </c>
      <c r="C2380" s="12">
        <v>2012</v>
      </c>
      <c r="D2380" s="12" t="s">
        <v>101</v>
      </c>
      <c r="E2380" s="13">
        <v>1737</v>
      </c>
      <c r="F2380" s="13">
        <v>1697</v>
      </c>
      <c r="G2380" s="13">
        <v>3434</v>
      </c>
      <c r="H2380" s="13">
        <v>0</v>
      </c>
      <c r="I2380" s="13">
        <v>0</v>
      </c>
      <c r="J2380" s="13">
        <v>0</v>
      </c>
      <c r="K2380" s="15">
        <f t="shared" si="152"/>
        <v>1737</v>
      </c>
      <c r="L2380" s="15">
        <f t="shared" si="153"/>
        <v>1697</v>
      </c>
      <c r="M2380" s="15">
        <f t="shared" si="154"/>
        <v>3434</v>
      </c>
      <c r="O2380" s="13"/>
      <c r="P2380" s="13"/>
    </row>
    <row r="2381" spans="1:16" ht="12.75" customHeight="1" x14ac:dyDescent="0.2">
      <c r="A2381" s="11" t="str">
        <f t="shared" si="155"/>
        <v>MORANBAH2013</v>
      </c>
      <c r="B2381" s="92" t="s">
        <v>82</v>
      </c>
      <c r="C2381" s="16">
        <v>2013</v>
      </c>
      <c r="D2381" s="12">
        <v>33</v>
      </c>
      <c r="E2381" s="93">
        <v>2572</v>
      </c>
      <c r="F2381" s="93">
        <v>2545</v>
      </c>
      <c r="G2381" s="93">
        <v>5117</v>
      </c>
      <c r="H2381" s="93">
        <v>0</v>
      </c>
      <c r="I2381" s="93">
        <v>0</v>
      </c>
      <c r="J2381" s="93">
        <v>0</v>
      </c>
      <c r="K2381" s="15">
        <f t="shared" si="152"/>
        <v>2572</v>
      </c>
      <c r="L2381" s="15">
        <f t="shared" si="153"/>
        <v>2545</v>
      </c>
      <c r="M2381" s="15">
        <f t="shared" si="154"/>
        <v>5117</v>
      </c>
      <c r="O2381" s="13"/>
      <c r="P2381" s="13"/>
    </row>
    <row r="2382" spans="1:16" ht="12.75" customHeight="1" x14ac:dyDescent="0.2">
      <c r="A2382" s="11" t="str">
        <f t="shared" si="155"/>
        <v>MORANBAH2014</v>
      </c>
      <c r="B2382" s="94" t="s">
        <v>82</v>
      </c>
      <c r="C2382" s="89">
        <v>2014</v>
      </c>
      <c r="D2382" s="90">
        <v>33</v>
      </c>
      <c r="E2382" s="15">
        <v>2651</v>
      </c>
      <c r="F2382" s="15">
        <v>2601</v>
      </c>
      <c r="G2382" s="15">
        <v>5252</v>
      </c>
      <c r="H2382" s="15">
        <v>0</v>
      </c>
      <c r="I2382" s="15">
        <v>0</v>
      </c>
      <c r="J2382" s="15">
        <v>0</v>
      </c>
      <c r="K2382" s="15">
        <f t="shared" si="152"/>
        <v>2651</v>
      </c>
      <c r="L2382" s="15">
        <f t="shared" si="153"/>
        <v>2601</v>
      </c>
      <c r="M2382" s="15">
        <f t="shared" si="154"/>
        <v>5252</v>
      </c>
      <c r="O2382" s="13"/>
      <c r="P2382" s="13"/>
    </row>
    <row r="2383" spans="1:16" ht="12.75" customHeight="1" x14ac:dyDescent="0.2">
      <c r="A2383" s="11" t="str">
        <f t="shared" si="155"/>
        <v>MORANBAH2015</v>
      </c>
      <c r="B2383" s="96" t="s">
        <v>82</v>
      </c>
      <c r="C2383" s="89">
        <v>2015</v>
      </c>
      <c r="D2383" s="12" t="s">
        <v>101</v>
      </c>
      <c r="E2383" s="15">
        <v>2176</v>
      </c>
      <c r="F2383" s="15">
        <v>2122</v>
      </c>
      <c r="G2383" s="15">
        <v>4298</v>
      </c>
      <c r="H2383" s="91">
        <v>0</v>
      </c>
      <c r="I2383" s="91">
        <v>0</v>
      </c>
      <c r="J2383" s="15">
        <v>0</v>
      </c>
      <c r="K2383" s="15">
        <f t="shared" si="152"/>
        <v>2176</v>
      </c>
      <c r="L2383" s="15">
        <f t="shared" si="153"/>
        <v>2122</v>
      </c>
      <c r="M2383" s="15">
        <f t="shared" si="154"/>
        <v>4298</v>
      </c>
      <c r="O2383" s="13"/>
      <c r="P2383" s="13"/>
    </row>
    <row r="2384" spans="1:16" ht="12.75" customHeight="1" x14ac:dyDescent="0.2">
      <c r="A2384" s="11" t="str">
        <f t="shared" si="155"/>
        <v>MORANBAH2016</v>
      </c>
      <c r="B2384" s="94" t="s">
        <v>82</v>
      </c>
      <c r="C2384" s="89">
        <v>2016</v>
      </c>
      <c r="D2384" s="90" t="s">
        <v>101</v>
      </c>
      <c r="E2384" s="15">
        <v>1913</v>
      </c>
      <c r="F2384" s="15">
        <v>1868</v>
      </c>
      <c r="G2384" s="15">
        <v>3781</v>
      </c>
      <c r="H2384" s="15">
        <v>0</v>
      </c>
      <c r="I2384" s="15">
        <v>0</v>
      </c>
      <c r="J2384" s="15">
        <v>0</v>
      </c>
      <c r="K2384" s="15">
        <f t="shared" si="152"/>
        <v>1913</v>
      </c>
      <c r="L2384" s="15">
        <f t="shared" si="153"/>
        <v>1868</v>
      </c>
      <c r="M2384" s="15">
        <f t="shared" si="154"/>
        <v>3781</v>
      </c>
      <c r="O2384" s="13"/>
      <c r="P2384" s="13"/>
    </row>
    <row r="2385" spans="1:16" ht="12.75" customHeight="1" x14ac:dyDescent="0.2">
      <c r="A2385" s="11" t="str">
        <f t="shared" si="155"/>
        <v>MORANBAH2017</v>
      </c>
      <c r="B2385" s="92" t="s">
        <v>82</v>
      </c>
      <c r="C2385" s="16">
        <v>2017</v>
      </c>
      <c r="D2385" s="12" t="s">
        <v>101</v>
      </c>
      <c r="E2385" s="93">
        <v>1439</v>
      </c>
      <c r="F2385" s="93">
        <v>1385</v>
      </c>
      <c r="G2385" s="93">
        <v>2824</v>
      </c>
      <c r="H2385" s="93">
        <v>0</v>
      </c>
      <c r="I2385" s="93">
        <v>0</v>
      </c>
      <c r="J2385" s="93">
        <v>0</v>
      </c>
      <c r="K2385" s="15">
        <f t="shared" si="152"/>
        <v>1439</v>
      </c>
      <c r="L2385" s="15">
        <f t="shared" si="153"/>
        <v>1385</v>
      </c>
      <c r="M2385" s="15">
        <f t="shared" si="154"/>
        <v>2824</v>
      </c>
      <c r="O2385" s="13"/>
      <c r="P2385" s="13"/>
    </row>
    <row r="2386" spans="1:16" ht="12.75" customHeight="1" x14ac:dyDescent="0.2">
      <c r="A2386" s="11" t="str">
        <f t="shared" si="155"/>
        <v>MORANBAH2018</v>
      </c>
      <c r="B2386" s="96" t="s">
        <v>82</v>
      </c>
      <c r="C2386" s="89">
        <v>2018</v>
      </c>
      <c r="D2386" s="90" t="s">
        <v>101</v>
      </c>
      <c r="E2386" s="15">
        <v>1148</v>
      </c>
      <c r="F2386" s="15">
        <v>1094</v>
      </c>
      <c r="G2386" s="15">
        <v>2242</v>
      </c>
      <c r="H2386" s="91">
        <v>0</v>
      </c>
      <c r="I2386" s="91">
        <v>0</v>
      </c>
      <c r="J2386" s="15">
        <v>0</v>
      </c>
      <c r="K2386" s="15">
        <f t="shared" si="152"/>
        <v>1148</v>
      </c>
      <c r="L2386" s="15">
        <f t="shared" si="153"/>
        <v>1094</v>
      </c>
      <c r="M2386" s="15">
        <f t="shared" si="154"/>
        <v>2242</v>
      </c>
      <c r="O2386" s="13"/>
      <c r="P2386" s="13"/>
    </row>
    <row r="2387" spans="1:16" ht="12.75" customHeight="1" x14ac:dyDescent="0.2">
      <c r="A2387" s="11" t="str">
        <f t="shared" si="155"/>
        <v>MORANBAH2019</v>
      </c>
      <c r="B2387" s="3" t="s">
        <v>82</v>
      </c>
      <c r="C2387" s="12">
        <v>2019</v>
      </c>
      <c r="D2387" s="12" t="s">
        <v>101</v>
      </c>
      <c r="E2387" s="13">
        <v>1223</v>
      </c>
      <c r="F2387" s="13">
        <v>1173</v>
      </c>
      <c r="G2387" s="13">
        <v>2396</v>
      </c>
      <c r="H2387" s="13">
        <v>0</v>
      </c>
      <c r="I2387" s="13">
        <v>0</v>
      </c>
      <c r="J2387" s="13">
        <v>0</v>
      </c>
      <c r="K2387" s="15">
        <f t="shared" si="152"/>
        <v>1223</v>
      </c>
      <c r="L2387" s="15">
        <f t="shared" si="153"/>
        <v>1173</v>
      </c>
      <c r="M2387" s="15">
        <f t="shared" si="154"/>
        <v>2396</v>
      </c>
      <c r="O2387" s="13"/>
      <c r="P2387" s="13"/>
    </row>
    <row r="2388" spans="1:16" ht="12.75" customHeight="1" x14ac:dyDescent="0.2">
      <c r="A2388" s="11" t="str">
        <f t="shared" si="155"/>
        <v>MOREE1985</v>
      </c>
      <c r="B2388" s="3" t="s">
        <v>43</v>
      </c>
      <c r="C2388" s="12">
        <v>1985</v>
      </c>
      <c r="D2388" s="12" t="s">
        <v>101</v>
      </c>
      <c r="E2388" s="13">
        <v>445</v>
      </c>
      <c r="F2388" s="13">
        <v>444</v>
      </c>
      <c r="G2388" s="13">
        <v>889</v>
      </c>
      <c r="H2388" s="13">
        <v>0</v>
      </c>
      <c r="I2388" s="13">
        <v>0</v>
      </c>
      <c r="J2388" s="13">
        <v>0</v>
      </c>
      <c r="K2388" s="15">
        <f t="shared" si="152"/>
        <v>445</v>
      </c>
      <c r="L2388" s="15">
        <f t="shared" si="153"/>
        <v>444</v>
      </c>
      <c r="M2388" s="15">
        <f t="shared" si="154"/>
        <v>889</v>
      </c>
      <c r="O2388" s="13"/>
      <c r="P2388" s="13"/>
    </row>
    <row r="2389" spans="1:16" ht="12.75" customHeight="1" x14ac:dyDescent="0.2">
      <c r="A2389" s="11" t="str">
        <f t="shared" si="155"/>
        <v>MOREE1986</v>
      </c>
      <c r="B2389" s="3" t="s">
        <v>43</v>
      </c>
      <c r="C2389" s="12">
        <v>1986</v>
      </c>
      <c r="D2389" s="12" t="s">
        <v>101</v>
      </c>
      <c r="E2389" s="13">
        <v>481</v>
      </c>
      <c r="F2389" s="13">
        <v>479</v>
      </c>
      <c r="G2389" s="13">
        <v>960</v>
      </c>
      <c r="H2389" s="13">
        <v>0</v>
      </c>
      <c r="I2389" s="13">
        <v>0</v>
      </c>
      <c r="J2389" s="13">
        <v>0</v>
      </c>
      <c r="K2389" s="15">
        <f t="shared" si="152"/>
        <v>481</v>
      </c>
      <c r="L2389" s="15">
        <f t="shared" si="153"/>
        <v>479</v>
      </c>
      <c r="M2389" s="15">
        <f t="shared" si="154"/>
        <v>960</v>
      </c>
      <c r="O2389" s="13"/>
      <c r="P2389" s="13"/>
    </row>
    <row r="2390" spans="1:16" ht="12.75" customHeight="1" x14ac:dyDescent="0.2">
      <c r="A2390" s="11" t="str">
        <f t="shared" si="155"/>
        <v>MOREE1987</v>
      </c>
      <c r="B2390" s="96" t="s">
        <v>43</v>
      </c>
      <c r="C2390" s="89">
        <v>1987</v>
      </c>
      <c r="D2390" s="90" t="s">
        <v>101</v>
      </c>
      <c r="E2390" s="15">
        <v>416</v>
      </c>
      <c r="F2390" s="15">
        <v>412</v>
      </c>
      <c r="G2390" s="15">
        <v>828</v>
      </c>
      <c r="H2390" s="91">
        <v>0</v>
      </c>
      <c r="I2390" s="91">
        <v>0</v>
      </c>
      <c r="J2390" s="15">
        <v>0</v>
      </c>
      <c r="K2390" s="15">
        <f t="shared" si="152"/>
        <v>416</v>
      </c>
      <c r="L2390" s="15">
        <f t="shared" si="153"/>
        <v>412</v>
      </c>
      <c r="M2390" s="15">
        <f t="shared" si="154"/>
        <v>828</v>
      </c>
      <c r="O2390" s="13"/>
      <c r="P2390" s="13"/>
    </row>
    <row r="2391" spans="1:16" ht="12.75" customHeight="1" x14ac:dyDescent="0.2">
      <c r="A2391" s="11" t="str">
        <f t="shared" si="155"/>
        <v>MOREE1988</v>
      </c>
      <c r="B2391" s="96" t="s">
        <v>43</v>
      </c>
      <c r="C2391" s="89">
        <v>1988</v>
      </c>
      <c r="D2391" s="90" t="s">
        <v>101</v>
      </c>
      <c r="E2391" s="15">
        <v>455</v>
      </c>
      <c r="F2391" s="15">
        <v>454</v>
      </c>
      <c r="G2391" s="15">
        <v>909</v>
      </c>
      <c r="H2391" s="91">
        <v>0</v>
      </c>
      <c r="I2391" s="91">
        <v>0</v>
      </c>
      <c r="J2391" s="15">
        <v>0</v>
      </c>
      <c r="K2391" s="15">
        <f t="shared" si="152"/>
        <v>455</v>
      </c>
      <c r="L2391" s="15">
        <f t="shared" si="153"/>
        <v>454</v>
      </c>
      <c r="M2391" s="15">
        <f t="shared" si="154"/>
        <v>909</v>
      </c>
      <c r="O2391" s="13"/>
      <c r="P2391" s="13"/>
    </row>
    <row r="2392" spans="1:16" ht="12.75" customHeight="1" x14ac:dyDescent="0.2">
      <c r="A2392" s="11" t="str">
        <f t="shared" si="155"/>
        <v>MOREE1989</v>
      </c>
      <c r="B2392" s="3" t="s">
        <v>43</v>
      </c>
      <c r="C2392" s="12">
        <v>1989</v>
      </c>
      <c r="D2392" s="12" t="s">
        <v>101</v>
      </c>
      <c r="E2392" s="13">
        <v>356</v>
      </c>
      <c r="F2392" s="13">
        <v>346</v>
      </c>
      <c r="G2392" s="13">
        <v>702</v>
      </c>
      <c r="H2392" s="13">
        <v>0</v>
      </c>
      <c r="I2392" s="13">
        <v>0</v>
      </c>
      <c r="J2392" s="13">
        <v>0</v>
      </c>
      <c r="K2392" s="15">
        <f t="shared" si="152"/>
        <v>356</v>
      </c>
      <c r="L2392" s="15">
        <f t="shared" si="153"/>
        <v>346</v>
      </c>
      <c r="M2392" s="15">
        <f t="shared" si="154"/>
        <v>702</v>
      </c>
      <c r="O2392" s="13"/>
      <c r="P2392" s="13"/>
    </row>
    <row r="2393" spans="1:16" ht="12.75" customHeight="1" x14ac:dyDescent="0.2">
      <c r="A2393" s="11" t="str">
        <f t="shared" si="155"/>
        <v>MOREE1990</v>
      </c>
      <c r="B2393" s="94" t="s">
        <v>43</v>
      </c>
      <c r="C2393" s="12">
        <v>1990</v>
      </c>
      <c r="D2393" s="90" t="s">
        <v>101</v>
      </c>
      <c r="E2393" s="95">
        <v>937</v>
      </c>
      <c r="F2393" s="95">
        <v>499</v>
      </c>
      <c r="G2393" s="95">
        <v>1436</v>
      </c>
      <c r="H2393" s="95">
        <v>0</v>
      </c>
      <c r="I2393" s="95">
        <v>0</v>
      </c>
      <c r="J2393" s="95">
        <v>0</v>
      </c>
      <c r="K2393" s="15">
        <f t="shared" si="152"/>
        <v>937</v>
      </c>
      <c r="L2393" s="15">
        <f t="shared" si="153"/>
        <v>499</v>
      </c>
      <c r="M2393" s="15">
        <f t="shared" si="154"/>
        <v>1436</v>
      </c>
      <c r="O2393" s="13"/>
      <c r="P2393" s="13"/>
    </row>
    <row r="2394" spans="1:16" ht="12.75" customHeight="1" x14ac:dyDescent="0.2">
      <c r="A2394" s="11" t="str">
        <f t="shared" si="155"/>
        <v>MOREE1991</v>
      </c>
      <c r="B2394" s="3" t="s">
        <v>43</v>
      </c>
      <c r="C2394" s="12">
        <v>1991</v>
      </c>
      <c r="D2394" s="12" t="s">
        <v>101</v>
      </c>
      <c r="E2394" s="13">
        <v>527</v>
      </c>
      <c r="F2394" s="13">
        <v>528</v>
      </c>
      <c r="G2394" s="13">
        <v>1055</v>
      </c>
      <c r="H2394" s="13">
        <v>0</v>
      </c>
      <c r="I2394" s="13">
        <v>0</v>
      </c>
      <c r="J2394" s="13">
        <v>0</v>
      </c>
      <c r="K2394" s="15">
        <f t="shared" si="152"/>
        <v>527</v>
      </c>
      <c r="L2394" s="15">
        <f t="shared" si="153"/>
        <v>528</v>
      </c>
      <c r="M2394" s="15">
        <f t="shared" si="154"/>
        <v>1055</v>
      </c>
      <c r="O2394" s="13"/>
      <c r="P2394" s="13"/>
    </row>
    <row r="2395" spans="1:16" ht="12.75" customHeight="1" x14ac:dyDescent="0.2">
      <c r="A2395" s="11" t="str">
        <f t="shared" si="155"/>
        <v>MOREE1992</v>
      </c>
      <c r="B2395" s="3" t="s">
        <v>43</v>
      </c>
      <c r="C2395" s="12">
        <v>1992</v>
      </c>
      <c r="D2395" s="12" t="s">
        <v>101</v>
      </c>
      <c r="E2395" s="13">
        <v>777</v>
      </c>
      <c r="F2395" s="13">
        <v>779</v>
      </c>
      <c r="G2395" s="13">
        <v>1556</v>
      </c>
      <c r="H2395" s="13">
        <v>0</v>
      </c>
      <c r="I2395" s="13">
        <v>0</v>
      </c>
      <c r="J2395" s="13">
        <v>0</v>
      </c>
      <c r="K2395" s="15">
        <f t="shared" si="152"/>
        <v>777</v>
      </c>
      <c r="L2395" s="15">
        <f t="shared" si="153"/>
        <v>779</v>
      </c>
      <c r="M2395" s="15">
        <f t="shared" si="154"/>
        <v>1556</v>
      </c>
      <c r="O2395" s="13"/>
      <c r="P2395" s="13"/>
    </row>
    <row r="2396" spans="1:16" ht="12.75" customHeight="1" x14ac:dyDescent="0.2">
      <c r="A2396" s="11" t="str">
        <f t="shared" si="155"/>
        <v>MOREE1993</v>
      </c>
      <c r="B2396" s="96" t="s">
        <v>43</v>
      </c>
      <c r="C2396" s="89">
        <v>1993</v>
      </c>
      <c r="D2396" s="90" t="s">
        <v>101</v>
      </c>
      <c r="E2396" s="15">
        <v>772</v>
      </c>
      <c r="F2396" s="15">
        <v>772</v>
      </c>
      <c r="G2396" s="15">
        <v>1544</v>
      </c>
      <c r="H2396" s="91">
        <v>0</v>
      </c>
      <c r="I2396" s="91">
        <v>0</v>
      </c>
      <c r="J2396" s="15">
        <v>0</v>
      </c>
      <c r="K2396" s="15">
        <f t="shared" si="152"/>
        <v>772</v>
      </c>
      <c r="L2396" s="15">
        <f t="shared" si="153"/>
        <v>772</v>
      </c>
      <c r="M2396" s="15">
        <f t="shared" si="154"/>
        <v>1544</v>
      </c>
      <c r="O2396" s="13"/>
      <c r="P2396" s="13"/>
    </row>
    <row r="2397" spans="1:16" ht="12.75" customHeight="1" x14ac:dyDescent="0.2">
      <c r="A2397" s="11" t="str">
        <f t="shared" si="155"/>
        <v>MOREE1994</v>
      </c>
      <c r="B2397" s="3" t="s">
        <v>43</v>
      </c>
      <c r="C2397" s="12">
        <v>1994</v>
      </c>
      <c r="D2397" s="12" t="s">
        <v>101</v>
      </c>
      <c r="E2397" s="13">
        <v>715</v>
      </c>
      <c r="F2397" s="13">
        <v>719</v>
      </c>
      <c r="G2397" s="13">
        <v>1434</v>
      </c>
      <c r="H2397" s="13">
        <v>0</v>
      </c>
      <c r="I2397" s="13">
        <v>0</v>
      </c>
      <c r="J2397" s="13">
        <v>0</v>
      </c>
      <c r="K2397" s="15">
        <f t="shared" si="152"/>
        <v>715</v>
      </c>
      <c r="L2397" s="15">
        <f t="shared" si="153"/>
        <v>719</v>
      </c>
      <c r="M2397" s="15">
        <f t="shared" si="154"/>
        <v>1434</v>
      </c>
      <c r="O2397" s="13"/>
      <c r="P2397" s="13"/>
    </row>
    <row r="2398" spans="1:16" ht="12.75" customHeight="1" x14ac:dyDescent="0.2">
      <c r="A2398" s="11" t="str">
        <f t="shared" si="155"/>
        <v>MOREE1995</v>
      </c>
      <c r="B2398" s="3" t="s">
        <v>43</v>
      </c>
      <c r="C2398" s="12">
        <v>1995</v>
      </c>
      <c r="D2398" s="12" t="s">
        <v>101</v>
      </c>
      <c r="E2398" s="13">
        <v>774</v>
      </c>
      <c r="F2398" s="13">
        <v>776</v>
      </c>
      <c r="G2398" s="13">
        <v>1550</v>
      </c>
      <c r="H2398" s="13">
        <v>0</v>
      </c>
      <c r="I2398" s="13">
        <v>0</v>
      </c>
      <c r="J2398" s="13">
        <v>0</v>
      </c>
      <c r="K2398" s="15">
        <f t="shared" si="152"/>
        <v>774</v>
      </c>
      <c r="L2398" s="15">
        <f t="shared" si="153"/>
        <v>776</v>
      </c>
      <c r="M2398" s="15">
        <f t="shared" si="154"/>
        <v>1550</v>
      </c>
      <c r="O2398" s="13"/>
      <c r="P2398" s="13"/>
    </row>
    <row r="2399" spans="1:16" ht="12.75" customHeight="1" x14ac:dyDescent="0.2">
      <c r="A2399" s="11" t="str">
        <f t="shared" si="155"/>
        <v>MOREE1996</v>
      </c>
      <c r="B2399" s="3" t="s">
        <v>43</v>
      </c>
      <c r="C2399" s="12">
        <v>1996</v>
      </c>
      <c r="D2399" s="12" t="s">
        <v>101</v>
      </c>
      <c r="E2399" s="13">
        <v>1059</v>
      </c>
      <c r="F2399" s="13">
        <v>1013</v>
      </c>
      <c r="G2399" s="13">
        <v>2072</v>
      </c>
      <c r="H2399" s="13">
        <v>0</v>
      </c>
      <c r="I2399" s="13">
        <v>0</v>
      </c>
      <c r="J2399" s="13">
        <v>0</v>
      </c>
      <c r="K2399" s="15">
        <f t="shared" si="152"/>
        <v>1059</v>
      </c>
      <c r="L2399" s="15">
        <f t="shared" si="153"/>
        <v>1013</v>
      </c>
      <c r="M2399" s="15">
        <f t="shared" si="154"/>
        <v>2072</v>
      </c>
      <c r="O2399" s="13"/>
      <c r="P2399" s="13"/>
    </row>
    <row r="2400" spans="1:16" ht="12.75" customHeight="1" x14ac:dyDescent="0.2">
      <c r="A2400" s="11" t="str">
        <f t="shared" si="155"/>
        <v>MOREE1997</v>
      </c>
      <c r="B2400" s="96" t="s">
        <v>43</v>
      </c>
      <c r="C2400" s="89">
        <v>1997</v>
      </c>
      <c r="D2400" s="90" t="s">
        <v>101</v>
      </c>
      <c r="E2400" s="15">
        <v>825</v>
      </c>
      <c r="F2400" s="15">
        <v>814</v>
      </c>
      <c r="G2400" s="15">
        <v>1639</v>
      </c>
      <c r="H2400" s="91">
        <v>0</v>
      </c>
      <c r="I2400" s="91">
        <v>0</v>
      </c>
      <c r="J2400" s="15">
        <v>0</v>
      </c>
      <c r="K2400" s="15">
        <f t="shared" si="152"/>
        <v>825</v>
      </c>
      <c r="L2400" s="15">
        <f t="shared" si="153"/>
        <v>814</v>
      </c>
      <c r="M2400" s="15">
        <f t="shared" si="154"/>
        <v>1639</v>
      </c>
      <c r="O2400" s="13"/>
      <c r="P2400" s="13"/>
    </row>
    <row r="2401" spans="1:16" ht="12.75" customHeight="1" x14ac:dyDescent="0.2">
      <c r="A2401" s="11" t="str">
        <f t="shared" si="155"/>
        <v>MOREE1998</v>
      </c>
      <c r="B2401" s="96" t="s">
        <v>43</v>
      </c>
      <c r="C2401" s="89">
        <v>1998</v>
      </c>
      <c r="D2401" s="90" t="s">
        <v>101</v>
      </c>
      <c r="E2401" s="15">
        <v>823</v>
      </c>
      <c r="F2401" s="15">
        <v>816</v>
      </c>
      <c r="G2401" s="15">
        <v>1639</v>
      </c>
      <c r="H2401" s="91">
        <v>0</v>
      </c>
      <c r="I2401" s="91">
        <v>0</v>
      </c>
      <c r="J2401" s="15">
        <v>0</v>
      </c>
      <c r="K2401" s="15">
        <f t="shared" si="152"/>
        <v>823</v>
      </c>
      <c r="L2401" s="15">
        <f t="shared" si="153"/>
        <v>816</v>
      </c>
      <c r="M2401" s="15">
        <f t="shared" si="154"/>
        <v>1639</v>
      </c>
      <c r="O2401" s="13"/>
      <c r="P2401" s="13"/>
    </row>
    <row r="2402" spans="1:16" ht="12.75" customHeight="1" x14ac:dyDescent="0.2">
      <c r="A2402" s="11" t="str">
        <f t="shared" si="155"/>
        <v>MOREE1999</v>
      </c>
      <c r="B2402" s="94" t="s">
        <v>43</v>
      </c>
      <c r="C2402" s="12">
        <v>1999</v>
      </c>
      <c r="D2402" s="90" t="s">
        <v>101</v>
      </c>
      <c r="E2402" s="95">
        <v>855</v>
      </c>
      <c r="F2402" s="95">
        <v>852</v>
      </c>
      <c r="G2402" s="95">
        <v>1707</v>
      </c>
      <c r="H2402" s="95">
        <v>0</v>
      </c>
      <c r="I2402" s="95">
        <v>0</v>
      </c>
      <c r="J2402" s="95">
        <v>0</v>
      </c>
      <c r="K2402" s="15">
        <f t="shared" si="152"/>
        <v>855</v>
      </c>
      <c r="L2402" s="15">
        <f t="shared" si="153"/>
        <v>852</v>
      </c>
      <c r="M2402" s="15">
        <f t="shared" si="154"/>
        <v>1707</v>
      </c>
      <c r="O2402" s="13"/>
      <c r="P2402" s="13"/>
    </row>
    <row r="2403" spans="1:16" ht="12.75" customHeight="1" x14ac:dyDescent="0.2">
      <c r="A2403" s="11" t="str">
        <f t="shared" si="155"/>
        <v>MOREE2000</v>
      </c>
      <c r="B2403" s="3" t="s">
        <v>43</v>
      </c>
      <c r="C2403" s="12">
        <v>2000</v>
      </c>
      <c r="D2403" s="12" t="s">
        <v>101</v>
      </c>
      <c r="E2403" s="13">
        <v>1117</v>
      </c>
      <c r="F2403" s="13">
        <v>1115</v>
      </c>
      <c r="G2403" s="13">
        <v>2232</v>
      </c>
      <c r="H2403" s="13">
        <v>0</v>
      </c>
      <c r="I2403" s="13">
        <v>0</v>
      </c>
      <c r="J2403" s="13">
        <v>0</v>
      </c>
      <c r="K2403" s="15">
        <f t="shared" si="152"/>
        <v>1117</v>
      </c>
      <c r="L2403" s="15">
        <f t="shared" si="153"/>
        <v>1115</v>
      </c>
      <c r="M2403" s="15">
        <f t="shared" si="154"/>
        <v>2232</v>
      </c>
      <c r="O2403" s="13"/>
      <c r="P2403" s="13"/>
    </row>
    <row r="2404" spans="1:16" ht="12.75" customHeight="1" x14ac:dyDescent="0.2">
      <c r="A2404" s="11" t="str">
        <f t="shared" si="155"/>
        <v>MOREE2001</v>
      </c>
      <c r="B2404" s="3" t="s">
        <v>43</v>
      </c>
      <c r="C2404" s="12">
        <v>2001</v>
      </c>
      <c r="D2404" s="12" t="s">
        <v>101</v>
      </c>
      <c r="E2404" s="13">
        <v>960</v>
      </c>
      <c r="F2404" s="13">
        <v>961</v>
      </c>
      <c r="G2404" s="13">
        <v>1921</v>
      </c>
      <c r="H2404" s="13">
        <v>0</v>
      </c>
      <c r="I2404" s="13">
        <v>0</v>
      </c>
      <c r="J2404" s="13">
        <v>0</v>
      </c>
      <c r="K2404" s="15">
        <f t="shared" si="152"/>
        <v>960</v>
      </c>
      <c r="L2404" s="15">
        <f t="shared" si="153"/>
        <v>961</v>
      </c>
      <c r="M2404" s="15">
        <f t="shared" si="154"/>
        <v>1921</v>
      </c>
      <c r="O2404" s="13"/>
      <c r="P2404" s="13"/>
    </row>
    <row r="2405" spans="1:16" ht="12.75" customHeight="1" x14ac:dyDescent="0.2">
      <c r="A2405" s="11" t="str">
        <f t="shared" si="155"/>
        <v>MOREE2002</v>
      </c>
      <c r="B2405" s="3" t="s">
        <v>43</v>
      </c>
      <c r="C2405" s="12">
        <v>2002</v>
      </c>
      <c r="D2405" s="12" t="s">
        <v>101</v>
      </c>
      <c r="E2405" s="13">
        <v>703</v>
      </c>
      <c r="F2405" s="13">
        <v>700</v>
      </c>
      <c r="G2405" s="13">
        <v>1403</v>
      </c>
      <c r="H2405" s="13">
        <v>0</v>
      </c>
      <c r="I2405" s="13">
        <v>0</v>
      </c>
      <c r="J2405" s="13">
        <v>0</v>
      </c>
      <c r="K2405" s="15">
        <f t="shared" si="152"/>
        <v>703</v>
      </c>
      <c r="L2405" s="15">
        <f t="shared" si="153"/>
        <v>700</v>
      </c>
      <c r="M2405" s="15">
        <f t="shared" si="154"/>
        <v>1403</v>
      </c>
      <c r="O2405" s="13"/>
      <c r="P2405" s="13"/>
    </row>
    <row r="2406" spans="1:16" ht="12.75" customHeight="1" x14ac:dyDescent="0.2">
      <c r="A2406" s="11" t="str">
        <f t="shared" si="155"/>
        <v>MOREE2003</v>
      </c>
      <c r="B2406" s="3" t="s">
        <v>43</v>
      </c>
      <c r="C2406" s="12">
        <v>2003</v>
      </c>
      <c r="D2406" s="12" t="s">
        <v>101</v>
      </c>
      <c r="E2406" s="13">
        <v>690</v>
      </c>
      <c r="F2406" s="13">
        <v>688</v>
      </c>
      <c r="G2406" s="13">
        <v>1378</v>
      </c>
      <c r="H2406" s="13">
        <v>0</v>
      </c>
      <c r="I2406" s="13">
        <v>0</v>
      </c>
      <c r="J2406" s="13">
        <v>0</v>
      </c>
      <c r="K2406" s="15">
        <f t="shared" si="152"/>
        <v>690</v>
      </c>
      <c r="L2406" s="15">
        <f t="shared" si="153"/>
        <v>688</v>
      </c>
      <c r="M2406" s="15">
        <f t="shared" si="154"/>
        <v>1378</v>
      </c>
      <c r="O2406" s="13"/>
      <c r="P2406" s="13"/>
    </row>
    <row r="2407" spans="1:16" ht="12.75" customHeight="1" x14ac:dyDescent="0.2">
      <c r="A2407" s="11" t="str">
        <f t="shared" si="155"/>
        <v>MOREE2004</v>
      </c>
      <c r="B2407" s="96" t="s">
        <v>43</v>
      </c>
      <c r="C2407" s="89">
        <v>2004</v>
      </c>
      <c r="D2407" s="90" t="s">
        <v>101</v>
      </c>
      <c r="E2407" s="15">
        <v>696</v>
      </c>
      <c r="F2407" s="15">
        <v>694</v>
      </c>
      <c r="G2407" s="15">
        <v>1390</v>
      </c>
      <c r="H2407" s="91">
        <v>0</v>
      </c>
      <c r="I2407" s="91">
        <v>0</v>
      </c>
      <c r="J2407" s="15">
        <v>0</v>
      </c>
      <c r="K2407" s="15">
        <f t="shared" si="152"/>
        <v>696</v>
      </c>
      <c r="L2407" s="15">
        <f t="shared" si="153"/>
        <v>694</v>
      </c>
      <c r="M2407" s="15">
        <f t="shared" si="154"/>
        <v>1390</v>
      </c>
      <c r="O2407" s="13"/>
      <c r="P2407" s="13"/>
    </row>
    <row r="2408" spans="1:16" ht="12.75" customHeight="1" x14ac:dyDescent="0.2">
      <c r="A2408" s="11" t="str">
        <f t="shared" si="155"/>
        <v>MOREE2005</v>
      </c>
      <c r="B2408" s="3" t="s">
        <v>43</v>
      </c>
      <c r="C2408" s="12">
        <v>2005</v>
      </c>
      <c r="D2408" s="12" t="s">
        <v>101</v>
      </c>
      <c r="E2408" s="13">
        <v>697</v>
      </c>
      <c r="F2408" s="13">
        <v>695</v>
      </c>
      <c r="G2408" s="13">
        <v>1392</v>
      </c>
      <c r="H2408" s="13">
        <v>0</v>
      </c>
      <c r="I2408" s="13">
        <v>0</v>
      </c>
      <c r="J2408" s="13">
        <v>0</v>
      </c>
      <c r="K2408" s="15">
        <f t="shared" si="152"/>
        <v>697</v>
      </c>
      <c r="L2408" s="15">
        <f t="shared" si="153"/>
        <v>695</v>
      </c>
      <c r="M2408" s="15">
        <f t="shared" si="154"/>
        <v>1392</v>
      </c>
      <c r="O2408" s="13"/>
      <c r="P2408" s="13"/>
    </row>
    <row r="2409" spans="1:16" ht="12.75" customHeight="1" x14ac:dyDescent="0.2">
      <c r="A2409" s="11" t="str">
        <f t="shared" si="155"/>
        <v>MOREE2006</v>
      </c>
      <c r="B2409" s="96" t="s">
        <v>43</v>
      </c>
      <c r="C2409" s="89">
        <v>2006</v>
      </c>
      <c r="D2409" s="90" t="s">
        <v>101</v>
      </c>
      <c r="E2409" s="15">
        <v>653</v>
      </c>
      <c r="F2409" s="15">
        <v>651</v>
      </c>
      <c r="G2409" s="15">
        <v>1304</v>
      </c>
      <c r="H2409" s="91">
        <v>0</v>
      </c>
      <c r="I2409" s="91">
        <v>0</v>
      </c>
      <c r="J2409" s="15">
        <v>0</v>
      </c>
      <c r="K2409" s="15">
        <f t="shared" si="152"/>
        <v>653</v>
      </c>
      <c r="L2409" s="15">
        <f t="shared" si="153"/>
        <v>651</v>
      </c>
      <c r="M2409" s="15">
        <f t="shared" si="154"/>
        <v>1304</v>
      </c>
      <c r="O2409" s="13"/>
      <c r="P2409" s="13"/>
    </row>
    <row r="2410" spans="1:16" ht="12.75" customHeight="1" x14ac:dyDescent="0.2">
      <c r="A2410" s="11" t="str">
        <f t="shared" si="155"/>
        <v>MOREE2007</v>
      </c>
      <c r="B2410" s="3" t="s">
        <v>43</v>
      </c>
      <c r="C2410" s="12">
        <v>2007</v>
      </c>
      <c r="D2410" s="12" t="s">
        <v>101</v>
      </c>
      <c r="E2410" s="13">
        <v>665</v>
      </c>
      <c r="F2410" s="13">
        <v>664</v>
      </c>
      <c r="G2410" s="13">
        <v>1329</v>
      </c>
      <c r="H2410" s="13">
        <v>0</v>
      </c>
      <c r="I2410" s="13">
        <v>0</v>
      </c>
      <c r="J2410" s="13">
        <v>0</v>
      </c>
      <c r="K2410" s="15">
        <f t="shared" ref="K2410:K2473" si="156">E2410+H2410</f>
        <v>665</v>
      </c>
      <c r="L2410" s="15">
        <f t="shared" ref="L2410:L2473" si="157">F2410+I2410</f>
        <v>664</v>
      </c>
      <c r="M2410" s="15">
        <f t="shared" ref="M2410:M2473" si="158">G2410+J2410</f>
        <v>1329</v>
      </c>
      <c r="O2410" s="13"/>
      <c r="P2410" s="13"/>
    </row>
    <row r="2411" spans="1:16" ht="12.75" customHeight="1" x14ac:dyDescent="0.2">
      <c r="A2411" s="11" t="str">
        <f t="shared" si="155"/>
        <v>MOREE2008</v>
      </c>
      <c r="B2411" s="3" t="s">
        <v>43</v>
      </c>
      <c r="C2411" s="12">
        <v>2008</v>
      </c>
      <c r="D2411" s="12" t="s">
        <v>101</v>
      </c>
      <c r="E2411" s="13">
        <v>671</v>
      </c>
      <c r="F2411" s="13">
        <v>671</v>
      </c>
      <c r="G2411" s="13">
        <v>1342</v>
      </c>
      <c r="H2411" s="13">
        <v>0</v>
      </c>
      <c r="I2411" s="13">
        <v>0</v>
      </c>
      <c r="J2411" s="13">
        <v>0</v>
      </c>
      <c r="K2411" s="15">
        <f t="shared" si="156"/>
        <v>671</v>
      </c>
      <c r="L2411" s="15">
        <f t="shared" si="157"/>
        <v>671</v>
      </c>
      <c r="M2411" s="15">
        <f t="shared" si="158"/>
        <v>1342</v>
      </c>
      <c r="O2411" s="13"/>
      <c r="P2411" s="13"/>
    </row>
    <row r="2412" spans="1:16" ht="12.75" customHeight="1" x14ac:dyDescent="0.2">
      <c r="A2412" s="11" t="str">
        <f t="shared" si="155"/>
        <v>MOREE2009</v>
      </c>
      <c r="B2412" s="96" t="s">
        <v>43</v>
      </c>
      <c r="C2412" s="89">
        <v>2009</v>
      </c>
      <c r="D2412" s="90" t="s">
        <v>101</v>
      </c>
      <c r="E2412" s="15">
        <v>565</v>
      </c>
      <c r="F2412" s="15">
        <v>565</v>
      </c>
      <c r="G2412" s="15">
        <v>1130</v>
      </c>
      <c r="H2412" s="91">
        <v>0</v>
      </c>
      <c r="I2412" s="91">
        <v>0</v>
      </c>
      <c r="J2412" s="15">
        <v>0</v>
      </c>
      <c r="K2412" s="15">
        <f t="shared" si="156"/>
        <v>565</v>
      </c>
      <c r="L2412" s="15">
        <f t="shared" si="157"/>
        <v>565</v>
      </c>
      <c r="M2412" s="15">
        <f t="shared" si="158"/>
        <v>1130</v>
      </c>
      <c r="O2412" s="13"/>
      <c r="P2412" s="13"/>
    </row>
    <row r="2413" spans="1:16" ht="12.75" customHeight="1" x14ac:dyDescent="0.2">
      <c r="A2413" s="11" t="str">
        <f t="shared" si="155"/>
        <v>MOREE2010</v>
      </c>
      <c r="B2413" s="96" t="s">
        <v>43</v>
      </c>
      <c r="C2413" s="89">
        <v>2010</v>
      </c>
      <c r="D2413" s="90" t="s">
        <v>101</v>
      </c>
      <c r="E2413" s="15">
        <v>641</v>
      </c>
      <c r="F2413" s="15">
        <v>642</v>
      </c>
      <c r="G2413" s="15">
        <v>1283</v>
      </c>
      <c r="H2413" s="91">
        <v>0</v>
      </c>
      <c r="I2413" s="91">
        <v>0</v>
      </c>
      <c r="J2413" s="15">
        <v>0</v>
      </c>
      <c r="K2413" s="15">
        <f t="shared" si="156"/>
        <v>641</v>
      </c>
      <c r="L2413" s="15">
        <f t="shared" si="157"/>
        <v>642</v>
      </c>
      <c r="M2413" s="15">
        <f t="shared" si="158"/>
        <v>1283</v>
      </c>
      <c r="O2413" s="13"/>
      <c r="P2413" s="13"/>
    </row>
    <row r="2414" spans="1:16" ht="12.75" customHeight="1" x14ac:dyDescent="0.2">
      <c r="A2414" s="11" t="str">
        <f t="shared" si="155"/>
        <v>MOREE2011</v>
      </c>
      <c r="B2414" s="94" t="s">
        <v>43</v>
      </c>
      <c r="C2414" s="12">
        <v>2011</v>
      </c>
      <c r="D2414" s="12" t="s">
        <v>101</v>
      </c>
      <c r="E2414" s="95">
        <v>731</v>
      </c>
      <c r="F2414" s="95">
        <v>730</v>
      </c>
      <c r="G2414" s="95">
        <v>1461</v>
      </c>
      <c r="H2414" s="95">
        <v>0</v>
      </c>
      <c r="I2414" s="95">
        <v>0</v>
      </c>
      <c r="J2414" s="95">
        <v>0</v>
      </c>
      <c r="K2414" s="15">
        <f t="shared" si="156"/>
        <v>731</v>
      </c>
      <c r="L2414" s="15">
        <f t="shared" si="157"/>
        <v>730</v>
      </c>
      <c r="M2414" s="15">
        <f t="shared" si="158"/>
        <v>1461</v>
      </c>
      <c r="O2414" s="13"/>
      <c r="P2414" s="13"/>
    </row>
    <row r="2415" spans="1:16" ht="12.75" customHeight="1" x14ac:dyDescent="0.2">
      <c r="A2415" s="11" t="str">
        <f t="shared" si="155"/>
        <v>MOREE2012</v>
      </c>
      <c r="B2415" s="3" t="s">
        <v>43</v>
      </c>
      <c r="C2415" s="12">
        <v>2012</v>
      </c>
      <c r="D2415" s="12" t="s">
        <v>101</v>
      </c>
      <c r="E2415" s="13">
        <v>524</v>
      </c>
      <c r="F2415" s="13">
        <v>524</v>
      </c>
      <c r="G2415" s="13">
        <v>1048</v>
      </c>
      <c r="H2415" s="13">
        <v>0</v>
      </c>
      <c r="I2415" s="13">
        <v>0</v>
      </c>
      <c r="J2415" s="13">
        <v>0</v>
      </c>
      <c r="K2415" s="15">
        <f t="shared" si="156"/>
        <v>524</v>
      </c>
      <c r="L2415" s="15">
        <f t="shared" si="157"/>
        <v>524</v>
      </c>
      <c r="M2415" s="15">
        <f t="shared" si="158"/>
        <v>1048</v>
      </c>
      <c r="O2415" s="13"/>
      <c r="P2415" s="13"/>
    </row>
    <row r="2416" spans="1:16" ht="12.75" customHeight="1" x14ac:dyDescent="0.2">
      <c r="A2416" s="11" t="str">
        <f t="shared" si="155"/>
        <v>MOREE2013</v>
      </c>
      <c r="B2416" s="94" t="s">
        <v>43</v>
      </c>
      <c r="C2416" s="12">
        <v>2013</v>
      </c>
      <c r="D2416" s="90" t="s">
        <v>101</v>
      </c>
      <c r="E2416" s="95">
        <v>773</v>
      </c>
      <c r="F2416" s="95">
        <v>775</v>
      </c>
      <c r="G2416" s="95">
        <v>1548</v>
      </c>
      <c r="H2416" s="95">
        <v>0</v>
      </c>
      <c r="I2416" s="95">
        <v>0</v>
      </c>
      <c r="J2416" s="95">
        <v>0</v>
      </c>
      <c r="K2416" s="15">
        <f t="shared" si="156"/>
        <v>773</v>
      </c>
      <c r="L2416" s="15">
        <f t="shared" si="157"/>
        <v>775</v>
      </c>
      <c r="M2416" s="15">
        <f t="shared" si="158"/>
        <v>1548</v>
      </c>
      <c r="O2416" s="13"/>
      <c r="P2416" s="13"/>
    </row>
    <row r="2417" spans="1:16" ht="12.75" customHeight="1" x14ac:dyDescent="0.2">
      <c r="A2417" s="11" t="str">
        <f t="shared" si="155"/>
        <v>MOREE2014</v>
      </c>
      <c r="B2417" s="3" t="s">
        <v>43</v>
      </c>
      <c r="C2417" s="12">
        <v>2014</v>
      </c>
      <c r="D2417" s="12" t="s">
        <v>101</v>
      </c>
      <c r="E2417" s="13">
        <v>597</v>
      </c>
      <c r="F2417" s="13">
        <v>597</v>
      </c>
      <c r="G2417" s="13">
        <v>1194</v>
      </c>
      <c r="H2417" s="13">
        <v>0</v>
      </c>
      <c r="I2417" s="13">
        <v>0</v>
      </c>
      <c r="J2417" s="13">
        <v>0</v>
      </c>
      <c r="K2417" s="15">
        <f t="shared" si="156"/>
        <v>597</v>
      </c>
      <c r="L2417" s="15">
        <f t="shared" si="157"/>
        <v>597</v>
      </c>
      <c r="M2417" s="15">
        <f t="shared" si="158"/>
        <v>1194</v>
      </c>
      <c r="O2417" s="13"/>
      <c r="P2417" s="13"/>
    </row>
    <row r="2418" spans="1:16" ht="12.75" customHeight="1" x14ac:dyDescent="0.2">
      <c r="A2418" s="11" t="str">
        <f t="shared" si="155"/>
        <v>MOREE2015</v>
      </c>
      <c r="B2418" s="96" t="s">
        <v>43</v>
      </c>
      <c r="C2418" s="89">
        <v>2015</v>
      </c>
      <c r="D2418" s="90" t="s">
        <v>101</v>
      </c>
      <c r="E2418" s="15">
        <v>690</v>
      </c>
      <c r="F2418" s="15">
        <v>690</v>
      </c>
      <c r="G2418" s="15">
        <v>1380</v>
      </c>
      <c r="H2418" s="91">
        <v>0</v>
      </c>
      <c r="I2418" s="91">
        <v>0</v>
      </c>
      <c r="J2418" s="15">
        <v>0</v>
      </c>
      <c r="K2418" s="15">
        <f t="shared" si="156"/>
        <v>690</v>
      </c>
      <c r="L2418" s="15">
        <f t="shared" si="157"/>
        <v>690</v>
      </c>
      <c r="M2418" s="15">
        <f t="shared" si="158"/>
        <v>1380</v>
      </c>
      <c r="O2418" s="13"/>
      <c r="P2418" s="13"/>
    </row>
    <row r="2419" spans="1:16" ht="12.75" customHeight="1" x14ac:dyDescent="0.2">
      <c r="A2419" s="11" t="str">
        <f t="shared" si="155"/>
        <v>MOREE2016</v>
      </c>
      <c r="B2419" s="96" t="s">
        <v>43</v>
      </c>
      <c r="C2419" s="89">
        <v>2016</v>
      </c>
      <c r="D2419" s="90" t="s">
        <v>101</v>
      </c>
      <c r="E2419" s="15">
        <v>701</v>
      </c>
      <c r="F2419" s="15">
        <v>702</v>
      </c>
      <c r="G2419" s="15">
        <v>1403</v>
      </c>
      <c r="H2419" s="91">
        <v>0</v>
      </c>
      <c r="I2419" s="91">
        <v>0</v>
      </c>
      <c r="J2419" s="15">
        <v>0</v>
      </c>
      <c r="K2419" s="15">
        <f t="shared" si="156"/>
        <v>701</v>
      </c>
      <c r="L2419" s="15">
        <f t="shared" si="157"/>
        <v>702</v>
      </c>
      <c r="M2419" s="15">
        <f t="shared" si="158"/>
        <v>1403</v>
      </c>
      <c r="O2419" s="13"/>
      <c r="P2419" s="13"/>
    </row>
    <row r="2420" spans="1:16" ht="12.75" customHeight="1" x14ac:dyDescent="0.2">
      <c r="A2420" s="11" t="str">
        <f t="shared" si="155"/>
        <v>MOREE2017</v>
      </c>
      <c r="B2420" s="3" t="s">
        <v>43</v>
      </c>
      <c r="C2420" s="12">
        <v>2017</v>
      </c>
      <c r="D2420" s="90" t="s">
        <v>101</v>
      </c>
      <c r="E2420" s="13">
        <v>832</v>
      </c>
      <c r="F2420" s="13">
        <v>851</v>
      </c>
      <c r="G2420" s="13">
        <v>1683</v>
      </c>
      <c r="H2420" s="13">
        <v>0</v>
      </c>
      <c r="I2420" s="13">
        <v>0</v>
      </c>
      <c r="J2420" s="13">
        <v>0</v>
      </c>
      <c r="K2420" s="15">
        <f t="shared" si="156"/>
        <v>832</v>
      </c>
      <c r="L2420" s="15">
        <f t="shared" si="157"/>
        <v>851</v>
      </c>
      <c r="M2420" s="15">
        <f t="shared" si="158"/>
        <v>1683</v>
      </c>
      <c r="O2420" s="13"/>
      <c r="P2420" s="13"/>
    </row>
    <row r="2421" spans="1:16" ht="12.75" customHeight="1" x14ac:dyDescent="0.2">
      <c r="A2421" s="11" t="str">
        <f t="shared" si="155"/>
        <v>MOREE2018</v>
      </c>
      <c r="B2421" s="3" t="s">
        <v>43</v>
      </c>
      <c r="C2421" s="12">
        <v>2018</v>
      </c>
      <c r="D2421" s="90" t="s">
        <v>101</v>
      </c>
      <c r="E2421" s="13">
        <v>860</v>
      </c>
      <c r="F2421" s="13">
        <v>858</v>
      </c>
      <c r="G2421" s="13">
        <v>1718</v>
      </c>
      <c r="H2421" s="13">
        <v>0</v>
      </c>
      <c r="I2421" s="13">
        <v>0</v>
      </c>
      <c r="J2421" s="13">
        <v>0</v>
      </c>
      <c r="K2421" s="15">
        <f t="shared" si="156"/>
        <v>860</v>
      </c>
      <c r="L2421" s="15">
        <f t="shared" si="157"/>
        <v>858</v>
      </c>
      <c r="M2421" s="15">
        <f t="shared" si="158"/>
        <v>1718</v>
      </c>
      <c r="O2421" s="13"/>
      <c r="P2421" s="13"/>
    </row>
    <row r="2422" spans="1:16" ht="12.75" customHeight="1" x14ac:dyDescent="0.2">
      <c r="A2422" s="11" t="str">
        <f t="shared" si="155"/>
        <v>MOREE2019</v>
      </c>
      <c r="B2422" s="3" t="s">
        <v>43</v>
      </c>
      <c r="C2422" s="12">
        <v>2019</v>
      </c>
      <c r="D2422" s="12" t="s">
        <v>101</v>
      </c>
      <c r="E2422" s="13">
        <v>643</v>
      </c>
      <c r="F2422" s="13">
        <v>640</v>
      </c>
      <c r="G2422" s="13">
        <v>1283</v>
      </c>
      <c r="H2422" s="13">
        <v>0</v>
      </c>
      <c r="I2422" s="13">
        <v>0</v>
      </c>
      <c r="J2422" s="13">
        <v>0</v>
      </c>
      <c r="K2422" s="15">
        <f t="shared" si="156"/>
        <v>643</v>
      </c>
      <c r="L2422" s="15">
        <f t="shared" si="157"/>
        <v>640</v>
      </c>
      <c r="M2422" s="15">
        <f t="shared" si="158"/>
        <v>1283</v>
      </c>
      <c r="O2422" s="13"/>
      <c r="P2422" s="13"/>
    </row>
    <row r="2423" spans="1:16" ht="12.75" customHeight="1" x14ac:dyDescent="0.2">
      <c r="A2423" s="11" t="str">
        <f t="shared" si="155"/>
        <v>MORNINGTON ISLAND1985</v>
      </c>
      <c r="B2423" s="96" t="s">
        <v>157</v>
      </c>
      <c r="C2423" s="89">
        <v>1985</v>
      </c>
      <c r="D2423" s="90" t="s">
        <v>101</v>
      </c>
      <c r="E2423" s="15">
        <v>186</v>
      </c>
      <c r="F2423" s="15">
        <v>186</v>
      </c>
      <c r="G2423" s="15">
        <v>372</v>
      </c>
      <c r="H2423" s="91">
        <v>0</v>
      </c>
      <c r="I2423" s="91">
        <v>0</v>
      </c>
      <c r="J2423" s="15">
        <v>0</v>
      </c>
      <c r="K2423" s="15">
        <f t="shared" si="156"/>
        <v>186</v>
      </c>
      <c r="L2423" s="15">
        <f t="shared" si="157"/>
        <v>186</v>
      </c>
      <c r="M2423" s="15">
        <f t="shared" si="158"/>
        <v>372</v>
      </c>
      <c r="O2423" s="13"/>
      <c r="P2423" s="13"/>
    </row>
    <row r="2424" spans="1:16" ht="12.75" customHeight="1" x14ac:dyDescent="0.2">
      <c r="A2424" s="11" t="str">
        <f t="shared" si="155"/>
        <v>MORNINGTON ISLAND1986</v>
      </c>
      <c r="B2424" s="3" t="s">
        <v>157</v>
      </c>
      <c r="C2424" s="12">
        <v>1986</v>
      </c>
      <c r="D2424" s="12" t="s">
        <v>101</v>
      </c>
      <c r="E2424" s="13">
        <v>211</v>
      </c>
      <c r="F2424" s="13">
        <v>211</v>
      </c>
      <c r="G2424" s="13">
        <v>422</v>
      </c>
      <c r="H2424" s="13">
        <v>0</v>
      </c>
      <c r="I2424" s="13">
        <v>0</v>
      </c>
      <c r="J2424" s="13">
        <v>0</v>
      </c>
      <c r="K2424" s="15">
        <f t="shared" si="156"/>
        <v>211</v>
      </c>
      <c r="L2424" s="15">
        <f t="shared" si="157"/>
        <v>211</v>
      </c>
      <c r="M2424" s="15">
        <f t="shared" si="158"/>
        <v>422</v>
      </c>
      <c r="O2424" s="13"/>
      <c r="P2424" s="13"/>
    </row>
    <row r="2425" spans="1:16" ht="12.75" customHeight="1" x14ac:dyDescent="0.2">
      <c r="A2425" s="11" t="str">
        <f t="shared" si="155"/>
        <v>MORNINGTON ISLAND1987</v>
      </c>
      <c r="B2425" s="3" t="s">
        <v>157</v>
      </c>
      <c r="C2425" s="12">
        <v>1987</v>
      </c>
      <c r="D2425" s="12" t="s">
        <v>101</v>
      </c>
      <c r="E2425" s="13">
        <v>190</v>
      </c>
      <c r="F2425" s="13">
        <v>190</v>
      </c>
      <c r="G2425" s="13">
        <v>380</v>
      </c>
      <c r="H2425" s="13">
        <v>0</v>
      </c>
      <c r="I2425" s="13">
        <v>0</v>
      </c>
      <c r="J2425" s="13">
        <v>0</v>
      </c>
      <c r="K2425" s="15">
        <f t="shared" si="156"/>
        <v>190</v>
      </c>
      <c r="L2425" s="15">
        <f t="shared" si="157"/>
        <v>190</v>
      </c>
      <c r="M2425" s="15">
        <f t="shared" si="158"/>
        <v>380</v>
      </c>
      <c r="O2425" s="13"/>
      <c r="P2425" s="13"/>
    </row>
    <row r="2426" spans="1:16" ht="12.75" customHeight="1" x14ac:dyDescent="0.2">
      <c r="A2426" s="11" t="str">
        <f t="shared" si="155"/>
        <v>MORNINGTON ISLAND1988</v>
      </c>
      <c r="B2426" s="3" t="s">
        <v>157</v>
      </c>
      <c r="C2426" s="12">
        <v>1988</v>
      </c>
      <c r="D2426" s="12" t="s">
        <v>101</v>
      </c>
      <c r="E2426" s="13">
        <v>0</v>
      </c>
      <c r="F2426" s="13">
        <v>0</v>
      </c>
      <c r="G2426" s="13">
        <v>0</v>
      </c>
      <c r="H2426" s="13">
        <v>0</v>
      </c>
      <c r="I2426" s="13">
        <v>0</v>
      </c>
      <c r="J2426" s="13">
        <v>0</v>
      </c>
      <c r="K2426" s="15">
        <f t="shared" si="156"/>
        <v>0</v>
      </c>
      <c r="L2426" s="15">
        <f t="shared" si="157"/>
        <v>0</v>
      </c>
      <c r="M2426" s="15">
        <f t="shared" si="158"/>
        <v>0</v>
      </c>
      <c r="O2426" s="13"/>
      <c r="P2426" s="13"/>
    </row>
    <row r="2427" spans="1:16" ht="12.75" customHeight="1" x14ac:dyDescent="0.2">
      <c r="A2427" s="11" t="str">
        <f t="shared" si="155"/>
        <v>MORNINGTON ISLAND1989</v>
      </c>
      <c r="B2427" s="94" t="s">
        <v>157</v>
      </c>
      <c r="C2427" s="89">
        <v>1989</v>
      </c>
      <c r="D2427" s="90" t="s">
        <v>101</v>
      </c>
      <c r="E2427" s="15">
        <v>0</v>
      </c>
      <c r="F2427" s="15">
        <v>0</v>
      </c>
      <c r="G2427" s="15">
        <v>0</v>
      </c>
      <c r="H2427" s="15">
        <v>0</v>
      </c>
      <c r="I2427" s="15">
        <v>0</v>
      </c>
      <c r="J2427" s="15">
        <v>0</v>
      </c>
      <c r="K2427" s="15">
        <f t="shared" si="156"/>
        <v>0</v>
      </c>
      <c r="L2427" s="15">
        <f t="shared" si="157"/>
        <v>0</v>
      </c>
      <c r="M2427" s="15">
        <f t="shared" si="158"/>
        <v>0</v>
      </c>
      <c r="O2427" s="13"/>
      <c r="P2427" s="13"/>
    </row>
    <row r="2428" spans="1:16" ht="12.75" customHeight="1" x14ac:dyDescent="0.2">
      <c r="A2428" s="11" t="str">
        <f t="shared" si="155"/>
        <v>MORNINGTON ISLAND1990</v>
      </c>
      <c r="B2428" s="3" t="s">
        <v>157</v>
      </c>
      <c r="C2428" s="12">
        <v>1990</v>
      </c>
      <c r="D2428" s="12" t="s">
        <v>101</v>
      </c>
      <c r="E2428" s="13">
        <v>58</v>
      </c>
      <c r="F2428" s="13">
        <v>57</v>
      </c>
      <c r="G2428" s="13">
        <v>115</v>
      </c>
      <c r="H2428" s="13">
        <v>0</v>
      </c>
      <c r="I2428" s="13">
        <v>0</v>
      </c>
      <c r="J2428" s="13">
        <v>0</v>
      </c>
      <c r="K2428" s="15">
        <f t="shared" si="156"/>
        <v>58</v>
      </c>
      <c r="L2428" s="15">
        <f t="shared" si="157"/>
        <v>57</v>
      </c>
      <c r="M2428" s="15">
        <f t="shared" si="158"/>
        <v>115</v>
      </c>
      <c r="O2428" s="13"/>
      <c r="P2428" s="13"/>
    </row>
    <row r="2429" spans="1:16" ht="12.75" customHeight="1" x14ac:dyDescent="0.2">
      <c r="A2429" s="11" t="str">
        <f t="shared" si="155"/>
        <v>MORNINGTON ISLAND1991</v>
      </c>
      <c r="B2429" s="96" t="s">
        <v>157</v>
      </c>
      <c r="C2429" s="89">
        <v>1991</v>
      </c>
      <c r="D2429" s="90" t="s">
        <v>101</v>
      </c>
      <c r="E2429" s="15">
        <v>541</v>
      </c>
      <c r="F2429" s="15">
        <v>535</v>
      </c>
      <c r="G2429" s="15">
        <v>1076</v>
      </c>
      <c r="H2429" s="91">
        <v>0</v>
      </c>
      <c r="I2429" s="91">
        <v>0</v>
      </c>
      <c r="J2429" s="15">
        <v>0</v>
      </c>
      <c r="K2429" s="15">
        <f t="shared" si="156"/>
        <v>541</v>
      </c>
      <c r="L2429" s="15">
        <f t="shared" si="157"/>
        <v>535</v>
      </c>
      <c r="M2429" s="15">
        <f t="shared" si="158"/>
        <v>1076</v>
      </c>
      <c r="O2429" s="13"/>
      <c r="P2429" s="13"/>
    </row>
    <row r="2430" spans="1:16" ht="12.75" customHeight="1" x14ac:dyDescent="0.2">
      <c r="A2430" s="11" t="str">
        <f t="shared" si="155"/>
        <v>MORNINGTON ISLAND1992</v>
      </c>
      <c r="B2430" s="94" t="s">
        <v>157</v>
      </c>
      <c r="C2430" s="89">
        <v>1992</v>
      </c>
      <c r="D2430" s="90" t="s">
        <v>101</v>
      </c>
      <c r="E2430" s="15">
        <v>548</v>
      </c>
      <c r="F2430" s="15">
        <v>548</v>
      </c>
      <c r="G2430" s="15">
        <v>1096</v>
      </c>
      <c r="H2430" s="15">
        <v>0</v>
      </c>
      <c r="I2430" s="15">
        <v>0</v>
      </c>
      <c r="J2430" s="15">
        <v>0</v>
      </c>
      <c r="K2430" s="15">
        <f t="shared" si="156"/>
        <v>548</v>
      </c>
      <c r="L2430" s="15">
        <f t="shared" si="157"/>
        <v>548</v>
      </c>
      <c r="M2430" s="15">
        <f t="shared" si="158"/>
        <v>1096</v>
      </c>
      <c r="O2430" s="13"/>
      <c r="P2430" s="13"/>
    </row>
    <row r="2431" spans="1:16" ht="12.75" customHeight="1" x14ac:dyDescent="0.2">
      <c r="A2431" s="11" t="str">
        <f t="shared" si="155"/>
        <v>MORNINGTON ISLAND1993</v>
      </c>
      <c r="B2431" s="96" t="s">
        <v>157</v>
      </c>
      <c r="C2431" s="89">
        <v>1993</v>
      </c>
      <c r="D2431" s="90" t="s">
        <v>101</v>
      </c>
      <c r="E2431" s="15">
        <v>563</v>
      </c>
      <c r="F2431" s="15">
        <v>565</v>
      </c>
      <c r="G2431" s="15">
        <v>1128</v>
      </c>
      <c r="H2431" s="91">
        <v>0</v>
      </c>
      <c r="I2431" s="91">
        <v>0</v>
      </c>
      <c r="J2431" s="15">
        <v>0</v>
      </c>
      <c r="K2431" s="15">
        <f t="shared" si="156"/>
        <v>563</v>
      </c>
      <c r="L2431" s="15">
        <f t="shared" si="157"/>
        <v>565</v>
      </c>
      <c r="M2431" s="15">
        <f t="shared" si="158"/>
        <v>1128</v>
      </c>
      <c r="O2431" s="13"/>
      <c r="P2431" s="13"/>
    </row>
    <row r="2432" spans="1:16" ht="12.75" customHeight="1" x14ac:dyDescent="0.2">
      <c r="A2432" s="11" t="str">
        <f t="shared" si="155"/>
        <v>MORNINGTON ISLAND1994</v>
      </c>
      <c r="B2432" s="96" t="s">
        <v>157</v>
      </c>
      <c r="C2432" s="89">
        <v>1994</v>
      </c>
      <c r="D2432" s="90" t="s">
        <v>101</v>
      </c>
      <c r="E2432" s="15">
        <v>579</v>
      </c>
      <c r="F2432" s="15">
        <v>578</v>
      </c>
      <c r="G2432" s="15">
        <v>1157</v>
      </c>
      <c r="H2432" s="91">
        <v>0</v>
      </c>
      <c r="I2432" s="91">
        <v>0</v>
      </c>
      <c r="J2432" s="15">
        <v>0</v>
      </c>
      <c r="K2432" s="15">
        <f t="shared" si="156"/>
        <v>579</v>
      </c>
      <c r="L2432" s="15">
        <f t="shared" si="157"/>
        <v>578</v>
      </c>
      <c r="M2432" s="15">
        <f t="shared" si="158"/>
        <v>1157</v>
      </c>
      <c r="O2432" s="13"/>
      <c r="P2432" s="13"/>
    </row>
    <row r="2433" spans="1:16" ht="12.75" customHeight="1" x14ac:dyDescent="0.2">
      <c r="A2433" s="11" t="str">
        <f t="shared" si="155"/>
        <v>MORNINGTON ISLAND1995</v>
      </c>
      <c r="B2433" s="3" t="s">
        <v>157</v>
      </c>
      <c r="C2433" s="12">
        <v>1995</v>
      </c>
      <c r="D2433" s="12" t="s">
        <v>101</v>
      </c>
      <c r="E2433" s="13">
        <v>597</v>
      </c>
      <c r="F2433" s="13">
        <v>599</v>
      </c>
      <c r="G2433" s="13">
        <v>1196</v>
      </c>
      <c r="H2433" s="13">
        <v>0</v>
      </c>
      <c r="I2433" s="13">
        <v>0</v>
      </c>
      <c r="J2433" s="13">
        <v>0</v>
      </c>
      <c r="K2433" s="15">
        <f t="shared" si="156"/>
        <v>597</v>
      </c>
      <c r="L2433" s="15">
        <f t="shared" si="157"/>
        <v>599</v>
      </c>
      <c r="M2433" s="15">
        <f t="shared" si="158"/>
        <v>1196</v>
      </c>
      <c r="O2433" s="13"/>
      <c r="P2433" s="13"/>
    </row>
    <row r="2434" spans="1:16" ht="12.75" customHeight="1" x14ac:dyDescent="0.2">
      <c r="A2434" s="11" t="str">
        <f t="shared" si="155"/>
        <v>MORNINGTON ISLAND1996</v>
      </c>
      <c r="B2434" s="3" t="s">
        <v>157</v>
      </c>
      <c r="C2434" s="12">
        <v>1996</v>
      </c>
      <c r="D2434" s="12" t="s">
        <v>101</v>
      </c>
      <c r="E2434" s="13">
        <v>618</v>
      </c>
      <c r="F2434" s="13">
        <v>618</v>
      </c>
      <c r="G2434" s="13">
        <v>1236</v>
      </c>
      <c r="H2434" s="13">
        <v>0</v>
      </c>
      <c r="I2434" s="13">
        <v>0</v>
      </c>
      <c r="J2434" s="13">
        <v>0</v>
      </c>
      <c r="K2434" s="15">
        <f t="shared" si="156"/>
        <v>618</v>
      </c>
      <c r="L2434" s="15">
        <f t="shared" si="157"/>
        <v>618</v>
      </c>
      <c r="M2434" s="15">
        <f t="shared" si="158"/>
        <v>1236</v>
      </c>
      <c r="O2434" s="13"/>
      <c r="P2434" s="13"/>
    </row>
    <row r="2435" spans="1:16" ht="12.75" customHeight="1" x14ac:dyDescent="0.2">
      <c r="A2435" s="11" t="str">
        <f t="shared" si="155"/>
        <v>MORNINGTON ISLAND1997</v>
      </c>
      <c r="B2435" s="96" t="s">
        <v>157</v>
      </c>
      <c r="C2435" s="89">
        <v>1997</v>
      </c>
      <c r="D2435" s="90" t="s">
        <v>101</v>
      </c>
      <c r="E2435" s="15">
        <v>574</v>
      </c>
      <c r="F2435" s="15">
        <v>574</v>
      </c>
      <c r="G2435" s="15">
        <v>1148</v>
      </c>
      <c r="H2435" s="91">
        <v>0</v>
      </c>
      <c r="I2435" s="91">
        <v>0</v>
      </c>
      <c r="J2435" s="15">
        <v>0</v>
      </c>
      <c r="K2435" s="15">
        <f t="shared" si="156"/>
        <v>574</v>
      </c>
      <c r="L2435" s="15">
        <f t="shared" si="157"/>
        <v>574</v>
      </c>
      <c r="M2435" s="15">
        <f t="shared" si="158"/>
        <v>1148</v>
      </c>
      <c r="O2435" s="13"/>
      <c r="P2435" s="13"/>
    </row>
    <row r="2436" spans="1:16" ht="12.75" customHeight="1" x14ac:dyDescent="0.2">
      <c r="A2436" s="11" t="str">
        <f t="shared" si="155"/>
        <v>MORNINGTON ISLAND1998</v>
      </c>
      <c r="B2436" s="3" t="s">
        <v>157</v>
      </c>
      <c r="C2436" s="12">
        <v>1998</v>
      </c>
      <c r="D2436" s="12" t="s">
        <v>101</v>
      </c>
      <c r="E2436" s="13">
        <v>574</v>
      </c>
      <c r="F2436" s="13">
        <v>574</v>
      </c>
      <c r="G2436" s="13">
        <v>1148</v>
      </c>
      <c r="H2436" s="13">
        <v>0</v>
      </c>
      <c r="I2436" s="13">
        <v>0</v>
      </c>
      <c r="J2436" s="13">
        <v>0</v>
      </c>
      <c r="K2436" s="15">
        <f t="shared" si="156"/>
        <v>574</v>
      </c>
      <c r="L2436" s="15">
        <f t="shared" si="157"/>
        <v>574</v>
      </c>
      <c r="M2436" s="15">
        <f t="shared" si="158"/>
        <v>1148</v>
      </c>
      <c r="O2436" s="13"/>
      <c r="P2436" s="13"/>
    </row>
    <row r="2437" spans="1:16" ht="12.75" customHeight="1" x14ac:dyDescent="0.2">
      <c r="A2437" s="11" t="str">
        <f t="shared" si="155"/>
        <v>MORNINGTON ISLAND1999</v>
      </c>
      <c r="B2437" s="3" t="s">
        <v>157</v>
      </c>
      <c r="C2437" s="12">
        <v>1999</v>
      </c>
      <c r="D2437" s="90" t="s">
        <v>101</v>
      </c>
      <c r="E2437" s="13">
        <v>574</v>
      </c>
      <c r="F2437" s="13">
        <v>574</v>
      </c>
      <c r="G2437" s="13">
        <v>1148</v>
      </c>
      <c r="H2437" s="13">
        <v>0</v>
      </c>
      <c r="I2437" s="13">
        <v>0</v>
      </c>
      <c r="J2437" s="13">
        <v>0</v>
      </c>
      <c r="K2437" s="15">
        <f t="shared" si="156"/>
        <v>574</v>
      </c>
      <c r="L2437" s="15">
        <f t="shared" si="157"/>
        <v>574</v>
      </c>
      <c r="M2437" s="15">
        <f t="shared" si="158"/>
        <v>1148</v>
      </c>
      <c r="O2437" s="13"/>
      <c r="P2437" s="13"/>
    </row>
    <row r="2438" spans="1:16" ht="12.75" customHeight="1" x14ac:dyDescent="0.2">
      <c r="A2438" s="11" t="str">
        <f t="shared" si="155"/>
        <v>MORNINGTON ISLAND2000</v>
      </c>
      <c r="B2438" s="3" t="s">
        <v>157</v>
      </c>
      <c r="C2438" s="12">
        <v>2000</v>
      </c>
      <c r="D2438" s="12" t="s">
        <v>101</v>
      </c>
      <c r="E2438" s="13">
        <v>573</v>
      </c>
      <c r="F2438" s="13">
        <v>573</v>
      </c>
      <c r="G2438" s="13">
        <v>1146</v>
      </c>
      <c r="H2438" s="13">
        <v>0</v>
      </c>
      <c r="I2438" s="13">
        <v>0</v>
      </c>
      <c r="J2438" s="13">
        <v>0</v>
      </c>
      <c r="K2438" s="15">
        <f t="shared" si="156"/>
        <v>573</v>
      </c>
      <c r="L2438" s="15">
        <f t="shared" si="157"/>
        <v>573</v>
      </c>
      <c r="M2438" s="15">
        <f t="shared" si="158"/>
        <v>1146</v>
      </c>
      <c r="O2438" s="13"/>
      <c r="P2438" s="13"/>
    </row>
    <row r="2439" spans="1:16" ht="12.75" customHeight="1" x14ac:dyDescent="0.2">
      <c r="A2439" s="11" t="str">
        <f t="shared" ref="A2439:A2451" si="159">CONCATENATE(B2439,C2439)</f>
        <v>MORNINGTON ISLAND2001</v>
      </c>
      <c r="B2439" s="3" t="s">
        <v>157</v>
      </c>
      <c r="C2439" s="12">
        <v>2001</v>
      </c>
      <c r="D2439" s="12" t="s">
        <v>101</v>
      </c>
      <c r="E2439" s="13">
        <v>540</v>
      </c>
      <c r="F2439" s="13">
        <v>540</v>
      </c>
      <c r="G2439" s="13">
        <v>1080</v>
      </c>
      <c r="H2439" s="13">
        <v>0</v>
      </c>
      <c r="I2439" s="13">
        <v>0</v>
      </c>
      <c r="J2439" s="13">
        <v>0</v>
      </c>
      <c r="K2439" s="15">
        <f t="shared" si="156"/>
        <v>540</v>
      </c>
      <c r="L2439" s="15">
        <f t="shared" si="157"/>
        <v>540</v>
      </c>
      <c r="M2439" s="15">
        <f t="shared" si="158"/>
        <v>1080</v>
      </c>
      <c r="O2439" s="13"/>
      <c r="P2439" s="13"/>
    </row>
    <row r="2440" spans="1:16" ht="12.75" customHeight="1" x14ac:dyDescent="0.2">
      <c r="A2440" s="11" t="str">
        <f t="shared" si="159"/>
        <v>MORNINGTON ISLAND2002</v>
      </c>
      <c r="B2440" s="96" t="s">
        <v>157</v>
      </c>
      <c r="C2440" s="89">
        <v>2002</v>
      </c>
      <c r="D2440" s="90" t="s">
        <v>101</v>
      </c>
      <c r="E2440" s="15">
        <v>464</v>
      </c>
      <c r="F2440" s="15">
        <v>464</v>
      </c>
      <c r="G2440" s="15">
        <v>928</v>
      </c>
      <c r="H2440" s="91">
        <v>0</v>
      </c>
      <c r="I2440" s="91">
        <v>0</v>
      </c>
      <c r="J2440" s="15">
        <v>0</v>
      </c>
      <c r="K2440" s="15">
        <f t="shared" si="156"/>
        <v>464</v>
      </c>
      <c r="L2440" s="15">
        <f t="shared" si="157"/>
        <v>464</v>
      </c>
      <c r="M2440" s="15">
        <f t="shared" si="158"/>
        <v>928</v>
      </c>
      <c r="O2440" s="13"/>
      <c r="P2440" s="13"/>
    </row>
    <row r="2441" spans="1:16" ht="12.75" customHeight="1" x14ac:dyDescent="0.2">
      <c r="A2441" s="11" t="str">
        <f t="shared" si="159"/>
        <v>MORNINGTON ISLAND2003</v>
      </c>
      <c r="B2441" s="3" t="s">
        <v>157</v>
      </c>
      <c r="C2441" s="12">
        <v>2003</v>
      </c>
      <c r="D2441" s="12" t="s">
        <v>101</v>
      </c>
      <c r="E2441" s="13">
        <v>468</v>
      </c>
      <c r="F2441" s="13">
        <v>468</v>
      </c>
      <c r="G2441" s="13">
        <v>936</v>
      </c>
      <c r="H2441" s="13">
        <v>0</v>
      </c>
      <c r="I2441" s="13">
        <v>0</v>
      </c>
      <c r="J2441" s="13">
        <v>0</v>
      </c>
      <c r="K2441" s="15">
        <f t="shared" si="156"/>
        <v>468</v>
      </c>
      <c r="L2441" s="15">
        <f t="shared" si="157"/>
        <v>468</v>
      </c>
      <c r="M2441" s="15">
        <f t="shared" si="158"/>
        <v>936</v>
      </c>
      <c r="O2441" s="13"/>
      <c r="P2441" s="13"/>
    </row>
    <row r="2442" spans="1:16" ht="12.75" customHeight="1" x14ac:dyDescent="0.2">
      <c r="A2442" s="11" t="str">
        <f t="shared" si="159"/>
        <v>MORNINGTON ISLAND2004</v>
      </c>
      <c r="B2442" s="3" t="s">
        <v>157</v>
      </c>
      <c r="C2442" s="12">
        <v>2004</v>
      </c>
      <c r="D2442" s="12" t="s">
        <v>101</v>
      </c>
      <c r="E2442" s="13">
        <v>471</v>
      </c>
      <c r="F2442" s="13">
        <v>471</v>
      </c>
      <c r="G2442" s="13">
        <v>942</v>
      </c>
      <c r="H2442" s="13">
        <v>0</v>
      </c>
      <c r="I2442" s="13">
        <v>0</v>
      </c>
      <c r="J2442" s="13">
        <v>0</v>
      </c>
      <c r="K2442" s="15">
        <f t="shared" si="156"/>
        <v>471</v>
      </c>
      <c r="L2442" s="15">
        <f t="shared" si="157"/>
        <v>471</v>
      </c>
      <c r="M2442" s="15">
        <f t="shared" si="158"/>
        <v>942</v>
      </c>
      <c r="O2442" s="13"/>
      <c r="P2442" s="13"/>
    </row>
    <row r="2443" spans="1:16" ht="12.75" customHeight="1" x14ac:dyDescent="0.2">
      <c r="A2443" s="11" t="str">
        <f t="shared" si="159"/>
        <v>MORNINGTON ISLAND2005</v>
      </c>
      <c r="B2443" s="96" t="s">
        <v>157</v>
      </c>
      <c r="C2443" s="89">
        <v>2005</v>
      </c>
      <c r="D2443" s="90" t="s">
        <v>101</v>
      </c>
      <c r="E2443" s="15">
        <v>469</v>
      </c>
      <c r="F2443" s="15">
        <v>469</v>
      </c>
      <c r="G2443" s="15">
        <v>938</v>
      </c>
      <c r="H2443" s="91">
        <v>0</v>
      </c>
      <c r="I2443" s="91">
        <v>0</v>
      </c>
      <c r="J2443" s="15">
        <v>0</v>
      </c>
      <c r="K2443" s="15">
        <f t="shared" si="156"/>
        <v>469</v>
      </c>
      <c r="L2443" s="15">
        <f t="shared" si="157"/>
        <v>469</v>
      </c>
      <c r="M2443" s="15">
        <f t="shared" si="158"/>
        <v>938</v>
      </c>
      <c r="O2443" s="13"/>
      <c r="P2443" s="13"/>
    </row>
    <row r="2444" spans="1:16" ht="12.75" customHeight="1" x14ac:dyDescent="0.2">
      <c r="A2444" s="11" t="str">
        <f t="shared" si="159"/>
        <v>MORNINGTON ISLAND2006</v>
      </c>
      <c r="B2444" s="96" t="s">
        <v>157</v>
      </c>
      <c r="C2444" s="89">
        <v>2006</v>
      </c>
      <c r="D2444" s="90" t="s">
        <v>101</v>
      </c>
      <c r="E2444" s="15">
        <v>535</v>
      </c>
      <c r="F2444" s="15">
        <v>535</v>
      </c>
      <c r="G2444" s="15">
        <v>1070</v>
      </c>
      <c r="H2444" s="91">
        <v>0</v>
      </c>
      <c r="I2444" s="91">
        <v>0</v>
      </c>
      <c r="J2444" s="15">
        <v>0</v>
      </c>
      <c r="K2444" s="15">
        <f t="shared" si="156"/>
        <v>535</v>
      </c>
      <c r="L2444" s="15">
        <f t="shared" si="157"/>
        <v>535</v>
      </c>
      <c r="M2444" s="15">
        <f t="shared" si="158"/>
        <v>1070</v>
      </c>
      <c r="O2444" s="13"/>
      <c r="P2444" s="13"/>
    </row>
    <row r="2445" spans="1:16" ht="12.75" customHeight="1" x14ac:dyDescent="0.2">
      <c r="A2445" s="11" t="str">
        <f t="shared" si="159"/>
        <v>MORNINGTON ISLAND2007</v>
      </c>
      <c r="B2445" s="96" t="s">
        <v>157</v>
      </c>
      <c r="C2445" s="89">
        <v>2007</v>
      </c>
      <c r="D2445" s="90" t="s">
        <v>101</v>
      </c>
      <c r="E2445" s="15">
        <v>510</v>
      </c>
      <c r="F2445" s="15">
        <v>511</v>
      </c>
      <c r="G2445" s="15">
        <v>1021</v>
      </c>
      <c r="H2445" s="91">
        <v>0</v>
      </c>
      <c r="I2445" s="91">
        <v>0</v>
      </c>
      <c r="J2445" s="15">
        <v>0</v>
      </c>
      <c r="K2445" s="15">
        <f t="shared" si="156"/>
        <v>510</v>
      </c>
      <c r="L2445" s="15">
        <f t="shared" si="157"/>
        <v>511</v>
      </c>
      <c r="M2445" s="15">
        <f t="shared" si="158"/>
        <v>1021</v>
      </c>
      <c r="O2445" s="13"/>
      <c r="P2445" s="13"/>
    </row>
    <row r="2446" spans="1:16" ht="12.75" customHeight="1" x14ac:dyDescent="0.2">
      <c r="A2446" s="11" t="str">
        <f t="shared" si="159"/>
        <v>MORNINGTON ISLAND2008</v>
      </c>
      <c r="B2446" s="3" t="s">
        <v>157</v>
      </c>
      <c r="C2446" s="12">
        <v>2008</v>
      </c>
      <c r="D2446" s="12" t="s">
        <v>101</v>
      </c>
      <c r="E2446" s="13">
        <v>463</v>
      </c>
      <c r="F2446" s="13">
        <v>460</v>
      </c>
      <c r="G2446" s="13">
        <v>923</v>
      </c>
      <c r="H2446" s="13">
        <v>0</v>
      </c>
      <c r="I2446" s="13">
        <v>0</v>
      </c>
      <c r="J2446" s="13">
        <v>0</v>
      </c>
      <c r="K2446" s="15">
        <f t="shared" si="156"/>
        <v>463</v>
      </c>
      <c r="L2446" s="15">
        <f t="shared" si="157"/>
        <v>460</v>
      </c>
      <c r="M2446" s="15">
        <f t="shared" si="158"/>
        <v>923</v>
      </c>
      <c r="O2446" s="13"/>
      <c r="P2446" s="13"/>
    </row>
    <row r="2447" spans="1:16" ht="12.75" customHeight="1" x14ac:dyDescent="0.2">
      <c r="A2447" s="11" t="str">
        <f t="shared" si="159"/>
        <v>MORNINGTON ISLAND2009</v>
      </c>
      <c r="B2447" s="96" t="s">
        <v>157</v>
      </c>
      <c r="C2447" s="89">
        <v>2009</v>
      </c>
      <c r="D2447" s="90" t="s">
        <v>101</v>
      </c>
      <c r="E2447" s="15">
        <v>32</v>
      </c>
      <c r="F2447" s="15">
        <v>32</v>
      </c>
      <c r="G2447" s="15">
        <v>64</v>
      </c>
      <c r="H2447" s="91">
        <v>0</v>
      </c>
      <c r="I2447" s="91">
        <v>0</v>
      </c>
      <c r="J2447" s="15">
        <v>0</v>
      </c>
      <c r="K2447" s="15">
        <f t="shared" si="156"/>
        <v>32</v>
      </c>
      <c r="L2447" s="15">
        <f t="shared" si="157"/>
        <v>32</v>
      </c>
      <c r="M2447" s="15">
        <f t="shared" si="158"/>
        <v>64</v>
      </c>
      <c r="O2447" s="13"/>
      <c r="P2447" s="13"/>
    </row>
    <row r="2448" spans="1:16" ht="12.75" customHeight="1" x14ac:dyDescent="0.2">
      <c r="A2448" s="11" t="str">
        <f t="shared" si="159"/>
        <v>MORNINGTON ISLAND2010</v>
      </c>
      <c r="B2448" s="3" t="s">
        <v>157</v>
      </c>
      <c r="C2448" s="12">
        <v>2010</v>
      </c>
      <c r="D2448" s="12" t="s">
        <v>101</v>
      </c>
      <c r="E2448" s="13">
        <v>256</v>
      </c>
      <c r="F2448" s="13">
        <v>255</v>
      </c>
      <c r="G2448" s="13">
        <v>511</v>
      </c>
      <c r="H2448" s="13">
        <v>0</v>
      </c>
      <c r="I2448" s="13">
        <v>0</v>
      </c>
      <c r="J2448" s="13">
        <v>0</v>
      </c>
      <c r="K2448" s="15">
        <f t="shared" si="156"/>
        <v>256</v>
      </c>
      <c r="L2448" s="15">
        <f t="shared" si="157"/>
        <v>255</v>
      </c>
      <c r="M2448" s="15">
        <f t="shared" si="158"/>
        <v>511</v>
      </c>
      <c r="O2448" s="13"/>
      <c r="P2448" s="13"/>
    </row>
    <row r="2449" spans="1:16" ht="12.75" customHeight="1" x14ac:dyDescent="0.2">
      <c r="A2449" s="11" t="str">
        <f t="shared" si="159"/>
        <v>MORNINGTON ISLAND2011</v>
      </c>
      <c r="B2449" s="3" t="s">
        <v>157</v>
      </c>
      <c r="C2449" s="12">
        <v>2011</v>
      </c>
      <c r="D2449" s="12" t="s">
        <v>101</v>
      </c>
      <c r="E2449" s="13">
        <v>509</v>
      </c>
      <c r="F2449" s="13">
        <v>509</v>
      </c>
      <c r="G2449" s="13">
        <v>1018</v>
      </c>
      <c r="H2449" s="13">
        <v>0</v>
      </c>
      <c r="I2449" s="13">
        <v>0</v>
      </c>
      <c r="J2449" s="13">
        <v>0</v>
      </c>
      <c r="K2449" s="15">
        <f t="shared" si="156"/>
        <v>509</v>
      </c>
      <c r="L2449" s="15">
        <f t="shared" si="157"/>
        <v>509</v>
      </c>
      <c r="M2449" s="15">
        <f t="shared" si="158"/>
        <v>1018</v>
      </c>
      <c r="O2449" s="13"/>
      <c r="P2449" s="13"/>
    </row>
    <row r="2450" spans="1:16" ht="12.75" customHeight="1" x14ac:dyDescent="0.2">
      <c r="A2450" s="11" t="str">
        <f t="shared" si="159"/>
        <v>MORNINGTON ISLAND2012</v>
      </c>
      <c r="B2450" s="96" t="s">
        <v>157</v>
      </c>
      <c r="C2450" s="89">
        <v>2012</v>
      </c>
      <c r="D2450" s="90" t="s">
        <v>101</v>
      </c>
      <c r="E2450" s="15">
        <v>511</v>
      </c>
      <c r="F2450" s="15">
        <v>511</v>
      </c>
      <c r="G2450" s="15">
        <v>1022</v>
      </c>
      <c r="H2450" s="91">
        <v>0</v>
      </c>
      <c r="I2450" s="91">
        <v>0</v>
      </c>
      <c r="J2450" s="15">
        <v>0</v>
      </c>
      <c r="K2450" s="15">
        <f t="shared" si="156"/>
        <v>511</v>
      </c>
      <c r="L2450" s="15">
        <f t="shared" si="157"/>
        <v>511</v>
      </c>
      <c r="M2450" s="15">
        <f t="shared" si="158"/>
        <v>1022</v>
      </c>
      <c r="O2450" s="13"/>
      <c r="P2450" s="13"/>
    </row>
    <row r="2451" spans="1:16" ht="12.75" customHeight="1" x14ac:dyDescent="0.2">
      <c r="A2451" s="11" t="str">
        <f t="shared" si="159"/>
        <v>MORNINGTON ISLAND2013</v>
      </c>
      <c r="B2451" s="3" t="s">
        <v>157</v>
      </c>
      <c r="C2451" s="12">
        <v>2013</v>
      </c>
      <c r="D2451" s="12" t="s">
        <v>101</v>
      </c>
      <c r="E2451" s="13">
        <v>455</v>
      </c>
      <c r="F2451" s="13">
        <v>456</v>
      </c>
      <c r="G2451" s="13">
        <v>911</v>
      </c>
      <c r="H2451" s="13">
        <v>0</v>
      </c>
      <c r="I2451" s="13">
        <v>0</v>
      </c>
      <c r="J2451" s="13">
        <v>0</v>
      </c>
      <c r="K2451" s="15">
        <f t="shared" si="156"/>
        <v>455</v>
      </c>
      <c r="L2451" s="15">
        <f t="shared" si="157"/>
        <v>456</v>
      </c>
      <c r="M2451" s="15">
        <f t="shared" si="158"/>
        <v>911</v>
      </c>
      <c r="O2451" s="13"/>
      <c r="P2451" s="13"/>
    </row>
    <row r="2452" spans="1:16" ht="12.75" customHeight="1" x14ac:dyDescent="0.2">
      <c r="A2452" s="11" t="str">
        <f t="shared" ref="A2452:A2514" si="160">CONCATENATE(B2452,C2452)</f>
        <v>MORNINGTON ISLAND2014</v>
      </c>
      <c r="B2452" s="96" t="s">
        <v>157</v>
      </c>
      <c r="C2452" s="89">
        <v>2014</v>
      </c>
      <c r="D2452" s="90" t="s">
        <v>101</v>
      </c>
      <c r="E2452" s="15">
        <v>416</v>
      </c>
      <c r="F2452" s="15">
        <v>415</v>
      </c>
      <c r="G2452" s="15">
        <v>831</v>
      </c>
      <c r="H2452" s="91">
        <v>0</v>
      </c>
      <c r="I2452" s="91">
        <v>0</v>
      </c>
      <c r="J2452" s="15">
        <v>0</v>
      </c>
      <c r="K2452" s="15">
        <f t="shared" si="156"/>
        <v>416</v>
      </c>
      <c r="L2452" s="15">
        <f t="shared" si="157"/>
        <v>415</v>
      </c>
      <c r="M2452" s="15">
        <f t="shared" si="158"/>
        <v>831</v>
      </c>
      <c r="O2452" s="13"/>
      <c r="P2452" s="13"/>
    </row>
    <row r="2453" spans="1:16" ht="12.75" customHeight="1" x14ac:dyDescent="0.2">
      <c r="A2453" s="11" t="str">
        <f t="shared" si="160"/>
        <v>MORNINGTON ISLAND2015</v>
      </c>
      <c r="B2453" s="3" t="s">
        <v>157</v>
      </c>
      <c r="C2453" s="12">
        <v>2015</v>
      </c>
      <c r="D2453" s="12" t="s">
        <v>101</v>
      </c>
      <c r="E2453" s="13">
        <v>447</v>
      </c>
      <c r="F2453" s="13">
        <v>447</v>
      </c>
      <c r="G2453" s="13">
        <v>894</v>
      </c>
      <c r="H2453" s="13">
        <v>0</v>
      </c>
      <c r="I2453" s="13">
        <v>0</v>
      </c>
      <c r="J2453" s="13">
        <v>0</v>
      </c>
      <c r="K2453" s="15">
        <f t="shared" si="156"/>
        <v>447</v>
      </c>
      <c r="L2453" s="15">
        <f t="shared" si="157"/>
        <v>447</v>
      </c>
      <c r="M2453" s="15">
        <f t="shared" si="158"/>
        <v>894</v>
      </c>
      <c r="O2453" s="13"/>
      <c r="P2453" s="13"/>
    </row>
    <row r="2454" spans="1:16" ht="12.75" customHeight="1" x14ac:dyDescent="0.2">
      <c r="A2454" s="11" t="str">
        <f t="shared" si="160"/>
        <v>MORNINGTON ISLAND2016</v>
      </c>
      <c r="B2454" s="92" t="s">
        <v>157</v>
      </c>
      <c r="C2454" s="16">
        <v>2016</v>
      </c>
      <c r="D2454" s="90" t="s">
        <v>101</v>
      </c>
      <c r="E2454" s="93">
        <v>541</v>
      </c>
      <c r="F2454" s="93">
        <v>545</v>
      </c>
      <c r="G2454" s="93">
        <v>1086</v>
      </c>
      <c r="H2454" s="93">
        <v>0</v>
      </c>
      <c r="I2454" s="93">
        <v>0</v>
      </c>
      <c r="J2454" s="93">
        <v>0</v>
      </c>
      <c r="K2454" s="15">
        <f t="shared" si="156"/>
        <v>541</v>
      </c>
      <c r="L2454" s="15">
        <f t="shared" si="157"/>
        <v>545</v>
      </c>
      <c r="M2454" s="15">
        <f t="shared" si="158"/>
        <v>1086</v>
      </c>
      <c r="O2454" s="13"/>
      <c r="P2454" s="13"/>
    </row>
    <row r="2455" spans="1:16" ht="12.75" customHeight="1" x14ac:dyDescent="0.2">
      <c r="A2455" s="11" t="str">
        <f t="shared" si="160"/>
        <v>MORNINGTON ISLAND2017</v>
      </c>
      <c r="B2455" s="94" t="s">
        <v>157</v>
      </c>
      <c r="C2455" s="12">
        <v>2017</v>
      </c>
      <c r="D2455" s="90" t="s">
        <v>101</v>
      </c>
      <c r="E2455" s="95">
        <v>462</v>
      </c>
      <c r="F2455" s="95">
        <v>460</v>
      </c>
      <c r="G2455" s="95">
        <v>922</v>
      </c>
      <c r="H2455" s="95">
        <v>0</v>
      </c>
      <c r="I2455" s="95">
        <v>0</v>
      </c>
      <c r="J2455" s="95">
        <v>0</v>
      </c>
      <c r="K2455" s="15">
        <f t="shared" si="156"/>
        <v>462</v>
      </c>
      <c r="L2455" s="15">
        <f t="shared" si="157"/>
        <v>460</v>
      </c>
      <c r="M2455" s="15">
        <f t="shared" si="158"/>
        <v>922</v>
      </c>
      <c r="O2455" s="13"/>
      <c r="P2455" s="13"/>
    </row>
    <row r="2456" spans="1:16" ht="12.75" customHeight="1" x14ac:dyDescent="0.2">
      <c r="A2456" s="11" t="str">
        <f t="shared" si="160"/>
        <v>MORNINGTON ISLAND2018</v>
      </c>
      <c r="B2456" s="96" t="s">
        <v>157</v>
      </c>
      <c r="C2456" s="89">
        <v>2018</v>
      </c>
      <c r="D2456" s="90" t="s">
        <v>101</v>
      </c>
      <c r="E2456" s="15">
        <v>500</v>
      </c>
      <c r="F2456" s="15">
        <v>501</v>
      </c>
      <c r="G2456" s="15">
        <v>1001</v>
      </c>
      <c r="H2456" s="91">
        <v>0</v>
      </c>
      <c r="I2456" s="91">
        <v>0</v>
      </c>
      <c r="J2456" s="15">
        <v>0</v>
      </c>
      <c r="K2456" s="15">
        <f t="shared" si="156"/>
        <v>500</v>
      </c>
      <c r="L2456" s="15">
        <f t="shared" si="157"/>
        <v>501</v>
      </c>
      <c r="M2456" s="15">
        <f t="shared" si="158"/>
        <v>1001</v>
      </c>
      <c r="O2456" s="13"/>
      <c r="P2456" s="13"/>
    </row>
    <row r="2457" spans="1:16" ht="12.75" customHeight="1" x14ac:dyDescent="0.2">
      <c r="A2457" s="11" t="str">
        <f t="shared" si="160"/>
        <v>MORNINGTON ISLAND2019</v>
      </c>
      <c r="B2457" s="3" t="s">
        <v>157</v>
      </c>
      <c r="C2457" s="12">
        <v>2019</v>
      </c>
      <c r="D2457" s="12" t="s">
        <v>101</v>
      </c>
      <c r="E2457" s="13">
        <v>496</v>
      </c>
      <c r="F2457" s="13">
        <v>496</v>
      </c>
      <c r="G2457" s="13">
        <v>992</v>
      </c>
      <c r="H2457" s="13">
        <v>0</v>
      </c>
      <c r="I2457" s="13">
        <v>0</v>
      </c>
      <c r="J2457" s="13">
        <v>0</v>
      </c>
      <c r="K2457" s="15">
        <f t="shared" si="156"/>
        <v>496</v>
      </c>
      <c r="L2457" s="15">
        <f t="shared" si="157"/>
        <v>496</v>
      </c>
      <c r="M2457" s="15">
        <f t="shared" si="158"/>
        <v>992</v>
      </c>
      <c r="O2457" s="13"/>
      <c r="P2457" s="13"/>
    </row>
    <row r="2458" spans="1:16" ht="12.75" customHeight="1" x14ac:dyDescent="0.2">
      <c r="A2458" s="11" t="str">
        <f t="shared" si="160"/>
        <v>MORUYA1985</v>
      </c>
      <c r="B2458" s="3" t="s">
        <v>42</v>
      </c>
      <c r="C2458" s="12">
        <v>1985</v>
      </c>
      <c r="D2458" s="12" t="s">
        <v>101</v>
      </c>
      <c r="E2458" s="13">
        <v>604</v>
      </c>
      <c r="F2458" s="13">
        <v>614</v>
      </c>
      <c r="G2458" s="13">
        <v>1218</v>
      </c>
      <c r="H2458" s="13">
        <v>0</v>
      </c>
      <c r="I2458" s="13">
        <v>0</v>
      </c>
      <c r="J2458" s="13">
        <v>0</v>
      </c>
      <c r="K2458" s="15">
        <f t="shared" si="156"/>
        <v>604</v>
      </c>
      <c r="L2458" s="15">
        <f t="shared" si="157"/>
        <v>614</v>
      </c>
      <c r="M2458" s="15">
        <f t="shared" si="158"/>
        <v>1218</v>
      </c>
      <c r="O2458" s="13"/>
      <c r="P2458" s="13"/>
    </row>
    <row r="2459" spans="1:16" ht="12.75" customHeight="1" x14ac:dyDescent="0.2">
      <c r="A2459" s="11" t="str">
        <f t="shared" si="160"/>
        <v>MORUYA1986</v>
      </c>
      <c r="B2459" s="96" t="s">
        <v>42</v>
      </c>
      <c r="C2459" s="89">
        <v>1986</v>
      </c>
      <c r="D2459" s="90" t="s">
        <v>101</v>
      </c>
      <c r="E2459" s="15">
        <v>463</v>
      </c>
      <c r="F2459" s="15">
        <v>468</v>
      </c>
      <c r="G2459" s="15">
        <v>931</v>
      </c>
      <c r="H2459" s="91">
        <v>0</v>
      </c>
      <c r="I2459" s="91">
        <v>0</v>
      </c>
      <c r="J2459" s="15">
        <v>0</v>
      </c>
      <c r="K2459" s="15">
        <f t="shared" si="156"/>
        <v>463</v>
      </c>
      <c r="L2459" s="15">
        <f t="shared" si="157"/>
        <v>468</v>
      </c>
      <c r="M2459" s="15">
        <f t="shared" si="158"/>
        <v>931</v>
      </c>
      <c r="O2459" s="13"/>
      <c r="P2459" s="13"/>
    </row>
    <row r="2460" spans="1:16" ht="12.75" customHeight="1" x14ac:dyDescent="0.2">
      <c r="A2460" s="11" t="str">
        <f t="shared" si="160"/>
        <v>MORUYA1987</v>
      </c>
      <c r="B2460" s="94" t="s">
        <v>42</v>
      </c>
      <c r="C2460" s="89">
        <v>1987</v>
      </c>
      <c r="D2460" s="90" t="s">
        <v>101</v>
      </c>
      <c r="E2460" s="15">
        <v>446</v>
      </c>
      <c r="F2460" s="15">
        <v>431</v>
      </c>
      <c r="G2460" s="15">
        <v>877</v>
      </c>
      <c r="H2460" s="15">
        <v>0</v>
      </c>
      <c r="I2460" s="15">
        <v>0</v>
      </c>
      <c r="J2460" s="15">
        <v>0</v>
      </c>
      <c r="K2460" s="15">
        <f t="shared" si="156"/>
        <v>446</v>
      </c>
      <c r="L2460" s="15">
        <f t="shared" si="157"/>
        <v>431</v>
      </c>
      <c r="M2460" s="15">
        <f t="shared" si="158"/>
        <v>877</v>
      </c>
      <c r="O2460" s="13"/>
      <c r="P2460" s="13"/>
    </row>
    <row r="2461" spans="1:16" ht="12.75" customHeight="1" x14ac:dyDescent="0.2">
      <c r="A2461" s="11" t="str">
        <f t="shared" si="160"/>
        <v>MORUYA1988</v>
      </c>
      <c r="B2461" s="3" t="s">
        <v>42</v>
      </c>
      <c r="C2461" s="12">
        <v>1988</v>
      </c>
      <c r="D2461" s="12" t="s">
        <v>101</v>
      </c>
      <c r="E2461" s="13">
        <v>504</v>
      </c>
      <c r="F2461" s="13">
        <v>502</v>
      </c>
      <c r="G2461" s="13">
        <v>1006</v>
      </c>
      <c r="H2461" s="13">
        <v>0</v>
      </c>
      <c r="I2461" s="13">
        <v>0</v>
      </c>
      <c r="J2461" s="13">
        <v>0</v>
      </c>
      <c r="K2461" s="15">
        <f t="shared" si="156"/>
        <v>504</v>
      </c>
      <c r="L2461" s="15">
        <f t="shared" si="157"/>
        <v>502</v>
      </c>
      <c r="M2461" s="15">
        <f t="shared" si="158"/>
        <v>1006</v>
      </c>
      <c r="O2461" s="13"/>
      <c r="P2461" s="13"/>
    </row>
    <row r="2462" spans="1:16" ht="12.75" customHeight="1" x14ac:dyDescent="0.2">
      <c r="A2462" s="11" t="str">
        <f t="shared" si="160"/>
        <v>MORUYA1989</v>
      </c>
      <c r="B2462" s="92" t="s">
        <v>42</v>
      </c>
      <c r="C2462" s="16">
        <v>1989</v>
      </c>
      <c r="D2462" s="90" t="s">
        <v>101</v>
      </c>
      <c r="E2462" s="93">
        <v>610</v>
      </c>
      <c r="F2462" s="93">
        <v>614</v>
      </c>
      <c r="G2462" s="93">
        <v>1224</v>
      </c>
      <c r="H2462" s="93">
        <v>0</v>
      </c>
      <c r="I2462" s="93">
        <v>0</v>
      </c>
      <c r="J2462" s="93">
        <v>0</v>
      </c>
      <c r="K2462" s="15">
        <f t="shared" si="156"/>
        <v>610</v>
      </c>
      <c r="L2462" s="15">
        <f t="shared" si="157"/>
        <v>614</v>
      </c>
      <c r="M2462" s="15">
        <f t="shared" si="158"/>
        <v>1224</v>
      </c>
      <c r="O2462" s="13"/>
      <c r="P2462" s="13"/>
    </row>
    <row r="2463" spans="1:16" ht="12.75" customHeight="1" x14ac:dyDescent="0.2">
      <c r="A2463" s="11" t="str">
        <f t="shared" si="160"/>
        <v>MORUYA1990</v>
      </c>
      <c r="B2463" s="3" t="s">
        <v>42</v>
      </c>
      <c r="C2463" s="12">
        <v>1990</v>
      </c>
      <c r="D2463" s="90" t="s">
        <v>101</v>
      </c>
      <c r="E2463" s="13">
        <v>1230</v>
      </c>
      <c r="F2463" s="13">
        <v>1200</v>
      </c>
      <c r="G2463" s="13">
        <v>2430</v>
      </c>
      <c r="H2463" s="13">
        <v>0</v>
      </c>
      <c r="I2463" s="13">
        <v>0</v>
      </c>
      <c r="J2463" s="13">
        <v>0</v>
      </c>
      <c r="K2463" s="15">
        <f t="shared" si="156"/>
        <v>1230</v>
      </c>
      <c r="L2463" s="15">
        <f t="shared" si="157"/>
        <v>1200</v>
      </c>
      <c r="M2463" s="15">
        <f t="shared" si="158"/>
        <v>2430</v>
      </c>
      <c r="O2463" s="13"/>
      <c r="P2463" s="13"/>
    </row>
    <row r="2464" spans="1:16" ht="12.75" customHeight="1" x14ac:dyDescent="0.2">
      <c r="A2464" s="11" t="str">
        <f t="shared" si="160"/>
        <v>MORUYA1991</v>
      </c>
      <c r="B2464" s="3" t="s">
        <v>42</v>
      </c>
      <c r="C2464" s="12">
        <v>1991</v>
      </c>
      <c r="D2464" s="12" t="s">
        <v>101</v>
      </c>
      <c r="E2464" s="13">
        <v>1130</v>
      </c>
      <c r="F2464" s="13">
        <v>1131</v>
      </c>
      <c r="G2464" s="13">
        <v>2261</v>
      </c>
      <c r="H2464" s="13">
        <v>0</v>
      </c>
      <c r="I2464" s="13">
        <v>0</v>
      </c>
      <c r="J2464" s="13">
        <v>0</v>
      </c>
      <c r="K2464" s="15">
        <f t="shared" si="156"/>
        <v>1130</v>
      </c>
      <c r="L2464" s="15">
        <f t="shared" si="157"/>
        <v>1131</v>
      </c>
      <c r="M2464" s="15">
        <f t="shared" si="158"/>
        <v>2261</v>
      </c>
      <c r="O2464" s="13"/>
      <c r="P2464" s="13"/>
    </row>
    <row r="2465" spans="1:16" ht="12.75" customHeight="1" x14ac:dyDescent="0.2">
      <c r="A2465" s="11" t="str">
        <f t="shared" si="160"/>
        <v>MORUYA1992</v>
      </c>
      <c r="B2465" s="96" t="s">
        <v>42</v>
      </c>
      <c r="C2465" s="89">
        <v>1992</v>
      </c>
      <c r="D2465" s="90" t="s">
        <v>101</v>
      </c>
      <c r="E2465" s="15">
        <v>1331</v>
      </c>
      <c r="F2465" s="15">
        <v>1314</v>
      </c>
      <c r="G2465" s="15">
        <v>2645</v>
      </c>
      <c r="H2465" s="91">
        <v>0</v>
      </c>
      <c r="I2465" s="91">
        <v>0</v>
      </c>
      <c r="J2465" s="15">
        <v>0</v>
      </c>
      <c r="K2465" s="15">
        <f t="shared" si="156"/>
        <v>1331</v>
      </c>
      <c r="L2465" s="15">
        <f t="shared" si="157"/>
        <v>1314</v>
      </c>
      <c r="M2465" s="15">
        <f t="shared" si="158"/>
        <v>2645</v>
      </c>
      <c r="O2465" s="13"/>
      <c r="P2465" s="13"/>
    </row>
    <row r="2466" spans="1:16" ht="12.75" customHeight="1" x14ac:dyDescent="0.2">
      <c r="A2466" s="11" t="str">
        <f t="shared" si="160"/>
        <v>MORUYA1993</v>
      </c>
      <c r="B2466" s="96" t="s">
        <v>42</v>
      </c>
      <c r="C2466" s="89">
        <v>1993</v>
      </c>
      <c r="D2466" s="90" t="s">
        <v>101</v>
      </c>
      <c r="E2466" s="15">
        <v>1299</v>
      </c>
      <c r="F2466" s="15">
        <v>1304</v>
      </c>
      <c r="G2466" s="15">
        <v>2603</v>
      </c>
      <c r="H2466" s="91">
        <v>0</v>
      </c>
      <c r="I2466" s="91">
        <v>0</v>
      </c>
      <c r="J2466" s="15">
        <v>0</v>
      </c>
      <c r="K2466" s="15">
        <f t="shared" si="156"/>
        <v>1299</v>
      </c>
      <c r="L2466" s="15">
        <f t="shared" si="157"/>
        <v>1304</v>
      </c>
      <c r="M2466" s="15">
        <f t="shared" si="158"/>
        <v>2603</v>
      </c>
      <c r="O2466" s="13"/>
      <c r="P2466" s="13"/>
    </row>
    <row r="2467" spans="1:16" ht="12.75" customHeight="1" x14ac:dyDescent="0.2">
      <c r="A2467" s="11" t="str">
        <f t="shared" si="160"/>
        <v>MORUYA1994</v>
      </c>
      <c r="B2467" s="96" t="s">
        <v>42</v>
      </c>
      <c r="C2467" s="89">
        <v>1994</v>
      </c>
      <c r="D2467" s="90" t="s">
        <v>101</v>
      </c>
      <c r="E2467" s="15">
        <v>1280</v>
      </c>
      <c r="F2467" s="15">
        <v>1281</v>
      </c>
      <c r="G2467" s="15">
        <v>2561</v>
      </c>
      <c r="H2467" s="91">
        <v>0</v>
      </c>
      <c r="I2467" s="91">
        <v>0</v>
      </c>
      <c r="J2467" s="15">
        <v>0</v>
      </c>
      <c r="K2467" s="15">
        <f t="shared" si="156"/>
        <v>1280</v>
      </c>
      <c r="L2467" s="15">
        <f t="shared" si="157"/>
        <v>1281</v>
      </c>
      <c r="M2467" s="15">
        <f t="shared" si="158"/>
        <v>2561</v>
      </c>
      <c r="O2467" s="13"/>
      <c r="P2467" s="13"/>
    </row>
    <row r="2468" spans="1:16" ht="12.75" customHeight="1" x14ac:dyDescent="0.2">
      <c r="A2468" s="11" t="str">
        <f t="shared" si="160"/>
        <v>MORUYA1995</v>
      </c>
      <c r="B2468" s="3" t="s">
        <v>42</v>
      </c>
      <c r="C2468" s="12">
        <v>1995</v>
      </c>
      <c r="D2468" s="12" t="s">
        <v>101</v>
      </c>
      <c r="E2468" s="13">
        <v>1972</v>
      </c>
      <c r="F2468" s="13">
        <v>1975</v>
      </c>
      <c r="G2468" s="13">
        <v>3947</v>
      </c>
      <c r="H2468" s="13">
        <v>0</v>
      </c>
      <c r="I2468" s="13">
        <v>0</v>
      </c>
      <c r="J2468" s="13">
        <v>0</v>
      </c>
      <c r="K2468" s="15">
        <f t="shared" si="156"/>
        <v>1972</v>
      </c>
      <c r="L2468" s="15">
        <f t="shared" si="157"/>
        <v>1975</v>
      </c>
      <c r="M2468" s="15">
        <f t="shared" si="158"/>
        <v>3947</v>
      </c>
      <c r="O2468" s="13"/>
      <c r="P2468" s="13"/>
    </row>
    <row r="2469" spans="1:16" ht="12.75" customHeight="1" x14ac:dyDescent="0.2">
      <c r="A2469" s="11" t="str">
        <f t="shared" si="160"/>
        <v>MORUYA1996</v>
      </c>
      <c r="B2469" s="96" t="s">
        <v>42</v>
      </c>
      <c r="C2469" s="89">
        <v>1996</v>
      </c>
      <c r="D2469" s="90" t="s">
        <v>101</v>
      </c>
      <c r="E2469" s="15">
        <v>2013</v>
      </c>
      <c r="F2469" s="15">
        <v>2008</v>
      </c>
      <c r="G2469" s="15">
        <v>4021</v>
      </c>
      <c r="H2469" s="91">
        <v>0</v>
      </c>
      <c r="I2469" s="91">
        <v>0</v>
      </c>
      <c r="J2469" s="15">
        <v>0</v>
      </c>
      <c r="K2469" s="15">
        <f t="shared" si="156"/>
        <v>2013</v>
      </c>
      <c r="L2469" s="15">
        <f t="shared" si="157"/>
        <v>2008</v>
      </c>
      <c r="M2469" s="15">
        <f t="shared" si="158"/>
        <v>4021</v>
      </c>
      <c r="O2469" s="13"/>
      <c r="P2469" s="13"/>
    </row>
    <row r="2470" spans="1:16" ht="12.75" customHeight="1" x14ac:dyDescent="0.2">
      <c r="A2470" s="11" t="str">
        <f t="shared" si="160"/>
        <v>MORUYA1997</v>
      </c>
      <c r="B2470" s="3" t="s">
        <v>42</v>
      </c>
      <c r="C2470" s="12">
        <v>1997</v>
      </c>
      <c r="D2470" s="14" t="s">
        <v>101</v>
      </c>
      <c r="E2470" s="13">
        <v>1835</v>
      </c>
      <c r="F2470" s="13">
        <v>1838</v>
      </c>
      <c r="G2470" s="13">
        <v>3673</v>
      </c>
      <c r="H2470" s="13">
        <v>0</v>
      </c>
      <c r="I2470" s="13">
        <v>0</v>
      </c>
      <c r="J2470" s="13">
        <v>0</v>
      </c>
      <c r="K2470" s="15">
        <f t="shared" si="156"/>
        <v>1835</v>
      </c>
      <c r="L2470" s="15">
        <f t="shared" si="157"/>
        <v>1838</v>
      </c>
      <c r="M2470" s="15">
        <f t="shared" si="158"/>
        <v>3673</v>
      </c>
      <c r="O2470" s="13"/>
      <c r="P2470" s="13"/>
    </row>
    <row r="2471" spans="1:16" ht="12.75" customHeight="1" x14ac:dyDescent="0.2">
      <c r="A2471" s="11" t="str">
        <f t="shared" si="160"/>
        <v>MORUYA1998</v>
      </c>
      <c r="B2471" s="3" t="s">
        <v>42</v>
      </c>
      <c r="C2471" s="12">
        <v>1998</v>
      </c>
      <c r="D2471" s="12" t="s">
        <v>101</v>
      </c>
      <c r="E2471" s="13">
        <v>1947</v>
      </c>
      <c r="F2471" s="13">
        <v>1950</v>
      </c>
      <c r="G2471" s="13">
        <v>3897</v>
      </c>
      <c r="H2471" s="13">
        <v>0</v>
      </c>
      <c r="I2471" s="13">
        <v>0</v>
      </c>
      <c r="J2471" s="13">
        <v>0</v>
      </c>
      <c r="K2471" s="15">
        <f t="shared" si="156"/>
        <v>1947</v>
      </c>
      <c r="L2471" s="15">
        <f t="shared" si="157"/>
        <v>1950</v>
      </c>
      <c r="M2471" s="15">
        <f t="shared" si="158"/>
        <v>3897</v>
      </c>
      <c r="O2471" s="13"/>
      <c r="P2471" s="13"/>
    </row>
    <row r="2472" spans="1:16" ht="12.75" customHeight="1" x14ac:dyDescent="0.2">
      <c r="A2472" s="11" t="str">
        <f t="shared" si="160"/>
        <v>MORUYA1999</v>
      </c>
      <c r="B2472" s="96" t="s">
        <v>42</v>
      </c>
      <c r="C2472" s="89">
        <v>1999</v>
      </c>
      <c r="D2472" s="90" t="s">
        <v>101</v>
      </c>
      <c r="E2472" s="15">
        <v>1847</v>
      </c>
      <c r="F2472" s="15">
        <v>1857</v>
      </c>
      <c r="G2472" s="15">
        <v>3704</v>
      </c>
      <c r="H2472" s="91">
        <v>0</v>
      </c>
      <c r="I2472" s="91">
        <v>0</v>
      </c>
      <c r="J2472" s="15">
        <v>0</v>
      </c>
      <c r="K2472" s="15">
        <f t="shared" si="156"/>
        <v>1847</v>
      </c>
      <c r="L2472" s="15">
        <f t="shared" si="157"/>
        <v>1857</v>
      </c>
      <c r="M2472" s="15">
        <f t="shared" si="158"/>
        <v>3704</v>
      </c>
      <c r="O2472" s="13"/>
      <c r="P2472" s="13"/>
    </row>
    <row r="2473" spans="1:16" ht="12.75" customHeight="1" x14ac:dyDescent="0.2">
      <c r="A2473" s="11" t="str">
        <f t="shared" si="160"/>
        <v>MORUYA2000</v>
      </c>
      <c r="B2473" s="96" t="s">
        <v>42</v>
      </c>
      <c r="C2473" s="89">
        <v>2000</v>
      </c>
      <c r="D2473" s="90" t="s">
        <v>101</v>
      </c>
      <c r="E2473" s="15">
        <v>1835</v>
      </c>
      <c r="F2473" s="15">
        <v>1836</v>
      </c>
      <c r="G2473" s="15">
        <v>3671</v>
      </c>
      <c r="H2473" s="91">
        <v>0</v>
      </c>
      <c r="I2473" s="91">
        <v>0</v>
      </c>
      <c r="J2473" s="15">
        <v>0</v>
      </c>
      <c r="K2473" s="15">
        <f t="shared" si="156"/>
        <v>1835</v>
      </c>
      <c r="L2473" s="15">
        <f t="shared" si="157"/>
        <v>1836</v>
      </c>
      <c r="M2473" s="15">
        <f t="shared" si="158"/>
        <v>3671</v>
      </c>
      <c r="O2473" s="13"/>
      <c r="P2473" s="13"/>
    </row>
    <row r="2474" spans="1:16" ht="12.75" customHeight="1" x14ac:dyDescent="0.2">
      <c r="A2474" s="11" t="str">
        <f t="shared" si="160"/>
        <v>MORUYA2001</v>
      </c>
      <c r="B2474" s="96" t="s">
        <v>42</v>
      </c>
      <c r="C2474" s="89">
        <v>2001</v>
      </c>
      <c r="D2474" s="90" t="s">
        <v>101</v>
      </c>
      <c r="E2474" s="15">
        <v>1253</v>
      </c>
      <c r="F2474" s="15">
        <v>1254</v>
      </c>
      <c r="G2474" s="15">
        <v>2507</v>
      </c>
      <c r="H2474" s="91">
        <v>0</v>
      </c>
      <c r="I2474" s="91">
        <v>0</v>
      </c>
      <c r="J2474" s="15">
        <v>0</v>
      </c>
      <c r="K2474" s="15">
        <f t="shared" ref="K2474:K2537" si="161">E2474+H2474</f>
        <v>1253</v>
      </c>
      <c r="L2474" s="15">
        <f t="shared" ref="L2474:L2537" si="162">F2474+I2474</f>
        <v>1254</v>
      </c>
      <c r="M2474" s="15">
        <f t="shared" ref="M2474:M2537" si="163">G2474+J2474</f>
        <v>2507</v>
      </c>
      <c r="O2474" s="13"/>
      <c r="P2474" s="13"/>
    </row>
    <row r="2475" spans="1:16" ht="12.75" customHeight="1" x14ac:dyDescent="0.2">
      <c r="A2475" s="11" t="str">
        <f t="shared" si="160"/>
        <v>MORUYA2002</v>
      </c>
      <c r="B2475" s="96" t="s">
        <v>42</v>
      </c>
      <c r="C2475" s="89">
        <v>2002</v>
      </c>
      <c r="D2475" s="90" t="s">
        <v>101</v>
      </c>
      <c r="E2475" s="15">
        <v>1336</v>
      </c>
      <c r="F2475" s="15">
        <v>1336</v>
      </c>
      <c r="G2475" s="15">
        <v>2672</v>
      </c>
      <c r="H2475" s="91">
        <v>0</v>
      </c>
      <c r="I2475" s="91">
        <v>0</v>
      </c>
      <c r="J2475" s="15">
        <v>0</v>
      </c>
      <c r="K2475" s="15">
        <f t="shared" si="161"/>
        <v>1336</v>
      </c>
      <c r="L2475" s="15">
        <f t="shared" si="162"/>
        <v>1336</v>
      </c>
      <c r="M2475" s="15">
        <f t="shared" si="163"/>
        <v>2672</v>
      </c>
      <c r="O2475" s="13"/>
      <c r="P2475" s="13"/>
    </row>
    <row r="2476" spans="1:16" ht="12.75" customHeight="1" x14ac:dyDescent="0.2">
      <c r="A2476" s="11" t="str">
        <f t="shared" si="160"/>
        <v>MORUYA2003</v>
      </c>
      <c r="B2476" s="94" t="s">
        <v>42</v>
      </c>
      <c r="C2476" s="89">
        <v>2003</v>
      </c>
      <c r="D2476" s="90" t="s">
        <v>101</v>
      </c>
      <c r="E2476" s="15">
        <v>1103</v>
      </c>
      <c r="F2476" s="15">
        <v>1102</v>
      </c>
      <c r="G2476" s="15">
        <v>2205</v>
      </c>
      <c r="H2476" s="15">
        <v>0</v>
      </c>
      <c r="I2476" s="15">
        <v>0</v>
      </c>
      <c r="J2476" s="15">
        <v>0</v>
      </c>
      <c r="K2476" s="15">
        <f t="shared" si="161"/>
        <v>1103</v>
      </c>
      <c r="L2476" s="15">
        <f t="shared" si="162"/>
        <v>1102</v>
      </c>
      <c r="M2476" s="15">
        <f t="shared" si="163"/>
        <v>2205</v>
      </c>
      <c r="O2476" s="13"/>
      <c r="P2476" s="13"/>
    </row>
    <row r="2477" spans="1:16" ht="12.75" customHeight="1" x14ac:dyDescent="0.2">
      <c r="A2477" s="11" t="str">
        <f t="shared" si="160"/>
        <v>MORUYA2004</v>
      </c>
      <c r="B2477" s="96" t="s">
        <v>42</v>
      </c>
      <c r="C2477" s="89">
        <v>2004</v>
      </c>
      <c r="D2477" s="90" t="s">
        <v>101</v>
      </c>
      <c r="E2477" s="15">
        <v>1744</v>
      </c>
      <c r="F2477" s="15">
        <v>1745</v>
      </c>
      <c r="G2477" s="15">
        <v>3489</v>
      </c>
      <c r="H2477" s="91">
        <v>0</v>
      </c>
      <c r="I2477" s="91">
        <v>0</v>
      </c>
      <c r="J2477" s="15">
        <v>0</v>
      </c>
      <c r="K2477" s="15">
        <f t="shared" si="161"/>
        <v>1744</v>
      </c>
      <c r="L2477" s="15">
        <f t="shared" si="162"/>
        <v>1745</v>
      </c>
      <c r="M2477" s="15">
        <f t="shared" si="163"/>
        <v>3489</v>
      </c>
      <c r="O2477" s="13"/>
      <c r="P2477" s="13"/>
    </row>
    <row r="2478" spans="1:16" ht="12.75" customHeight="1" x14ac:dyDescent="0.2">
      <c r="A2478" s="11" t="str">
        <f t="shared" si="160"/>
        <v>MORUYA2005</v>
      </c>
      <c r="B2478" s="92" t="s">
        <v>42</v>
      </c>
      <c r="C2478" s="89">
        <v>2005</v>
      </c>
      <c r="D2478" s="90" t="s">
        <v>101</v>
      </c>
      <c r="E2478" s="15">
        <v>1309</v>
      </c>
      <c r="F2478" s="15">
        <v>1309</v>
      </c>
      <c r="G2478" s="15">
        <v>2618</v>
      </c>
      <c r="H2478" s="91">
        <v>0</v>
      </c>
      <c r="I2478" s="91">
        <v>0</v>
      </c>
      <c r="J2478" s="15">
        <v>0</v>
      </c>
      <c r="K2478" s="15">
        <f t="shared" si="161"/>
        <v>1309</v>
      </c>
      <c r="L2478" s="15">
        <f t="shared" si="162"/>
        <v>1309</v>
      </c>
      <c r="M2478" s="15">
        <f t="shared" si="163"/>
        <v>2618</v>
      </c>
      <c r="O2478" s="13"/>
      <c r="P2478" s="13"/>
    </row>
    <row r="2479" spans="1:16" ht="12.75" customHeight="1" x14ac:dyDescent="0.2">
      <c r="A2479" s="11" t="str">
        <f t="shared" si="160"/>
        <v>MORUYA2006</v>
      </c>
      <c r="B2479" s="3" t="s">
        <v>42</v>
      </c>
      <c r="C2479" s="12">
        <v>2006</v>
      </c>
      <c r="D2479" s="12" t="s">
        <v>101</v>
      </c>
      <c r="E2479" s="13">
        <v>1338</v>
      </c>
      <c r="F2479" s="13">
        <v>1338</v>
      </c>
      <c r="G2479" s="13">
        <v>2676</v>
      </c>
      <c r="H2479" s="13">
        <v>0</v>
      </c>
      <c r="I2479" s="13">
        <v>0</v>
      </c>
      <c r="J2479" s="13">
        <v>0</v>
      </c>
      <c r="K2479" s="15">
        <f t="shared" si="161"/>
        <v>1338</v>
      </c>
      <c r="L2479" s="15">
        <f t="shared" si="162"/>
        <v>1338</v>
      </c>
      <c r="M2479" s="15">
        <f t="shared" si="163"/>
        <v>2676</v>
      </c>
      <c r="O2479" s="13"/>
      <c r="P2479" s="13"/>
    </row>
    <row r="2480" spans="1:16" ht="12.75" customHeight="1" x14ac:dyDescent="0.2">
      <c r="A2480" s="11" t="str">
        <f t="shared" si="160"/>
        <v>MORUYA2007</v>
      </c>
      <c r="B2480" s="96" t="s">
        <v>42</v>
      </c>
      <c r="C2480" s="89">
        <v>2007</v>
      </c>
      <c r="D2480" s="90" t="s">
        <v>101</v>
      </c>
      <c r="E2480" s="15">
        <v>1388</v>
      </c>
      <c r="F2480" s="15">
        <v>1385</v>
      </c>
      <c r="G2480" s="15">
        <v>2773</v>
      </c>
      <c r="H2480" s="91">
        <v>0</v>
      </c>
      <c r="I2480" s="91">
        <v>0</v>
      </c>
      <c r="J2480" s="15">
        <v>0</v>
      </c>
      <c r="K2480" s="15">
        <f t="shared" si="161"/>
        <v>1388</v>
      </c>
      <c r="L2480" s="15">
        <f t="shared" si="162"/>
        <v>1385</v>
      </c>
      <c r="M2480" s="15">
        <f t="shared" si="163"/>
        <v>2773</v>
      </c>
      <c r="O2480" s="13"/>
      <c r="P2480" s="13"/>
    </row>
    <row r="2481" spans="1:16" ht="12.75" customHeight="1" x14ac:dyDescent="0.2">
      <c r="A2481" s="11" t="str">
        <f t="shared" si="160"/>
        <v>MORUYA2008</v>
      </c>
      <c r="B2481" s="3" t="s">
        <v>42</v>
      </c>
      <c r="C2481" s="12">
        <v>2008</v>
      </c>
      <c r="D2481" s="12" t="s">
        <v>101</v>
      </c>
      <c r="E2481" s="13">
        <v>1401</v>
      </c>
      <c r="F2481" s="13">
        <v>1404</v>
      </c>
      <c r="G2481" s="13">
        <v>2805</v>
      </c>
      <c r="H2481" s="13">
        <v>0</v>
      </c>
      <c r="I2481" s="13">
        <v>0</v>
      </c>
      <c r="J2481" s="13">
        <v>0</v>
      </c>
      <c r="K2481" s="15">
        <f t="shared" si="161"/>
        <v>1401</v>
      </c>
      <c r="L2481" s="15">
        <f t="shared" si="162"/>
        <v>1404</v>
      </c>
      <c r="M2481" s="15">
        <f t="shared" si="163"/>
        <v>2805</v>
      </c>
      <c r="O2481" s="13"/>
      <c r="P2481" s="13"/>
    </row>
    <row r="2482" spans="1:16" ht="12.75" customHeight="1" x14ac:dyDescent="0.2">
      <c r="A2482" s="11" t="str">
        <f t="shared" si="160"/>
        <v>MORUYA2009</v>
      </c>
      <c r="B2482" s="3" t="s">
        <v>42</v>
      </c>
      <c r="C2482" s="12">
        <v>2009</v>
      </c>
      <c r="D2482" s="12" t="s">
        <v>101</v>
      </c>
      <c r="E2482" s="13">
        <v>1453</v>
      </c>
      <c r="F2482" s="13">
        <v>1457</v>
      </c>
      <c r="G2482" s="13">
        <v>2910</v>
      </c>
      <c r="H2482" s="13">
        <v>0</v>
      </c>
      <c r="I2482" s="13">
        <v>0</v>
      </c>
      <c r="J2482" s="13">
        <v>0</v>
      </c>
      <c r="K2482" s="15">
        <f t="shared" si="161"/>
        <v>1453</v>
      </c>
      <c r="L2482" s="15">
        <f t="shared" si="162"/>
        <v>1457</v>
      </c>
      <c r="M2482" s="15">
        <f t="shared" si="163"/>
        <v>2910</v>
      </c>
      <c r="O2482" s="13"/>
      <c r="P2482" s="13"/>
    </row>
    <row r="2483" spans="1:16" ht="12.75" customHeight="1" x14ac:dyDescent="0.2">
      <c r="A2483" s="11" t="str">
        <f t="shared" si="160"/>
        <v>MORUYA2010</v>
      </c>
      <c r="B2483" s="92" t="s">
        <v>42</v>
      </c>
      <c r="C2483" s="16">
        <v>2010</v>
      </c>
      <c r="D2483" s="90" t="s">
        <v>101</v>
      </c>
      <c r="E2483" s="93">
        <v>1458</v>
      </c>
      <c r="F2483" s="93">
        <v>1459</v>
      </c>
      <c r="G2483" s="93">
        <v>2917</v>
      </c>
      <c r="H2483" s="93">
        <v>0</v>
      </c>
      <c r="I2483" s="93">
        <v>0</v>
      </c>
      <c r="J2483" s="93">
        <v>0</v>
      </c>
      <c r="K2483" s="15">
        <f t="shared" si="161"/>
        <v>1458</v>
      </c>
      <c r="L2483" s="15">
        <f t="shared" si="162"/>
        <v>1459</v>
      </c>
      <c r="M2483" s="15">
        <f t="shared" si="163"/>
        <v>2917</v>
      </c>
      <c r="O2483" s="13"/>
      <c r="P2483" s="13"/>
    </row>
    <row r="2484" spans="1:16" ht="12.75" customHeight="1" x14ac:dyDescent="0.2">
      <c r="A2484" s="11" t="str">
        <f t="shared" si="160"/>
        <v>MORUYA2011</v>
      </c>
      <c r="B2484" s="3" t="s">
        <v>42</v>
      </c>
      <c r="C2484" s="12">
        <v>2011</v>
      </c>
      <c r="D2484" s="12" t="s">
        <v>101</v>
      </c>
      <c r="E2484" s="13">
        <v>1349</v>
      </c>
      <c r="F2484" s="13">
        <v>1354</v>
      </c>
      <c r="G2484" s="13">
        <v>2703</v>
      </c>
      <c r="H2484" s="13">
        <v>0</v>
      </c>
      <c r="I2484" s="13">
        <v>0</v>
      </c>
      <c r="J2484" s="13">
        <v>0</v>
      </c>
      <c r="K2484" s="15">
        <f t="shared" si="161"/>
        <v>1349</v>
      </c>
      <c r="L2484" s="15">
        <f t="shared" si="162"/>
        <v>1354</v>
      </c>
      <c r="M2484" s="15">
        <f t="shared" si="163"/>
        <v>2703</v>
      </c>
      <c r="O2484" s="13"/>
      <c r="P2484" s="13"/>
    </row>
    <row r="2485" spans="1:16" ht="12.75" customHeight="1" x14ac:dyDescent="0.2">
      <c r="A2485" s="11" t="str">
        <f t="shared" si="160"/>
        <v>MORUYA2012</v>
      </c>
      <c r="B2485" s="3" t="s">
        <v>42</v>
      </c>
      <c r="C2485" s="12">
        <v>2012</v>
      </c>
      <c r="D2485" s="12" t="s">
        <v>101</v>
      </c>
      <c r="E2485" s="13">
        <v>1299</v>
      </c>
      <c r="F2485" s="13">
        <v>1311</v>
      </c>
      <c r="G2485" s="13">
        <v>2610</v>
      </c>
      <c r="H2485" s="13">
        <v>0</v>
      </c>
      <c r="I2485" s="13">
        <v>0</v>
      </c>
      <c r="J2485" s="13">
        <v>0</v>
      </c>
      <c r="K2485" s="15">
        <f t="shared" si="161"/>
        <v>1299</v>
      </c>
      <c r="L2485" s="15">
        <f t="shared" si="162"/>
        <v>1311</v>
      </c>
      <c r="M2485" s="15">
        <f t="shared" si="163"/>
        <v>2610</v>
      </c>
      <c r="O2485" s="13"/>
      <c r="P2485" s="13"/>
    </row>
    <row r="2486" spans="1:16" ht="12.75" customHeight="1" x14ac:dyDescent="0.2">
      <c r="A2486" s="11" t="str">
        <f t="shared" si="160"/>
        <v>MORUYA2013</v>
      </c>
      <c r="B2486" s="3" t="s">
        <v>42</v>
      </c>
      <c r="C2486" s="12">
        <v>2013</v>
      </c>
      <c r="D2486" s="90" t="s">
        <v>101</v>
      </c>
      <c r="E2486" s="13">
        <v>1274</v>
      </c>
      <c r="F2486" s="13">
        <v>1318</v>
      </c>
      <c r="G2486" s="13">
        <v>2592</v>
      </c>
      <c r="H2486" s="13">
        <v>0</v>
      </c>
      <c r="I2486" s="13">
        <v>0</v>
      </c>
      <c r="J2486" s="13">
        <v>0</v>
      </c>
      <c r="K2486" s="15">
        <f t="shared" si="161"/>
        <v>1274</v>
      </c>
      <c r="L2486" s="15">
        <f t="shared" si="162"/>
        <v>1318</v>
      </c>
      <c r="M2486" s="15">
        <f t="shared" si="163"/>
        <v>2592</v>
      </c>
      <c r="O2486" s="13"/>
      <c r="P2486" s="13"/>
    </row>
    <row r="2487" spans="1:16" ht="12.75" customHeight="1" x14ac:dyDescent="0.2">
      <c r="A2487" s="11" t="str">
        <f t="shared" si="160"/>
        <v>MORUYA2014</v>
      </c>
      <c r="B2487" s="96" t="s">
        <v>42</v>
      </c>
      <c r="C2487" s="89">
        <v>2014</v>
      </c>
      <c r="D2487" s="90" t="s">
        <v>101</v>
      </c>
      <c r="E2487" s="15">
        <v>1412</v>
      </c>
      <c r="F2487" s="15">
        <v>1503</v>
      </c>
      <c r="G2487" s="15">
        <v>2915</v>
      </c>
      <c r="H2487" s="91">
        <v>0</v>
      </c>
      <c r="I2487" s="91">
        <v>0</v>
      </c>
      <c r="J2487" s="15">
        <v>0</v>
      </c>
      <c r="K2487" s="15">
        <f t="shared" si="161"/>
        <v>1412</v>
      </c>
      <c r="L2487" s="15">
        <f t="shared" si="162"/>
        <v>1503</v>
      </c>
      <c r="M2487" s="15">
        <f t="shared" si="163"/>
        <v>2915</v>
      </c>
      <c r="O2487" s="13"/>
      <c r="P2487" s="13"/>
    </row>
    <row r="2488" spans="1:16" ht="12.75" customHeight="1" x14ac:dyDescent="0.2">
      <c r="A2488" s="11" t="str">
        <f t="shared" si="160"/>
        <v>MORUYA2015</v>
      </c>
      <c r="B2488" s="3" t="s">
        <v>42</v>
      </c>
      <c r="C2488" s="12">
        <v>2015</v>
      </c>
      <c r="D2488" s="12" t="s">
        <v>101</v>
      </c>
      <c r="E2488" s="13">
        <v>1273</v>
      </c>
      <c r="F2488" s="13">
        <v>1303</v>
      </c>
      <c r="G2488" s="13">
        <v>2576</v>
      </c>
      <c r="H2488" s="13">
        <v>0</v>
      </c>
      <c r="I2488" s="13">
        <v>0</v>
      </c>
      <c r="J2488" s="13">
        <v>0</v>
      </c>
      <c r="K2488" s="15">
        <f t="shared" si="161"/>
        <v>1273</v>
      </c>
      <c r="L2488" s="15">
        <f t="shared" si="162"/>
        <v>1303</v>
      </c>
      <c r="M2488" s="15">
        <f t="shared" si="163"/>
        <v>2576</v>
      </c>
      <c r="O2488" s="13"/>
      <c r="P2488" s="13"/>
    </row>
    <row r="2489" spans="1:16" ht="12.75" customHeight="1" x14ac:dyDescent="0.2">
      <c r="A2489" s="11" t="str">
        <f t="shared" si="160"/>
        <v>MORUYA2016</v>
      </c>
      <c r="B2489" s="3" t="s">
        <v>42</v>
      </c>
      <c r="C2489" s="12">
        <v>2016</v>
      </c>
      <c r="D2489" s="12" t="s">
        <v>101</v>
      </c>
      <c r="E2489" s="13">
        <v>1283</v>
      </c>
      <c r="F2489" s="13">
        <v>1343</v>
      </c>
      <c r="G2489" s="13">
        <v>2626</v>
      </c>
      <c r="H2489" s="13">
        <v>0</v>
      </c>
      <c r="I2489" s="13">
        <v>0</v>
      </c>
      <c r="J2489" s="13">
        <v>0</v>
      </c>
      <c r="K2489" s="15">
        <f t="shared" si="161"/>
        <v>1283</v>
      </c>
      <c r="L2489" s="15">
        <f t="shared" si="162"/>
        <v>1343</v>
      </c>
      <c r="M2489" s="15">
        <f t="shared" si="163"/>
        <v>2626</v>
      </c>
      <c r="O2489" s="13"/>
      <c r="P2489" s="13"/>
    </row>
    <row r="2490" spans="1:16" ht="12.75" customHeight="1" x14ac:dyDescent="0.2">
      <c r="A2490" s="11" t="str">
        <f t="shared" si="160"/>
        <v>MORUYA2017</v>
      </c>
      <c r="B2490" s="3" t="s">
        <v>42</v>
      </c>
      <c r="C2490" s="12">
        <v>2017</v>
      </c>
      <c r="D2490" s="12" t="s">
        <v>101</v>
      </c>
      <c r="E2490" s="13">
        <v>1253</v>
      </c>
      <c r="F2490" s="13">
        <v>1288</v>
      </c>
      <c r="G2490" s="13">
        <v>2541</v>
      </c>
      <c r="H2490" s="13">
        <v>0</v>
      </c>
      <c r="I2490" s="13">
        <v>0</v>
      </c>
      <c r="J2490" s="13">
        <v>0</v>
      </c>
      <c r="K2490" s="15">
        <f t="shared" si="161"/>
        <v>1253</v>
      </c>
      <c r="L2490" s="15">
        <f t="shared" si="162"/>
        <v>1288</v>
      </c>
      <c r="M2490" s="15">
        <f t="shared" si="163"/>
        <v>2541</v>
      </c>
      <c r="O2490" s="13"/>
      <c r="P2490" s="13"/>
    </row>
    <row r="2491" spans="1:16" ht="12.75" customHeight="1" x14ac:dyDescent="0.2">
      <c r="A2491" s="11" t="str">
        <f t="shared" si="160"/>
        <v>MORUYA2018</v>
      </c>
      <c r="B2491" s="3" t="s">
        <v>42</v>
      </c>
      <c r="C2491" s="12">
        <v>2018</v>
      </c>
      <c r="D2491" s="12" t="s">
        <v>101</v>
      </c>
      <c r="E2491" s="13">
        <v>1260</v>
      </c>
      <c r="F2491" s="13">
        <v>1261</v>
      </c>
      <c r="G2491" s="13">
        <v>2521</v>
      </c>
      <c r="H2491" s="13">
        <v>0</v>
      </c>
      <c r="I2491" s="13">
        <v>0</v>
      </c>
      <c r="J2491" s="13">
        <v>0</v>
      </c>
      <c r="K2491" s="15">
        <f t="shared" si="161"/>
        <v>1260</v>
      </c>
      <c r="L2491" s="15">
        <f t="shared" si="162"/>
        <v>1261</v>
      </c>
      <c r="M2491" s="15">
        <f t="shared" si="163"/>
        <v>2521</v>
      </c>
      <c r="O2491" s="13"/>
      <c r="P2491" s="13"/>
    </row>
    <row r="2492" spans="1:16" ht="12.75" customHeight="1" x14ac:dyDescent="0.2">
      <c r="A2492" s="11" t="str">
        <f t="shared" si="160"/>
        <v>MORUYA2019</v>
      </c>
      <c r="B2492" s="3" t="s">
        <v>42</v>
      </c>
      <c r="C2492" s="12">
        <v>2019</v>
      </c>
      <c r="D2492" s="12" t="s">
        <v>101</v>
      </c>
      <c r="E2492" s="13">
        <v>1357</v>
      </c>
      <c r="F2492" s="13">
        <v>1353</v>
      </c>
      <c r="G2492" s="13">
        <v>2710</v>
      </c>
      <c r="H2492" s="13">
        <v>0</v>
      </c>
      <c r="I2492" s="13">
        <v>0</v>
      </c>
      <c r="J2492" s="13">
        <v>0</v>
      </c>
      <c r="K2492" s="15">
        <f t="shared" si="161"/>
        <v>1357</v>
      </c>
      <c r="L2492" s="15">
        <f t="shared" si="162"/>
        <v>1353</v>
      </c>
      <c r="M2492" s="15">
        <f t="shared" si="163"/>
        <v>2710</v>
      </c>
      <c r="O2492" s="13"/>
      <c r="P2492" s="13"/>
    </row>
    <row r="2493" spans="1:16" ht="12.75" customHeight="1" x14ac:dyDescent="0.2">
      <c r="A2493" s="11" t="str">
        <f t="shared" si="160"/>
        <v>MOUNT GAMBIER1985</v>
      </c>
      <c r="B2493" s="3" t="s">
        <v>41</v>
      </c>
      <c r="C2493" s="12">
        <v>1985</v>
      </c>
      <c r="D2493" s="12">
        <v>31</v>
      </c>
      <c r="E2493" s="13">
        <v>2555</v>
      </c>
      <c r="F2493" s="13">
        <v>2585</v>
      </c>
      <c r="G2493" s="13">
        <v>5140</v>
      </c>
      <c r="H2493" s="13">
        <v>0</v>
      </c>
      <c r="I2493" s="13">
        <v>0</v>
      </c>
      <c r="J2493" s="13">
        <v>0</v>
      </c>
      <c r="K2493" s="15">
        <f t="shared" si="161"/>
        <v>2555</v>
      </c>
      <c r="L2493" s="15">
        <f t="shared" si="162"/>
        <v>2585</v>
      </c>
      <c r="M2493" s="15">
        <f t="shared" si="163"/>
        <v>5140</v>
      </c>
      <c r="O2493" s="13"/>
      <c r="P2493" s="13"/>
    </row>
    <row r="2494" spans="1:16" ht="12.75" customHeight="1" x14ac:dyDescent="0.2">
      <c r="A2494" s="11" t="str">
        <f t="shared" si="160"/>
        <v>MOUNT GAMBIER1986</v>
      </c>
      <c r="B2494" s="94" t="s">
        <v>41</v>
      </c>
      <c r="C2494" s="89">
        <v>1986</v>
      </c>
      <c r="D2494" s="90" t="s">
        <v>101</v>
      </c>
      <c r="E2494" s="15">
        <v>1853</v>
      </c>
      <c r="F2494" s="15">
        <v>1860</v>
      </c>
      <c r="G2494" s="15">
        <v>3713</v>
      </c>
      <c r="H2494" s="15">
        <v>0</v>
      </c>
      <c r="I2494" s="15">
        <v>0</v>
      </c>
      <c r="J2494" s="15">
        <v>0</v>
      </c>
      <c r="K2494" s="15">
        <f t="shared" si="161"/>
        <v>1853</v>
      </c>
      <c r="L2494" s="15">
        <f t="shared" si="162"/>
        <v>1860</v>
      </c>
      <c r="M2494" s="15">
        <f t="shared" si="163"/>
        <v>3713</v>
      </c>
      <c r="O2494" s="13"/>
      <c r="P2494" s="13"/>
    </row>
    <row r="2495" spans="1:16" ht="12.75" customHeight="1" x14ac:dyDescent="0.2">
      <c r="A2495" s="11" t="str">
        <f t="shared" si="160"/>
        <v>MOUNT GAMBIER1987</v>
      </c>
      <c r="B2495" s="96" t="s">
        <v>41</v>
      </c>
      <c r="C2495" s="89">
        <v>1987</v>
      </c>
      <c r="D2495" s="90">
        <v>31</v>
      </c>
      <c r="E2495" s="15">
        <v>2642</v>
      </c>
      <c r="F2495" s="15">
        <v>2642</v>
      </c>
      <c r="G2495" s="15">
        <v>5284</v>
      </c>
      <c r="H2495" s="91">
        <v>0</v>
      </c>
      <c r="I2495" s="91">
        <v>0</v>
      </c>
      <c r="J2495" s="15">
        <v>0</v>
      </c>
      <c r="K2495" s="15">
        <f t="shared" si="161"/>
        <v>2642</v>
      </c>
      <c r="L2495" s="15">
        <f t="shared" si="162"/>
        <v>2642</v>
      </c>
      <c r="M2495" s="15">
        <f t="shared" si="163"/>
        <v>5284</v>
      </c>
      <c r="O2495" s="13"/>
      <c r="P2495" s="13"/>
    </row>
    <row r="2496" spans="1:16" ht="12.75" customHeight="1" x14ac:dyDescent="0.2">
      <c r="A2496" s="11" t="str">
        <f t="shared" si="160"/>
        <v>MOUNT GAMBIER1988</v>
      </c>
      <c r="B2496" s="3" t="s">
        <v>41</v>
      </c>
      <c r="C2496" s="12">
        <v>1988</v>
      </c>
      <c r="D2496" s="12">
        <v>31</v>
      </c>
      <c r="E2496" s="13">
        <v>2739</v>
      </c>
      <c r="F2496" s="13">
        <v>2742</v>
      </c>
      <c r="G2496" s="13">
        <v>5481</v>
      </c>
      <c r="H2496" s="13">
        <v>0</v>
      </c>
      <c r="I2496" s="13">
        <v>0</v>
      </c>
      <c r="J2496" s="13">
        <v>0</v>
      </c>
      <c r="K2496" s="15">
        <f t="shared" si="161"/>
        <v>2739</v>
      </c>
      <c r="L2496" s="15">
        <f t="shared" si="162"/>
        <v>2742</v>
      </c>
      <c r="M2496" s="15">
        <f t="shared" si="163"/>
        <v>5481</v>
      </c>
      <c r="O2496" s="13"/>
      <c r="P2496" s="13"/>
    </row>
    <row r="2497" spans="1:16" ht="12.75" customHeight="1" x14ac:dyDescent="0.2">
      <c r="A2497" s="11" t="str">
        <f t="shared" si="160"/>
        <v>MOUNT GAMBIER1989</v>
      </c>
      <c r="B2497" s="94" t="s">
        <v>41</v>
      </c>
      <c r="C2497" s="89">
        <v>1989</v>
      </c>
      <c r="D2497" s="90">
        <v>21</v>
      </c>
      <c r="E2497" s="15">
        <v>3299</v>
      </c>
      <c r="F2497" s="15">
        <v>3291</v>
      </c>
      <c r="G2497" s="15">
        <v>6590</v>
      </c>
      <c r="H2497" s="15">
        <v>0</v>
      </c>
      <c r="I2497" s="15">
        <v>0</v>
      </c>
      <c r="J2497" s="15">
        <v>0</v>
      </c>
      <c r="K2497" s="15">
        <f t="shared" si="161"/>
        <v>3299</v>
      </c>
      <c r="L2497" s="15">
        <f t="shared" si="162"/>
        <v>3291</v>
      </c>
      <c r="M2497" s="15">
        <f t="shared" si="163"/>
        <v>6590</v>
      </c>
      <c r="O2497" s="13"/>
      <c r="P2497" s="13"/>
    </row>
    <row r="2498" spans="1:16" ht="12.75" customHeight="1" x14ac:dyDescent="0.2">
      <c r="A2498" s="11" t="str">
        <f t="shared" si="160"/>
        <v>MOUNT GAMBIER1990</v>
      </c>
      <c r="B2498" s="92" t="s">
        <v>41</v>
      </c>
      <c r="C2498" s="16">
        <v>1990</v>
      </c>
      <c r="D2498" s="90">
        <v>26</v>
      </c>
      <c r="E2498" s="93">
        <v>3481</v>
      </c>
      <c r="F2498" s="93">
        <v>3480</v>
      </c>
      <c r="G2498" s="93">
        <v>6961</v>
      </c>
      <c r="H2498" s="93">
        <v>0</v>
      </c>
      <c r="I2498" s="93">
        <v>0</v>
      </c>
      <c r="J2498" s="93">
        <v>0</v>
      </c>
      <c r="K2498" s="15">
        <f t="shared" si="161"/>
        <v>3481</v>
      </c>
      <c r="L2498" s="15">
        <f t="shared" si="162"/>
        <v>3480</v>
      </c>
      <c r="M2498" s="15">
        <f t="shared" si="163"/>
        <v>6961</v>
      </c>
      <c r="O2498" s="13"/>
      <c r="P2498" s="13"/>
    </row>
    <row r="2499" spans="1:16" ht="12.75" customHeight="1" x14ac:dyDescent="0.2">
      <c r="A2499" s="11" t="str">
        <f t="shared" si="160"/>
        <v>MOUNT GAMBIER1991</v>
      </c>
      <c r="B2499" s="3" t="s">
        <v>41</v>
      </c>
      <c r="C2499" s="12">
        <v>1991</v>
      </c>
      <c r="D2499" s="12">
        <v>28</v>
      </c>
      <c r="E2499" s="13">
        <v>3478</v>
      </c>
      <c r="F2499" s="13">
        <v>3459</v>
      </c>
      <c r="G2499" s="13">
        <v>6937</v>
      </c>
      <c r="H2499" s="13">
        <v>0</v>
      </c>
      <c r="I2499" s="13">
        <v>0</v>
      </c>
      <c r="J2499" s="13">
        <v>0</v>
      </c>
      <c r="K2499" s="15">
        <f t="shared" si="161"/>
        <v>3478</v>
      </c>
      <c r="L2499" s="15">
        <f t="shared" si="162"/>
        <v>3459</v>
      </c>
      <c r="M2499" s="15">
        <f t="shared" si="163"/>
        <v>6937</v>
      </c>
      <c r="O2499" s="13"/>
      <c r="P2499" s="13"/>
    </row>
    <row r="2500" spans="1:16" ht="12.75" customHeight="1" x14ac:dyDescent="0.2">
      <c r="A2500" s="11" t="str">
        <f t="shared" si="160"/>
        <v>MOUNT GAMBIER1992</v>
      </c>
      <c r="B2500" s="94" t="s">
        <v>41</v>
      </c>
      <c r="C2500" s="89">
        <v>1992</v>
      </c>
      <c r="D2500" s="90">
        <v>28</v>
      </c>
      <c r="E2500" s="15">
        <v>3201</v>
      </c>
      <c r="F2500" s="15">
        <v>3200</v>
      </c>
      <c r="G2500" s="15">
        <v>6401</v>
      </c>
      <c r="H2500" s="15">
        <v>0</v>
      </c>
      <c r="I2500" s="15">
        <v>0</v>
      </c>
      <c r="J2500" s="15">
        <v>0</v>
      </c>
      <c r="K2500" s="15">
        <f t="shared" si="161"/>
        <v>3201</v>
      </c>
      <c r="L2500" s="15">
        <f t="shared" si="162"/>
        <v>3200</v>
      </c>
      <c r="M2500" s="15">
        <f t="shared" si="163"/>
        <v>6401</v>
      </c>
      <c r="O2500" s="13"/>
      <c r="P2500" s="13"/>
    </row>
    <row r="2501" spans="1:16" ht="12.75" customHeight="1" x14ac:dyDescent="0.2">
      <c r="A2501" s="11" t="str">
        <f t="shared" si="160"/>
        <v>MOUNT GAMBIER1993</v>
      </c>
      <c r="B2501" s="3" t="s">
        <v>41</v>
      </c>
      <c r="C2501" s="12">
        <v>1993</v>
      </c>
      <c r="D2501" s="12">
        <v>30</v>
      </c>
      <c r="E2501" s="13">
        <v>3254</v>
      </c>
      <c r="F2501" s="13">
        <v>3263</v>
      </c>
      <c r="G2501" s="13">
        <v>6517</v>
      </c>
      <c r="H2501" s="13">
        <v>0</v>
      </c>
      <c r="I2501" s="13">
        <v>0</v>
      </c>
      <c r="J2501" s="13">
        <v>0</v>
      </c>
      <c r="K2501" s="15">
        <f t="shared" si="161"/>
        <v>3254</v>
      </c>
      <c r="L2501" s="15">
        <f t="shared" si="162"/>
        <v>3263</v>
      </c>
      <c r="M2501" s="15">
        <f t="shared" si="163"/>
        <v>6517</v>
      </c>
      <c r="O2501" s="13"/>
      <c r="P2501" s="13"/>
    </row>
    <row r="2502" spans="1:16" ht="12.75" customHeight="1" x14ac:dyDescent="0.2">
      <c r="A2502" s="11" t="str">
        <f t="shared" si="160"/>
        <v>MOUNT GAMBIER1994</v>
      </c>
      <c r="B2502" s="96" t="s">
        <v>41</v>
      </c>
      <c r="C2502" s="89">
        <v>1994</v>
      </c>
      <c r="D2502" s="90">
        <v>30</v>
      </c>
      <c r="E2502" s="15">
        <v>3330</v>
      </c>
      <c r="F2502" s="15">
        <v>3325</v>
      </c>
      <c r="G2502" s="15">
        <v>6655</v>
      </c>
      <c r="H2502" s="91">
        <v>0</v>
      </c>
      <c r="I2502" s="91">
        <v>0</v>
      </c>
      <c r="J2502" s="15">
        <v>0</v>
      </c>
      <c r="K2502" s="15">
        <f t="shared" si="161"/>
        <v>3330</v>
      </c>
      <c r="L2502" s="15">
        <f t="shared" si="162"/>
        <v>3325</v>
      </c>
      <c r="M2502" s="15">
        <f t="shared" si="163"/>
        <v>6655</v>
      </c>
      <c r="O2502" s="13"/>
      <c r="P2502" s="13"/>
    </row>
    <row r="2503" spans="1:16" ht="12.75" customHeight="1" x14ac:dyDescent="0.2">
      <c r="A2503" s="11" t="str">
        <f t="shared" si="160"/>
        <v>MOUNT GAMBIER1995</v>
      </c>
      <c r="B2503" s="3" t="s">
        <v>41</v>
      </c>
      <c r="C2503" s="12">
        <v>1995</v>
      </c>
      <c r="D2503" s="12">
        <v>30</v>
      </c>
      <c r="E2503" s="13">
        <v>3343</v>
      </c>
      <c r="F2503" s="13">
        <v>3341</v>
      </c>
      <c r="G2503" s="13">
        <v>6684</v>
      </c>
      <c r="H2503" s="13">
        <v>0</v>
      </c>
      <c r="I2503" s="13">
        <v>0</v>
      </c>
      <c r="J2503" s="13">
        <v>0</v>
      </c>
      <c r="K2503" s="15">
        <f t="shared" si="161"/>
        <v>3343</v>
      </c>
      <c r="L2503" s="15">
        <f t="shared" si="162"/>
        <v>3341</v>
      </c>
      <c r="M2503" s="15">
        <f t="shared" si="163"/>
        <v>6684</v>
      </c>
      <c r="O2503" s="13"/>
      <c r="P2503" s="13"/>
    </row>
    <row r="2504" spans="1:16" ht="12.75" customHeight="1" x14ac:dyDescent="0.2">
      <c r="A2504" s="11" t="str">
        <f t="shared" si="160"/>
        <v>MOUNT GAMBIER1996</v>
      </c>
      <c r="B2504" s="3" t="s">
        <v>41</v>
      </c>
      <c r="C2504" s="12">
        <v>1996</v>
      </c>
      <c r="D2504" s="90">
        <v>33</v>
      </c>
      <c r="E2504" s="13">
        <v>3342</v>
      </c>
      <c r="F2504" s="13">
        <v>3341</v>
      </c>
      <c r="G2504" s="13">
        <v>6683</v>
      </c>
      <c r="H2504" s="13">
        <v>0</v>
      </c>
      <c r="I2504" s="13">
        <v>0</v>
      </c>
      <c r="J2504" s="13">
        <v>0</v>
      </c>
      <c r="K2504" s="15">
        <f t="shared" si="161"/>
        <v>3342</v>
      </c>
      <c r="L2504" s="15">
        <f t="shared" si="162"/>
        <v>3341</v>
      </c>
      <c r="M2504" s="15">
        <f t="shared" si="163"/>
        <v>6683</v>
      </c>
      <c r="O2504" s="13"/>
      <c r="P2504" s="13"/>
    </row>
    <row r="2505" spans="1:16" ht="12.75" customHeight="1" x14ac:dyDescent="0.2">
      <c r="A2505" s="11" t="str">
        <f t="shared" si="160"/>
        <v>MOUNT GAMBIER1997</v>
      </c>
      <c r="B2505" s="94" t="s">
        <v>41</v>
      </c>
      <c r="C2505" s="89">
        <v>1997</v>
      </c>
      <c r="D2505" s="90">
        <v>27</v>
      </c>
      <c r="E2505" s="15">
        <v>3372</v>
      </c>
      <c r="F2505" s="15">
        <v>3371</v>
      </c>
      <c r="G2505" s="15">
        <v>6743</v>
      </c>
      <c r="H2505" s="15">
        <v>0</v>
      </c>
      <c r="I2505" s="15">
        <v>0</v>
      </c>
      <c r="J2505" s="15">
        <v>0</v>
      </c>
      <c r="K2505" s="15">
        <f t="shared" si="161"/>
        <v>3372</v>
      </c>
      <c r="L2505" s="15">
        <f t="shared" si="162"/>
        <v>3371</v>
      </c>
      <c r="M2505" s="15">
        <f t="shared" si="163"/>
        <v>6743</v>
      </c>
      <c r="O2505" s="13"/>
      <c r="P2505" s="13"/>
    </row>
    <row r="2506" spans="1:16" ht="12.75" customHeight="1" x14ac:dyDescent="0.2">
      <c r="A2506" s="11" t="str">
        <f t="shared" si="160"/>
        <v>MOUNT GAMBIER1998</v>
      </c>
      <c r="B2506" s="94" t="s">
        <v>41</v>
      </c>
      <c r="C2506" s="89">
        <v>1998</v>
      </c>
      <c r="D2506" s="90">
        <v>29</v>
      </c>
      <c r="E2506" s="15">
        <v>3449</v>
      </c>
      <c r="F2506" s="15">
        <v>3446</v>
      </c>
      <c r="G2506" s="15">
        <v>6895</v>
      </c>
      <c r="H2506" s="15">
        <v>0</v>
      </c>
      <c r="I2506" s="15">
        <v>0</v>
      </c>
      <c r="J2506" s="15">
        <v>0</v>
      </c>
      <c r="K2506" s="15">
        <f t="shared" si="161"/>
        <v>3449</v>
      </c>
      <c r="L2506" s="15">
        <f t="shared" si="162"/>
        <v>3446</v>
      </c>
      <c r="M2506" s="15">
        <f t="shared" si="163"/>
        <v>6895</v>
      </c>
      <c r="O2506" s="13"/>
      <c r="P2506" s="13"/>
    </row>
    <row r="2507" spans="1:16" ht="12.75" customHeight="1" x14ac:dyDescent="0.2">
      <c r="A2507" s="11" t="str">
        <f t="shared" si="160"/>
        <v>MOUNT GAMBIER1999</v>
      </c>
      <c r="B2507" s="3" t="s">
        <v>41</v>
      </c>
      <c r="C2507" s="12">
        <v>1999</v>
      </c>
      <c r="D2507" s="12">
        <v>30</v>
      </c>
      <c r="E2507" s="13">
        <v>3453</v>
      </c>
      <c r="F2507" s="13">
        <v>3450</v>
      </c>
      <c r="G2507" s="13">
        <v>6903</v>
      </c>
      <c r="H2507" s="13">
        <v>0</v>
      </c>
      <c r="I2507" s="13">
        <v>0</v>
      </c>
      <c r="J2507" s="13">
        <v>0</v>
      </c>
      <c r="K2507" s="15">
        <f t="shared" si="161"/>
        <v>3453</v>
      </c>
      <c r="L2507" s="15">
        <f t="shared" si="162"/>
        <v>3450</v>
      </c>
      <c r="M2507" s="15">
        <f t="shared" si="163"/>
        <v>6903</v>
      </c>
      <c r="O2507" s="13"/>
      <c r="P2507" s="13"/>
    </row>
    <row r="2508" spans="1:16" ht="12.75" customHeight="1" x14ac:dyDescent="0.2">
      <c r="A2508" s="11" t="str">
        <f t="shared" si="160"/>
        <v>MOUNT GAMBIER2000</v>
      </c>
      <c r="B2508" s="94" t="s">
        <v>41</v>
      </c>
      <c r="C2508" s="89">
        <v>2000</v>
      </c>
      <c r="D2508" s="90">
        <v>31</v>
      </c>
      <c r="E2508" s="15">
        <v>3453</v>
      </c>
      <c r="F2508" s="15">
        <v>3453</v>
      </c>
      <c r="G2508" s="15">
        <v>6906</v>
      </c>
      <c r="H2508" s="15">
        <v>0</v>
      </c>
      <c r="I2508" s="15">
        <v>0</v>
      </c>
      <c r="J2508" s="15">
        <v>0</v>
      </c>
      <c r="K2508" s="15">
        <f t="shared" si="161"/>
        <v>3453</v>
      </c>
      <c r="L2508" s="15">
        <f t="shared" si="162"/>
        <v>3453</v>
      </c>
      <c r="M2508" s="15">
        <f t="shared" si="163"/>
        <v>6906</v>
      </c>
      <c r="O2508" s="13"/>
      <c r="P2508" s="13"/>
    </row>
    <row r="2509" spans="1:16" ht="12.75" customHeight="1" x14ac:dyDescent="0.2">
      <c r="A2509" s="11" t="str">
        <f t="shared" si="160"/>
        <v>MOUNT GAMBIER2001</v>
      </c>
      <c r="B2509" s="96" t="s">
        <v>41</v>
      </c>
      <c r="C2509" s="89">
        <v>2001</v>
      </c>
      <c r="D2509" s="90">
        <v>26</v>
      </c>
      <c r="E2509" s="15">
        <v>3214</v>
      </c>
      <c r="F2509" s="15">
        <v>3221</v>
      </c>
      <c r="G2509" s="15">
        <v>6435</v>
      </c>
      <c r="H2509" s="91">
        <v>0</v>
      </c>
      <c r="I2509" s="91">
        <v>0</v>
      </c>
      <c r="J2509" s="15">
        <v>0</v>
      </c>
      <c r="K2509" s="15">
        <f t="shared" si="161"/>
        <v>3214</v>
      </c>
      <c r="L2509" s="15">
        <f t="shared" si="162"/>
        <v>3221</v>
      </c>
      <c r="M2509" s="15">
        <f t="shared" si="163"/>
        <v>6435</v>
      </c>
      <c r="O2509" s="13"/>
      <c r="P2509" s="13"/>
    </row>
    <row r="2510" spans="1:16" ht="12.75" customHeight="1" x14ac:dyDescent="0.2">
      <c r="A2510" s="11" t="str">
        <f t="shared" si="160"/>
        <v>MOUNT GAMBIER2002</v>
      </c>
      <c r="B2510" s="3" t="s">
        <v>41</v>
      </c>
      <c r="C2510" s="12">
        <v>2002</v>
      </c>
      <c r="D2510" s="12">
        <v>17</v>
      </c>
      <c r="E2510" s="13">
        <v>3862</v>
      </c>
      <c r="F2510" s="13">
        <v>3865</v>
      </c>
      <c r="G2510" s="13">
        <v>7727</v>
      </c>
      <c r="H2510" s="13">
        <v>0</v>
      </c>
      <c r="I2510" s="13">
        <v>0</v>
      </c>
      <c r="J2510" s="13">
        <v>0</v>
      </c>
      <c r="K2510" s="15">
        <f t="shared" si="161"/>
        <v>3862</v>
      </c>
      <c r="L2510" s="15">
        <f t="shared" si="162"/>
        <v>3865</v>
      </c>
      <c r="M2510" s="15">
        <f t="shared" si="163"/>
        <v>7727</v>
      </c>
      <c r="O2510" s="13"/>
      <c r="P2510" s="13"/>
    </row>
    <row r="2511" spans="1:16" ht="12.75" customHeight="1" x14ac:dyDescent="0.2">
      <c r="A2511" s="11" t="str">
        <f t="shared" si="160"/>
        <v>MOUNT GAMBIER2003</v>
      </c>
      <c r="B2511" s="3" t="s">
        <v>41</v>
      </c>
      <c r="C2511" s="12">
        <v>2003</v>
      </c>
      <c r="D2511" s="12">
        <v>18</v>
      </c>
      <c r="E2511" s="13">
        <v>3823</v>
      </c>
      <c r="F2511" s="13">
        <v>3820</v>
      </c>
      <c r="G2511" s="13">
        <v>7643</v>
      </c>
      <c r="H2511" s="13">
        <v>0</v>
      </c>
      <c r="I2511" s="13">
        <v>0</v>
      </c>
      <c r="J2511" s="13">
        <v>0</v>
      </c>
      <c r="K2511" s="15">
        <f t="shared" si="161"/>
        <v>3823</v>
      </c>
      <c r="L2511" s="15">
        <f t="shared" si="162"/>
        <v>3820</v>
      </c>
      <c r="M2511" s="15">
        <f t="shared" si="163"/>
        <v>7643</v>
      </c>
      <c r="O2511" s="13"/>
      <c r="P2511" s="13"/>
    </row>
    <row r="2512" spans="1:16" ht="12.75" customHeight="1" x14ac:dyDescent="0.2">
      <c r="A2512" s="11" t="str">
        <f t="shared" si="160"/>
        <v>MOUNT GAMBIER2004</v>
      </c>
      <c r="B2512" s="94" t="s">
        <v>41</v>
      </c>
      <c r="C2512" s="89">
        <v>2004</v>
      </c>
      <c r="D2512" s="90">
        <v>19</v>
      </c>
      <c r="E2512" s="15">
        <v>3708</v>
      </c>
      <c r="F2512" s="15">
        <v>3723</v>
      </c>
      <c r="G2512" s="15">
        <v>7431</v>
      </c>
      <c r="H2512" s="15">
        <v>0</v>
      </c>
      <c r="I2512" s="15">
        <v>0</v>
      </c>
      <c r="J2512" s="15">
        <v>0</v>
      </c>
      <c r="K2512" s="15">
        <f t="shared" si="161"/>
        <v>3708</v>
      </c>
      <c r="L2512" s="15">
        <f t="shared" si="162"/>
        <v>3723</v>
      </c>
      <c r="M2512" s="15">
        <f t="shared" si="163"/>
        <v>7431</v>
      </c>
      <c r="O2512" s="13"/>
      <c r="P2512" s="13"/>
    </row>
    <row r="2513" spans="1:16" ht="12.75" customHeight="1" x14ac:dyDescent="0.2">
      <c r="A2513" s="11" t="str">
        <f t="shared" si="160"/>
        <v>MOUNT GAMBIER2005</v>
      </c>
      <c r="B2513" s="3" t="s">
        <v>41</v>
      </c>
      <c r="C2513" s="12">
        <v>2005</v>
      </c>
      <c r="D2513" s="90">
        <v>18</v>
      </c>
      <c r="E2513" s="13">
        <v>3903</v>
      </c>
      <c r="F2513" s="13">
        <v>3965</v>
      </c>
      <c r="G2513" s="13">
        <v>7868</v>
      </c>
      <c r="H2513" s="13">
        <v>0</v>
      </c>
      <c r="I2513" s="13">
        <v>0</v>
      </c>
      <c r="J2513" s="13">
        <v>0</v>
      </c>
      <c r="K2513" s="15">
        <f t="shared" si="161"/>
        <v>3903</v>
      </c>
      <c r="L2513" s="15">
        <f t="shared" si="162"/>
        <v>3965</v>
      </c>
      <c r="M2513" s="15">
        <f t="shared" si="163"/>
        <v>7868</v>
      </c>
      <c r="O2513" s="13"/>
      <c r="P2513" s="13"/>
    </row>
    <row r="2514" spans="1:16" ht="12.75" customHeight="1" x14ac:dyDescent="0.2">
      <c r="A2514" s="11" t="str">
        <f t="shared" si="160"/>
        <v>MOUNT GAMBIER2006</v>
      </c>
      <c r="B2514" s="3" t="s">
        <v>41</v>
      </c>
      <c r="C2514" s="12">
        <v>2006</v>
      </c>
      <c r="D2514" s="12">
        <v>20</v>
      </c>
      <c r="E2514" s="13">
        <v>3797</v>
      </c>
      <c r="F2514" s="13">
        <v>3836</v>
      </c>
      <c r="G2514" s="13">
        <v>7633</v>
      </c>
      <c r="H2514" s="13">
        <v>0</v>
      </c>
      <c r="I2514" s="13">
        <v>0</v>
      </c>
      <c r="J2514" s="13">
        <v>0</v>
      </c>
      <c r="K2514" s="15">
        <f t="shared" si="161"/>
        <v>3797</v>
      </c>
      <c r="L2514" s="15">
        <f t="shared" si="162"/>
        <v>3836</v>
      </c>
      <c r="M2514" s="15">
        <f t="shared" si="163"/>
        <v>7633</v>
      </c>
      <c r="O2514" s="13"/>
      <c r="P2514" s="13"/>
    </row>
    <row r="2515" spans="1:16" ht="12.75" customHeight="1" x14ac:dyDescent="0.2">
      <c r="A2515" s="11" t="str">
        <f t="shared" ref="A2515:A2578" si="164">CONCATENATE(B2515,C2515)</f>
        <v>MOUNT GAMBIER2007</v>
      </c>
      <c r="B2515" s="3" t="s">
        <v>41</v>
      </c>
      <c r="C2515" s="12">
        <v>2007</v>
      </c>
      <c r="D2515" s="12">
        <v>21</v>
      </c>
      <c r="E2515" s="13">
        <v>3463</v>
      </c>
      <c r="F2515" s="13">
        <v>3463</v>
      </c>
      <c r="G2515" s="13">
        <v>6926</v>
      </c>
      <c r="H2515" s="13">
        <v>0</v>
      </c>
      <c r="I2515" s="13">
        <v>0</v>
      </c>
      <c r="J2515" s="13">
        <v>0</v>
      </c>
      <c r="K2515" s="15">
        <f t="shared" si="161"/>
        <v>3463</v>
      </c>
      <c r="L2515" s="15">
        <f t="shared" si="162"/>
        <v>3463</v>
      </c>
      <c r="M2515" s="15">
        <f t="shared" si="163"/>
        <v>6926</v>
      </c>
      <c r="O2515" s="13"/>
      <c r="P2515" s="13"/>
    </row>
    <row r="2516" spans="1:16" ht="12.75" customHeight="1" x14ac:dyDescent="0.2">
      <c r="A2516" s="11" t="str">
        <f t="shared" si="164"/>
        <v>MOUNT GAMBIER2008</v>
      </c>
      <c r="B2516" s="94" t="s">
        <v>41</v>
      </c>
      <c r="C2516" s="89">
        <v>2008</v>
      </c>
      <c r="D2516" s="90" t="s">
        <v>101</v>
      </c>
      <c r="E2516" s="15">
        <v>2391</v>
      </c>
      <c r="F2516" s="15">
        <v>2391</v>
      </c>
      <c r="G2516" s="15">
        <v>4782</v>
      </c>
      <c r="H2516" s="15">
        <v>0</v>
      </c>
      <c r="I2516" s="15">
        <v>0</v>
      </c>
      <c r="J2516" s="15">
        <v>0</v>
      </c>
      <c r="K2516" s="15">
        <f t="shared" si="161"/>
        <v>2391</v>
      </c>
      <c r="L2516" s="15">
        <f t="shared" si="162"/>
        <v>2391</v>
      </c>
      <c r="M2516" s="15">
        <f t="shared" si="163"/>
        <v>4782</v>
      </c>
      <c r="O2516" s="13"/>
      <c r="P2516" s="13"/>
    </row>
    <row r="2517" spans="1:16" ht="12.75" customHeight="1" x14ac:dyDescent="0.2">
      <c r="A2517" s="11" t="str">
        <f t="shared" si="164"/>
        <v>MOUNT GAMBIER2009</v>
      </c>
      <c r="B2517" s="3" t="s">
        <v>41</v>
      </c>
      <c r="C2517" s="12">
        <v>2009</v>
      </c>
      <c r="D2517" s="12" t="s">
        <v>101</v>
      </c>
      <c r="E2517" s="13">
        <v>2176</v>
      </c>
      <c r="F2517" s="13">
        <v>2176</v>
      </c>
      <c r="G2517" s="13">
        <v>4352</v>
      </c>
      <c r="H2517" s="13">
        <v>0</v>
      </c>
      <c r="I2517" s="13">
        <v>0</v>
      </c>
      <c r="J2517" s="13">
        <v>0</v>
      </c>
      <c r="K2517" s="15">
        <f t="shared" si="161"/>
        <v>2176</v>
      </c>
      <c r="L2517" s="15">
        <f t="shared" si="162"/>
        <v>2176</v>
      </c>
      <c r="M2517" s="15">
        <f t="shared" si="163"/>
        <v>4352</v>
      </c>
      <c r="O2517" s="13"/>
      <c r="P2517" s="13"/>
    </row>
    <row r="2518" spans="1:16" ht="12.75" customHeight="1" x14ac:dyDescent="0.2">
      <c r="A2518" s="11" t="str">
        <f t="shared" si="164"/>
        <v>MOUNT GAMBIER2010</v>
      </c>
      <c r="B2518" s="96" t="s">
        <v>41</v>
      </c>
      <c r="C2518" s="89">
        <v>2010</v>
      </c>
      <c r="D2518" s="90" t="s">
        <v>101</v>
      </c>
      <c r="E2518" s="15">
        <v>2178</v>
      </c>
      <c r="F2518" s="15">
        <v>2177</v>
      </c>
      <c r="G2518" s="15">
        <v>4355</v>
      </c>
      <c r="H2518" s="91">
        <v>0</v>
      </c>
      <c r="I2518" s="91">
        <v>0</v>
      </c>
      <c r="J2518" s="15">
        <v>0</v>
      </c>
      <c r="K2518" s="15">
        <f t="shared" si="161"/>
        <v>2178</v>
      </c>
      <c r="L2518" s="15">
        <f t="shared" si="162"/>
        <v>2177</v>
      </c>
      <c r="M2518" s="15">
        <f t="shared" si="163"/>
        <v>4355</v>
      </c>
      <c r="O2518" s="13"/>
      <c r="P2518" s="13"/>
    </row>
    <row r="2519" spans="1:16" ht="12.75" customHeight="1" x14ac:dyDescent="0.2">
      <c r="A2519" s="11" t="str">
        <f t="shared" si="164"/>
        <v>MOUNT GAMBIER2011</v>
      </c>
      <c r="B2519" s="3" t="s">
        <v>41</v>
      </c>
      <c r="C2519" s="12">
        <v>2011</v>
      </c>
      <c r="D2519" s="12" t="s">
        <v>101</v>
      </c>
      <c r="E2519" s="13">
        <v>2048</v>
      </c>
      <c r="F2519" s="13">
        <v>2045</v>
      </c>
      <c r="G2519" s="13">
        <v>4093</v>
      </c>
      <c r="H2519" s="13">
        <v>0</v>
      </c>
      <c r="I2519" s="13">
        <v>0</v>
      </c>
      <c r="J2519" s="13">
        <v>0</v>
      </c>
      <c r="K2519" s="15">
        <f t="shared" si="161"/>
        <v>2048</v>
      </c>
      <c r="L2519" s="15">
        <f t="shared" si="162"/>
        <v>2045</v>
      </c>
      <c r="M2519" s="15">
        <f t="shared" si="163"/>
        <v>4093</v>
      </c>
      <c r="O2519" s="13"/>
      <c r="P2519" s="13"/>
    </row>
    <row r="2520" spans="1:16" ht="12.75" customHeight="1" x14ac:dyDescent="0.2">
      <c r="A2520" s="11" t="str">
        <f t="shared" si="164"/>
        <v>MOUNT GAMBIER2012</v>
      </c>
      <c r="B2520" s="3" t="s">
        <v>41</v>
      </c>
      <c r="C2520" s="12">
        <v>2012</v>
      </c>
      <c r="D2520" s="12" t="s">
        <v>101</v>
      </c>
      <c r="E2520" s="13">
        <v>2060</v>
      </c>
      <c r="F2520" s="13">
        <v>2057</v>
      </c>
      <c r="G2520" s="13">
        <v>4117</v>
      </c>
      <c r="H2520" s="13">
        <v>0</v>
      </c>
      <c r="I2520" s="13">
        <v>0</v>
      </c>
      <c r="J2520" s="13">
        <v>0</v>
      </c>
      <c r="K2520" s="15">
        <f t="shared" si="161"/>
        <v>2060</v>
      </c>
      <c r="L2520" s="15">
        <f t="shared" si="162"/>
        <v>2057</v>
      </c>
      <c r="M2520" s="15">
        <f t="shared" si="163"/>
        <v>4117</v>
      </c>
      <c r="O2520" s="13"/>
      <c r="P2520" s="13"/>
    </row>
    <row r="2521" spans="1:16" ht="12.75" customHeight="1" x14ac:dyDescent="0.2">
      <c r="A2521" s="11" t="str">
        <f t="shared" si="164"/>
        <v>MOUNT GAMBIER2013</v>
      </c>
      <c r="B2521" s="96" t="s">
        <v>41</v>
      </c>
      <c r="C2521" s="89">
        <v>2013</v>
      </c>
      <c r="D2521" s="90" t="s">
        <v>101</v>
      </c>
      <c r="E2521" s="15">
        <v>2017</v>
      </c>
      <c r="F2521" s="15">
        <v>2011</v>
      </c>
      <c r="G2521" s="15">
        <v>4028</v>
      </c>
      <c r="H2521" s="91">
        <v>0</v>
      </c>
      <c r="I2521" s="91">
        <v>0</v>
      </c>
      <c r="J2521" s="15">
        <v>0</v>
      </c>
      <c r="K2521" s="15">
        <f t="shared" si="161"/>
        <v>2017</v>
      </c>
      <c r="L2521" s="15">
        <f t="shared" si="162"/>
        <v>2011</v>
      </c>
      <c r="M2521" s="15">
        <f t="shared" si="163"/>
        <v>4028</v>
      </c>
      <c r="O2521" s="13"/>
      <c r="P2521" s="13"/>
    </row>
    <row r="2522" spans="1:16" ht="12.75" customHeight="1" x14ac:dyDescent="0.2">
      <c r="A2522" s="11" t="str">
        <f t="shared" si="164"/>
        <v>MOUNT GAMBIER2014</v>
      </c>
      <c r="B2522" s="3" t="s">
        <v>41</v>
      </c>
      <c r="C2522" s="12">
        <v>2014</v>
      </c>
      <c r="D2522" s="12" t="s">
        <v>101</v>
      </c>
      <c r="E2522" s="13">
        <v>1986</v>
      </c>
      <c r="F2522" s="13">
        <v>1984</v>
      </c>
      <c r="G2522" s="13">
        <v>3970</v>
      </c>
      <c r="H2522" s="13">
        <v>0</v>
      </c>
      <c r="I2522" s="13">
        <v>0</v>
      </c>
      <c r="J2522" s="13">
        <v>0</v>
      </c>
      <c r="K2522" s="15">
        <f t="shared" si="161"/>
        <v>1986</v>
      </c>
      <c r="L2522" s="15">
        <f t="shared" si="162"/>
        <v>1984</v>
      </c>
      <c r="M2522" s="15">
        <f t="shared" si="163"/>
        <v>3970</v>
      </c>
      <c r="O2522" s="13"/>
      <c r="P2522" s="13"/>
    </row>
    <row r="2523" spans="1:16" ht="12.75" customHeight="1" x14ac:dyDescent="0.2">
      <c r="A2523" s="11" t="str">
        <f t="shared" si="164"/>
        <v>MOUNT GAMBIER2015</v>
      </c>
      <c r="B2523" s="3" t="s">
        <v>41</v>
      </c>
      <c r="C2523" s="12">
        <v>2015</v>
      </c>
      <c r="D2523" s="12" t="s">
        <v>101</v>
      </c>
      <c r="E2523" s="13">
        <v>1987</v>
      </c>
      <c r="F2523" s="13">
        <v>1984</v>
      </c>
      <c r="G2523" s="13">
        <v>3971</v>
      </c>
      <c r="H2523" s="13">
        <v>0</v>
      </c>
      <c r="I2523" s="13">
        <v>0</v>
      </c>
      <c r="J2523" s="13">
        <v>0</v>
      </c>
      <c r="K2523" s="15">
        <f t="shared" si="161"/>
        <v>1987</v>
      </c>
      <c r="L2523" s="15">
        <f t="shared" si="162"/>
        <v>1984</v>
      </c>
      <c r="M2523" s="15">
        <f t="shared" si="163"/>
        <v>3971</v>
      </c>
      <c r="O2523" s="13"/>
      <c r="P2523" s="13"/>
    </row>
    <row r="2524" spans="1:16" ht="12.75" customHeight="1" x14ac:dyDescent="0.2">
      <c r="A2524" s="11" t="str">
        <f t="shared" si="164"/>
        <v>MOUNT GAMBIER2016</v>
      </c>
      <c r="B2524" s="3" t="s">
        <v>41</v>
      </c>
      <c r="C2524" s="12">
        <v>2016</v>
      </c>
      <c r="D2524" s="12" t="s">
        <v>101</v>
      </c>
      <c r="E2524" s="13">
        <v>1987</v>
      </c>
      <c r="F2524" s="13">
        <v>1985</v>
      </c>
      <c r="G2524" s="13">
        <v>3972</v>
      </c>
      <c r="H2524" s="13">
        <v>0</v>
      </c>
      <c r="I2524" s="13">
        <v>0</v>
      </c>
      <c r="J2524" s="13">
        <v>0</v>
      </c>
      <c r="K2524" s="15">
        <f t="shared" si="161"/>
        <v>1987</v>
      </c>
      <c r="L2524" s="15">
        <f t="shared" si="162"/>
        <v>1985</v>
      </c>
      <c r="M2524" s="15">
        <f t="shared" si="163"/>
        <v>3972</v>
      </c>
      <c r="O2524" s="13"/>
      <c r="P2524" s="13"/>
    </row>
    <row r="2525" spans="1:16" ht="12.75" customHeight="1" x14ac:dyDescent="0.2">
      <c r="A2525" s="11" t="str">
        <f t="shared" si="164"/>
        <v>MOUNT GAMBIER2017</v>
      </c>
      <c r="B2525" s="3" t="s">
        <v>41</v>
      </c>
      <c r="C2525" s="12">
        <v>2017</v>
      </c>
      <c r="D2525" s="12" t="s">
        <v>101</v>
      </c>
      <c r="E2525" s="13">
        <v>1946</v>
      </c>
      <c r="F2525" s="13">
        <v>1939</v>
      </c>
      <c r="G2525" s="13">
        <v>3885</v>
      </c>
      <c r="H2525" s="13">
        <v>0</v>
      </c>
      <c r="I2525" s="13">
        <v>0</v>
      </c>
      <c r="J2525" s="13">
        <v>0</v>
      </c>
      <c r="K2525" s="15">
        <f t="shared" si="161"/>
        <v>1946</v>
      </c>
      <c r="L2525" s="15">
        <f t="shared" si="162"/>
        <v>1939</v>
      </c>
      <c r="M2525" s="15">
        <f t="shared" si="163"/>
        <v>3885</v>
      </c>
      <c r="O2525" s="13"/>
      <c r="P2525" s="13"/>
    </row>
    <row r="2526" spans="1:16" ht="12.75" customHeight="1" x14ac:dyDescent="0.2">
      <c r="A2526" s="11" t="str">
        <f t="shared" si="164"/>
        <v>MOUNT GAMBIER2018</v>
      </c>
      <c r="B2526" s="96" t="s">
        <v>41</v>
      </c>
      <c r="C2526" s="89">
        <v>2018</v>
      </c>
      <c r="D2526" s="90" t="s">
        <v>101</v>
      </c>
      <c r="E2526" s="15">
        <v>1821</v>
      </c>
      <c r="F2526" s="15">
        <v>1817</v>
      </c>
      <c r="G2526" s="15">
        <v>3638</v>
      </c>
      <c r="H2526" s="91">
        <v>0</v>
      </c>
      <c r="I2526" s="91">
        <v>0</v>
      </c>
      <c r="J2526" s="15">
        <v>0</v>
      </c>
      <c r="K2526" s="15">
        <f t="shared" si="161"/>
        <v>1821</v>
      </c>
      <c r="L2526" s="15">
        <f t="shared" si="162"/>
        <v>1817</v>
      </c>
      <c r="M2526" s="15">
        <f t="shared" si="163"/>
        <v>3638</v>
      </c>
      <c r="O2526" s="13"/>
      <c r="P2526" s="13"/>
    </row>
    <row r="2527" spans="1:16" ht="12.75" customHeight="1" x14ac:dyDescent="0.2">
      <c r="A2527" s="11" t="str">
        <f t="shared" si="164"/>
        <v>MOUNT GAMBIER2019</v>
      </c>
      <c r="B2527" s="3" t="s">
        <v>41</v>
      </c>
      <c r="C2527" s="12">
        <v>2019</v>
      </c>
      <c r="D2527" s="12" t="s">
        <v>101</v>
      </c>
      <c r="E2527" s="13">
        <v>1810</v>
      </c>
      <c r="F2527" s="13">
        <v>1807</v>
      </c>
      <c r="G2527" s="13">
        <v>3617</v>
      </c>
      <c r="H2527" s="13">
        <v>0</v>
      </c>
      <c r="I2527" s="13">
        <v>0</v>
      </c>
      <c r="J2527" s="13">
        <v>0</v>
      </c>
      <c r="K2527" s="15">
        <f t="shared" si="161"/>
        <v>1810</v>
      </c>
      <c r="L2527" s="15">
        <f t="shared" si="162"/>
        <v>1807</v>
      </c>
      <c r="M2527" s="15">
        <f t="shared" si="163"/>
        <v>3617</v>
      </c>
      <c r="O2527" s="13"/>
      <c r="P2527" s="13"/>
    </row>
    <row r="2528" spans="1:16" ht="12.75" customHeight="1" x14ac:dyDescent="0.2">
      <c r="A2528" s="11" t="str">
        <f t="shared" si="164"/>
        <v>MOUNT ISA1985</v>
      </c>
      <c r="B2528" s="3" t="s">
        <v>40</v>
      </c>
      <c r="C2528" s="12">
        <v>1985</v>
      </c>
      <c r="D2528" s="12" t="s">
        <v>101</v>
      </c>
      <c r="E2528" s="13">
        <v>1344</v>
      </c>
      <c r="F2528" s="13">
        <v>1343</v>
      </c>
      <c r="G2528" s="13">
        <v>2687</v>
      </c>
      <c r="H2528" s="13">
        <v>0</v>
      </c>
      <c r="I2528" s="13">
        <v>0</v>
      </c>
      <c r="J2528" s="13">
        <v>0</v>
      </c>
      <c r="K2528" s="15">
        <f t="shared" si="161"/>
        <v>1344</v>
      </c>
      <c r="L2528" s="15">
        <f t="shared" si="162"/>
        <v>1343</v>
      </c>
      <c r="M2528" s="15">
        <f t="shared" si="163"/>
        <v>2687</v>
      </c>
      <c r="O2528" s="13"/>
      <c r="P2528" s="13"/>
    </row>
    <row r="2529" spans="1:16" ht="12.75" customHeight="1" x14ac:dyDescent="0.2">
      <c r="A2529" s="11" t="str">
        <f t="shared" si="164"/>
        <v>MOUNT ISA1986</v>
      </c>
      <c r="B2529" s="94" t="s">
        <v>40</v>
      </c>
      <c r="C2529" s="12">
        <v>1986</v>
      </c>
      <c r="D2529" s="90" t="s">
        <v>101</v>
      </c>
      <c r="E2529" s="95">
        <v>1440</v>
      </c>
      <c r="F2529" s="95">
        <v>1440</v>
      </c>
      <c r="G2529" s="95">
        <v>2880</v>
      </c>
      <c r="H2529" s="95">
        <v>0</v>
      </c>
      <c r="I2529" s="95">
        <v>0</v>
      </c>
      <c r="J2529" s="95">
        <v>0</v>
      </c>
      <c r="K2529" s="15">
        <f t="shared" si="161"/>
        <v>1440</v>
      </c>
      <c r="L2529" s="15">
        <f t="shared" si="162"/>
        <v>1440</v>
      </c>
      <c r="M2529" s="15">
        <f t="shared" si="163"/>
        <v>2880</v>
      </c>
      <c r="O2529" s="13"/>
      <c r="P2529" s="13"/>
    </row>
    <row r="2530" spans="1:16" ht="12.75" customHeight="1" x14ac:dyDescent="0.2">
      <c r="A2530" s="11" t="str">
        <f t="shared" si="164"/>
        <v>MOUNT ISA1987</v>
      </c>
      <c r="B2530" s="96" t="s">
        <v>40</v>
      </c>
      <c r="C2530" s="89">
        <v>1987</v>
      </c>
      <c r="D2530" s="90" t="s">
        <v>101</v>
      </c>
      <c r="E2530" s="15">
        <v>1381</v>
      </c>
      <c r="F2530" s="15">
        <v>1383</v>
      </c>
      <c r="G2530" s="15">
        <v>2764</v>
      </c>
      <c r="H2530" s="91">
        <v>0</v>
      </c>
      <c r="I2530" s="91">
        <v>0</v>
      </c>
      <c r="J2530" s="15">
        <v>0</v>
      </c>
      <c r="K2530" s="15">
        <f t="shared" si="161"/>
        <v>1381</v>
      </c>
      <c r="L2530" s="15">
        <f t="shared" si="162"/>
        <v>1383</v>
      </c>
      <c r="M2530" s="15">
        <f t="shared" si="163"/>
        <v>2764</v>
      </c>
      <c r="O2530" s="13"/>
      <c r="P2530" s="13"/>
    </row>
    <row r="2531" spans="1:16" ht="12.75" customHeight="1" x14ac:dyDescent="0.2">
      <c r="A2531" s="11" t="str">
        <f t="shared" si="164"/>
        <v>MOUNT ISA1988</v>
      </c>
      <c r="B2531" s="3" t="s">
        <v>40</v>
      </c>
      <c r="C2531" s="12">
        <v>1988</v>
      </c>
      <c r="D2531" s="12" t="s">
        <v>101</v>
      </c>
      <c r="E2531" s="13">
        <v>1126</v>
      </c>
      <c r="F2531" s="13">
        <v>1128</v>
      </c>
      <c r="G2531" s="13">
        <v>2254</v>
      </c>
      <c r="H2531" s="13">
        <v>0</v>
      </c>
      <c r="I2531" s="13">
        <v>0</v>
      </c>
      <c r="J2531" s="13">
        <v>0</v>
      </c>
      <c r="K2531" s="15">
        <f t="shared" si="161"/>
        <v>1126</v>
      </c>
      <c r="L2531" s="15">
        <f t="shared" si="162"/>
        <v>1128</v>
      </c>
      <c r="M2531" s="15">
        <f t="shared" si="163"/>
        <v>2254</v>
      </c>
      <c r="O2531" s="13"/>
      <c r="P2531" s="13"/>
    </row>
    <row r="2532" spans="1:16" ht="12.75" customHeight="1" x14ac:dyDescent="0.2">
      <c r="A2532" s="11" t="str">
        <f t="shared" si="164"/>
        <v>MOUNT ISA1989</v>
      </c>
      <c r="B2532" s="3" t="s">
        <v>40</v>
      </c>
      <c r="C2532" s="12">
        <v>1989</v>
      </c>
      <c r="D2532" s="12" t="s">
        <v>101</v>
      </c>
      <c r="E2532" s="13">
        <v>740</v>
      </c>
      <c r="F2532" s="13">
        <v>738</v>
      </c>
      <c r="G2532" s="13">
        <v>1478</v>
      </c>
      <c r="H2532" s="13">
        <v>0</v>
      </c>
      <c r="I2532" s="13">
        <v>0</v>
      </c>
      <c r="J2532" s="13">
        <v>0</v>
      </c>
      <c r="K2532" s="15">
        <f t="shared" si="161"/>
        <v>740</v>
      </c>
      <c r="L2532" s="15">
        <f t="shared" si="162"/>
        <v>738</v>
      </c>
      <c r="M2532" s="15">
        <f t="shared" si="163"/>
        <v>1478</v>
      </c>
      <c r="O2532" s="13"/>
      <c r="P2532" s="13"/>
    </row>
    <row r="2533" spans="1:16" ht="12.75" customHeight="1" x14ac:dyDescent="0.2">
      <c r="A2533" s="11" t="str">
        <f t="shared" si="164"/>
        <v>MOUNT ISA1990</v>
      </c>
      <c r="B2533" s="96" t="s">
        <v>40</v>
      </c>
      <c r="C2533" s="89">
        <v>1990</v>
      </c>
      <c r="D2533" s="90" t="s">
        <v>101</v>
      </c>
      <c r="E2533" s="15">
        <v>371</v>
      </c>
      <c r="F2533" s="15">
        <v>371</v>
      </c>
      <c r="G2533" s="15">
        <v>742</v>
      </c>
      <c r="H2533" s="91">
        <v>0</v>
      </c>
      <c r="I2533" s="91">
        <v>0</v>
      </c>
      <c r="J2533" s="15">
        <v>0</v>
      </c>
      <c r="K2533" s="15">
        <f t="shared" si="161"/>
        <v>371</v>
      </c>
      <c r="L2533" s="15">
        <f t="shared" si="162"/>
        <v>371</v>
      </c>
      <c r="M2533" s="15">
        <f t="shared" si="163"/>
        <v>742</v>
      </c>
      <c r="O2533" s="13"/>
      <c r="P2533" s="13"/>
    </row>
    <row r="2534" spans="1:16" ht="12.75" customHeight="1" x14ac:dyDescent="0.2">
      <c r="A2534" s="11" t="str">
        <f t="shared" si="164"/>
        <v>MOUNT ISA1991</v>
      </c>
      <c r="B2534" s="3" t="s">
        <v>40</v>
      </c>
      <c r="C2534" s="12">
        <v>1991</v>
      </c>
      <c r="D2534" s="90" t="s">
        <v>101</v>
      </c>
      <c r="E2534" s="13">
        <v>2012</v>
      </c>
      <c r="F2534" s="13">
        <v>2017</v>
      </c>
      <c r="G2534" s="13">
        <v>4029</v>
      </c>
      <c r="H2534" s="13">
        <v>0</v>
      </c>
      <c r="I2534" s="13">
        <v>0</v>
      </c>
      <c r="J2534" s="13">
        <v>0</v>
      </c>
      <c r="K2534" s="15">
        <f t="shared" si="161"/>
        <v>2012</v>
      </c>
      <c r="L2534" s="15">
        <f t="shared" si="162"/>
        <v>2017</v>
      </c>
      <c r="M2534" s="15">
        <f t="shared" si="163"/>
        <v>4029</v>
      </c>
      <c r="O2534" s="13"/>
      <c r="P2534" s="13"/>
    </row>
    <row r="2535" spans="1:16" ht="12.75" customHeight="1" x14ac:dyDescent="0.2">
      <c r="A2535" s="11" t="str">
        <f t="shared" si="164"/>
        <v>MOUNT ISA1992</v>
      </c>
      <c r="B2535" s="96" t="s">
        <v>40</v>
      </c>
      <c r="C2535" s="89">
        <v>1992</v>
      </c>
      <c r="D2535" s="90" t="s">
        <v>101</v>
      </c>
      <c r="E2535" s="15">
        <v>1665</v>
      </c>
      <c r="F2535" s="15">
        <v>1674</v>
      </c>
      <c r="G2535" s="15">
        <v>3339</v>
      </c>
      <c r="H2535" s="91">
        <v>0</v>
      </c>
      <c r="I2535" s="91">
        <v>0</v>
      </c>
      <c r="J2535" s="15">
        <v>0</v>
      </c>
      <c r="K2535" s="15">
        <f t="shared" si="161"/>
        <v>1665</v>
      </c>
      <c r="L2535" s="15">
        <f t="shared" si="162"/>
        <v>1674</v>
      </c>
      <c r="M2535" s="15">
        <f t="shared" si="163"/>
        <v>3339</v>
      </c>
      <c r="O2535" s="13"/>
      <c r="P2535" s="13"/>
    </row>
    <row r="2536" spans="1:16" ht="12.75" customHeight="1" x14ac:dyDescent="0.2">
      <c r="A2536" s="11" t="str">
        <f t="shared" si="164"/>
        <v>MOUNT ISA1993</v>
      </c>
      <c r="B2536" s="3" t="s">
        <v>40</v>
      </c>
      <c r="C2536" s="12">
        <v>1993</v>
      </c>
      <c r="D2536" s="12" t="s">
        <v>101</v>
      </c>
      <c r="E2536" s="13">
        <v>1581</v>
      </c>
      <c r="F2536" s="13">
        <v>1580</v>
      </c>
      <c r="G2536" s="13">
        <v>3161</v>
      </c>
      <c r="H2536" s="13">
        <v>0</v>
      </c>
      <c r="I2536" s="13">
        <v>0</v>
      </c>
      <c r="J2536" s="13">
        <v>0</v>
      </c>
      <c r="K2536" s="15">
        <f t="shared" si="161"/>
        <v>1581</v>
      </c>
      <c r="L2536" s="15">
        <f t="shared" si="162"/>
        <v>1580</v>
      </c>
      <c r="M2536" s="15">
        <f t="shared" si="163"/>
        <v>3161</v>
      </c>
      <c r="O2536" s="13"/>
      <c r="P2536" s="13"/>
    </row>
    <row r="2537" spans="1:16" ht="12.75" customHeight="1" x14ac:dyDescent="0.2">
      <c r="A2537" s="11" t="str">
        <f t="shared" si="164"/>
        <v>MOUNT ISA1994</v>
      </c>
      <c r="B2537" s="94" t="s">
        <v>40</v>
      </c>
      <c r="C2537" s="89">
        <v>1994</v>
      </c>
      <c r="D2537" s="90" t="s">
        <v>101</v>
      </c>
      <c r="E2537" s="15">
        <v>1805</v>
      </c>
      <c r="F2537" s="15">
        <v>1806</v>
      </c>
      <c r="G2537" s="15">
        <v>3611</v>
      </c>
      <c r="H2537" s="15">
        <v>0</v>
      </c>
      <c r="I2537" s="15">
        <v>0</v>
      </c>
      <c r="J2537" s="15">
        <v>0</v>
      </c>
      <c r="K2537" s="15">
        <f t="shared" si="161"/>
        <v>1805</v>
      </c>
      <c r="L2537" s="15">
        <f t="shared" si="162"/>
        <v>1806</v>
      </c>
      <c r="M2537" s="15">
        <f t="shared" si="163"/>
        <v>3611</v>
      </c>
      <c r="O2537" s="13"/>
      <c r="P2537" s="13"/>
    </row>
    <row r="2538" spans="1:16" ht="12.75" customHeight="1" x14ac:dyDescent="0.2">
      <c r="A2538" s="11" t="str">
        <f t="shared" si="164"/>
        <v>MOUNT ISA1995</v>
      </c>
      <c r="B2538" s="3" t="s">
        <v>40</v>
      </c>
      <c r="C2538" s="12">
        <v>1995</v>
      </c>
      <c r="D2538" s="12" t="s">
        <v>101</v>
      </c>
      <c r="E2538" s="13">
        <v>2066</v>
      </c>
      <c r="F2538" s="13">
        <v>2063</v>
      </c>
      <c r="G2538" s="13">
        <v>4129</v>
      </c>
      <c r="H2538" s="13">
        <v>0</v>
      </c>
      <c r="I2538" s="13">
        <v>0</v>
      </c>
      <c r="J2538" s="13">
        <v>0</v>
      </c>
      <c r="K2538" s="15">
        <f t="shared" ref="K2538:K2601" si="165">E2538+H2538</f>
        <v>2066</v>
      </c>
      <c r="L2538" s="15">
        <f t="shared" ref="L2538:L2601" si="166">F2538+I2538</f>
        <v>2063</v>
      </c>
      <c r="M2538" s="15">
        <f t="shared" ref="M2538:M2601" si="167">G2538+J2538</f>
        <v>4129</v>
      </c>
      <c r="O2538" s="13"/>
      <c r="P2538" s="13"/>
    </row>
    <row r="2539" spans="1:16" ht="12.75" customHeight="1" x14ac:dyDescent="0.2">
      <c r="A2539" s="11" t="str">
        <f t="shared" si="164"/>
        <v>MOUNT ISA1996</v>
      </c>
      <c r="B2539" s="3" t="s">
        <v>40</v>
      </c>
      <c r="C2539" s="12">
        <v>1996</v>
      </c>
      <c r="D2539" s="12" t="s">
        <v>101</v>
      </c>
      <c r="E2539" s="13">
        <v>1958</v>
      </c>
      <c r="F2539" s="13">
        <v>1958</v>
      </c>
      <c r="G2539" s="13">
        <v>3916</v>
      </c>
      <c r="H2539" s="13">
        <v>0</v>
      </c>
      <c r="I2539" s="13">
        <v>0</v>
      </c>
      <c r="J2539" s="13">
        <v>0</v>
      </c>
      <c r="K2539" s="15">
        <f t="shared" si="165"/>
        <v>1958</v>
      </c>
      <c r="L2539" s="15">
        <f t="shared" si="166"/>
        <v>1958</v>
      </c>
      <c r="M2539" s="15">
        <f t="shared" si="167"/>
        <v>3916</v>
      </c>
      <c r="O2539" s="13"/>
      <c r="P2539" s="13"/>
    </row>
    <row r="2540" spans="1:16" ht="12.75" customHeight="1" x14ac:dyDescent="0.2">
      <c r="A2540" s="11" t="str">
        <f t="shared" si="164"/>
        <v>MOUNT ISA1997</v>
      </c>
      <c r="B2540" s="3" t="s">
        <v>40</v>
      </c>
      <c r="C2540" s="12">
        <v>1997</v>
      </c>
      <c r="D2540" s="12" t="s">
        <v>101</v>
      </c>
      <c r="E2540" s="13">
        <v>2102</v>
      </c>
      <c r="F2540" s="13">
        <v>2096</v>
      </c>
      <c r="G2540" s="13">
        <v>4198</v>
      </c>
      <c r="H2540" s="13">
        <v>0</v>
      </c>
      <c r="I2540" s="13">
        <v>0</v>
      </c>
      <c r="J2540" s="13">
        <v>0</v>
      </c>
      <c r="K2540" s="15">
        <f t="shared" si="165"/>
        <v>2102</v>
      </c>
      <c r="L2540" s="15">
        <f t="shared" si="166"/>
        <v>2096</v>
      </c>
      <c r="M2540" s="15">
        <f t="shared" si="167"/>
        <v>4198</v>
      </c>
      <c r="O2540" s="13"/>
      <c r="P2540" s="13"/>
    </row>
    <row r="2541" spans="1:16" ht="12.75" customHeight="1" x14ac:dyDescent="0.2">
      <c r="A2541" s="11" t="str">
        <f t="shared" si="164"/>
        <v>MOUNT ISA1998</v>
      </c>
      <c r="B2541" s="96" t="s">
        <v>40</v>
      </c>
      <c r="C2541" s="89">
        <v>1998</v>
      </c>
      <c r="D2541" s="90" t="s">
        <v>101</v>
      </c>
      <c r="E2541" s="15">
        <v>2317</v>
      </c>
      <c r="F2541" s="15">
        <v>2310</v>
      </c>
      <c r="G2541" s="15">
        <v>4627</v>
      </c>
      <c r="H2541" s="91">
        <v>0</v>
      </c>
      <c r="I2541" s="91">
        <v>0</v>
      </c>
      <c r="J2541" s="15">
        <v>0</v>
      </c>
      <c r="K2541" s="15">
        <f t="shared" si="165"/>
        <v>2317</v>
      </c>
      <c r="L2541" s="15">
        <f t="shared" si="166"/>
        <v>2310</v>
      </c>
      <c r="M2541" s="15">
        <f t="shared" si="167"/>
        <v>4627</v>
      </c>
      <c r="O2541" s="13"/>
      <c r="P2541" s="13"/>
    </row>
    <row r="2542" spans="1:16" ht="12.75" customHeight="1" x14ac:dyDescent="0.2">
      <c r="A2542" s="11" t="str">
        <f t="shared" si="164"/>
        <v>MOUNT ISA1999</v>
      </c>
      <c r="B2542" s="3" t="s">
        <v>40</v>
      </c>
      <c r="C2542" s="12">
        <v>1999</v>
      </c>
      <c r="D2542" s="90">
        <v>36</v>
      </c>
      <c r="E2542" s="13">
        <v>2875</v>
      </c>
      <c r="F2542" s="13">
        <v>2883</v>
      </c>
      <c r="G2542" s="13">
        <v>5758</v>
      </c>
      <c r="H2542" s="13">
        <v>0</v>
      </c>
      <c r="I2542" s="13">
        <v>0</v>
      </c>
      <c r="J2542" s="13">
        <v>0</v>
      </c>
      <c r="K2542" s="15">
        <f t="shared" si="165"/>
        <v>2875</v>
      </c>
      <c r="L2542" s="15">
        <f t="shared" si="166"/>
        <v>2883</v>
      </c>
      <c r="M2542" s="15">
        <f t="shared" si="167"/>
        <v>5758</v>
      </c>
      <c r="O2542" s="13"/>
      <c r="P2542" s="13"/>
    </row>
    <row r="2543" spans="1:16" ht="12.75" customHeight="1" x14ac:dyDescent="0.2">
      <c r="A2543" s="11" t="str">
        <f t="shared" si="164"/>
        <v>MOUNT ISA2000</v>
      </c>
      <c r="B2543" s="3" t="s">
        <v>40</v>
      </c>
      <c r="C2543" s="12">
        <v>2000</v>
      </c>
      <c r="D2543" s="12">
        <v>35</v>
      </c>
      <c r="E2543" s="13">
        <v>2665</v>
      </c>
      <c r="F2543" s="13">
        <v>2695</v>
      </c>
      <c r="G2543" s="13">
        <v>5360</v>
      </c>
      <c r="H2543" s="13">
        <v>0</v>
      </c>
      <c r="I2543" s="13">
        <v>0</v>
      </c>
      <c r="J2543" s="13">
        <v>0</v>
      </c>
      <c r="K2543" s="15">
        <f t="shared" si="165"/>
        <v>2665</v>
      </c>
      <c r="L2543" s="15">
        <f t="shared" si="166"/>
        <v>2695</v>
      </c>
      <c r="M2543" s="15">
        <f t="shared" si="167"/>
        <v>5360</v>
      </c>
      <c r="O2543" s="13"/>
      <c r="P2543" s="13"/>
    </row>
    <row r="2544" spans="1:16" ht="12.75" customHeight="1" x14ac:dyDescent="0.2">
      <c r="A2544" s="11" t="str">
        <f t="shared" si="164"/>
        <v>MOUNT ISA2001</v>
      </c>
      <c r="B2544" s="3" t="s">
        <v>40</v>
      </c>
      <c r="C2544" s="12">
        <v>2001</v>
      </c>
      <c r="D2544" s="12" t="s">
        <v>101</v>
      </c>
      <c r="E2544" s="13">
        <v>2103</v>
      </c>
      <c r="F2544" s="13">
        <v>2179</v>
      </c>
      <c r="G2544" s="13">
        <v>4282</v>
      </c>
      <c r="H2544" s="13">
        <v>0</v>
      </c>
      <c r="I2544" s="13">
        <v>0</v>
      </c>
      <c r="J2544" s="13">
        <v>0</v>
      </c>
      <c r="K2544" s="15">
        <f t="shared" si="165"/>
        <v>2103</v>
      </c>
      <c r="L2544" s="15">
        <f t="shared" si="166"/>
        <v>2179</v>
      </c>
      <c r="M2544" s="15">
        <f t="shared" si="167"/>
        <v>4282</v>
      </c>
      <c r="O2544" s="13"/>
      <c r="P2544" s="13"/>
    </row>
    <row r="2545" spans="1:16" ht="12.75" customHeight="1" x14ac:dyDescent="0.2">
      <c r="A2545" s="11" t="str">
        <f t="shared" si="164"/>
        <v>MOUNT ISA2002</v>
      </c>
      <c r="B2545" s="96" t="s">
        <v>40</v>
      </c>
      <c r="C2545" s="89">
        <v>2002</v>
      </c>
      <c r="D2545" s="90" t="s">
        <v>101</v>
      </c>
      <c r="E2545" s="15">
        <v>1811</v>
      </c>
      <c r="F2545" s="15">
        <v>1933</v>
      </c>
      <c r="G2545" s="15">
        <v>3744</v>
      </c>
      <c r="H2545" s="91">
        <v>0</v>
      </c>
      <c r="I2545" s="91">
        <v>0</v>
      </c>
      <c r="J2545" s="15">
        <v>0</v>
      </c>
      <c r="K2545" s="15">
        <f t="shared" si="165"/>
        <v>1811</v>
      </c>
      <c r="L2545" s="15">
        <f t="shared" si="166"/>
        <v>1933</v>
      </c>
      <c r="M2545" s="15">
        <f t="shared" si="167"/>
        <v>3744</v>
      </c>
      <c r="O2545" s="13"/>
      <c r="P2545" s="13"/>
    </row>
    <row r="2546" spans="1:16" ht="12.75" customHeight="1" x14ac:dyDescent="0.2">
      <c r="A2546" s="11" t="str">
        <f t="shared" si="164"/>
        <v>MOUNT ISA2003</v>
      </c>
      <c r="B2546" s="94" t="s">
        <v>40</v>
      </c>
      <c r="C2546" s="89">
        <v>2003</v>
      </c>
      <c r="D2546" s="90" t="s">
        <v>101</v>
      </c>
      <c r="E2546" s="15">
        <v>1802</v>
      </c>
      <c r="F2546" s="15">
        <v>1873</v>
      </c>
      <c r="G2546" s="15">
        <v>3675</v>
      </c>
      <c r="H2546" s="15">
        <v>0</v>
      </c>
      <c r="I2546" s="15">
        <v>0</v>
      </c>
      <c r="J2546" s="15">
        <v>0</v>
      </c>
      <c r="K2546" s="15">
        <f t="shared" si="165"/>
        <v>1802</v>
      </c>
      <c r="L2546" s="15">
        <f t="shared" si="166"/>
        <v>1873</v>
      </c>
      <c r="M2546" s="15">
        <f t="shared" si="167"/>
        <v>3675</v>
      </c>
      <c r="O2546" s="13"/>
      <c r="P2546" s="13"/>
    </row>
    <row r="2547" spans="1:16" ht="12.75" customHeight="1" x14ac:dyDescent="0.2">
      <c r="A2547" s="11" t="str">
        <f t="shared" si="164"/>
        <v>MOUNT ISA2004</v>
      </c>
      <c r="B2547" s="3" t="s">
        <v>40</v>
      </c>
      <c r="C2547" s="12">
        <v>2004</v>
      </c>
      <c r="D2547" s="12" t="s">
        <v>101</v>
      </c>
      <c r="E2547" s="13">
        <v>1785</v>
      </c>
      <c r="F2547" s="13">
        <v>1802</v>
      </c>
      <c r="G2547" s="13">
        <v>3587</v>
      </c>
      <c r="H2547" s="13">
        <v>0</v>
      </c>
      <c r="I2547" s="13">
        <v>0</v>
      </c>
      <c r="J2547" s="13">
        <v>0</v>
      </c>
      <c r="K2547" s="15">
        <f t="shared" si="165"/>
        <v>1785</v>
      </c>
      <c r="L2547" s="15">
        <f t="shared" si="166"/>
        <v>1802</v>
      </c>
      <c r="M2547" s="15">
        <f t="shared" si="167"/>
        <v>3587</v>
      </c>
      <c r="O2547" s="13"/>
      <c r="P2547" s="13"/>
    </row>
    <row r="2548" spans="1:16" ht="12.75" customHeight="1" x14ac:dyDescent="0.2">
      <c r="A2548" s="11" t="str">
        <f t="shared" si="164"/>
        <v>MOUNT ISA2005</v>
      </c>
      <c r="B2548" s="3" t="s">
        <v>40</v>
      </c>
      <c r="C2548" s="12">
        <v>2005</v>
      </c>
      <c r="D2548" s="12" t="s">
        <v>101</v>
      </c>
      <c r="E2548" s="13">
        <v>1826</v>
      </c>
      <c r="F2548" s="13">
        <v>1820</v>
      </c>
      <c r="G2548" s="13">
        <v>3646</v>
      </c>
      <c r="H2548" s="13">
        <v>0</v>
      </c>
      <c r="I2548" s="13">
        <v>0</v>
      </c>
      <c r="J2548" s="13">
        <v>0</v>
      </c>
      <c r="K2548" s="15">
        <f t="shared" si="165"/>
        <v>1826</v>
      </c>
      <c r="L2548" s="15">
        <f t="shared" si="166"/>
        <v>1820</v>
      </c>
      <c r="M2548" s="15">
        <f t="shared" si="167"/>
        <v>3646</v>
      </c>
      <c r="O2548" s="13"/>
      <c r="P2548" s="13"/>
    </row>
    <row r="2549" spans="1:16" ht="12.75" customHeight="1" x14ac:dyDescent="0.2">
      <c r="A2549" s="11" t="str">
        <f t="shared" si="164"/>
        <v>MOUNT ISA2006</v>
      </c>
      <c r="B2549" s="96" t="s">
        <v>40</v>
      </c>
      <c r="C2549" s="89">
        <v>2006</v>
      </c>
      <c r="D2549" s="90" t="s">
        <v>101</v>
      </c>
      <c r="E2549" s="15">
        <v>1936</v>
      </c>
      <c r="F2549" s="15">
        <v>1991</v>
      </c>
      <c r="G2549" s="15">
        <v>3927</v>
      </c>
      <c r="H2549" s="91">
        <v>0</v>
      </c>
      <c r="I2549" s="91">
        <v>0</v>
      </c>
      <c r="J2549" s="15">
        <v>0</v>
      </c>
      <c r="K2549" s="15">
        <f t="shared" si="165"/>
        <v>1936</v>
      </c>
      <c r="L2549" s="15">
        <f t="shared" si="166"/>
        <v>1991</v>
      </c>
      <c r="M2549" s="15">
        <f t="shared" si="167"/>
        <v>3927</v>
      </c>
      <c r="O2549" s="13"/>
      <c r="P2549" s="13"/>
    </row>
    <row r="2550" spans="1:16" ht="12.75" customHeight="1" x14ac:dyDescent="0.2">
      <c r="A2550" s="11" t="str">
        <f t="shared" si="164"/>
        <v>MOUNT ISA2007</v>
      </c>
      <c r="B2550" s="96" t="s">
        <v>40</v>
      </c>
      <c r="C2550" s="89">
        <v>2007</v>
      </c>
      <c r="D2550" s="90" t="s">
        <v>101</v>
      </c>
      <c r="E2550" s="15">
        <v>2211</v>
      </c>
      <c r="F2550" s="15">
        <v>2216</v>
      </c>
      <c r="G2550" s="15">
        <v>4427</v>
      </c>
      <c r="H2550" s="91">
        <v>0</v>
      </c>
      <c r="I2550" s="91">
        <v>0</v>
      </c>
      <c r="J2550" s="15">
        <v>0</v>
      </c>
      <c r="K2550" s="15">
        <f t="shared" si="165"/>
        <v>2211</v>
      </c>
      <c r="L2550" s="15">
        <f t="shared" si="166"/>
        <v>2216</v>
      </c>
      <c r="M2550" s="15">
        <f t="shared" si="167"/>
        <v>4427</v>
      </c>
      <c r="O2550" s="13"/>
      <c r="P2550" s="13"/>
    </row>
    <row r="2551" spans="1:16" ht="12.75" customHeight="1" x14ac:dyDescent="0.2">
      <c r="A2551" s="11" t="str">
        <f t="shared" si="164"/>
        <v>MOUNT ISA2008</v>
      </c>
      <c r="B2551" s="96" t="s">
        <v>40</v>
      </c>
      <c r="C2551" s="89">
        <v>2008</v>
      </c>
      <c r="D2551" s="90" t="s">
        <v>101</v>
      </c>
      <c r="E2551" s="15">
        <v>2223</v>
      </c>
      <c r="F2551" s="15">
        <v>2232</v>
      </c>
      <c r="G2551" s="15">
        <v>4455</v>
      </c>
      <c r="H2551" s="91">
        <v>0</v>
      </c>
      <c r="I2551" s="91">
        <v>0</v>
      </c>
      <c r="J2551" s="15">
        <v>0</v>
      </c>
      <c r="K2551" s="15">
        <f t="shared" si="165"/>
        <v>2223</v>
      </c>
      <c r="L2551" s="15">
        <f t="shared" si="166"/>
        <v>2232</v>
      </c>
      <c r="M2551" s="15">
        <f t="shared" si="167"/>
        <v>4455</v>
      </c>
      <c r="O2551" s="13"/>
      <c r="P2551" s="13"/>
    </row>
    <row r="2552" spans="1:16" ht="12.75" customHeight="1" x14ac:dyDescent="0.2">
      <c r="A2552" s="11" t="str">
        <f t="shared" si="164"/>
        <v>MOUNT ISA2009</v>
      </c>
      <c r="B2552" s="96" t="s">
        <v>40</v>
      </c>
      <c r="C2552" s="89">
        <v>2009</v>
      </c>
      <c r="D2552" s="90" t="s">
        <v>101</v>
      </c>
      <c r="E2552" s="15">
        <v>1668</v>
      </c>
      <c r="F2552" s="15">
        <v>1552</v>
      </c>
      <c r="G2552" s="15">
        <v>3220</v>
      </c>
      <c r="H2552" s="91">
        <v>0</v>
      </c>
      <c r="I2552" s="91">
        <v>0</v>
      </c>
      <c r="J2552" s="15">
        <v>0</v>
      </c>
      <c r="K2552" s="15">
        <f t="shared" si="165"/>
        <v>1668</v>
      </c>
      <c r="L2552" s="15">
        <f t="shared" si="166"/>
        <v>1552</v>
      </c>
      <c r="M2552" s="15">
        <f t="shared" si="167"/>
        <v>3220</v>
      </c>
      <c r="O2552" s="13"/>
      <c r="P2552" s="13"/>
    </row>
    <row r="2553" spans="1:16" ht="12.75" customHeight="1" x14ac:dyDescent="0.2">
      <c r="A2553" s="11" t="str">
        <f t="shared" si="164"/>
        <v>MOUNT ISA2010</v>
      </c>
      <c r="B2553" s="92" t="s">
        <v>40</v>
      </c>
      <c r="C2553" s="12">
        <v>2010</v>
      </c>
      <c r="D2553" s="12" t="s">
        <v>101</v>
      </c>
      <c r="E2553" s="13">
        <v>2569</v>
      </c>
      <c r="F2553" s="13">
        <v>2316</v>
      </c>
      <c r="G2553" s="13">
        <v>4885</v>
      </c>
      <c r="H2553" s="13">
        <v>0</v>
      </c>
      <c r="I2553" s="13">
        <v>0</v>
      </c>
      <c r="J2553" s="13">
        <v>0</v>
      </c>
      <c r="K2553" s="15">
        <f t="shared" si="165"/>
        <v>2569</v>
      </c>
      <c r="L2553" s="15">
        <f t="shared" si="166"/>
        <v>2316</v>
      </c>
      <c r="M2553" s="15">
        <f t="shared" si="167"/>
        <v>4885</v>
      </c>
      <c r="O2553" s="13"/>
      <c r="P2553" s="13"/>
    </row>
    <row r="2554" spans="1:16" ht="12.75" customHeight="1" x14ac:dyDescent="0.2">
      <c r="A2554" s="11" t="str">
        <f t="shared" si="164"/>
        <v>MOUNT ISA2011</v>
      </c>
      <c r="B2554" s="3" t="s">
        <v>40</v>
      </c>
      <c r="C2554" s="12">
        <v>2011</v>
      </c>
      <c r="D2554" s="12">
        <v>28</v>
      </c>
      <c r="E2554" s="13">
        <v>2859</v>
      </c>
      <c r="F2554" s="13">
        <v>2638</v>
      </c>
      <c r="G2554" s="13">
        <v>5497</v>
      </c>
      <c r="H2554" s="13">
        <v>0</v>
      </c>
      <c r="I2554" s="13">
        <v>0</v>
      </c>
      <c r="J2554" s="13">
        <v>0</v>
      </c>
      <c r="K2554" s="15">
        <f t="shared" si="165"/>
        <v>2859</v>
      </c>
      <c r="L2554" s="15">
        <f t="shared" si="166"/>
        <v>2638</v>
      </c>
      <c r="M2554" s="15">
        <f t="shared" si="167"/>
        <v>5497</v>
      </c>
      <c r="O2554" s="13"/>
      <c r="P2554" s="13"/>
    </row>
    <row r="2555" spans="1:16" ht="12.75" customHeight="1" x14ac:dyDescent="0.2">
      <c r="A2555" s="11" t="str">
        <f t="shared" si="164"/>
        <v>MOUNT ISA2012</v>
      </c>
      <c r="B2555" s="3" t="s">
        <v>40</v>
      </c>
      <c r="C2555" s="12">
        <v>2012</v>
      </c>
      <c r="D2555" s="12">
        <v>24</v>
      </c>
      <c r="E2555" s="13">
        <v>3105</v>
      </c>
      <c r="F2555" s="13">
        <v>2888</v>
      </c>
      <c r="G2555" s="13">
        <v>5993</v>
      </c>
      <c r="H2555" s="13">
        <v>0</v>
      </c>
      <c r="I2555" s="13">
        <v>0</v>
      </c>
      <c r="J2555" s="13">
        <v>0</v>
      </c>
      <c r="K2555" s="15">
        <f t="shared" si="165"/>
        <v>3105</v>
      </c>
      <c r="L2555" s="15">
        <f t="shared" si="166"/>
        <v>2888</v>
      </c>
      <c r="M2555" s="15">
        <f t="shared" si="167"/>
        <v>5993</v>
      </c>
      <c r="O2555" s="13"/>
      <c r="P2555" s="13"/>
    </row>
    <row r="2556" spans="1:16" ht="12.75" customHeight="1" x14ac:dyDescent="0.2">
      <c r="A2556" s="11" t="str">
        <f t="shared" si="164"/>
        <v>MOUNT ISA2013</v>
      </c>
      <c r="B2556" s="92" t="s">
        <v>40</v>
      </c>
      <c r="C2556" s="16">
        <v>2013</v>
      </c>
      <c r="D2556" s="90">
        <v>27</v>
      </c>
      <c r="E2556" s="93">
        <v>3172</v>
      </c>
      <c r="F2556" s="93">
        <v>2943</v>
      </c>
      <c r="G2556" s="93">
        <v>6115</v>
      </c>
      <c r="H2556" s="93">
        <v>0</v>
      </c>
      <c r="I2556" s="93">
        <v>0</v>
      </c>
      <c r="J2556" s="93">
        <v>0</v>
      </c>
      <c r="K2556" s="15">
        <f t="shared" si="165"/>
        <v>3172</v>
      </c>
      <c r="L2556" s="15">
        <f t="shared" si="166"/>
        <v>2943</v>
      </c>
      <c r="M2556" s="15">
        <f t="shared" si="167"/>
        <v>6115</v>
      </c>
      <c r="O2556" s="13"/>
      <c r="P2556" s="13"/>
    </row>
    <row r="2557" spans="1:16" ht="12.75" customHeight="1" x14ac:dyDescent="0.2">
      <c r="A2557" s="11" t="str">
        <f t="shared" si="164"/>
        <v>MOUNT ISA2014</v>
      </c>
      <c r="B2557" s="3" t="s">
        <v>40</v>
      </c>
      <c r="C2557" s="12">
        <v>2014</v>
      </c>
      <c r="D2557" s="12">
        <v>28</v>
      </c>
      <c r="E2557" s="13">
        <v>3052</v>
      </c>
      <c r="F2557" s="13">
        <v>2822</v>
      </c>
      <c r="G2557" s="13">
        <v>5874</v>
      </c>
      <c r="H2557" s="13">
        <v>0</v>
      </c>
      <c r="I2557" s="13">
        <v>0</v>
      </c>
      <c r="J2557" s="13">
        <v>0</v>
      </c>
      <c r="K2557" s="15">
        <f t="shared" si="165"/>
        <v>3052</v>
      </c>
      <c r="L2557" s="15">
        <f t="shared" si="166"/>
        <v>2822</v>
      </c>
      <c r="M2557" s="15">
        <f t="shared" si="167"/>
        <v>5874</v>
      </c>
      <c r="O2557" s="13"/>
      <c r="P2557" s="13"/>
    </row>
    <row r="2558" spans="1:16" ht="12.75" customHeight="1" x14ac:dyDescent="0.2">
      <c r="A2558" s="11" t="str">
        <f t="shared" si="164"/>
        <v>MOUNT ISA2015</v>
      </c>
      <c r="B2558" s="94" t="s">
        <v>40</v>
      </c>
      <c r="C2558" s="89">
        <v>2015</v>
      </c>
      <c r="D2558" s="90" t="s">
        <v>101</v>
      </c>
      <c r="E2558" s="15">
        <v>2457</v>
      </c>
      <c r="F2558" s="15">
        <v>2395</v>
      </c>
      <c r="G2558" s="15">
        <v>4852</v>
      </c>
      <c r="H2558" s="15">
        <v>0</v>
      </c>
      <c r="I2558" s="15">
        <v>0</v>
      </c>
      <c r="J2558" s="15">
        <v>0</v>
      </c>
      <c r="K2558" s="15">
        <f t="shared" si="165"/>
        <v>2457</v>
      </c>
      <c r="L2558" s="15">
        <f t="shared" si="166"/>
        <v>2395</v>
      </c>
      <c r="M2558" s="15">
        <f t="shared" si="167"/>
        <v>4852</v>
      </c>
      <c r="O2558" s="13"/>
      <c r="P2558" s="13"/>
    </row>
    <row r="2559" spans="1:16" ht="12.75" customHeight="1" x14ac:dyDescent="0.2">
      <c r="A2559" s="11" t="str">
        <f t="shared" si="164"/>
        <v>MOUNT ISA2016</v>
      </c>
      <c r="B2559" s="3" t="s">
        <v>40</v>
      </c>
      <c r="C2559" s="12">
        <v>2016</v>
      </c>
      <c r="D2559" s="12" t="s">
        <v>101</v>
      </c>
      <c r="E2559" s="13">
        <v>2448</v>
      </c>
      <c r="F2559" s="13">
        <v>2380</v>
      </c>
      <c r="G2559" s="13">
        <v>4828</v>
      </c>
      <c r="H2559" s="13">
        <v>0</v>
      </c>
      <c r="I2559" s="13">
        <v>0</v>
      </c>
      <c r="J2559" s="13">
        <v>0</v>
      </c>
      <c r="K2559" s="15">
        <f t="shared" si="165"/>
        <v>2448</v>
      </c>
      <c r="L2559" s="15">
        <f t="shared" si="166"/>
        <v>2380</v>
      </c>
      <c r="M2559" s="15">
        <f t="shared" si="167"/>
        <v>4828</v>
      </c>
      <c r="O2559" s="13"/>
      <c r="P2559" s="13"/>
    </row>
    <row r="2560" spans="1:16" ht="12.75" customHeight="1" x14ac:dyDescent="0.2">
      <c r="A2560" s="11" t="str">
        <f t="shared" si="164"/>
        <v>MOUNT ISA2017</v>
      </c>
      <c r="B2560" s="94" t="s">
        <v>40</v>
      </c>
      <c r="C2560" s="89">
        <v>2017</v>
      </c>
      <c r="D2560" s="90" t="s">
        <v>101</v>
      </c>
      <c r="E2560" s="15">
        <v>2401</v>
      </c>
      <c r="F2560" s="15">
        <v>2339</v>
      </c>
      <c r="G2560" s="15">
        <v>4740</v>
      </c>
      <c r="H2560" s="15">
        <v>0</v>
      </c>
      <c r="I2560" s="15">
        <v>0</v>
      </c>
      <c r="J2560" s="15">
        <v>0</v>
      </c>
      <c r="K2560" s="15">
        <f t="shared" si="165"/>
        <v>2401</v>
      </c>
      <c r="L2560" s="15">
        <f t="shared" si="166"/>
        <v>2339</v>
      </c>
      <c r="M2560" s="15">
        <f t="shared" si="167"/>
        <v>4740</v>
      </c>
      <c r="O2560" s="13"/>
      <c r="P2560" s="13"/>
    </row>
    <row r="2561" spans="1:16" ht="12.75" customHeight="1" x14ac:dyDescent="0.2">
      <c r="A2561" s="11" t="str">
        <f t="shared" si="164"/>
        <v>MOUNT ISA2018</v>
      </c>
      <c r="B2561" s="94" t="s">
        <v>40</v>
      </c>
      <c r="C2561" s="89">
        <v>2018</v>
      </c>
      <c r="D2561" s="90" t="s">
        <v>101</v>
      </c>
      <c r="E2561" s="15">
        <v>2483</v>
      </c>
      <c r="F2561" s="15">
        <v>2419</v>
      </c>
      <c r="G2561" s="15">
        <v>4902</v>
      </c>
      <c r="H2561" s="15">
        <v>0</v>
      </c>
      <c r="I2561" s="15">
        <v>0</v>
      </c>
      <c r="J2561" s="15">
        <v>0</v>
      </c>
      <c r="K2561" s="15">
        <f t="shared" si="165"/>
        <v>2483</v>
      </c>
      <c r="L2561" s="15">
        <f t="shared" si="166"/>
        <v>2419</v>
      </c>
      <c r="M2561" s="15">
        <f t="shared" si="167"/>
        <v>4902</v>
      </c>
      <c r="O2561" s="13"/>
      <c r="P2561" s="13"/>
    </row>
    <row r="2562" spans="1:16" ht="12.75" customHeight="1" x14ac:dyDescent="0.2">
      <c r="A2562" s="11" t="str">
        <f t="shared" si="164"/>
        <v>MOUNT ISA2019</v>
      </c>
      <c r="B2562" s="3" t="s">
        <v>40</v>
      </c>
      <c r="C2562" s="12">
        <v>2019</v>
      </c>
      <c r="D2562" s="12" t="s">
        <v>101</v>
      </c>
      <c r="E2562" s="13">
        <v>2546</v>
      </c>
      <c r="F2562" s="13">
        <v>2436</v>
      </c>
      <c r="G2562" s="13">
        <v>4982</v>
      </c>
      <c r="H2562" s="13">
        <v>0</v>
      </c>
      <c r="I2562" s="13">
        <v>0</v>
      </c>
      <c r="J2562" s="13">
        <v>0</v>
      </c>
      <c r="K2562" s="15">
        <f t="shared" si="165"/>
        <v>2546</v>
      </c>
      <c r="L2562" s="15">
        <f t="shared" si="166"/>
        <v>2436</v>
      </c>
      <c r="M2562" s="15">
        <f t="shared" si="167"/>
        <v>4982</v>
      </c>
      <c r="O2562" s="13"/>
      <c r="P2562" s="13"/>
    </row>
    <row r="2563" spans="1:16" ht="12.75" customHeight="1" x14ac:dyDescent="0.2">
      <c r="A2563" s="11" t="str">
        <f t="shared" si="164"/>
        <v>MUDGEE1985</v>
      </c>
      <c r="B2563" s="96" t="s">
        <v>161</v>
      </c>
      <c r="C2563" s="89">
        <v>1985</v>
      </c>
      <c r="D2563" s="90" t="s">
        <v>101</v>
      </c>
      <c r="E2563" s="15">
        <v>687</v>
      </c>
      <c r="F2563" s="15">
        <v>806</v>
      </c>
      <c r="G2563" s="15">
        <v>1493</v>
      </c>
      <c r="H2563" s="91">
        <v>0</v>
      </c>
      <c r="I2563" s="91">
        <v>0</v>
      </c>
      <c r="J2563" s="15">
        <v>0</v>
      </c>
      <c r="K2563" s="15">
        <f t="shared" si="165"/>
        <v>687</v>
      </c>
      <c r="L2563" s="15">
        <f t="shared" si="166"/>
        <v>806</v>
      </c>
      <c r="M2563" s="15">
        <f t="shared" si="167"/>
        <v>1493</v>
      </c>
      <c r="O2563" s="13"/>
      <c r="P2563" s="13"/>
    </row>
    <row r="2564" spans="1:16" ht="12.75" customHeight="1" x14ac:dyDescent="0.2">
      <c r="A2564" s="11" t="str">
        <f t="shared" si="164"/>
        <v>MUDGEE1986</v>
      </c>
      <c r="B2564" s="96" t="s">
        <v>161</v>
      </c>
      <c r="C2564" s="89">
        <v>1986</v>
      </c>
      <c r="D2564" s="90" t="s">
        <v>101</v>
      </c>
      <c r="E2564" s="15">
        <v>623</v>
      </c>
      <c r="F2564" s="15">
        <v>630</v>
      </c>
      <c r="G2564" s="15">
        <v>1253</v>
      </c>
      <c r="H2564" s="91">
        <v>0</v>
      </c>
      <c r="I2564" s="91">
        <v>0</v>
      </c>
      <c r="J2564" s="15">
        <v>0</v>
      </c>
      <c r="K2564" s="15">
        <f t="shared" si="165"/>
        <v>623</v>
      </c>
      <c r="L2564" s="15">
        <f t="shared" si="166"/>
        <v>630</v>
      </c>
      <c r="M2564" s="15">
        <f t="shared" si="167"/>
        <v>1253</v>
      </c>
      <c r="O2564" s="13"/>
      <c r="P2564" s="13"/>
    </row>
    <row r="2565" spans="1:16" ht="12.75" customHeight="1" x14ac:dyDescent="0.2">
      <c r="A2565" s="11" t="str">
        <f t="shared" si="164"/>
        <v>MUDGEE1987</v>
      </c>
      <c r="B2565" s="3" t="s">
        <v>161</v>
      </c>
      <c r="C2565" s="12">
        <v>1987</v>
      </c>
      <c r="D2565" s="12" t="s">
        <v>101</v>
      </c>
      <c r="E2565" s="13">
        <v>625</v>
      </c>
      <c r="F2565" s="13">
        <v>626</v>
      </c>
      <c r="G2565" s="13">
        <v>1251</v>
      </c>
      <c r="H2565" s="13">
        <v>0</v>
      </c>
      <c r="I2565" s="13">
        <v>0</v>
      </c>
      <c r="J2565" s="13">
        <v>0</v>
      </c>
      <c r="K2565" s="15">
        <f t="shared" si="165"/>
        <v>625</v>
      </c>
      <c r="L2565" s="15">
        <f t="shared" si="166"/>
        <v>626</v>
      </c>
      <c r="M2565" s="15">
        <f t="shared" si="167"/>
        <v>1251</v>
      </c>
      <c r="O2565" s="13"/>
      <c r="P2565" s="13"/>
    </row>
    <row r="2566" spans="1:16" ht="12.75" customHeight="1" x14ac:dyDescent="0.2">
      <c r="A2566" s="11" t="str">
        <f t="shared" si="164"/>
        <v>MUDGEE1988</v>
      </c>
      <c r="B2566" s="96" t="s">
        <v>161</v>
      </c>
      <c r="C2566" s="89">
        <v>1988</v>
      </c>
      <c r="D2566" s="90" t="s">
        <v>101</v>
      </c>
      <c r="E2566" s="15">
        <v>1284</v>
      </c>
      <c r="F2566" s="15">
        <v>1264</v>
      </c>
      <c r="G2566" s="15">
        <v>2548</v>
      </c>
      <c r="H2566" s="91">
        <v>0</v>
      </c>
      <c r="I2566" s="91">
        <v>0</v>
      </c>
      <c r="J2566" s="15">
        <v>0</v>
      </c>
      <c r="K2566" s="15">
        <f t="shared" si="165"/>
        <v>1284</v>
      </c>
      <c r="L2566" s="15">
        <f t="shared" si="166"/>
        <v>1264</v>
      </c>
      <c r="M2566" s="15">
        <f t="shared" si="167"/>
        <v>2548</v>
      </c>
      <c r="O2566" s="13"/>
      <c r="P2566" s="13"/>
    </row>
    <row r="2567" spans="1:16" ht="12.75" customHeight="1" x14ac:dyDescent="0.2">
      <c r="A2567" s="11" t="str">
        <f t="shared" si="164"/>
        <v>MUDGEE1989</v>
      </c>
      <c r="B2567" s="3" t="s">
        <v>161</v>
      </c>
      <c r="C2567" s="12">
        <v>1989</v>
      </c>
      <c r="D2567" s="12" t="s">
        <v>101</v>
      </c>
      <c r="E2567" s="13">
        <v>1209</v>
      </c>
      <c r="F2567" s="13">
        <v>1207</v>
      </c>
      <c r="G2567" s="13">
        <v>2416</v>
      </c>
      <c r="H2567" s="13">
        <v>0</v>
      </c>
      <c r="I2567" s="13">
        <v>0</v>
      </c>
      <c r="J2567" s="13">
        <v>0</v>
      </c>
      <c r="K2567" s="15">
        <f t="shared" si="165"/>
        <v>1209</v>
      </c>
      <c r="L2567" s="15">
        <f t="shared" si="166"/>
        <v>1207</v>
      </c>
      <c r="M2567" s="15">
        <f t="shared" si="167"/>
        <v>2416</v>
      </c>
      <c r="O2567" s="13"/>
      <c r="P2567" s="13"/>
    </row>
    <row r="2568" spans="1:16" ht="12.75" customHeight="1" x14ac:dyDescent="0.2">
      <c r="A2568" s="11" t="str">
        <f t="shared" si="164"/>
        <v>MUDGEE1990</v>
      </c>
      <c r="B2568" s="96" t="s">
        <v>161</v>
      </c>
      <c r="C2568" s="89">
        <v>1990</v>
      </c>
      <c r="D2568" s="90" t="s">
        <v>101</v>
      </c>
      <c r="E2568" s="15">
        <v>1388</v>
      </c>
      <c r="F2568" s="15">
        <v>1387</v>
      </c>
      <c r="G2568" s="15">
        <v>2775</v>
      </c>
      <c r="H2568" s="91">
        <v>0</v>
      </c>
      <c r="I2568" s="91">
        <v>0</v>
      </c>
      <c r="J2568" s="15">
        <v>0</v>
      </c>
      <c r="K2568" s="15">
        <f t="shared" si="165"/>
        <v>1388</v>
      </c>
      <c r="L2568" s="15">
        <f t="shared" si="166"/>
        <v>1387</v>
      </c>
      <c r="M2568" s="15">
        <f t="shared" si="167"/>
        <v>2775</v>
      </c>
      <c r="O2568" s="13"/>
      <c r="P2568" s="13"/>
    </row>
    <row r="2569" spans="1:16" ht="12.75" customHeight="1" x14ac:dyDescent="0.2">
      <c r="A2569" s="11" t="str">
        <f t="shared" si="164"/>
        <v>MUDGEE1991</v>
      </c>
      <c r="B2569" s="3" t="s">
        <v>161</v>
      </c>
      <c r="C2569" s="12">
        <v>1991</v>
      </c>
      <c r="D2569" s="12" t="s">
        <v>101</v>
      </c>
      <c r="E2569" s="13">
        <v>819</v>
      </c>
      <c r="F2569" s="13">
        <v>816</v>
      </c>
      <c r="G2569" s="13">
        <v>1635</v>
      </c>
      <c r="H2569" s="13">
        <v>0</v>
      </c>
      <c r="I2569" s="13">
        <v>0</v>
      </c>
      <c r="J2569" s="13">
        <v>0</v>
      </c>
      <c r="K2569" s="15">
        <f t="shared" si="165"/>
        <v>819</v>
      </c>
      <c r="L2569" s="15">
        <f t="shared" si="166"/>
        <v>816</v>
      </c>
      <c r="M2569" s="15">
        <f t="shared" si="167"/>
        <v>1635</v>
      </c>
      <c r="O2569" s="13"/>
      <c r="P2569" s="13"/>
    </row>
    <row r="2570" spans="1:16" ht="12.75" customHeight="1" x14ac:dyDescent="0.2">
      <c r="A2570" s="11" t="str">
        <f t="shared" si="164"/>
        <v>MUDGEE1992</v>
      </c>
      <c r="B2570" s="3" t="s">
        <v>161</v>
      </c>
      <c r="C2570" s="12">
        <v>1992</v>
      </c>
      <c r="D2570" s="12" t="s">
        <v>101</v>
      </c>
      <c r="E2570" s="13">
        <v>587</v>
      </c>
      <c r="F2570" s="13">
        <v>588</v>
      </c>
      <c r="G2570" s="13">
        <v>1175</v>
      </c>
      <c r="H2570" s="13">
        <v>0</v>
      </c>
      <c r="I2570" s="13">
        <v>0</v>
      </c>
      <c r="J2570" s="13">
        <v>0</v>
      </c>
      <c r="K2570" s="15">
        <f t="shared" si="165"/>
        <v>587</v>
      </c>
      <c r="L2570" s="15">
        <f t="shared" si="166"/>
        <v>588</v>
      </c>
      <c r="M2570" s="15">
        <f t="shared" si="167"/>
        <v>1175</v>
      </c>
      <c r="O2570" s="13"/>
      <c r="P2570" s="13"/>
    </row>
    <row r="2571" spans="1:16" ht="12.75" customHeight="1" x14ac:dyDescent="0.2">
      <c r="A2571" s="11" t="str">
        <f t="shared" si="164"/>
        <v>MUDGEE1993</v>
      </c>
      <c r="B2571" s="3" t="s">
        <v>161</v>
      </c>
      <c r="C2571" s="12">
        <v>1993</v>
      </c>
      <c r="D2571" s="12" t="s">
        <v>101</v>
      </c>
      <c r="E2571" s="13">
        <v>589</v>
      </c>
      <c r="F2571" s="13">
        <v>577</v>
      </c>
      <c r="G2571" s="13">
        <v>1166</v>
      </c>
      <c r="H2571" s="13">
        <v>0</v>
      </c>
      <c r="I2571" s="13">
        <v>0</v>
      </c>
      <c r="J2571" s="13">
        <v>0</v>
      </c>
      <c r="K2571" s="15">
        <f t="shared" si="165"/>
        <v>589</v>
      </c>
      <c r="L2571" s="15">
        <f t="shared" si="166"/>
        <v>577</v>
      </c>
      <c r="M2571" s="15">
        <f t="shared" si="167"/>
        <v>1166</v>
      </c>
      <c r="O2571" s="13"/>
      <c r="P2571" s="13"/>
    </row>
    <row r="2572" spans="1:16" ht="12.75" customHeight="1" x14ac:dyDescent="0.2">
      <c r="A2572" s="11" t="str">
        <f t="shared" si="164"/>
        <v>MUDGEE1994</v>
      </c>
      <c r="B2572" s="3" t="s">
        <v>161</v>
      </c>
      <c r="C2572" s="12">
        <v>1994</v>
      </c>
      <c r="D2572" s="12" t="s">
        <v>101</v>
      </c>
      <c r="E2572" s="13">
        <v>587</v>
      </c>
      <c r="F2572" s="13">
        <v>556</v>
      </c>
      <c r="G2572" s="13">
        <v>1143</v>
      </c>
      <c r="H2572" s="13">
        <v>0</v>
      </c>
      <c r="I2572" s="13">
        <v>0</v>
      </c>
      <c r="J2572" s="13">
        <v>0</v>
      </c>
      <c r="K2572" s="15">
        <f t="shared" si="165"/>
        <v>587</v>
      </c>
      <c r="L2572" s="15">
        <f t="shared" si="166"/>
        <v>556</v>
      </c>
      <c r="M2572" s="15">
        <f t="shared" si="167"/>
        <v>1143</v>
      </c>
      <c r="O2572" s="13"/>
      <c r="P2572" s="13"/>
    </row>
    <row r="2573" spans="1:16" ht="12.75" customHeight="1" x14ac:dyDescent="0.2">
      <c r="A2573" s="11" t="str">
        <f t="shared" si="164"/>
        <v>MUDGEE1995</v>
      </c>
      <c r="B2573" s="3" t="s">
        <v>161</v>
      </c>
      <c r="C2573" s="12">
        <v>1995</v>
      </c>
      <c r="D2573" s="12" t="s">
        <v>101</v>
      </c>
      <c r="E2573" s="13">
        <v>527</v>
      </c>
      <c r="F2573" s="13">
        <v>518</v>
      </c>
      <c r="G2573" s="13">
        <v>1045</v>
      </c>
      <c r="H2573" s="13">
        <v>0</v>
      </c>
      <c r="I2573" s="13">
        <v>0</v>
      </c>
      <c r="J2573" s="13">
        <v>0</v>
      </c>
      <c r="K2573" s="15">
        <f t="shared" si="165"/>
        <v>527</v>
      </c>
      <c r="L2573" s="15">
        <f t="shared" si="166"/>
        <v>518</v>
      </c>
      <c r="M2573" s="15">
        <f t="shared" si="167"/>
        <v>1045</v>
      </c>
      <c r="O2573" s="13"/>
      <c r="P2573" s="13"/>
    </row>
    <row r="2574" spans="1:16" ht="12.75" customHeight="1" x14ac:dyDescent="0.2">
      <c r="A2574" s="11" t="str">
        <f t="shared" si="164"/>
        <v>MUDGEE1996</v>
      </c>
      <c r="B2574" s="3" t="s">
        <v>161</v>
      </c>
      <c r="C2574" s="12">
        <v>1996</v>
      </c>
      <c r="D2574" s="12" t="s">
        <v>101</v>
      </c>
      <c r="E2574" s="13">
        <v>698</v>
      </c>
      <c r="F2574" s="13">
        <v>686</v>
      </c>
      <c r="G2574" s="13">
        <v>1384</v>
      </c>
      <c r="H2574" s="13">
        <v>0</v>
      </c>
      <c r="I2574" s="13">
        <v>0</v>
      </c>
      <c r="J2574" s="13">
        <v>0</v>
      </c>
      <c r="K2574" s="15">
        <f t="shared" si="165"/>
        <v>698</v>
      </c>
      <c r="L2574" s="15">
        <f t="shared" si="166"/>
        <v>686</v>
      </c>
      <c r="M2574" s="15">
        <f t="shared" si="167"/>
        <v>1384</v>
      </c>
      <c r="O2574" s="13"/>
      <c r="P2574" s="13"/>
    </row>
    <row r="2575" spans="1:16" ht="12.75" customHeight="1" x14ac:dyDescent="0.2">
      <c r="A2575" s="11" t="str">
        <f t="shared" si="164"/>
        <v>MUDGEE1997</v>
      </c>
      <c r="B2575" s="94" t="s">
        <v>161</v>
      </c>
      <c r="C2575" s="89">
        <v>1997</v>
      </c>
      <c r="D2575" s="90" t="s">
        <v>101</v>
      </c>
      <c r="E2575" s="15">
        <v>670</v>
      </c>
      <c r="F2575" s="15">
        <v>661</v>
      </c>
      <c r="G2575" s="15">
        <v>1331</v>
      </c>
      <c r="H2575" s="15">
        <v>0</v>
      </c>
      <c r="I2575" s="15">
        <v>0</v>
      </c>
      <c r="J2575" s="15">
        <v>0</v>
      </c>
      <c r="K2575" s="15">
        <f t="shared" si="165"/>
        <v>670</v>
      </c>
      <c r="L2575" s="15">
        <f t="shared" si="166"/>
        <v>661</v>
      </c>
      <c r="M2575" s="15">
        <f t="shared" si="167"/>
        <v>1331</v>
      </c>
      <c r="O2575" s="13"/>
      <c r="P2575" s="13"/>
    </row>
    <row r="2576" spans="1:16" ht="12.75" customHeight="1" x14ac:dyDescent="0.2">
      <c r="A2576" s="11" t="str">
        <f t="shared" si="164"/>
        <v>MUDGEE1998</v>
      </c>
      <c r="B2576" s="96" t="s">
        <v>161</v>
      </c>
      <c r="C2576" s="89">
        <v>1998</v>
      </c>
      <c r="D2576" s="90" t="s">
        <v>101</v>
      </c>
      <c r="E2576" s="15">
        <v>640</v>
      </c>
      <c r="F2576" s="15">
        <v>657</v>
      </c>
      <c r="G2576" s="15">
        <v>1297</v>
      </c>
      <c r="H2576" s="91">
        <v>0</v>
      </c>
      <c r="I2576" s="91">
        <v>0</v>
      </c>
      <c r="J2576" s="15">
        <v>0</v>
      </c>
      <c r="K2576" s="15">
        <f t="shared" si="165"/>
        <v>640</v>
      </c>
      <c r="L2576" s="15">
        <f t="shared" si="166"/>
        <v>657</v>
      </c>
      <c r="M2576" s="15">
        <f t="shared" si="167"/>
        <v>1297</v>
      </c>
      <c r="O2576" s="13"/>
      <c r="P2576" s="13"/>
    </row>
    <row r="2577" spans="1:16" ht="12.75" customHeight="1" x14ac:dyDescent="0.2">
      <c r="A2577" s="11" t="str">
        <f t="shared" si="164"/>
        <v>MUDGEE1999</v>
      </c>
      <c r="B2577" s="96" t="s">
        <v>161</v>
      </c>
      <c r="C2577" s="89">
        <v>1999</v>
      </c>
      <c r="D2577" s="90" t="s">
        <v>101</v>
      </c>
      <c r="E2577" s="15">
        <v>624</v>
      </c>
      <c r="F2577" s="15">
        <v>624</v>
      </c>
      <c r="G2577" s="15">
        <v>1248</v>
      </c>
      <c r="H2577" s="91">
        <v>0</v>
      </c>
      <c r="I2577" s="91">
        <v>0</v>
      </c>
      <c r="J2577" s="15">
        <v>0</v>
      </c>
      <c r="K2577" s="15">
        <f t="shared" si="165"/>
        <v>624</v>
      </c>
      <c r="L2577" s="15">
        <f t="shared" si="166"/>
        <v>624</v>
      </c>
      <c r="M2577" s="15">
        <f t="shared" si="167"/>
        <v>1248</v>
      </c>
      <c r="O2577" s="13"/>
      <c r="P2577" s="13"/>
    </row>
    <row r="2578" spans="1:16" ht="12.75" customHeight="1" x14ac:dyDescent="0.2">
      <c r="A2578" s="11" t="str">
        <f t="shared" si="164"/>
        <v>MUDGEE2000</v>
      </c>
      <c r="B2578" s="92" t="s">
        <v>161</v>
      </c>
      <c r="C2578" s="16">
        <v>2000</v>
      </c>
      <c r="D2578" s="90" t="s">
        <v>101</v>
      </c>
      <c r="E2578" s="93">
        <v>611</v>
      </c>
      <c r="F2578" s="93">
        <v>611</v>
      </c>
      <c r="G2578" s="93">
        <v>1222</v>
      </c>
      <c r="H2578" s="93">
        <v>0</v>
      </c>
      <c r="I2578" s="93">
        <v>0</v>
      </c>
      <c r="J2578" s="93">
        <v>0</v>
      </c>
      <c r="K2578" s="15">
        <f t="shared" si="165"/>
        <v>611</v>
      </c>
      <c r="L2578" s="15">
        <f t="shared" si="166"/>
        <v>611</v>
      </c>
      <c r="M2578" s="15">
        <f t="shared" si="167"/>
        <v>1222</v>
      </c>
      <c r="O2578" s="13"/>
      <c r="P2578" s="13"/>
    </row>
    <row r="2579" spans="1:16" ht="12.75" customHeight="1" x14ac:dyDescent="0.2">
      <c r="A2579" s="11" t="str">
        <f t="shared" ref="A2579:A2628" si="168">CONCATENATE(B2579,C2579)</f>
        <v>MUDGEE2001</v>
      </c>
      <c r="B2579" s="94" t="s">
        <v>161</v>
      </c>
      <c r="C2579" s="89">
        <v>2001</v>
      </c>
      <c r="D2579" s="90" t="s">
        <v>101</v>
      </c>
      <c r="E2579" s="15">
        <v>581</v>
      </c>
      <c r="F2579" s="15">
        <v>589</v>
      </c>
      <c r="G2579" s="15">
        <v>1170</v>
      </c>
      <c r="H2579" s="15">
        <v>0</v>
      </c>
      <c r="I2579" s="15">
        <v>0</v>
      </c>
      <c r="J2579" s="15">
        <v>0</v>
      </c>
      <c r="K2579" s="15">
        <f t="shared" si="165"/>
        <v>581</v>
      </c>
      <c r="L2579" s="15">
        <f t="shared" si="166"/>
        <v>589</v>
      </c>
      <c r="M2579" s="15">
        <f t="shared" si="167"/>
        <v>1170</v>
      </c>
      <c r="O2579" s="13"/>
      <c r="P2579" s="13"/>
    </row>
    <row r="2580" spans="1:16" ht="12.75" customHeight="1" x14ac:dyDescent="0.2">
      <c r="A2580" s="11" t="str">
        <f t="shared" si="168"/>
        <v>MUDGEE2002</v>
      </c>
      <c r="B2580" s="3" t="s">
        <v>161</v>
      </c>
      <c r="C2580" s="12">
        <v>2002</v>
      </c>
      <c r="D2580" s="90" t="s">
        <v>101</v>
      </c>
      <c r="E2580" s="13">
        <v>571</v>
      </c>
      <c r="F2580" s="13">
        <v>564</v>
      </c>
      <c r="G2580" s="13">
        <v>1135</v>
      </c>
      <c r="H2580" s="13">
        <v>0</v>
      </c>
      <c r="I2580" s="13">
        <v>0</v>
      </c>
      <c r="J2580" s="13">
        <v>0</v>
      </c>
      <c r="K2580" s="15">
        <f t="shared" si="165"/>
        <v>571</v>
      </c>
      <c r="L2580" s="15">
        <f t="shared" si="166"/>
        <v>564</v>
      </c>
      <c r="M2580" s="15">
        <f t="shared" si="167"/>
        <v>1135</v>
      </c>
      <c r="O2580" s="13"/>
      <c r="P2580" s="13"/>
    </row>
    <row r="2581" spans="1:16" ht="12.75" customHeight="1" x14ac:dyDescent="0.2">
      <c r="A2581" s="11" t="str">
        <f t="shared" si="168"/>
        <v>MUDGEE2003</v>
      </c>
      <c r="B2581" s="3" t="s">
        <v>161</v>
      </c>
      <c r="C2581" s="12">
        <v>2003</v>
      </c>
      <c r="D2581" s="12" t="s">
        <v>101</v>
      </c>
      <c r="E2581" s="13">
        <v>514</v>
      </c>
      <c r="F2581" s="13">
        <v>519</v>
      </c>
      <c r="G2581" s="13">
        <v>1033</v>
      </c>
      <c r="H2581" s="13">
        <v>0</v>
      </c>
      <c r="I2581" s="13">
        <v>0</v>
      </c>
      <c r="J2581" s="13">
        <v>0</v>
      </c>
      <c r="K2581" s="15">
        <f t="shared" si="165"/>
        <v>514</v>
      </c>
      <c r="L2581" s="15">
        <f t="shared" si="166"/>
        <v>519</v>
      </c>
      <c r="M2581" s="15">
        <f t="shared" si="167"/>
        <v>1033</v>
      </c>
      <c r="O2581" s="13"/>
      <c r="P2581" s="13"/>
    </row>
    <row r="2582" spans="1:16" ht="12.75" customHeight="1" x14ac:dyDescent="0.2">
      <c r="A2582" s="11" t="str">
        <f t="shared" si="168"/>
        <v>MUDGEE2004</v>
      </c>
      <c r="B2582" s="3" t="s">
        <v>161</v>
      </c>
      <c r="C2582" s="12">
        <v>2004</v>
      </c>
      <c r="D2582" s="12" t="s">
        <v>101</v>
      </c>
      <c r="E2582" s="13">
        <v>542</v>
      </c>
      <c r="F2582" s="13">
        <v>541</v>
      </c>
      <c r="G2582" s="13">
        <v>1083</v>
      </c>
      <c r="H2582" s="13">
        <v>0</v>
      </c>
      <c r="I2582" s="13">
        <v>0</v>
      </c>
      <c r="J2582" s="13">
        <v>0</v>
      </c>
      <c r="K2582" s="15">
        <f t="shared" si="165"/>
        <v>542</v>
      </c>
      <c r="L2582" s="15">
        <f t="shared" si="166"/>
        <v>541</v>
      </c>
      <c r="M2582" s="15">
        <f t="shared" si="167"/>
        <v>1083</v>
      </c>
      <c r="O2582" s="13"/>
      <c r="P2582" s="13"/>
    </row>
    <row r="2583" spans="1:16" ht="12.75" customHeight="1" x14ac:dyDescent="0.2">
      <c r="A2583" s="11" t="str">
        <f t="shared" si="168"/>
        <v>MUDGEE2005</v>
      </c>
      <c r="B2583" s="3" t="s">
        <v>161</v>
      </c>
      <c r="C2583" s="12">
        <v>2005</v>
      </c>
      <c r="D2583" s="12" t="s">
        <v>101</v>
      </c>
      <c r="E2583" s="13">
        <v>606</v>
      </c>
      <c r="F2583" s="13">
        <v>611</v>
      </c>
      <c r="G2583" s="13">
        <v>1217</v>
      </c>
      <c r="H2583" s="13">
        <v>0</v>
      </c>
      <c r="I2583" s="13">
        <v>0</v>
      </c>
      <c r="J2583" s="13">
        <v>0</v>
      </c>
      <c r="K2583" s="15">
        <f t="shared" si="165"/>
        <v>606</v>
      </c>
      <c r="L2583" s="15">
        <f t="shared" si="166"/>
        <v>611</v>
      </c>
      <c r="M2583" s="15">
        <f t="shared" si="167"/>
        <v>1217</v>
      </c>
      <c r="O2583" s="13"/>
      <c r="P2583" s="13"/>
    </row>
    <row r="2584" spans="1:16" ht="12.75" customHeight="1" x14ac:dyDescent="0.2">
      <c r="A2584" s="11" t="str">
        <f t="shared" si="168"/>
        <v>MUDGEE2006</v>
      </c>
      <c r="B2584" s="94" t="s">
        <v>161</v>
      </c>
      <c r="C2584" s="12">
        <v>2006</v>
      </c>
      <c r="D2584" s="12" t="s">
        <v>101</v>
      </c>
      <c r="E2584" s="95">
        <v>659</v>
      </c>
      <c r="F2584" s="95">
        <v>660</v>
      </c>
      <c r="G2584" s="95">
        <v>1319</v>
      </c>
      <c r="H2584" s="95">
        <v>0</v>
      </c>
      <c r="I2584" s="95">
        <v>0</v>
      </c>
      <c r="J2584" s="95">
        <v>0</v>
      </c>
      <c r="K2584" s="15">
        <f t="shared" si="165"/>
        <v>659</v>
      </c>
      <c r="L2584" s="15">
        <f t="shared" si="166"/>
        <v>660</v>
      </c>
      <c r="M2584" s="15">
        <f t="shared" si="167"/>
        <v>1319</v>
      </c>
      <c r="O2584" s="13"/>
      <c r="P2584" s="13"/>
    </row>
    <row r="2585" spans="1:16" ht="12.75" customHeight="1" x14ac:dyDescent="0.2">
      <c r="A2585" s="11" t="str">
        <f t="shared" si="168"/>
        <v>MUDGEE2007</v>
      </c>
      <c r="B2585" s="3" t="s">
        <v>161</v>
      </c>
      <c r="C2585" s="12">
        <v>2007</v>
      </c>
      <c r="D2585" s="12" t="s">
        <v>101</v>
      </c>
      <c r="E2585" s="13">
        <v>709</v>
      </c>
      <c r="F2585" s="13">
        <v>709</v>
      </c>
      <c r="G2585" s="13">
        <v>1418</v>
      </c>
      <c r="H2585" s="13">
        <v>0</v>
      </c>
      <c r="I2585" s="13">
        <v>0</v>
      </c>
      <c r="J2585" s="13">
        <v>0</v>
      </c>
      <c r="K2585" s="15">
        <f t="shared" si="165"/>
        <v>709</v>
      </c>
      <c r="L2585" s="15">
        <f t="shared" si="166"/>
        <v>709</v>
      </c>
      <c r="M2585" s="15">
        <f t="shared" si="167"/>
        <v>1418</v>
      </c>
      <c r="O2585" s="13"/>
      <c r="P2585" s="13"/>
    </row>
    <row r="2586" spans="1:16" ht="12.75" customHeight="1" x14ac:dyDescent="0.2">
      <c r="A2586" s="11" t="str">
        <f t="shared" si="168"/>
        <v>MUDGEE2008</v>
      </c>
      <c r="B2586" s="3" t="s">
        <v>161</v>
      </c>
      <c r="C2586" s="12">
        <v>2008</v>
      </c>
      <c r="D2586" s="12" t="s">
        <v>101</v>
      </c>
      <c r="E2586" s="13">
        <v>685</v>
      </c>
      <c r="F2586" s="13">
        <v>687</v>
      </c>
      <c r="G2586" s="13">
        <v>1372</v>
      </c>
      <c r="H2586" s="13">
        <v>0</v>
      </c>
      <c r="I2586" s="13">
        <v>0</v>
      </c>
      <c r="J2586" s="13">
        <v>0</v>
      </c>
      <c r="K2586" s="15">
        <f t="shared" si="165"/>
        <v>685</v>
      </c>
      <c r="L2586" s="15">
        <f t="shared" si="166"/>
        <v>687</v>
      </c>
      <c r="M2586" s="15">
        <f t="shared" si="167"/>
        <v>1372</v>
      </c>
      <c r="O2586" s="13"/>
      <c r="P2586" s="13"/>
    </row>
    <row r="2587" spans="1:16" ht="12.75" customHeight="1" x14ac:dyDescent="0.2">
      <c r="A2587" s="11" t="str">
        <f t="shared" si="168"/>
        <v>MUDGEE2009</v>
      </c>
      <c r="B2587" s="3" t="s">
        <v>161</v>
      </c>
      <c r="C2587" s="12">
        <v>2009</v>
      </c>
      <c r="D2587" s="90" t="s">
        <v>101</v>
      </c>
      <c r="E2587" s="13">
        <v>121</v>
      </c>
      <c r="F2587" s="13">
        <v>120</v>
      </c>
      <c r="G2587" s="13">
        <v>241</v>
      </c>
      <c r="H2587" s="13">
        <v>0</v>
      </c>
      <c r="I2587" s="13">
        <v>0</v>
      </c>
      <c r="J2587" s="13">
        <v>0</v>
      </c>
      <c r="K2587" s="15">
        <f t="shared" si="165"/>
        <v>121</v>
      </c>
      <c r="L2587" s="15">
        <f t="shared" si="166"/>
        <v>120</v>
      </c>
      <c r="M2587" s="15">
        <f t="shared" si="167"/>
        <v>241</v>
      </c>
      <c r="O2587" s="13"/>
      <c r="P2587" s="13"/>
    </row>
    <row r="2588" spans="1:16" ht="12.75" customHeight="1" x14ac:dyDescent="0.2">
      <c r="A2588" s="11" t="str">
        <f t="shared" si="168"/>
        <v>MUDGEE2010</v>
      </c>
      <c r="B2588" s="96" t="s">
        <v>161</v>
      </c>
      <c r="C2588" s="89">
        <v>2010</v>
      </c>
      <c r="D2588" s="90" t="s">
        <v>101</v>
      </c>
      <c r="E2588" s="15">
        <v>595</v>
      </c>
      <c r="F2588" s="15">
        <v>597</v>
      </c>
      <c r="G2588" s="15">
        <v>1192</v>
      </c>
      <c r="H2588" s="91">
        <v>0</v>
      </c>
      <c r="I2588" s="91">
        <v>0</v>
      </c>
      <c r="J2588" s="15">
        <v>0</v>
      </c>
      <c r="K2588" s="15">
        <f t="shared" si="165"/>
        <v>595</v>
      </c>
      <c r="L2588" s="15">
        <f t="shared" si="166"/>
        <v>597</v>
      </c>
      <c r="M2588" s="15">
        <f t="shared" si="167"/>
        <v>1192</v>
      </c>
      <c r="O2588" s="13"/>
      <c r="P2588" s="13"/>
    </row>
    <row r="2589" spans="1:16" ht="12.75" customHeight="1" x14ac:dyDescent="0.2">
      <c r="A2589" s="11" t="str">
        <f t="shared" si="168"/>
        <v>MUDGEE2011</v>
      </c>
      <c r="B2589" s="96" t="s">
        <v>161</v>
      </c>
      <c r="C2589" s="89">
        <v>2011</v>
      </c>
      <c r="D2589" s="90" t="s">
        <v>101</v>
      </c>
      <c r="E2589" s="15">
        <v>570</v>
      </c>
      <c r="F2589" s="15">
        <v>567</v>
      </c>
      <c r="G2589" s="15">
        <v>1137</v>
      </c>
      <c r="H2589" s="91">
        <v>0</v>
      </c>
      <c r="I2589" s="91">
        <v>0</v>
      </c>
      <c r="J2589" s="15">
        <v>0</v>
      </c>
      <c r="K2589" s="15">
        <f t="shared" si="165"/>
        <v>570</v>
      </c>
      <c r="L2589" s="15">
        <f t="shared" si="166"/>
        <v>567</v>
      </c>
      <c r="M2589" s="15">
        <f t="shared" si="167"/>
        <v>1137</v>
      </c>
      <c r="O2589" s="13"/>
      <c r="P2589" s="13"/>
    </row>
    <row r="2590" spans="1:16" ht="12.75" customHeight="1" x14ac:dyDescent="0.2">
      <c r="A2590" s="11" t="str">
        <f t="shared" si="168"/>
        <v>MUDGEE2012</v>
      </c>
      <c r="B2590" s="92" t="s">
        <v>161</v>
      </c>
      <c r="C2590" s="16">
        <v>2012</v>
      </c>
      <c r="D2590" s="90" t="s">
        <v>101</v>
      </c>
      <c r="E2590" s="93">
        <v>646</v>
      </c>
      <c r="F2590" s="93">
        <v>647</v>
      </c>
      <c r="G2590" s="93">
        <v>1293</v>
      </c>
      <c r="H2590" s="93">
        <v>0</v>
      </c>
      <c r="I2590" s="93">
        <v>0</v>
      </c>
      <c r="J2590" s="93">
        <v>0</v>
      </c>
      <c r="K2590" s="15">
        <f t="shared" si="165"/>
        <v>646</v>
      </c>
      <c r="L2590" s="15">
        <f t="shared" si="166"/>
        <v>647</v>
      </c>
      <c r="M2590" s="15">
        <f t="shared" si="167"/>
        <v>1293</v>
      </c>
      <c r="O2590" s="13"/>
      <c r="P2590" s="13"/>
    </row>
    <row r="2591" spans="1:16" ht="12.75" customHeight="1" x14ac:dyDescent="0.2">
      <c r="A2591" s="11" t="str">
        <f t="shared" si="168"/>
        <v>MUDGEE2013</v>
      </c>
      <c r="B2591" s="96" t="s">
        <v>161</v>
      </c>
      <c r="C2591" s="89">
        <v>2013</v>
      </c>
      <c r="D2591" s="90" t="s">
        <v>101</v>
      </c>
      <c r="E2591" s="15">
        <v>510</v>
      </c>
      <c r="F2591" s="15">
        <v>509</v>
      </c>
      <c r="G2591" s="15">
        <v>1019</v>
      </c>
      <c r="H2591" s="91">
        <v>0</v>
      </c>
      <c r="I2591" s="91">
        <v>0</v>
      </c>
      <c r="J2591" s="15">
        <v>0</v>
      </c>
      <c r="K2591" s="15">
        <f t="shared" si="165"/>
        <v>510</v>
      </c>
      <c r="L2591" s="15">
        <f t="shared" si="166"/>
        <v>509</v>
      </c>
      <c r="M2591" s="15">
        <f t="shared" si="167"/>
        <v>1019</v>
      </c>
      <c r="O2591" s="13"/>
      <c r="P2591" s="13"/>
    </row>
    <row r="2592" spans="1:16" ht="12.75" customHeight="1" x14ac:dyDescent="0.2">
      <c r="A2592" s="11" t="str">
        <f t="shared" si="168"/>
        <v>MUDGEE2014</v>
      </c>
      <c r="B2592" s="96" t="s">
        <v>161</v>
      </c>
      <c r="C2592" s="89">
        <v>2014</v>
      </c>
      <c r="D2592" s="90" t="s">
        <v>101</v>
      </c>
      <c r="E2592" s="15">
        <v>0</v>
      </c>
      <c r="F2592" s="15">
        <v>0</v>
      </c>
      <c r="G2592" s="15">
        <v>0</v>
      </c>
      <c r="H2592" s="91">
        <v>0</v>
      </c>
      <c r="I2592" s="91">
        <v>0</v>
      </c>
      <c r="J2592" s="15">
        <v>0</v>
      </c>
      <c r="K2592" s="15">
        <f t="shared" si="165"/>
        <v>0</v>
      </c>
      <c r="L2592" s="15">
        <f t="shared" si="166"/>
        <v>0</v>
      </c>
      <c r="M2592" s="15">
        <f t="shared" si="167"/>
        <v>0</v>
      </c>
      <c r="O2592" s="13"/>
      <c r="P2592" s="13"/>
    </row>
    <row r="2593" spans="1:16" ht="12.75" customHeight="1" x14ac:dyDescent="0.2">
      <c r="A2593" s="11" t="str">
        <f t="shared" si="168"/>
        <v>MUDGEE2015</v>
      </c>
      <c r="B2593" s="3" t="s">
        <v>161</v>
      </c>
      <c r="C2593" s="12">
        <v>2015</v>
      </c>
      <c r="D2593" s="12" t="s">
        <v>101</v>
      </c>
      <c r="E2593" s="13">
        <v>309</v>
      </c>
      <c r="F2593" s="13">
        <v>309</v>
      </c>
      <c r="G2593" s="13">
        <v>618</v>
      </c>
      <c r="H2593" s="13">
        <v>0</v>
      </c>
      <c r="I2593" s="13">
        <v>0</v>
      </c>
      <c r="J2593" s="13">
        <v>0</v>
      </c>
      <c r="K2593" s="15">
        <f t="shared" si="165"/>
        <v>309</v>
      </c>
      <c r="L2593" s="15">
        <f t="shared" si="166"/>
        <v>309</v>
      </c>
      <c r="M2593" s="15">
        <f t="shared" si="167"/>
        <v>618</v>
      </c>
      <c r="O2593" s="13"/>
      <c r="P2593" s="13"/>
    </row>
    <row r="2594" spans="1:16" ht="12.75" customHeight="1" x14ac:dyDescent="0.2">
      <c r="A2594" s="11" t="str">
        <f t="shared" si="168"/>
        <v>MUDGEE2016</v>
      </c>
      <c r="B2594" s="92" t="s">
        <v>161</v>
      </c>
      <c r="C2594" s="16">
        <v>2016</v>
      </c>
      <c r="D2594" s="90" t="s">
        <v>101</v>
      </c>
      <c r="E2594" s="93">
        <v>523</v>
      </c>
      <c r="F2594" s="93">
        <v>522</v>
      </c>
      <c r="G2594" s="93">
        <v>1045</v>
      </c>
      <c r="H2594" s="93">
        <v>0</v>
      </c>
      <c r="I2594" s="93">
        <v>0</v>
      </c>
      <c r="J2594" s="93">
        <v>0</v>
      </c>
      <c r="K2594" s="15">
        <f t="shared" si="165"/>
        <v>523</v>
      </c>
      <c r="L2594" s="15">
        <f t="shared" si="166"/>
        <v>522</v>
      </c>
      <c r="M2594" s="15">
        <f t="shared" si="167"/>
        <v>1045</v>
      </c>
      <c r="O2594" s="13"/>
      <c r="P2594" s="13"/>
    </row>
    <row r="2595" spans="1:16" ht="12.75" customHeight="1" x14ac:dyDescent="0.2">
      <c r="A2595" s="11" t="str">
        <f t="shared" si="168"/>
        <v>MUDGEE2017</v>
      </c>
      <c r="B2595" s="3" t="s">
        <v>161</v>
      </c>
      <c r="C2595" s="12">
        <v>2017</v>
      </c>
      <c r="D2595" s="12" t="s">
        <v>101</v>
      </c>
      <c r="E2595" s="13">
        <v>465</v>
      </c>
      <c r="F2595" s="13">
        <v>466</v>
      </c>
      <c r="G2595" s="13">
        <v>931</v>
      </c>
      <c r="H2595" s="13">
        <v>0</v>
      </c>
      <c r="I2595" s="13">
        <v>0</v>
      </c>
      <c r="J2595" s="13">
        <v>0</v>
      </c>
      <c r="K2595" s="15">
        <f t="shared" si="165"/>
        <v>465</v>
      </c>
      <c r="L2595" s="15">
        <f t="shared" si="166"/>
        <v>466</v>
      </c>
      <c r="M2595" s="15">
        <f t="shared" si="167"/>
        <v>931</v>
      </c>
      <c r="O2595" s="13"/>
      <c r="P2595" s="13"/>
    </row>
    <row r="2596" spans="1:16" ht="12.75" customHeight="1" x14ac:dyDescent="0.2">
      <c r="A2596" s="11" t="str">
        <f t="shared" si="168"/>
        <v>MUDGEE2018</v>
      </c>
      <c r="B2596" s="96" t="s">
        <v>161</v>
      </c>
      <c r="C2596" s="89">
        <v>2018</v>
      </c>
      <c r="D2596" s="90" t="s">
        <v>101</v>
      </c>
      <c r="E2596" s="15">
        <v>471</v>
      </c>
      <c r="F2596" s="15">
        <v>468</v>
      </c>
      <c r="G2596" s="15">
        <v>939</v>
      </c>
      <c r="H2596" s="91">
        <v>0</v>
      </c>
      <c r="I2596" s="91">
        <v>0</v>
      </c>
      <c r="J2596" s="15">
        <v>0</v>
      </c>
      <c r="K2596" s="15">
        <f t="shared" si="165"/>
        <v>471</v>
      </c>
      <c r="L2596" s="15">
        <f t="shared" si="166"/>
        <v>468</v>
      </c>
      <c r="M2596" s="15">
        <f t="shared" si="167"/>
        <v>939</v>
      </c>
      <c r="O2596" s="13"/>
      <c r="P2596" s="13"/>
    </row>
    <row r="2597" spans="1:16" ht="12.75" customHeight="1" x14ac:dyDescent="0.2">
      <c r="A2597" s="11" t="str">
        <f t="shared" si="168"/>
        <v>MUDGEE2019</v>
      </c>
      <c r="B2597" s="3" t="s">
        <v>161</v>
      </c>
      <c r="C2597" s="12">
        <v>2019</v>
      </c>
      <c r="D2597" s="12" t="s">
        <v>101</v>
      </c>
      <c r="E2597" s="13">
        <v>463</v>
      </c>
      <c r="F2597" s="13">
        <v>466</v>
      </c>
      <c r="G2597" s="13">
        <v>929</v>
      </c>
      <c r="H2597" s="13">
        <v>0</v>
      </c>
      <c r="I2597" s="13">
        <v>0</v>
      </c>
      <c r="J2597" s="13">
        <v>0</v>
      </c>
      <c r="K2597" s="15">
        <f t="shared" si="165"/>
        <v>463</v>
      </c>
      <c r="L2597" s="15">
        <f t="shared" si="166"/>
        <v>466</v>
      </c>
      <c r="M2597" s="15">
        <f t="shared" si="167"/>
        <v>929</v>
      </c>
      <c r="O2597" s="13"/>
      <c r="P2597" s="13"/>
    </row>
    <row r="2598" spans="1:16" ht="12.75" customHeight="1" x14ac:dyDescent="0.2">
      <c r="A2598" s="11" t="str">
        <f t="shared" si="168"/>
        <v>NARRABRI1985</v>
      </c>
      <c r="B2598" s="3" t="s">
        <v>164</v>
      </c>
      <c r="C2598" s="12">
        <v>1985</v>
      </c>
      <c r="D2598" s="12" t="s">
        <v>101</v>
      </c>
      <c r="E2598" s="13">
        <v>439</v>
      </c>
      <c r="F2598" s="13">
        <v>440</v>
      </c>
      <c r="G2598" s="13">
        <v>879</v>
      </c>
      <c r="H2598" s="13">
        <v>0</v>
      </c>
      <c r="I2598" s="13">
        <v>0</v>
      </c>
      <c r="J2598" s="13">
        <v>0</v>
      </c>
      <c r="K2598" s="15">
        <f t="shared" si="165"/>
        <v>439</v>
      </c>
      <c r="L2598" s="15">
        <f t="shared" si="166"/>
        <v>440</v>
      </c>
      <c r="M2598" s="15">
        <f t="shared" si="167"/>
        <v>879</v>
      </c>
      <c r="O2598" s="13"/>
      <c r="P2598" s="13"/>
    </row>
    <row r="2599" spans="1:16" ht="12.75" customHeight="1" x14ac:dyDescent="0.2">
      <c r="A2599" s="11" t="str">
        <f t="shared" si="168"/>
        <v>NARRABRI1986</v>
      </c>
      <c r="B2599" s="3" t="s">
        <v>164</v>
      </c>
      <c r="C2599" s="12">
        <v>1986</v>
      </c>
      <c r="D2599" s="12" t="s">
        <v>101</v>
      </c>
      <c r="E2599" s="13">
        <v>474</v>
      </c>
      <c r="F2599" s="13">
        <v>475</v>
      </c>
      <c r="G2599" s="13">
        <v>949</v>
      </c>
      <c r="H2599" s="13">
        <v>0</v>
      </c>
      <c r="I2599" s="13">
        <v>0</v>
      </c>
      <c r="J2599" s="13">
        <v>0</v>
      </c>
      <c r="K2599" s="15">
        <f t="shared" si="165"/>
        <v>474</v>
      </c>
      <c r="L2599" s="15">
        <f t="shared" si="166"/>
        <v>475</v>
      </c>
      <c r="M2599" s="15">
        <f t="shared" si="167"/>
        <v>949</v>
      </c>
      <c r="O2599" s="13"/>
      <c r="P2599" s="13"/>
    </row>
    <row r="2600" spans="1:16" ht="12.75" customHeight="1" x14ac:dyDescent="0.2">
      <c r="A2600" s="11" t="str">
        <f t="shared" si="168"/>
        <v>NARRABRI1987</v>
      </c>
      <c r="B2600" s="3" t="s">
        <v>164</v>
      </c>
      <c r="C2600" s="12">
        <v>1987</v>
      </c>
      <c r="D2600" s="12" t="s">
        <v>101</v>
      </c>
      <c r="E2600" s="13">
        <v>407</v>
      </c>
      <c r="F2600" s="13">
        <v>407</v>
      </c>
      <c r="G2600" s="13">
        <v>814</v>
      </c>
      <c r="H2600" s="13">
        <v>0</v>
      </c>
      <c r="I2600" s="13">
        <v>0</v>
      </c>
      <c r="J2600" s="13">
        <v>0</v>
      </c>
      <c r="K2600" s="15">
        <f t="shared" si="165"/>
        <v>407</v>
      </c>
      <c r="L2600" s="15">
        <f t="shared" si="166"/>
        <v>407</v>
      </c>
      <c r="M2600" s="15">
        <f t="shared" si="167"/>
        <v>814</v>
      </c>
      <c r="O2600" s="13"/>
      <c r="P2600" s="13"/>
    </row>
    <row r="2601" spans="1:16" ht="12.75" customHeight="1" x14ac:dyDescent="0.2">
      <c r="A2601" s="11" t="str">
        <f t="shared" si="168"/>
        <v>NARRABRI1988</v>
      </c>
      <c r="B2601" s="96" t="s">
        <v>164</v>
      </c>
      <c r="C2601" s="89">
        <v>1988</v>
      </c>
      <c r="D2601" s="90" t="s">
        <v>101</v>
      </c>
      <c r="E2601" s="15">
        <v>448</v>
      </c>
      <c r="F2601" s="15">
        <v>448</v>
      </c>
      <c r="G2601" s="15">
        <v>896</v>
      </c>
      <c r="H2601" s="91">
        <v>0</v>
      </c>
      <c r="I2601" s="91">
        <v>0</v>
      </c>
      <c r="J2601" s="15">
        <v>0</v>
      </c>
      <c r="K2601" s="15">
        <f t="shared" si="165"/>
        <v>448</v>
      </c>
      <c r="L2601" s="15">
        <f t="shared" si="166"/>
        <v>448</v>
      </c>
      <c r="M2601" s="15">
        <f t="shared" si="167"/>
        <v>896</v>
      </c>
      <c r="O2601" s="13"/>
      <c r="P2601" s="13"/>
    </row>
    <row r="2602" spans="1:16" ht="12.75" customHeight="1" x14ac:dyDescent="0.2">
      <c r="A2602" s="11" t="str">
        <f t="shared" si="168"/>
        <v>NARRABRI1989</v>
      </c>
      <c r="B2602" s="96" t="s">
        <v>164</v>
      </c>
      <c r="C2602" s="89">
        <v>1989</v>
      </c>
      <c r="D2602" s="90" t="s">
        <v>101</v>
      </c>
      <c r="E2602" s="15">
        <v>375</v>
      </c>
      <c r="F2602" s="15">
        <v>390</v>
      </c>
      <c r="G2602" s="15">
        <v>765</v>
      </c>
      <c r="H2602" s="91">
        <v>0</v>
      </c>
      <c r="I2602" s="91">
        <v>0</v>
      </c>
      <c r="J2602" s="15">
        <v>0</v>
      </c>
      <c r="K2602" s="15">
        <f t="shared" ref="K2602:K2665" si="169">E2602+H2602</f>
        <v>375</v>
      </c>
      <c r="L2602" s="15">
        <f t="shared" ref="L2602:L2665" si="170">F2602+I2602</f>
        <v>390</v>
      </c>
      <c r="M2602" s="15">
        <f t="shared" ref="M2602:M2665" si="171">G2602+J2602</f>
        <v>765</v>
      </c>
      <c r="O2602" s="13"/>
      <c r="P2602" s="13"/>
    </row>
    <row r="2603" spans="1:16" ht="12.75" customHeight="1" x14ac:dyDescent="0.2">
      <c r="A2603" s="11" t="str">
        <f t="shared" si="168"/>
        <v>NARRABRI1990</v>
      </c>
      <c r="B2603" s="96" t="s">
        <v>164</v>
      </c>
      <c r="C2603" s="89">
        <v>1990</v>
      </c>
      <c r="D2603" s="90" t="s">
        <v>101</v>
      </c>
      <c r="E2603" s="15">
        <v>481</v>
      </c>
      <c r="F2603" s="15">
        <v>918</v>
      </c>
      <c r="G2603" s="15">
        <v>1399</v>
      </c>
      <c r="H2603" s="91">
        <v>0</v>
      </c>
      <c r="I2603" s="91">
        <v>0</v>
      </c>
      <c r="J2603" s="15">
        <v>0</v>
      </c>
      <c r="K2603" s="15">
        <f t="shared" si="169"/>
        <v>481</v>
      </c>
      <c r="L2603" s="15">
        <f t="shared" si="170"/>
        <v>918</v>
      </c>
      <c r="M2603" s="15">
        <f t="shared" si="171"/>
        <v>1399</v>
      </c>
      <c r="O2603" s="13"/>
      <c r="P2603" s="13"/>
    </row>
    <row r="2604" spans="1:16" ht="12.75" customHeight="1" x14ac:dyDescent="0.2">
      <c r="A2604" s="11" t="str">
        <f t="shared" si="168"/>
        <v>NARRABRI1991</v>
      </c>
      <c r="B2604" s="3" t="s">
        <v>164</v>
      </c>
      <c r="C2604" s="12">
        <v>1991</v>
      </c>
      <c r="D2604" s="12" t="s">
        <v>101</v>
      </c>
      <c r="E2604" s="13">
        <v>501</v>
      </c>
      <c r="F2604" s="13">
        <v>499</v>
      </c>
      <c r="G2604" s="13">
        <v>1000</v>
      </c>
      <c r="H2604" s="13">
        <v>0</v>
      </c>
      <c r="I2604" s="13">
        <v>0</v>
      </c>
      <c r="J2604" s="13">
        <v>0</v>
      </c>
      <c r="K2604" s="15">
        <f t="shared" si="169"/>
        <v>501</v>
      </c>
      <c r="L2604" s="15">
        <f t="shared" si="170"/>
        <v>499</v>
      </c>
      <c r="M2604" s="15">
        <f t="shared" si="171"/>
        <v>1000</v>
      </c>
      <c r="O2604" s="13"/>
      <c r="P2604" s="13"/>
    </row>
    <row r="2605" spans="1:16" ht="12.75" customHeight="1" x14ac:dyDescent="0.2">
      <c r="A2605" s="11" t="str">
        <f t="shared" si="168"/>
        <v>NARRABRI1992</v>
      </c>
      <c r="B2605" s="3" t="s">
        <v>164</v>
      </c>
      <c r="C2605" s="12">
        <v>1992</v>
      </c>
      <c r="D2605" s="12" t="s">
        <v>101</v>
      </c>
      <c r="E2605" s="13">
        <v>731</v>
      </c>
      <c r="F2605" s="13">
        <v>731</v>
      </c>
      <c r="G2605" s="13">
        <v>1462</v>
      </c>
      <c r="H2605" s="13">
        <v>0</v>
      </c>
      <c r="I2605" s="13">
        <v>0</v>
      </c>
      <c r="J2605" s="13">
        <v>0</v>
      </c>
      <c r="K2605" s="15">
        <f t="shared" si="169"/>
        <v>731</v>
      </c>
      <c r="L2605" s="15">
        <f t="shared" si="170"/>
        <v>731</v>
      </c>
      <c r="M2605" s="15">
        <f t="shared" si="171"/>
        <v>1462</v>
      </c>
      <c r="O2605" s="13"/>
      <c r="P2605" s="13"/>
    </row>
    <row r="2606" spans="1:16" ht="12.75" customHeight="1" x14ac:dyDescent="0.2">
      <c r="A2606" s="11" t="str">
        <f t="shared" si="168"/>
        <v>NARRABRI1993</v>
      </c>
      <c r="B2606" s="3" t="s">
        <v>164</v>
      </c>
      <c r="C2606" s="12">
        <v>1993</v>
      </c>
      <c r="D2606" s="12" t="s">
        <v>101</v>
      </c>
      <c r="E2606" s="13">
        <v>714</v>
      </c>
      <c r="F2606" s="13">
        <v>716</v>
      </c>
      <c r="G2606" s="13">
        <v>1430</v>
      </c>
      <c r="H2606" s="13">
        <v>0</v>
      </c>
      <c r="I2606" s="13">
        <v>0</v>
      </c>
      <c r="J2606" s="13">
        <v>0</v>
      </c>
      <c r="K2606" s="15">
        <f t="shared" si="169"/>
        <v>714</v>
      </c>
      <c r="L2606" s="15">
        <f t="shared" si="170"/>
        <v>716</v>
      </c>
      <c r="M2606" s="15">
        <f t="shared" si="171"/>
        <v>1430</v>
      </c>
      <c r="O2606" s="13"/>
      <c r="P2606" s="13"/>
    </row>
    <row r="2607" spans="1:16" ht="12.75" customHeight="1" x14ac:dyDescent="0.2">
      <c r="A2607" s="11" t="str">
        <f t="shared" si="168"/>
        <v>NARRABRI1994</v>
      </c>
      <c r="B2607" s="96" t="s">
        <v>164</v>
      </c>
      <c r="C2607" s="89">
        <v>1994</v>
      </c>
      <c r="D2607" s="90" t="s">
        <v>101</v>
      </c>
      <c r="E2607" s="15">
        <v>714</v>
      </c>
      <c r="F2607" s="15">
        <v>712</v>
      </c>
      <c r="G2607" s="15">
        <v>1426</v>
      </c>
      <c r="H2607" s="91">
        <v>0</v>
      </c>
      <c r="I2607" s="91">
        <v>0</v>
      </c>
      <c r="J2607" s="15">
        <v>0</v>
      </c>
      <c r="K2607" s="15">
        <f t="shared" si="169"/>
        <v>714</v>
      </c>
      <c r="L2607" s="15">
        <f t="shared" si="170"/>
        <v>712</v>
      </c>
      <c r="M2607" s="15">
        <f t="shared" si="171"/>
        <v>1426</v>
      </c>
      <c r="O2607" s="13"/>
      <c r="P2607" s="13"/>
    </row>
    <row r="2608" spans="1:16" ht="12.75" customHeight="1" x14ac:dyDescent="0.2">
      <c r="A2608" s="11" t="str">
        <f t="shared" si="168"/>
        <v>NARRABRI1995</v>
      </c>
      <c r="B2608" s="3" t="s">
        <v>164</v>
      </c>
      <c r="C2608" s="12">
        <v>1995</v>
      </c>
      <c r="D2608" s="12" t="s">
        <v>101</v>
      </c>
      <c r="E2608" s="13">
        <v>712</v>
      </c>
      <c r="F2608" s="13">
        <v>717</v>
      </c>
      <c r="G2608" s="13">
        <v>1429</v>
      </c>
      <c r="H2608" s="13">
        <v>0</v>
      </c>
      <c r="I2608" s="13">
        <v>0</v>
      </c>
      <c r="J2608" s="13">
        <v>0</v>
      </c>
      <c r="K2608" s="15">
        <f t="shared" si="169"/>
        <v>712</v>
      </c>
      <c r="L2608" s="15">
        <f t="shared" si="170"/>
        <v>717</v>
      </c>
      <c r="M2608" s="15">
        <f t="shared" si="171"/>
        <v>1429</v>
      </c>
      <c r="O2608" s="13"/>
      <c r="P2608" s="13"/>
    </row>
    <row r="2609" spans="1:16" ht="12.75" customHeight="1" x14ac:dyDescent="0.2">
      <c r="A2609" s="11" t="str">
        <f t="shared" si="168"/>
        <v>NARRABRI1996</v>
      </c>
      <c r="B2609" s="3" t="s">
        <v>164</v>
      </c>
      <c r="C2609" s="12">
        <v>1996</v>
      </c>
      <c r="D2609" s="12" t="s">
        <v>101</v>
      </c>
      <c r="E2609" s="13">
        <v>810</v>
      </c>
      <c r="F2609" s="13">
        <v>818</v>
      </c>
      <c r="G2609" s="13">
        <v>1628</v>
      </c>
      <c r="H2609" s="13">
        <v>0</v>
      </c>
      <c r="I2609" s="13">
        <v>0</v>
      </c>
      <c r="J2609" s="13">
        <v>0</v>
      </c>
      <c r="K2609" s="15">
        <f t="shared" si="169"/>
        <v>810</v>
      </c>
      <c r="L2609" s="15">
        <f t="shared" si="170"/>
        <v>818</v>
      </c>
      <c r="M2609" s="15">
        <f t="shared" si="171"/>
        <v>1628</v>
      </c>
      <c r="O2609" s="13"/>
      <c r="P2609" s="13"/>
    </row>
    <row r="2610" spans="1:16" ht="12.75" customHeight="1" x14ac:dyDescent="0.2">
      <c r="A2610" s="11" t="str">
        <f t="shared" si="168"/>
        <v>NARRABRI1997</v>
      </c>
      <c r="B2610" s="96" t="s">
        <v>164</v>
      </c>
      <c r="C2610" s="89">
        <v>1997</v>
      </c>
      <c r="D2610" s="90" t="s">
        <v>101</v>
      </c>
      <c r="E2610" s="15">
        <v>814</v>
      </c>
      <c r="F2610" s="15">
        <v>825</v>
      </c>
      <c r="G2610" s="15">
        <v>1639</v>
      </c>
      <c r="H2610" s="91">
        <v>0</v>
      </c>
      <c r="I2610" s="91">
        <v>0</v>
      </c>
      <c r="J2610" s="15">
        <v>0</v>
      </c>
      <c r="K2610" s="15">
        <f t="shared" si="169"/>
        <v>814</v>
      </c>
      <c r="L2610" s="15">
        <f t="shared" si="170"/>
        <v>825</v>
      </c>
      <c r="M2610" s="15">
        <f t="shared" si="171"/>
        <v>1639</v>
      </c>
      <c r="O2610" s="13"/>
      <c r="P2610" s="13"/>
    </row>
    <row r="2611" spans="1:16" ht="12.75" customHeight="1" x14ac:dyDescent="0.2">
      <c r="A2611" s="11" t="str">
        <f t="shared" si="168"/>
        <v>NARRABRI1998</v>
      </c>
      <c r="B2611" s="3" t="s">
        <v>164</v>
      </c>
      <c r="C2611" s="12">
        <v>1998</v>
      </c>
      <c r="D2611" s="12" t="s">
        <v>101</v>
      </c>
      <c r="E2611" s="13">
        <v>815</v>
      </c>
      <c r="F2611" s="13">
        <v>824</v>
      </c>
      <c r="G2611" s="13">
        <v>1639</v>
      </c>
      <c r="H2611" s="13">
        <v>0</v>
      </c>
      <c r="I2611" s="13">
        <v>0</v>
      </c>
      <c r="J2611" s="13">
        <v>0</v>
      </c>
      <c r="K2611" s="15">
        <f t="shared" si="169"/>
        <v>815</v>
      </c>
      <c r="L2611" s="15">
        <f t="shared" si="170"/>
        <v>824</v>
      </c>
      <c r="M2611" s="15">
        <f t="shared" si="171"/>
        <v>1639</v>
      </c>
      <c r="O2611" s="13"/>
      <c r="P2611" s="13"/>
    </row>
    <row r="2612" spans="1:16" ht="12.75" customHeight="1" x14ac:dyDescent="0.2">
      <c r="A2612" s="11" t="str">
        <f t="shared" si="168"/>
        <v>NARRABRI1999</v>
      </c>
      <c r="B2612" s="3" t="s">
        <v>164</v>
      </c>
      <c r="C2612" s="12">
        <v>1999</v>
      </c>
      <c r="D2612" s="12" t="s">
        <v>101</v>
      </c>
      <c r="E2612" s="13">
        <v>754</v>
      </c>
      <c r="F2612" s="13">
        <v>761</v>
      </c>
      <c r="G2612" s="13">
        <v>1515</v>
      </c>
      <c r="H2612" s="13">
        <v>0</v>
      </c>
      <c r="I2612" s="13">
        <v>0</v>
      </c>
      <c r="J2612" s="13">
        <v>0</v>
      </c>
      <c r="K2612" s="15">
        <f t="shared" si="169"/>
        <v>754</v>
      </c>
      <c r="L2612" s="15">
        <f t="shared" si="170"/>
        <v>761</v>
      </c>
      <c r="M2612" s="15">
        <f t="shared" si="171"/>
        <v>1515</v>
      </c>
      <c r="O2612" s="13"/>
      <c r="P2612" s="13"/>
    </row>
    <row r="2613" spans="1:16" ht="12.75" customHeight="1" x14ac:dyDescent="0.2">
      <c r="A2613" s="11" t="str">
        <f t="shared" si="168"/>
        <v>NARRABRI2000</v>
      </c>
      <c r="B2613" s="96" t="s">
        <v>164</v>
      </c>
      <c r="C2613" s="89">
        <v>2000</v>
      </c>
      <c r="D2613" s="90" t="s">
        <v>101</v>
      </c>
      <c r="E2613" s="15">
        <v>752</v>
      </c>
      <c r="F2613" s="15">
        <v>753</v>
      </c>
      <c r="G2613" s="15">
        <v>1505</v>
      </c>
      <c r="H2613" s="91">
        <v>0</v>
      </c>
      <c r="I2613" s="91">
        <v>0</v>
      </c>
      <c r="J2613" s="15">
        <v>0</v>
      </c>
      <c r="K2613" s="15">
        <f t="shared" si="169"/>
        <v>752</v>
      </c>
      <c r="L2613" s="15">
        <f t="shared" si="170"/>
        <v>753</v>
      </c>
      <c r="M2613" s="15">
        <f t="shared" si="171"/>
        <v>1505</v>
      </c>
      <c r="O2613" s="13"/>
      <c r="P2613" s="13"/>
    </row>
    <row r="2614" spans="1:16" ht="12.75" customHeight="1" x14ac:dyDescent="0.2">
      <c r="A2614" s="11" t="str">
        <f t="shared" si="168"/>
        <v>NARRABRI2001</v>
      </c>
      <c r="B2614" s="96" t="s">
        <v>164</v>
      </c>
      <c r="C2614" s="89">
        <v>2001</v>
      </c>
      <c r="D2614" s="90" t="s">
        <v>101</v>
      </c>
      <c r="E2614" s="15">
        <v>719</v>
      </c>
      <c r="F2614" s="15">
        <v>719</v>
      </c>
      <c r="G2614" s="15">
        <v>1438</v>
      </c>
      <c r="H2614" s="91">
        <v>0</v>
      </c>
      <c r="I2614" s="91">
        <v>0</v>
      </c>
      <c r="J2614" s="15">
        <v>0</v>
      </c>
      <c r="K2614" s="15">
        <f t="shared" si="169"/>
        <v>719</v>
      </c>
      <c r="L2614" s="15">
        <f t="shared" si="170"/>
        <v>719</v>
      </c>
      <c r="M2614" s="15">
        <f t="shared" si="171"/>
        <v>1438</v>
      </c>
      <c r="O2614" s="13"/>
      <c r="P2614" s="13"/>
    </row>
    <row r="2615" spans="1:16" ht="12.75" customHeight="1" x14ac:dyDescent="0.2">
      <c r="A2615" s="11" t="str">
        <f t="shared" si="168"/>
        <v>NARRABRI2002</v>
      </c>
      <c r="B2615" s="3" t="s">
        <v>164</v>
      </c>
      <c r="C2615" s="12">
        <v>2002</v>
      </c>
      <c r="D2615" s="12" t="s">
        <v>101</v>
      </c>
      <c r="E2615" s="13">
        <v>710</v>
      </c>
      <c r="F2615" s="13">
        <v>710</v>
      </c>
      <c r="G2615" s="13">
        <v>1420</v>
      </c>
      <c r="H2615" s="13">
        <v>0</v>
      </c>
      <c r="I2615" s="13">
        <v>0</v>
      </c>
      <c r="J2615" s="13">
        <v>0</v>
      </c>
      <c r="K2615" s="15">
        <f t="shared" si="169"/>
        <v>710</v>
      </c>
      <c r="L2615" s="15">
        <f t="shared" si="170"/>
        <v>710</v>
      </c>
      <c r="M2615" s="15">
        <f t="shared" si="171"/>
        <v>1420</v>
      </c>
      <c r="O2615" s="13"/>
      <c r="P2615" s="13"/>
    </row>
    <row r="2616" spans="1:16" ht="12.75" customHeight="1" x14ac:dyDescent="0.2">
      <c r="A2616" s="11" t="str">
        <f t="shared" si="168"/>
        <v>NARRABRI2003</v>
      </c>
      <c r="B2616" s="3" t="s">
        <v>164</v>
      </c>
      <c r="C2616" s="12">
        <v>2003</v>
      </c>
      <c r="D2616" s="12" t="s">
        <v>101</v>
      </c>
      <c r="E2616" s="13">
        <v>692</v>
      </c>
      <c r="F2616" s="13">
        <v>693</v>
      </c>
      <c r="G2616" s="13">
        <v>1385</v>
      </c>
      <c r="H2616" s="13">
        <v>0</v>
      </c>
      <c r="I2616" s="13">
        <v>0</v>
      </c>
      <c r="J2616" s="13">
        <v>0</v>
      </c>
      <c r="K2616" s="15">
        <f t="shared" si="169"/>
        <v>692</v>
      </c>
      <c r="L2616" s="15">
        <f t="shared" si="170"/>
        <v>693</v>
      </c>
      <c r="M2616" s="15">
        <f t="shared" si="171"/>
        <v>1385</v>
      </c>
      <c r="O2616" s="13"/>
      <c r="P2616" s="13"/>
    </row>
    <row r="2617" spans="1:16" ht="12.75" customHeight="1" x14ac:dyDescent="0.2">
      <c r="A2617" s="11" t="str">
        <f t="shared" si="168"/>
        <v>NARRABRI2004</v>
      </c>
      <c r="B2617" s="3" t="s">
        <v>164</v>
      </c>
      <c r="C2617" s="12">
        <v>2004</v>
      </c>
      <c r="D2617" s="12" t="s">
        <v>101</v>
      </c>
      <c r="E2617" s="13">
        <v>694</v>
      </c>
      <c r="F2617" s="13">
        <v>694</v>
      </c>
      <c r="G2617" s="13">
        <v>1388</v>
      </c>
      <c r="H2617" s="13">
        <v>0</v>
      </c>
      <c r="I2617" s="13">
        <v>0</v>
      </c>
      <c r="J2617" s="13">
        <v>0</v>
      </c>
      <c r="K2617" s="15">
        <f t="shared" si="169"/>
        <v>694</v>
      </c>
      <c r="L2617" s="15">
        <f t="shared" si="170"/>
        <v>694</v>
      </c>
      <c r="M2617" s="15">
        <f t="shared" si="171"/>
        <v>1388</v>
      </c>
      <c r="O2617" s="13"/>
      <c r="P2617" s="13"/>
    </row>
    <row r="2618" spans="1:16" ht="12.75" customHeight="1" x14ac:dyDescent="0.2">
      <c r="A2618" s="11" t="str">
        <f t="shared" si="168"/>
        <v>NARRABRI2005</v>
      </c>
      <c r="B2618" s="96" t="s">
        <v>164</v>
      </c>
      <c r="C2618" s="89">
        <v>2005</v>
      </c>
      <c r="D2618" s="90" t="s">
        <v>101</v>
      </c>
      <c r="E2618" s="15">
        <v>697</v>
      </c>
      <c r="F2618" s="15">
        <v>697</v>
      </c>
      <c r="G2618" s="15">
        <v>1394</v>
      </c>
      <c r="H2618" s="91">
        <v>0</v>
      </c>
      <c r="I2618" s="91">
        <v>0</v>
      </c>
      <c r="J2618" s="15">
        <v>0</v>
      </c>
      <c r="K2618" s="15">
        <f t="shared" si="169"/>
        <v>697</v>
      </c>
      <c r="L2618" s="15">
        <f t="shared" si="170"/>
        <v>697</v>
      </c>
      <c r="M2618" s="15">
        <f t="shared" si="171"/>
        <v>1394</v>
      </c>
      <c r="O2618" s="13"/>
      <c r="P2618" s="13"/>
    </row>
    <row r="2619" spans="1:16" ht="12.75" customHeight="1" x14ac:dyDescent="0.2">
      <c r="A2619" s="11" t="str">
        <f t="shared" si="168"/>
        <v>NARRABRI2006</v>
      </c>
      <c r="B2619" s="96" t="s">
        <v>164</v>
      </c>
      <c r="C2619" s="89">
        <v>2006</v>
      </c>
      <c r="D2619" s="90" t="s">
        <v>101</v>
      </c>
      <c r="E2619" s="15">
        <v>652</v>
      </c>
      <c r="F2619" s="15">
        <v>654</v>
      </c>
      <c r="G2619" s="15">
        <v>1306</v>
      </c>
      <c r="H2619" s="91">
        <v>0</v>
      </c>
      <c r="I2619" s="91">
        <v>0</v>
      </c>
      <c r="J2619" s="15">
        <v>0</v>
      </c>
      <c r="K2619" s="15">
        <f t="shared" si="169"/>
        <v>652</v>
      </c>
      <c r="L2619" s="15">
        <f t="shared" si="170"/>
        <v>654</v>
      </c>
      <c r="M2619" s="15">
        <f t="shared" si="171"/>
        <v>1306</v>
      </c>
      <c r="O2619" s="13"/>
      <c r="P2619" s="13"/>
    </row>
    <row r="2620" spans="1:16" ht="12.75" customHeight="1" x14ac:dyDescent="0.2">
      <c r="A2620" s="11" t="str">
        <f t="shared" si="168"/>
        <v>NARRABRI2007</v>
      </c>
      <c r="B2620" s="96" t="s">
        <v>164</v>
      </c>
      <c r="C2620" s="89">
        <v>2007</v>
      </c>
      <c r="D2620" s="90" t="s">
        <v>101</v>
      </c>
      <c r="E2620" s="15">
        <v>664</v>
      </c>
      <c r="F2620" s="15">
        <v>664</v>
      </c>
      <c r="G2620" s="15">
        <v>1328</v>
      </c>
      <c r="H2620" s="91">
        <v>0</v>
      </c>
      <c r="I2620" s="91">
        <v>0</v>
      </c>
      <c r="J2620" s="15">
        <v>0</v>
      </c>
      <c r="K2620" s="15">
        <f t="shared" si="169"/>
        <v>664</v>
      </c>
      <c r="L2620" s="15">
        <f t="shared" si="170"/>
        <v>664</v>
      </c>
      <c r="M2620" s="15">
        <f t="shared" si="171"/>
        <v>1328</v>
      </c>
      <c r="O2620" s="13"/>
      <c r="P2620" s="13"/>
    </row>
    <row r="2621" spans="1:16" ht="12.75" customHeight="1" x14ac:dyDescent="0.2">
      <c r="A2621" s="11" t="str">
        <f t="shared" si="168"/>
        <v>NARRABRI2008</v>
      </c>
      <c r="B2621" s="3" t="s">
        <v>164</v>
      </c>
      <c r="C2621" s="12">
        <v>2008</v>
      </c>
      <c r="D2621" s="12" t="s">
        <v>101</v>
      </c>
      <c r="E2621" s="13">
        <v>669</v>
      </c>
      <c r="F2621" s="13">
        <v>669</v>
      </c>
      <c r="G2621" s="13">
        <v>1338</v>
      </c>
      <c r="H2621" s="13">
        <v>0</v>
      </c>
      <c r="I2621" s="13">
        <v>0</v>
      </c>
      <c r="J2621" s="13">
        <v>0</v>
      </c>
      <c r="K2621" s="15">
        <f t="shared" si="169"/>
        <v>669</v>
      </c>
      <c r="L2621" s="15">
        <f t="shared" si="170"/>
        <v>669</v>
      </c>
      <c r="M2621" s="15">
        <f t="shared" si="171"/>
        <v>1338</v>
      </c>
      <c r="O2621" s="13"/>
      <c r="P2621" s="13"/>
    </row>
    <row r="2622" spans="1:16" ht="12.75" customHeight="1" x14ac:dyDescent="0.2">
      <c r="A2622" s="11" t="str">
        <f t="shared" si="168"/>
        <v>NARRABRI2009</v>
      </c>
      <c r="B2622" s="92" t="s">
        <v>164</v>
      </c>
      <c r="C2622" s="16">
        <v>2009</v>
      </c>
      <c r="D2622" s="90" t="s">
        <v>101</v>
      </c>
      <c r="E2622" s="93">
        <v>652</v>
      </c>
      <c r="F2622" s="93">
        <v>652</v>
      </c>
      <c r="G2622" s="93">
        <v>1304</v>
      </c>
      <c r="H2622" s="93">
        <v>0</v>
      </c>
      <c r="I2622" s="93">
        <v>0</v>
      </c>
      <c r="J2622" s="93">
        <v>0</v>
      </c>
      <c r="K2622" s="15">
        <f t="shared" si="169"/>
        <v>652</v>
      </c>
      <c r="L2622" s="15">
        <f t="shared" si="170"/>
        <v>652</v>
      </c>
      <c r="M2622" s="15">
        <f t="shared" si="171"/>
        <v>1304</v>
      </c>
      <c r="O2622" s="13"/>
      <c r="P2622" s="13"/>
    </row>
    <row r="2623" spans="1:16" ht="12.75" customHeight="1" x14ac:dyDescent="0.2">
      <c r="A2623" s="11" t="str">
        <f t="shared" si="168"/>
        <v>NARRABRI2010</v>
      </c>
      <c r="B2623" s="3" t="s">
        <v>164</v>
      </c>
      <c r="C2623" s="12">
        <v>2010</v>
      </c>
      <c r="D2623" s="12" t="s">
        <v>101</v>
      </c>
      <c r="E2623" s="13">
        <v>589</v>
      </c>
      <c r="F2623" s="13">
        <v>590</v>
      </c>
      <c r="G2623" s="13">
        <v>1179</v>
      </c>
      <c r="H2623" s="13">
        <v>0</v>
      </c>
      <c r="I2623" s="13">
        <v>0</v>
      </c>
      <c r="J2623" s="13">
        <v>0</v>
      </c>
      <c r="K2623" s="15">
        <f t="shared" si="169"/>
        <v>589</v>
      </c>
      <c r="L2623" s="15">
        <f t="shared" si="170"/>
        <v>590</v>
      </c>
      <c r="M2623" s="15">
        <f t="shared" si="171"/>
        <v>1179</v>
      </c>
      <c r="O2623" s="13"/>
      <c r="P2623" s="13"/>
    </row>
    <row r="2624" spans="1:16" ht="12.75" customHeight="1" x14ac:dyDescent="0.2">
      <c r="A2624" s="11" t="str">
        <f t="shared" si="168"/>
        <v>NARRABRI2011</v>
      </c>
      <c r="B2624" s="96" t="s">
        <v>164</v>
      </c>
      <c r="C2624" s="89">
        <v>2011</v>
      </c>
      <c r="D2624" s="90" t="s">
        <v>101</v>
      </c>
      <c r="E2624" s="15">
        <v>1068</v>
      </c>
      <c r="F2624" s="15">
        <v>1066</v>
      </c>
      <c r="G2624" s="15">
        <v>2134</v>
      </c>
      <c r="H2624" s="91">
        <v>0</v>
      </c>
      <c r="I2624" s="91">
        <v>0</v>
      </c>
      <c r="J2624" s="15">
        <v>0</v>
      </c>
      <c r="K2624" s="15">
        <f t="shared" si="169"/>
        <v>1068</v>
      </c>
      <c r="L2624" s="15">
        <f t="shared" si="170"/>
        <v>1066</v>
      </c>
      <c r="M2624" s="15">
        <f t="shared" si="171"/>
        <v>2134</v>
      </c>
      <c r="O2624" s="13"/>
      <c r="P2624" s="13"/>
    </row>
    <row r="2625" spans="1:16" ht="12.75" customHeight="1" x14ac:dyDescent="0.2">
      <c r="A2625" s="11" t="str">
        <f t="shared" si="168"/>
        <v>NARRABRI2012</v>
      </c>
      <c r="B2625" s="96" t="s">
        <v>164</v>
      </c>
      <c r="C2625" s="89">
        <v>2012</v>
      </c>
      <c r="D2625" s="90" t="s">
        <v>101</v>
      </c>
      <c r="E2625" s="15">
        <v>1069</v>
      </c>
      <c r="F2625" s="15">
        <v>1072</v>
      </c>
      <c r="G2625" s="15">
        <v>2141</v>
      </c>
      <c r="H2625" s="91">
        <v>0</v>
      </c>
      <c r="I2625" s="91">
        <v>0</v>
      </c>
      <c r="J2625" s="15">
        <v>0</v>
      </c>
      <c r="K2625" s="15">
        <f t="shared" si="169"/>
        <v>1069</v>
      </c>
      <c r="L2625" s="15">
        <f t="shared" si="170"/>
        <v>1072</v>
      </c>
      <c r="M2625" s="15">
        <f t="shared" si="171"/>
        <v>2141</v>
      </c>
      <c r="O2625" s="13"/>
      <c r="P2625" s="13"/>
    </row>
    <row r="2626" spans="1:16" ht="12.75" customHeight="1" x14ac:dyDescent="0.2">
      <c r="A2626" s="11" t="str">
        <f t="shared" si="168"/>
        <v>NARRABRI2013</v>
      </c>
      <c r="B2626" s="96" t="s">
        <v>164</v>
      </c>
      <c r="C2626" s="89">
        <v>2013</v>
      </c>
      <c r="D2626" s="90" t="s">
        <v>101</v>
      </c>
      <c r="E2626" s="15">
        <v>668</v>
      </c>
      <c r="F2626" s="15">
        <v>667</v>
      </c>
      <c r="G2626" s="15">
        <v>1335</v>
      </c>
      <c r="H2626" s="91">
        <v>0</v>
      </c>
      <c r="I2626" s="91">
        <v>0</v>
      </c>
      <c r="J2626" s="15">
        <v>0</v>
      </c>
      <c r="K2626" s="15">
        <f t="shared" si="169"/>
        <v>668</v>
      </c>
      <c r="L2626" s="15">
        <f t="shared" si="170"/>
        <v>667</v>
      </c>
      <c r="M2626" s="15">
        <f t="shared" si="171"/>
        <v>1335</v>
      </c>
      <c r="O2626" s="13"/>
      <c r="P2626" s="13"/>
    </row>
    <row r="2627" spans="1:16" ht="12.75" customHeight="1" x14ac:dyDescent="0.2">
      <c r="A2627" s="11" t="str">
        <f t="shared" si="168"/>
        <v>NARRABRI2014</v>
      </c>
      <c r="B2627" s="3" t="s">
        <v>164</v>
      </c>
      <c r="C2627" s="12">
        <v>2014</v>
      </c>
      <c r="D2627" s="90" t="s">
        <v>101</v>
      </c>
      <c r="E2627" s="13">
        <v>93</v>
      </c>
      <c r="F2627" s="13">
        <v>93</v>
      </c>
      <c r="G2627" s="13">
        <v>186</v>
      </c>
      <c r="H2627" s="13">
        <v>0</v>
      </c>
      <c r="I2627" s="13">
        <v>0</v>
      </c>
      <c r="J2627" s="13">
        <v>0</v>
      </c>
      <c r="K2627" s="15">
        <f t="shared" si="169"/>
        <v>93</v>
      </c>
      <c r="L2627" s="15">
        <f t="shared" si="170"/>
        <v>93</v>
      </c>
      <c r="M2627" s="15">
        <f t="shared" si="171"/>
        <v>186</v>
      </c>
      <c r="O2627" s="13"/>
      <c r="P2627" s="13"/>
    </row>
    <row r="2628" spans="1:16" ht="12.75" customHeight="1" x14ac:dyDescent="0.2">
      <c r="A2628" s="11" t="str">
        <f t="shared" si="168"/>
        <v>NARRABRI2015</v>
      </c>
      <c r="B2628" s="3" t="s">
        <v>164</v>
      </c>
      <c r="C2628" s="12">
        <v>2015</v>
      </c>
      <c r="D2628" s="12" t="s">
        <v>101</v>
      </c>
      <c r="E2628" s="13">
        <v>0</v>
      </c>
      <c r="F2628" s="13">
        <v>0</v>
      </c>
      <c r="G2628" s="13">
        <v>0</v>
      </c>
      <c r="H2628" s="13">
        <v>0</v>
      </c>
      <c r="I2628" s="13">
        <v>0</v>
      </c>
      <c r="J2628" s="13">
        <v>0</v>
      </c>
      <c r="K2628" s="15">
        <f t="shared" si="169"/>
        <v>0</v>
      </c>
      <c r="L2628" s="15">
        <f t="shared" si="170"/>
        <v>0</v>
      </c>
      <c r="M2628" s="15">
        <f t="shared" si="171"/>
        <v>0</v>
      </c>
      <c r="O2628" s="13"/>
      <c r="P2628" s="13"/>
    </row>
    <row r="2629" spans="1:16" ht="12.75" customHeight="1" x14ac:dyDescent="0.2">
      <c r="A2629" s="11" t="str">
        <f t="shared" ref="A2629:A2692" si="172">CONCATENATE(B2629,C2629)</f>
        <v>NARRABRI2016</v>
      </c>
      <c r="B2629" s="3" t="s">
        <v>164</v>
      </c>
      <c r="C2629" s="12">
        <v>2016</v>
      </c>
      <c r="D2629" s="12" t="s">
        <v>101</v>
      </c>
      <c r="E2629" s="13">
        <v>0</v>
      </c>
      <c r="F2629" s="13">
        <v>0</v>
      </c>
      <c r="G2629" s="13">
        <v>0</v>
      </c>
      <c r="H2629" s="13">
        <v>0</v>
      </c>
      <c r="I2629" s="13">
        <v>0</v>
      </c>
      <c r="J2629" s="13">
        <v>0</v>
      </c>
      <c r="K2629" s="15">
        <f t="shared" si="169"/>
        <v>0</v>
      </c>
      <c r="L2629" s="15">
        <f t="shared" si="170"/>
        <v>0</v>
      </c>
      <c r="M2629" s="15">
        <f t="shared" si="171"/>
        <v>0</v>
      </c>
      <c r="O2629" s="13"/>
      <c r="P2629" s="13"/>
    </row>
    <row r="2630" spans="1:16" ht="12.75" customHeight="1" x14ac:dyDescent="0.2">
      <c r="A2630" s="11" t="str">
        <f t="shared" si="172"/>
        <v>NARRABRI2017</v>
      </c>
      <c r="B2630" s="3" t="s">
        <v>164</v>
      </c>
      <c r="C2630" s="12">
        <v>2017</v>
      </c>
      <c r="D2630" s="90" t="s">
        <v>101</v>
      </c>
      <c r="E2630" s="13">
        <v>224</v>
      </c>
      <c r="F2630" s="13">
        <v>214</v>
      </c>
      <c r="G2630" s="13">
        <v>438</v>
      </c>
      <c r="H2630" s="13">
        <v>0</v>
      </c>
      <c r="I2630" s="13">
        <v>0</v>
      </c>
      <c r="J2630" s="13">
        <v>0</v>
      </c>
      <c r="K2630" s="15">
        <f t="shared" si="169"/>
        <v>224</v>
      </c>
      <c r="L2630" s="15">
        <f t="shared" si="170"/>
        <v>214</v>
      </c>
      <c r="M2630" s="15">
        <f t="shared" si="171"/>
        <v>438</v>
      </c>
      <c r="O2630" s="13"/>
      <c r="P2630" s="13"/>
    </row>
    <row r="2631" spans="1:16" ht="12.75" customHeight="1" x14ac:dyDescent="0.2">
      <c r="A2631" s="11" t="str">
        <f t="shared" si="172"/>
        <v>NARRABRI2018</v>
      </c>
      <c r="B2631" s="3" t="s">
        <v>164</v>
      </c>
      <c r="C2631" s="12">
        <v>2018</v>
      </c>
      <c r="D2631" s="12" t="s">
        <v>101</v>
      </c>
      <c r="E2631" s="13">
        <v>417</v>
      </c>
      <c r="F2631" s="13">
        <v>454</v>
      </c>
      <c r="G2631" s="13">
        <v>871</v>
      </c>
      <c r="H2631" s="13">
        <v>0</v>
      </c>
      <c r="I2631" s="13">
        <v>0</v>
      </c>
      <c r="J2631" s="13">
        <v>0</v>
      </c>
      <c r="K2631" s="15">
        <f t="shared" si="169"/>
        <v>417</v>
      </c>
      <c r="L2631" s="15">
        <f t="shared" si="170"/>
        <v>454</v>
      </c>
      <c r="M2631" s="15">
        <f t="shared" si="171"/>
        <v>871</v>
      </c>
      <c r="O2631" s="13"/>
      <c r="P2631" s="13"/>
    </row>
    <row r="2632" spans="1:16" ht="12.75" customHeight="1" x14ac:dyDescent="0.2">
      <c r="A2632" s="11" t="str">
        <f t="shared" si="172"/>
        <v>NARRABRI2019</v>
      </c>
      <c r="B2632" s="3" t="s">
        <v>164</v>
      </c>
      <c r="C2632" s="12">
        <v>2019</v>
      </c>
      <c r="D2632" s="12" t="s">
        <v>101</v>
      </c>
      <c r="E2632" s="13">
        <v>498</v>
      </c>
      <c r="F2632" s="13">
        <v>465</v>
      </c>
      <c r="G2632" s="13">
        <v>963</v>
      </c>
      <c r="H2632" s="13">
        <v>0</v>
      </c>
      <c r="I2632" s="13">
        <v>0</v>
      </c>
      <c r="J2632" s="13">
        <v>0</v>
      </c>
      <c r="K2632" s="15">
        <f t="shared" si="169"/>
        <v>498</v>
      </c>
      <c r="L2632" s="15">
        <f t="shared" si="170"/>
        <v>465</v>
      </c>
      <c r="M2632" s="15">
        <f t="shared" si="171"/>
        <v>963</v>
      </c>
      <c r="O2632" s="13"/>
      <c r="P2632" s="13"/>
    </row>
    <row r="2633" spans="1:16" ht="12.75" customHeight="1" x14ac:dyDescent="0.2">
      <c r="A2633" s="11" t="str">
        <f t="shared" si="172"/>
        <v>NARRANDERA1985</v>
      </c>
      <c r="B2633" s="3" t="s">
        <v>39</v>
      </c>
      <c r="C2633" s="12">
        <v>1985</v>
      </c>
      <c r="D2633" s="12" t="s">
        <v>101</v>
      </c>
      <c r="E2633" s="13">
        <v>524</v>
      </c>
      <c r="F2633" s="13">
        <v>523</v>
      </c>
      <c r="G2633" s="13">
        <v>1047</v>
      </c>
      <c r="H2633" s="13">
        <v>0</v>
      </c>
      <c r="I2633" s="13">
        <v>0</v>
      </c>
      <c r="J2633" s="13">
        <v>0</v>
      </c>
      <c r="K2633" s="15">
        <f t="shared" si="169"/>
        <v>524</v>
      </c>
      <c r="L2633" s="15">
        <f t="shared" si="170"/>
        <v>523</v>
      </c>
      <c r="M2633" s="15">
        <f t="shared" si="171"/>
        <v>1047</v>
      </c>
      <c r="O2633" s="13"/>
      <c r="P2633" s="13"/>
    </row>
    <row r="2634" spans="1:16" ht="12.75" customHeight="1" x14ac:dyDescent="0.2">
      <c r="A2634" s="11" t="str">
        <f t="shared" si="172"/>
        <v>NARRANDERA1986</v>
      </c>
      <c r="B2634" s="3" t="s">
        <v>39</v>
      </c>
      <c r="C2634" s="12">
        <v>1986</v>
      </c>
      <c r="D2634" s="12" t="s">
        <v>101</v>
      </c>
      <c r="E2634" s="13">
        <v>525</v>
      </c>
      <c r="F2634" s="13">
        <v>523</v>
      </c>
      <c r="G2634" s="13">
        <v>1048</v>
      </c>
      <c r="H2634" s="13">
        <v>0</v>
      </c>
      <c r="I2634" s="13">
        <v>0</v>
      </c>
      <c r="J2634" s="13">
        <v>0</v>
      </c>
      <c r="K2634" s="15">
        <f t="shared" si="169"/>
        <v>525</v>
      </c>
      <c r="L2634" s="15">
        <f t="shared" si="170"/>
        <v>523</v>
      </c>
      <c r="M2634" s="15">
        <f t="shared" si="171"/>
        <v>1048</v>
      </c>
      <c r="O2634" s="13"/>
      <c r="P2634" s="13"/>
    </row>
    <row r="2635" spans="1:16" ht="12.75" customHeight="1" x14ac:dyDescent="0.2">
      <c r="A2635" s="11" t="str">
        <f t="shared" si="172"/>
        <v>NARRANDERA1987</v>
      </c>
      <c r="B2635" s="96" t="s">
        <v>39</v>
      </c>
      <c r="C2635" s="89">
        <v>1987</v>
      </c>
      <c r="D2635" s="90" t="s">
        <v>101</v>
      </c>
      <c r="E2635" s="15">
        <v>497</v>
      </c>
      <c r="F2635" s="15">
        <v>494</v>
      </c>
      <c r="G2635" s="15">
        <v>991</v>
      </c>
      <c r="H2635" s="91">
        <v>0</v>
      </c>
      <c r="I2635" s="91">
        <v>0</v>
      </c>
      <c r="J2635" s="15">
        <v>0</v>
      </c>
      <c r="K2635" s="15">
        <f t="shared" si="169"/>
        <v>497</v>
      </c>
      <c r="L2635" s="15">
        <f t="shared" si="170"/>
        <v>494</v>
      </c>
      <c r="M2635" s="15">
        <f t="shared" si="171"/>
        <v>991</v>
      </c>
      <c r="O2635" s="13"/>
      <c r="P2635" s="13"/>
    </row>
    <row r="2636" spans="1:16" ht="12.75" customHeight="1" x14ac:dyDescent="0.2">
      <c r="A2636" s="11" t="str">
        <f t="shared" si="172"/>
        <v>NARRANDERA1988</v>
      </c>
      <c r="B2636" s="94" t="s">
        <v>39</v>
      </c>
      <c r="C2636" s="12">
        <v>1988</v>
      </c>
      <c r="D2636" s="90" t="s">
        <v>101</v>
      </c>
      <c r="E2636" s="95">
        <v>484</v>
      </c>
      <c r="F2636" s="95">
        <v>484</v>
      </c>
      <c r="G2636" s="95">
        <v>968</v>
      </c>
      <c r="H2636" s="95">
        <v>0</v>
      </c>
      <c r="I2636" s="95">
        <v>0</v>
      </c>
      <c r="J2636" s="95">
        <v>0</v>
      </c>
      <c r="K2636" s="15">
        <f t="shared" si="169"/>
        <v>484</v>
      </c>
      <c r="L2636" s="15">
        <f t="shared" si="170"/>
        <v>484</v>
      </c>
      <c r="M2636" s="15">
        <f t="shared" si="171"/>
        <v>968</v>
      </c>
      <c r="O2636" s="13"/>
      <c r="P2636" s="13"/>
    </row>
    <row r="2637" spans="1:16" ht="12.75" customHeight="1" x14ac:dyDescent="0.2">
      <c r="A2637" s="11" t="str">
        <f t="shared" si="172"/>
        <v>NARRANDERA1989</v>
      </c>
      <c r="B2637" s="3" t="s">
        <v>39</v>
      </c>
      <c r="C2637" s="12">
        <v>1989</v>
      </c>
      <c r="D2637" s="12" t="s">
        <v>101</v>
      </c>
      <c r="E2637" s="13">
        <v>261</v>
      </c>
      <c r="F2637" s="13">
        <v>260</v>
      </c>
      <c r="G2637" s="13">
        <v>521</v>
      </c>
      <c r="H2637" s="13">
        <v>0</v>
      </c>
      <c r="I2637" s="13">
        <v>0</v>
      </c>
      <c r="J2637" s="13">
        <v>0</v>
      </c>
      <c r="K2637" s="15">
        <f t="shared" si="169"/>
        <v>261</v>
      </c>
      <c r="L2637" s="15">
        <f t="shared" si="170"/>
        <v>260</v>
      </c>
      <c r="M2637" s="15">
        <f t="shared" si="171"/>
        <v>521</v>
      </c>
      <c r="O2637" s="13"/>
      <c r="P2637" s="13"/>
    </row>
    <row r="2638" spans="1:16" ht="12.75" customHeight="1" x14ac:dyDescent="0.2">
      <c r="A2638" s="11" t="str">
        <f t="shared" si="172"/>
        <v>NARRANDERA1990</v>
      </c>
      <c r="B2638" s="96" t="s">
        <v>39</v>
      </c>
      <c r="C2638" s="89">
        <v>1990</v>
      </c>
      <c r="D2638" s="90" t="s">
        <v>101</v>
      </c>
      <c r="E2638" s="15">
        <v>742</v>
      </c>
      <c r="F2638" s="15">
        <v>821</v>
      </c>
      <c r="G2638" s="15">
        <v>1563</v>
      </c>
      <c r="H2638" s="91">
        <v>0</v>
      </c>
      <c r="I2638" s="91">
        <v>0</v>
      </c>
      <c r="J2638" s="15">
        <v>0</v>
      </c>
      <c r="K2638" s="15">
        <f t="shared" si="169"/>
        <v>742</v>
      </c>
      <c r="L2638" s="15">
        <f t="shared" si="170"/>
        <v>821</v>
      </c>
      <c r="M2638" s="15">
        <f t="shared" si="171"/>
        <v>1563</v>
      </c>
      <c r="O2638" s="13"/>
      <c r="P2638" s="13"/>
    </row>
    <row r="2639" spans="1:16" ht="12.75" customHeight="1" x14ac:dyDescent="0.2">
      <c r="A2639" s="11" t="str">
        <f t="shared" si="172"/>
        <v>NARRANDERA1991</v>
      </c>
      <c r="B2639" s="96" t="s">
        <v>39</v>
      </c>
      <c r="C2639" s="89">
        <v>1991</v>
      </c>
      <c r="D2639" s="90" t="s">
        <v>101</v>
      </c>
      <c r="E2639" s="15">
        <v>847</v>
      </c>
      <c r="F2639" s="15">
        <v>844</v>
      </c>
      <c r="G2639" s="15">
        <v>1691</v>
      </c>
      <c r="H2639" s="91">
        <v>0</v>
      </c>
      <c r="I2639" s="91">
        <v>0</v>
      </c>
      <c r="J2639" s="15">
        <v>0</v>
      </c>
      <c r="K2639" s="15">
        <f t="shared" si="169"/>
        <v>847</v>
      </c>
      <c r="L2639" s="15">
        <f t="shared" si="170"/>
        <v>844</v>
      </c>
      <c r="M2639" s="15">
        <f t="shared" si="171"/>
        <v>1691</v>
      </c>
      <c r="O2639" s="13"/>
      <c r="P2639" s="13"/>
    </row>
    <row r="2640" spans="1:16" ht="12.75" customHeight="1" x14ac:dyDescent="0.2">
      <c r="A2640" s="11" t="str">
        <f t="shared" si="172"/>
        <v>NARRANDERA1992</v>
      </c>
      <c r="B2640" s="96" t="s">
        <v>39</v>
      </c>
      <c r="C2640" s="89">
        <v>1992</v>
      </c>
      <c r="D2640" s="90" t="s">
        <v>101</v>
      </c>
      <c r="E2640" s="15">
        <v>608</v>
      </c>
      <c r="F2640" s="15">
        <v>607</v>
      </c>
      <c r="G2640" s="15">
        <v>1215</v>
      </c>
      <c r="H2640" s="91">
        <v>0</v>
      </c>
      <c r="I2640" s="91">
        <v>0</v>
      </c>
      <c r="J2640" s="15">
        <v>0</v>
      </c>
      <c r="K2640" s="15">
        <f t="shared" si="169"/>
        <v>608</v>
      </c>
      <c r="L2640" s="15">
        <f t="shared" si="170"/>
        <v>607</v>
      </c>
      <c r="M2640" s="15">
        <f t="shared" si="171"/>
        <v>1215</v>
      </c>
      <c r="O2640" s="13"/>
      <c r="P2640" s="13"/>
    </row>
    <row r="2641" spans="1:16" ht="12.75" customHeight="1" x14ac:dyDescent="0.2">
      <c r="A2641" s="11" t="str">
        <f t="shared" si="172"/>
        <v>NARRANDERA1993</v>
      </c>
      <c r="B2641" s="3" t="s">
        <v>39</v>
      </c>
      <c r="C2641" s="12">
        <v>1993</v>
      </c>
      <c r="D2641" s="12" t="s">
        <v>101</v>
      </c>
      <c r="E2641" s="13">
        <v>810</v>
      </c>
      <c r="F2641" s="13">
        <v>841</v>
      </c>
      <c r="G2641" s="13">
        <v>1651</v>
      </c>
      <c r="H2641" s="13">
        <v>0</v>
      </c>
      <c r="I2641" s="13">
        <v>0</v>
      </c>
      <c r="J2641" s="13">
        <v>0</v>
      </c>
      <c r="K2641" s="15">
        <f t="shared" si="169"/>
        <v>810</v>
      </c>
      <c r="L2641" s="15">
        <f t="shared" si="170"/>
        <v>841</v>
      </c>
      <c r="M2641" s="15">
        <f t="shared" si="171"/>
        <v>1651</v>
      </c>
      <c r="O2641" s="13"/>
      <c r="P2641" s="13"/>
    </row>
    <row r="2642" spans="1:16" ht="12.75" customHeight="1" x14ac:dyDescent="0.2">
      <c r="A2642" s="11" t="str">
        <f t="shared" si="172"/>
        <v>NARRANDERA1994</v>
      </c>
      <c r="B2642" s="3" t="s">
        <v>39</v>
      </c>
      <c r="C2642" s="12">
        <v>1994</v>
      </c>
      <c r="D2642" s="12" t="s">
        <v>101</v>
      </c>
      <c r="E2642" s="13">
        <v>873</v>
      </c>
      <c r="F2642" s="13">
        <v>874</v>
      </c>
      <c r="G2642" s="13">
        <v>1747</v>
      </c>
      <c r="H2642" s="13">
        <v>0</v>
      </c>
      <c r="I2642" s="13">
        <v>0</v>
      </c>
      <c r="J2642" s="13">
        <v>0</v>
      </c>
      <c r="K2642" s="15">
        <f t="shared" si="169"/>
        <v>873</v>
      </c>
      <c r="L2642" s="15">
        <f t="shared" si="170"/>
        <v>874</v>
      </c>
      <c r="M2642" s="15">
        <f t="shared" si="171"/>
        <v>1747</v>
      </c>
      <c r="O2642" s="13"/>
      <c r="P2642" s="13"/>
    </row>
    <row r="2643" spans="1:16" ht="12.75" customHeight="1" x14ac:dyDescent="0.2">
      <c r="A2643" s="11" t="str">
        <f t="shared" si="172"/>
        <v>NARRANDERA1995</v>
      </c>
      <c r="B2643" s="96" t="s">
        <v>39</v>
      </c>
      <c r="C2643" s="89">
        <v>1995</v>
      </c>
      <c r="D2643" s="90" t="s">
        <v>101</v>
      </c>
      <c r="E2643" s="15">
        <v>740</v>
      </c>
      <c r="F2643" s="15">
        <v>756</v>
      </c>
      <c r="G2643" s="15">
        <v>1496</v>
      </c>
      <c r="H2643" s="91">
        <v>0</v>
      </c>
      <c r="I2643" s="91">
        <v>0</v>
      </c>
      <c r="J2643" s="15">
        <v>0</v>
      </c>
      <c r="K2643" s="15">
        <f t="shared" si="169"/>
        <v>740</v>
      </c>
      <c r="L2643" s="15">
        <f t="shared" si="170"/>
        <v>756</v>
      </c>
      <c r="M2643" s="15">
        <f t="shared" si="171"/>
        <v>1496</v>
      </c>
      <c r="O2643" s="13"/>
      <c r="P2643" s="13"/>
    </row>
    <row r="2644" spans="1:16" ht="12.75" customHeight="1" x14ac:dyDescent="0.2">
      <c r="A2644" s="11" t="str">
        <f t="shared" si="172"/>
        <v>NARRANDERA1996</v>
      </c>
      <c r="B2644" s="94" t="s">
        <v>39</v>
      </c>
      <c r="C2644" s="89">
        <v>1996</v>
      </c>
      <c r="D2644" s="90" t="s">
        <v>101</v>
      </c>
      <c r="E2644" s="15">
        <v>628</v>
      </c>
      <c r="F2644" s="15">
        <v>628</v>
      </c>
      <c r="G2644" s="15">
        <v>1256</v>
      </c>
      <c r="H2644" s="15">
        <v>0</v>
      </c>
      <c r="I2644" s="15">
        <v>0</v>
      </c>
      <c r="J2644" s="15">
        <v>0</v>
      </c>
      <c r="K2644" s="15">
        <f t="shared" si="169"/>
        <v>628</v>
      </c>
      <c r="L2644" s="15">
        <f t="shared" si="170"/>
        <v>628</v>
      </c>
      <c r="M2644" s="15">
        <f t="shared" si="171"/>
        <v>1256</v>
      </c>
      <c r="O2644" s="13"/>
      <c r="P2644" s="13"/>
    </row>
    <row r="2645" spans="1:16" ht="12.75" customHeight="1" x14ac:dyDescent="0.2">
      <c r="A2645" s="11" t="str">
        <f t="shared" si="172"/>
        <v>NARRANDERA1997</v>
      </c>
      <c r="B2645" s="96" t="s">
        <v>39</v>
      </c>
      <c r="C2645" s="89">
        <v>1997</v>
      </c>
      <c r="D2645" s="90" t="s">
        <v>101</v>
      </c>
      <c r="E2645" s="15">
        <v>641</v>
      </c>
      <c r="F2645" s="15">
        <v>650</v>
      </c>
      <c r="G2645" s="15">
        <v>1291</v>
      </c>
      <c r="H2645" s="91">
        <v>0</v>
      </c>
      <c r="I2645" s="91">
        <v>0</v>
      </c>
      <c r="J2645" s="15">
        <v>0</v>
      </c>
      <c r="K2645" s="15">
        <f t="shared" si="169"/>
        <v>641</v>
      </c>
      <c r="L2645" s="15">
        <f t="shared" si="170"/>
        <v>650</v>
      </c>
      <c r="M2645" s="15">
        <f t="shared" si="171"/>
        <v>1291</v>
      </c>
      <c r="O2645" s="13"/>
      <c r="P2645" s="13"/>
    </row>
    <row r="2646" spans="1:16" ht="12.75" customHeight="1" x14ac:dyDescent="0.2">
      <c r="A2646" s="11" t="str">
        <f t="shared" si="172"/>
        <v>NARRANDERA1998</v>
      </c>
      <c r="B2646" s="3" t="s">
        <v>39</v>
      </c>
      <c r="C2646" s="12">
        <v>1998</v>
      </c>
      <c r="D2646" s="12" t="s">
        <v>101</v>
      </c>
      <c r="E2646" s="13">
        <v>1020</v>
      </c>
      <c r="F2646" s="13">
        <v>1070</v>
      </c>
      <c r="G2646" s="13">
        <v>2090</v>
      </c>
      <c r="H2646" s="13">
        <v>0</v>
      </c>
      <c r="I2646" s="13">
        <v>0</v>
      </c>
      <c r="J2646" s="13">
        <v>0</v>
      </c>
      <c r="K2646" s="15">
        <f t="shared" si="169"/>
        <v>1020</v>
      </c>
      <c r="L2646" s="15">
        <f t="shared" si="170"/>
        <v>1070</v>
      </c>
      <c r="M2646" s="15">
        <f t="shared" si="171"/>
        <v>2090</v>
      </c>
      <c r="O2646" s="13"/>
      <c r="P2646" s="13"/>
    </row>
    <row r="2647" spans="1:16" ht="12.75" customHeight="1" x14ac:dyDescent="0.2">
      <c r="A2647" s="11" t="str">
        <f t="shared" si="172"/>
        <v>NARRANDERA1999</v>
      </c>
      <c r="B2647" s="96" t="s">
        <v>39</v>
      </c>
      <c r="C2647" s="89">
        <v>1999</v>
      </c>
      <c r="D2647" s="90" t="s">
        <v>101</v>
      </c>
      <c r="E2647" s="15">
        <v>1007</v>
      </c>
      <c r="F2647" s="15">
        <v>1019</v>
      </c>
      <c r="G2647" s="15">
        <v>2026</v>
      </c>
      <c r="H2647" s="91">
        <v>0</v>
      </c>
      <c r="I2647" s="91">
        <v>0</v>
      </c>
      <c r="J2647" s="15">
        <v>0</v>
      </c>
      <c r="K2647" s="15">
        <f t="shared" si="169"/>
        <v>1007</v>
      </c>
      <c r="L2647" s="15">
        <f t="shared" si="170"/>
        <v>1019</v>
      </c>
      <c r="M2647" s="15">
        <f t="shared" si="171"/>
        <v>2026</v>
      </c>
      <c r="O2647" s="13"/>
      <c r="P2647" s="13"/>
    </row>
    <row r="2648" spans="1:16" ht="12.75" customHeight="1" x14ac:dyDescent="0.2">
      <c r="A2648" s="11" t="str">
        <f t="shared" si="172"/>
        <v>NARRANDERA2000</v>
      </c>
      <c r="B2648" s="3" t="s">
        <v>39</v>
      </c>
      <c r="C2648" s="12">
        <v>2000</v>
      </c>
      <c r="D2648" s="12" t="s">
        <v>101</v>
      </c>
      <c r="E2648" s="13">
        <v>1004</v>
      </c>
      <c r="F2648" s="13">
        <v>1020</v>
      </c>
      <c r="G2648" s="13">
        <v>2024</v>
      </c>
      <c r="H2648" s="13">
        <v>0</v>
      </c>
      <c r="I2648" s="13">
        <v>0</v>
      </c>
      <c r="J2648" s="13">
        <v>0</v>
      </c>
      <c r="K2648" s="15">
        <f t="shared" si="169"/>
        <v>1004</v>
      </c>
      <c r="L2648" s="15">
        <f t="shared" si="170"/>
        <v>1020</v>
      </c>
      <c r="M2648" s="15">
        <f t="shared" si="171"/>
        <v>2024</v>
      </c>
      <c r="O2648" s="13"/>
      <c r="P2648" s="13"/>
    </row>
    <row r="2649" spans="1:16" ht="12.75" customHeight="1" x14ac:dyDescent="0.2">
      <c r="A2649" s="11" t="str">
        <f t="shared" si="172"/>
        <v>NARRANDERA2001</v>
      </c>
      <c r="B2649" s="3" t="s">
        <v>39</v>
      </c>
      <c r="C2649" s="12">
        <v>2001</v>
      </c>
      <c r="D2649" s="12" t="s">
        <v>101</v>
      </c>
      <c r="E2649" s="13">
        <v>826</v>
      </c>
      <c r="F2649" s="13">
        <v>828</v>
      </c>
      <c r="G2649" s="13">
        <v>1654</v>
      </c>
      <c r="H2649" s="13">
        <v>0</v>
      </c>
      <c r="I2649" s="13">
        <v>0</v>
      </c>
      <c r="J2649" s="13">
        <v>0</v>
      </c>
      <c r="K2649" s="15">
        <f t="shared" si="169"/>
        <v>826</v>
      </c>
      <c r="L2649" s="15">
        <f t="shared" si="170"/>
        <v>828</v>
      </c>
      <c r="M2649" s="15">
        <f t="shared" si="171"/>
        <v>1654</v>
      </c>
      <c r="O2649" s="13"/>
      <c r="P2649" s="13"/>
    </row>
    <row r="2650" spans="1:16" ht="12.75" customHeight="1" x14ac:dyDescent="0.2">
      <c r="A2650" s="11" t="str">
        <f t="shared" si="172"/>
        <v>NARRANDERA2002</v>
      </c>
      <c r="B2650" s="96" t="s">
        <v>39</v>
      </c>
      <c r="C2650" s="89">
        <v>2002</v>
      </c>
      <c r="D2650" s="90" t="s">
        <v>101</v>
      </c>
      <c r="E2650" s="15">
        <v>1118</v>
      </c>
      <c r="F2650" s="15">
        <v>1118</v>
      </c>
      <c r="G2650" s="15">
        <v>2236</v>
      </c>
      <c r="H2650" s="91">
        <v>0</v>
      </c>
      <c r="I2650" s="91">
        <v>0</v>
      </c>
      <c r="J2650" s="15">
        <v>0</v>
      </c>
      <c r="K2650" s="15">
        <f t="shared" si="169"/>
        <v>1118</v>
      </c>
      <c r="L2650" s="15">
        <f t="shared" si="170"/>
        <v>1118</v>
      </c>
      <c r="M2650" s="15">
        <f t="shared" si="171"/>
        <v>2236</v>
      </c>
      <c r="O2650" s="13"/>
      <c r="P2650" s="13"/>
    </row>
    <row r="2651" spans="1:16" ht="12.75" customHeight="1" x14ac:dyDescent="0.2">
      <c r="A2651" s="11" t="str">
        <f t="shared" si="172"/>
        <v>NARRANDERA2003</v>
      </c>
      <c r="B2651" s="96" t="s">
        <v>39</v>
      </c>
      <c r="C2651" s="89">
        <v>2003</v>
      </c>
      <c r="D2651" s="90" t="s">
        <v>101</v>
      </c>
      <c r="E2651" s="15">
        <v>1132</v>
      </c>
      <c r="F2651" s="15">
        <v>1134</v>
      </c>
      <c r="G2651" s="15">
        <v>2266</v>
      </c>
      <c r="H2651" s="91">
        <v>0</v>
      </c>
      <c r="I2651" s="91">
        <v>0</v>
      </c>
      <c r="J2651" s="15">
        <v>0</v>
      </c>
      <c r="K2651" s="15">
        <f t="shared" si="169"/>
        <v>1132</v>
      </c>
      <c r="L2651" s="15">
        <f t="shared" si="170"/>
        <v>1134</v>
      </c>
      <c r="M2651" s="15">
        <f t="shared" si="171"/>
        <v>2266</v>
      </c>
      <c r="O2651" s="13"/>
      <c r="P2651" s="13"/>
    </row>
    <row r="2652" spans="1:16" ht="12.75" customHeight="1" x14ac:dyDescent="0.2">
      <c r="A2652" s="11" t="str">
        <f t="shared" si="172"/>
        <v>NARRANDERA2004</v>
      </c>
      <c r="B2652" s="94" t="s">
        <v>39</v>
      </c>
      <c r="C2652" s="89">
        <v>2004</v>
      </c>
      <c r="D2652" s="90" t="s">
        <v>101</v>
      </c>
      <c r="E2652" s="15">
        <v>1205</v>
      </c>
      <c r="F2652" s="15">
        <v>1204</v>
      </c>
      <c r="G2652" s="15">
        <v>2409</v>
      </c>
      <c r="H2652" s="15">
        <v>0</v>
      </c>
      <c r="I2652" s="15">
        <v>0</v>
      </c>
      <c r="J2652" s="15">
        <v>0</v>
      </c>
      <c r="K2652" s="15">
        <f t="shared" si="169"/>
        <v>1205</v>
      </c>
      <c r="L2652" s="15">
        <f t="shared" si="170"/>
        <v>1204</v>
      </c>
      <c r="M2652" s="15">
        <f t="shared" si="171"/>
        <v>2409</v>
      </c>
      <c r="O2652" s="13"/>
      <c r="P2652" s="13"/>
    </row>
    <row r="2653" spans="1:16" ht="12.75" customHeight="1" x14ac:dyDescent="0.2">
      <c r="A2653" s="11" t="str">
        <f t="shared" si="172"/>
        <v>NARRANDERA2005</v>
      </c>
      <c r="B2653" s="3" t="s">
        <v>39</v>
      </c>
      <c r="C2653" s="12">
        <v>2005</v>
      </c>
      <c r="D2653" s="12" t="s">
        <v>101</v>
      </c>
      <c r="E2653" s="13">
        <v>1463</v>
      </c>
      <c r="F2653" s="13">
        <v>1465</v>
      </c>
      <c r="G2653" s="13">
        <v>2928</v>
      </c>
      <c r="H2653" s="13">
        <v>0</v>
      </c>
      <c r="I2653" s="13">
        <v>0</v>
      </c>
      <c r="J2653" s="13">
        <v>0</v>
      </c>
      <c r="K2653" s="15">
        <f t="shared" si="169"/>
        <v>1463</v>
      </c>
      <c r="L2653" s="15">
        <f t="shared" si="170"/>
        <v>1465</v>
      </c>
      <c r="M2653" s="15">
        <f t="shared" si="171"/>
        <v>2928</v>
      </c>
      <c r="O2653" s="13"/>
      <c r="P2653" s="13"/>
    </row>
    <row r="2654" spans="1:16" ht="12.75" customHeight="1" x14ac:dyDescent="0.2">
      <c r="A2654" s="11" t="str">
        <f t="shared" si="172"/>
        <v>NARRANDERA2006</v>
      </c>
      <c r="B2654" s="94" t="s">
        <v>39</v>
      </c>
      <c r="C2654" s="12">
        <v>2006</v>
      </c>
      <c r="D2654" s="90" t="s">
        <v>101</v>
      </c>
      <c r="E2654" s="95">
        <v>1360</v>
      </c>
      <c r="F2654" s="95">
        <v>1361</v>
      </c>
      <c r="G2654" s="95">
        <v>2721</v>
      </c>
      <c r="H2654" s="95">
        <v>0</v>
      </c>
      <c r="I2654" s="95">
        <v>0</v>
      </c>
      <c r="J2654" s="95">
        <v>0</v>
      </c>
      <c r="K2654" s="15">
        <f t="shared" si="169"/>
        <v>1360</v>
      </c>
      <c r="L2654" s="15">
        <f t="shared" si="170"/>
        <v>1361</v>
      </c>
      <c r="M2654" s="15">
        <f t="shared" si="171"/>
        <v>2721</v>
      </c>
      <c r="O2654" s="13"/>
      <c r="P2654" s="13"/>
    </row>
    <row r="2655" spans="1:16" ht="12.75" customHeight="1" x14ac:dyDescent="0.2">
      <c r="A2655" s="11" t="str">
        <f t="shared" si="172"/>
        <v>NARRANDERA2007</v>
      </c>
      <c r="B2655" s="96" t="s">
        <v>39</v>
      </c>
      <c r="C2655" s="89">
        <v>2007</v>
      </c>
      <c r="D2655" s="90" t="s">
        <v>101</v>
      </c>
      <c r="E2655" s="15">
        <v>1391</v>
      </c>
      <c r="F2655" s="15">
        <v>1392</v>
      </c>
      <c r="G2655" s="15">
        <v>2783</v>
      </c>
      <c r="H2655" s="91">
        <v>0</v>
      </c>
      <c r="I2655" s="91">
        <v>0</v>
      </c>
      <c r="J2655" s="15">
        <v>0</v>
      </c>
      <c r="K2655" s="15">
        <f t="shared" si="169"/>
        <v>1391</v>
      </c>
      <c r="L2655" s="15">
        <f t="shared" si="170"/>
        <v>1392</v>
      </c>
      <c r="M2655" s="15">
        <f t="shared" si="171"/>
        <v>2783</v>
      </c>
      <c r="O2655" s="13"/>
      <c r="P2655" s="13"/>
    </row>
    <row r="2656" spans="1:16" ht="12.75" customHeight="1" x14ac:dyDescent="0.2">
      <c r="A2656" s="11" t="str">
        <f t="shared" si="172"/>
        <v>NARRANDERA2008</v>
      </c>
      <c r="B2656" s="3" t="s">
        <v>39</v>
      </c>
      <c r="C2656" s="12">
        <v>2008</v>
      </c>
      <c r="D2656" s="12" t="s">
        <v>101</v>
      </c>
      <c r="E2656" s="13">
        <v>1524</v>
      </c>
      <c r="F2656" s="13">
        <v>1530</v>
      </c>
      <c r="G2656" s="13">
        <v>3054</v>
      </c>
      <c r="H2656" s="13">
        <v>0</v>
      </c>
      <c r="I2656" s="13">
        <v>0</v>
      </c>
      <c r="J2656" s="13">
        <v>0</v>
      </c>
      <c r="K2656" s="15">
        <f t="shared" si="169"/>
        <v>1524</v>
      </c>
      <c r="L2656" s="15">
        <f t="shared" si="170"/>
        <v>1530</v>
      </c>
      <c r="M2656" s="15">
        <f t="shared" si="171"/>
        <v>3054</v>
      </c>
      <c r="O2656" s="13"/>
      <c r="P2656" s="13"/>
    </row>
    <row r="2657" spans="1:16" ht="12.75" customHeight="1" x14ac:dyDescent="0.2">
      <c r="A2657" s="11" t="str">
        <f t="shared" si="172"/>
        <v>NARRANDERA2009</v>
      </c>
      <c r="B2657" s="3" t="s">
        <v>39</v>
      </c>
      <c r="C2657" s="12">
        <v>2009</v>
      </c>
      <c r="D2657" s="12" t="s">
        <v>101</v>
      </c>
      <c r="E2657" s="13">
        <v>1464</v>
      </c>
      <c r="F2657" s="13">
        <v>1471</v>
      </c>
      <c r="G2657" s="13">
        <v>2935</v>
      </c>
      <c r="H2657" s="13">
        <v>0</v>
      </c>
      <c r="I2657" s="13">
        <v>0</v>
      </c>
      <c r="J2657" s="13">
        <v>0</v>
      </c>
      <c r="K2657" s="15">
        <f t="shared" si="169"/>
        <v>1464</v>
      </c>
      <c r="L2657" s="15">
        <f t="shared" si="170"/>
        <v>1471</v>
      </c>
      <c r="M2657" s="15">
        <f t="shared" si="171"/>
        <v>2935</v>
      </c>
      <c r="O2657" s="13"/>
      <c r="P2657" s="13"/>
    </row>
    <row r="2658" spans="1:16" ht="12.75" customHeight="1" x14ac:dyDescent="0.2">
      <c r="A2658" s="11" t="str">
        <f t="shared" si="172"/>
        <v>NARRANDERA2010</v>
      </c>
      <c r="B2658" s="3" t="s">
        <v>39</v>
      </c>
      <c r="C2658" s="12">
        <v>2010</v>
      </c>
      <c r="D2658" s="12" t="s">
        <v>101</v>
      </c>
      <c r="E2658" s="13">
        <v>1480</v>
      </c>
      <c r="F2658" s="13">
        <v>1484</v>
      </c>
      <c r="G2658" s="13">
        <v>2964</v>
      </c>
      <c r="H2658" s="13">
        <v>0</v>
      </c>
      <c r="I2658" s="13">
        <v>0</v>
      </c>
      <c r="J2658" s="13">
        <v>0</v>
      </c>
      <c r="K2658" s="15">
        <f t="shared" si="169"/>
        <v>1480</v>
      </c>
      <c r="L2658" s="15">
        <f t="shared" si="170"/>
        <v>1484</v>
      </c>
      <c r="M2658" s="15">
        <f t="shared" si="171"/>
        <v>2964</v>
      </c>
      <c r="O2658" s="13"/>
      <c r="P2658" s="13"/>
    </row>
    <row r="2659" spans="1:16" ht="12.75" customHeight="1" x14ac:dyDescent="0.2">
      <c r="A2659" s="11" t="str">
        <f t="shared" si="172"/>
        <v>NARRANDERA2011</v>
      </c>
      <c r="B2659" s="3" t="s">
        <v>39</v>
      </c>
      <c r="C2659" s="12">
        <v>2011</v>
      </c>
      <c r="D2659" s="12" t="s">
        <v>101</v>
      </c>
      <c r="E2659" s="13">
        <v>1455</v>
      </c>
      <c r="F2659" s="13">
        <v>1481</v>
      </c>
      <c r="G2659" s="13">
        <v>2936</v>
      </c>
      <c r="H2659" s="13">
        <v>0</v>
      </c>
      <c r="I2659" s="13">
        <v>0</v>
      </c>
      <c r="J2659" s="13">
        <v>0</v>
      </c>
      <c r="K2659" s="15">
        <f t="shared" si="169"/>
        <v>1455</v>
      </c>
      <c r="L2659" s="15">
        <f t="shared" si="170"/>
        <v>1481</v>
      </c>
      <c r="M2659" s="15">
        <f t="shared" si="171"/>
        <v>2936</v>
      </c>
      <c r="O2659" s="13"/>
      <c r="P2659" s="13"/>
    </row>
    <row r="2660" spans="1:16" ht="12.75" customHeight="1" x14ac:dyDescent="0.2">
      <c r="A2660" s="11" t="str">
        <f t="shared" si="172"/>
        <v>NARRANDERA2012</v>
      </c>
      <c r="B2660" s="3" t="s">
        <v>39</v>
      </c>
      <c r="C2660" s="12">
        <v>2012</v>
      </c>
      <c r="D2660" s="12" t="s">
        <v>101</v>
      </c>
      <c r="E2660" s="13">
        <v>1468</v>
      </c>
      <c r="F2660" s="13">
        <v>1499</v>
      </c>
      <c r="G2660" s="13">
        <v>2967</v>
      </c>
      <c r="H2660" s="13">
        <v>0</v>
      </c>
      <c r="I2660" s="13">
        <v>0</v>
      </c>
      <c r="J2660" s="13">
        <v>0</v>
      </c>
      <c r="K2660" s="15">
        <f t="shared" si="169"/>
        <v>1468</v>
      </c>
      <c r="L2660" s="15">
        <f t="shared" si="170"/>
        <v>1499</v>
      </c>
      <c r="M2660" s="15">
        <f t="shared" si="171"/>
        <v>2967</v>
      </c>
      <c r="O2660" s="13"/>
      <c r="P2660" s="13"/>
    </row>
    <row r="2661" spans="1:16" ht="12.75" customHeight="1" x14ac:dyDescent="0.2">
      <c r="A2661" s="11" t="str">
        <f t="shared" si="172"/>
        <v>NARRANDERA2013</v>
      </c>
      <c r="B2661" s="96" t="s">
        <v>39</v>
      </c>
      <c r="C2661" s="89">
        <v>2013</v>
      </c>
      <c r="D2661" s="90" t="s">
        <v>101</v>
      </c>
      <c r="E2661" s="15">
        <v>1486</v>
      </c>
      <c r="F2661" s="15">
        <v>1512</v>
      </c>
      <c r="G2661" s="15">
        <v>2998</v>
      </c>
      <c r="H2661" s="91">
        <v>0</v>
      </c>
      <c r="I2661" s="91">
        <v>0</v>
      </c>
      <c r="J2661" s="15">
        <v>0</v>
      </c>
      <c r="K2661" s="15">
        <f t="shared" si="169"/>
        <v>1486</v>
      </c>
      <c r="L2661" s="15">
        <f t="shared" si="170"/>
        <v>1512</v>
      </c>
      <c r="M2661" s="15">
        <f t="shared" si="171"/>
        <v>2998</v>
      </c>
      <c r="O2661" s="13"/>
      <c r="P2661" s="13"/>
    </row>
    <row r="2662" spans="1:16" ht="12.75" customHeight="1" x14ac:dyDescent="0.2">
      <c r="A2662" s="11" t="str">
        <f t="shared" si="172"/>
        <v>NARRANDERA2014</v>
      </c>
      <c r="B2662" s="96" t="s">
        <v>39</v>
      </c>
      <c r="C2662" s="89">
        <v>2014</v>
      </c>
      <c r="D2662" s="90" t="s">
        <v>101</v>
      </c>
      <c r="E2662" s="15">
        <v>1360</v>
      </c>
      <c r="F2662" s="15">
        <v>1482</v>
      </c>
      <c r="G2662" s="15">
        <v>2842</v>
      </c>
      <c r="H2662" s="91">
        <v>0</v>
      </c>
      <c r="I2662" s="91">
        <v>0</v>
      </c>
      <c r="J2662" s="15">
        <v>0</v>
      </c>
      <c r="K2662" s="15">
        <f t="shared" si="169"/>
        <v>1360</v>
      </c>
      <c r="L2662" s="15">
        <f t="shared" si="170"/>
        <v>1482</v>
      </c>
      <c r="M2662" s="15">
        <f t="shared" si="171"/>
        <v>2842</v>
      </c>
      <c r="O2662" s="13"/>
      <c r="P2662" s="13"/>
    </row>
    <row r="2663" spans="1:16" ht="12.75" customHeight="1" x14ac:dyDescent="0.2">
      <c r="A2663" s="11" t="str">
        <f t="shared" si="172"/>
        <v>NARRANDERA2015</v>
      </c>
      <c r="B2663" s="96" t="s">
        <v>39</v>
      </c>
      <c r="C2663" s="89">
        <v>2015</v>
      </c>
      <c r="D2663" s="90" t="s">
        <v>101</v>
      </c>
      <c r="E2663" s="15">
        <v>1217</v>
      </c>
      <c r="F2663" s="15">
        <v>1488</v>
      </c>
      <c r="G2663" s="15">
        <v>2705</v>
      </c>
      <c r="H2663" s="91">
        <v>0</v>
      </c>
      <c r="I2663" s="91">
        <v>0</v>
      </c>
      <c r="J2663" s="15">
        <v>0</v>
      </c>
      <c r="K2663" s="15">
        <f t="shared" si="169"/>
        <v>1217</v>
      </c>
      <c r="L2663" s="15">
        <f t="shared" si="170"/>
        <v>1488</v>
      </c>
      <c r="M2663" s="15">
        <f t="shared" si="171"/>
        <v>2705</v>
      </c>
      <c r="O2663" s="13"/>
      <c r="P2663" s="13"/>
    </row>
    <row r="2664" spans="1:16" ht="12.75" customHeight="1" x14ac:dyDescent="0.2">
      <c r="A2664" s="11" t="str">
        <f t="shared" si="172"/>
        <v>NARRANDERA2016</v>
      </c>
      <c r="B2664" s="96" t="s">
        <v>39</v>
      </c>
      <c r="C2664" s="89">
        <v>2016</v>
      </c>
      <c r="D2664" s="90" t="s">
        <v>101</v>
      </c>
      <c r="E2664" s="15">
        <v>1518</v>
      </c>
      <c r="F2664" s="15">
        <v>1536</v>
      </c>
      <c r="G2664" s="15">
        <v>3054</v>
      </c>
      <c r="H2664" s="91">
        <v>0</v>
      </c>
      <c r="I2664" s="91">
        <v>0</v>
      </c>
      <c r="J2664" s="15">
        <v>0</v>
      </c>
      <c r="K2664" s="15">
        <f t="shared" si="169"/>
        <v>1518</v>
      </c>
      <c r="L2664" s="15">
        <f t="shared" si="170"/>
        <v>1536</v>
      </c>
      <c r="M2664" s="15">
        <f t="shared" si="171"/>
        <v>3054</v>
      </c>
      <c r="O2664" s="13"/>
      <c r="P2664" s="13"/>
    </row>
    <row r="2665" spans="1:16" ht="12.75" customHeight="1" x14ac:dyDescent="0.2">
      <c r="A2665" s="11" t="str">
        <f t="shared" si="172"/>
        <v>NARRANDERA2017</v>
      </c>
      <c r="B2665" s="96" t="s">
        <v>39</v>
      </c>
      <c r="C2665" s="89">
        <v>2017</v>
      </c>
      <c r="D2665" s="90" t="s">
        <v>101</v>
      </c>
      <c r="E2665" s="15">
        <v>1318</v>
      </c>
      <c r="F2665" s="15">
        <v>1489</v>
      </c>
      <c r="G2665" s="15">
        <v>2807</v>
      </c>
      <c r="H2665" s="91">
        <v>0</v>
      </c>
      <c r="I2665" s="91">
        <v>0</v>
      </c>
      <c r="J2665" s="15">
        <v>0</v>
      </c>
      <c r="K2665" s="15">
        <f t="shared" si="169"/>
        <v>1318</v>
      </c>
      <c r="L2665" s="15">
        <f t="shared" si="170"/>
        <v>1489</v>
      </c>
      <c r="M2665" s="15">
        <f t="shared" si="171"/>
        <v>2807</v>
      </c>
      <c r="O2665" s="13"/>
      <c r="P2665" s="13"/>
    </row>
    <row r="2666" spans="1:16" ht="12.75" customHeight="1" x14ac:dyDescent="0.2">
      <c r="A2666" s="11" t="str">
        <f t="shared" si="172"/>
        <v>NARRANDERA2018</v>
      </c>
      <c r="B2666" s="3" t="s">
        <v>39</v>
      </c>
      <c r="C2666" s="12">
        <v>2018</v>
      </c>
      <c r="D2666" s="12" t="s">
        <v>101</v>
      </c>
      <c r="E2666" s="13">
        <v>1309</v>
      </c>
      <c r="F2666" s="13">
        <v>1501</v>
      </c>
      <c r="G2666" s="13">
        <v>2810</v>
      </c>
      <c r="H2666" s="13">
        <v>0</v>
      </c>
      <c r="I2666" s="13">
        <v>0</v>
      </c>
      <c r="J2666" s="13">
        <v>0</v>
      </c>
      <c r="K2666" s="15">
        <f t="shared" ref="K2666:K2729" si="173">E2666+H2666</f>
        <v>1309</v>
      </c>
      <c r="L2666" s="15">
        <f t="shared" ref="L2666:L2729" si="174">F2666+I2666</f>
        <v>1501</v>
      </c>
      <c r="M2666" s="15">
        <f t="shared" ref="M2666:M2729" si="175">G2666+J2666</f>
        <v>2810</v>
      </c>
      <c r="O2666" s="13"/>
      <c r="P2666" s="13"/>
    </row>
    <row r="2667" spans="1:16" ht="12.75" customHeight="1" x14ac:dyDescent="0.2">
      <c r="A2667" s="11" t="str">
        <f t="shared" si="172"/>
        <v>NARRANDERA2019</v>
      </c>
      <c r="B2667" s="3" t="s">
        <v>39</v>
      </c>
      <c r="C2667" s="12">
        <v>2019</v>
      </c>
      <c r="D2667" s="12" t="s">
        <v>101</v>
      </c>
      <c r="E2667" s="13">
        <v>1303</v>
      </c>
      <c r="F2667" s="13">
        <v>1566</v>
      </c>
      <c r="G2667" s="13">
        <v>2869</v>
      </c>
      <c r="H2667" s="13">
        <v>0</v>
      </c>
      <c r="I2667" s="13">
        <v>0</v>
      </c>
      <c r="J2667" s="13">
        <v>0</v>
      </c>
      <c r="K2667" s="15">
        <f t="shared" si="173"/>
        <v>1303</v>
      </c>
      <c r="L2667" s="15">
        <f t="shared" si="174"/>
        <v>1566</v>
      </c>
      <c r="M2667" s="15">
        <f t="shared" si="175"/>
        <v>2869</v>
      </c>
      <c r="O2667" s="13"/>
      <c r="P2667" s="13"/>
    </row>
    <row r="2668" spans="1:16" ht="12.75" customHeight="1" x14ac:dyDescent="0.2">
      <c r="A2668" s="11" t="str">
        <f t="shared" si="172"/>
        <v>NEWCASTLE1985</v>
      </c>
      <c r="B2668" s="3" t="s">
        <v>160</v>
      </c>
      <c r="C2668" s="12">
        <v>1985</v>
      </c>
      <c r="D2668" s="12">
        <v>16</v>
      </c>
      <c r="E2668" s="13">
        <v>5223</v>
      </c>
      <c r="F2668" s="13">
        <v>5228</v>
      </c>
      <c r="G2668" s="13">
        <v>10451</v>
      </c>
      <c r="H2668" s="13">
        <v>0</v>
      </c>
      <c r="I2668" s="13">
        <v>0</v>
      </c>
      <c r="J2668" s="13">
        <v>0</v>
      </c>
      <c r="K2668" s="15">
        <f t="shared" si="173"/>
        <v>5223</v>
      </c>
      <c r="L2668" s="15">
        <f t="shared" si="174"/>
        <v>5228</v>
      </c>
      <c r="M2668" s="15">
        <f t="shared" si="175"/>
        <v>10451</v>
      </c>
      <c r="O2668" s="13"/>
      <c r="P2668" s="13"/>
    </row>
    <row r="2669" spans="1:16" ht="12.75" customHeight="1" x14ac:dyDescent="0.2">
      <c r="A2669" s="11" t="str">
        <f t="shared" si="172"/>
        <v>NEWCASTLE1986</v>
      </c>
      <c r="B2669" s="96" t="s">
        <v>160</v>
      </c>
      <c r="C2669" s="89">
        <v>1986</v>
      </c>
      <c r="D2669" s="90">
        <v>18</v>
      </c>
      <c r="E2669" s="15">
        <v>4804</v>
      </c>
      <c r="F2669" s="15">
        <v>4804</v>
      </c>
      <c r="G2669" s="15">
        <v>9608</v>
      </c>
      <c r="H2669" s="91">
        <v>0</v>
      </c>
      <c r="I2669" s="91">
        <v>0</v>
      </c>
      <c r="J2669" s="15">
        <v>0</v>
      </c>
      <c r="K2669" s="15">
        <f t="shared" si="173"/>
        <v>4804</v>
      </c>
      <c r="L2669" s="15">
        <f t="shared" si="174"/>
        <v>4804</v>
      </c>
      <c r="M2669" s="15">
        <f t="shared" si="175"/>
        <v>9608</v>
      </c>
      <c r="O2669" s="13"/>
      <c r="P2669" s="13"/>
    </row>
    <row r="2670" spans="1:16" ht="12.75" customHeight="1" x14ac:dyDescent="0.2">
      <c r="A2670" s="11" t="str">
        <f t="shared" si="172"/>
        <v>NEWCASTLE1987</v>
      </c>
      <c r="B2670" s="96" t="s">
        <v>160</v>
      </c>
      <c r="C2670" s="89">
        <v>1987</v>
      </c>
      <c r="D2670" s="90">
        <v>20</v>
      </c>
      <c r="E2670" s="15">
        <v>4200</v>
      </c>
      <c r="F2670" s="15">
        <v>4191</v>
      </c>
      <c r="G2670" s="15">
        <v>8391</v>
      </c>
      <c r="H2670" s="91">
        <v>0</v>
      </c>
      <c r="I2670" s="91">
        <v>0</v>
      </c>
      <c r="J2670" s="15">
        <v>0</v>
      </c>
      <c r="K2670" s="15">
        <f t="shared" si="173"/>
        <v>4200</v>
      </c>
      <c r="L2670" s="15">
        <f t="shared" si="174"/>
        <v>4191</v>
      </c>
      <c r="M2670" s="15">
        <f t="shared" si="175"/>
        <v>8391</v>
      </c>
      <c r="O2670" s="13"/>
      <c r="P2670" s="13"/>
    </row>
    <row r="2671" spans="1:16" ht="12.75" customHeight="1" x14ac:dyDescent="0.2">
      <c r="A2671" s="11" t="str">
        <f t="shared" si="172"/>
        <v>NEWCASTLE1988</v>
      </c>
      <c r="B2671" s="94" t="s">
        <v>160</v>
      </c>
      <c r="C2671" s="89">
        <v>1988</v>
      </c>
      <c r="D2671" s="90">
        <v>19</v>
      </c>
      <c r="E2671" s="15">
        <v>3981</v>
      </c>
      <c r="F2671" s="15">
        <v>3984</v>
      </c>
      <c r="G2671" s="15">
        <v>7965</v>
      </c>
      <c r="H2671" s="15">
        <v>0</v>
      </c>
      <c r="I2671" s="15">
        <v>0</v>
      </c>
      <c r="J2671" s="15">
        <v>0</v>
      </c>
      <c r="K2671" s="15">
        <f t="shared" si="173"/>
        <v>3981</v>
      </c>
      <c r="L2671" s="15">
        <f t="shared" si="174"/>
        <v>3984</v>
      </c>
      <c r="M2671" s="15">
        <f t="shared" si="175"/>
        <v>7965</v>
      </c>
      <c r="O2671" s="13"/>
      <c r="P2671" s="13"/>
    </row>
    <row r="2672" spans="1:16" ht="12.75" customHeight="1" x14ac:dyDescent="0.2">
      <c r="A2672" s="11" t="str">
        <f t="shared" si="172"/>
        <v>NEWCASTLE1989</v>
      </c>
      <c r="B2672" s="94" t="s">
        <v>160</v>
      </c>
      <c r="C2672" s="89">
        <v>1989</v>
      </c>
      <c r="D2672" s="90">
        <v>33</v>
      </c>
      <c r="E2672" s="15">
        <v>2518</v>
      </c>
      <c r="F2672" s="15">
        <v>2517</v>
      </c>
      <c r="G2672" s="15">
        <v>5035</v>
      </c>
      <c r="H2672" s="15">
        <v>0</v>
      </c>
      <c r="I2672" s="15">
        <v>0</v>
      </c>
      <c r="J2672" s="15">
        <v>0</v>
      </c>
      <c r="K2672" s="15">
        <f t="shared" si="173"/>
        <v>2518</v>
      </c>
      <c r="L2672" s="15">
        <f t="shared" si="174"/>
        <v>2517</v>
      </c>
      <c r="M2672" s="15">
        <f t="shared" si="175"/>
        <v>5035</v>
      </c>
      <c r="O2672" s="13"/>
      <c r="P2672" s="13"/>
    </row>
    <row r="2673" spans="1:16" ht="12.75" customHeight="1" x14ac:dyDescent="0.2">
      <c r="A2673" s="11" t="str">
        <f t="shared" si="172"/>
        <v>NEWCASTLE1990</v>
      </c>
      <c r="B2673" s="94" t="s">
        <v>160</v>
      </c>
      <c r="C2673" s="89">
        <v>1990</v>
      </c>
      <c r="D2673" s="90">
        <v>19</v>
      </c>
      <c r="E2673" s="15">
        <v>4432</v>
      </c>
      <c r="F2673" s="15">
        <v>3665</v>
      </c>
      <c r="G2673" s="15">
        <v>8097</v>
      </c>
      <c r="H2673" s="15">
        <v>0</v>
      </c>
      <c r="I2673" s="15">
        <v>0</v>
      </c>
      <c r="J2673" s="15">
        <v>0</v>
      </c>
      <c r="K2673" s="15">
        <f t="shared" si="173"/>
        <v>4432</v>
      </c>
      <c r="L2673" s="15">
        <f t="shared" si="174"/>
        <v>3665</v>
      </c>
      <c r="M2673" s="15">
        <f t="shared" si="175"/>
        <v>8097</v>
      </c>
      <c r="O2673" s="13"/>
      <c r="P2673" s="13"/>
    </row>
    <row r="2674" spans="1:16" ht="12.75" customHeight="1" x14ac:dyDescent="0.2">
      <c r="A2674" s="11" t="str">
        <f t="shared" si="172"/>
        <v>NEWCASTLE1991</v>
      </c>
      <c r="B2674" s="96" t="s">
        <v>160</v>
      </c>
      <c r="C2674" s="89">
        <v>1991</v>
      </c>
      <c r="D2674" s="90">
        <v>13</v>
      </c>
      <c r="E2674" s="15">
        <v>5216</v>
      </c>
      <c r="F2674" s="15">
        <v>5363</v>
      </c>
      <c r="G2674" s="15">
        <v>10579</v>
      </c>
      <c r="H2674" s="91">
        <v>0</v>
      </c>
      <c r="I2674" s="91">
        <v>0</v>
      </c>
      <c r="J2674" s="15">
        <v>0</v>
      </c>
      <c r="K2674" s="15">
        <f t="shared" si="173"/>
        <v>5216</v>
      </c>
      <c r="L2674" s="15">
        <f t="shared" si="174"/>
        <v>5363</v>
      </c>
      <c r="M2674" s="15">
        <f t="shared" si="175"/>
        <v>10579</v>
      </c>
      <c r="O2674" s="13"/>
      <c r="P2674" s="13"/>
    </row>
    <row r="2675" spans="1:16" ht="12.75" customHeight="1" x14ac:dyDescent="0.2">
      <c r="A2675" s="11" t="str">
        <f t="shared" si="172"/>
        <v>NEWCASTLE1992</v>
      </c>
      <c r="B2675" s="96" t="s">
        <v>160</v>
      </c>
      <c r="C2675" s="89">
        <v>1992</v>
      </c>
      <c r="D2675" s="90">
        <v>18</v>
      </c>
      <c r="E2675" s="15">
        <v>4671</v>
      </c>
      <c r="F2675" s="15">
        <v>4627</v>
      </c>
      <c r="G2675" s="15">
        <v>9298</v>
      </c>
      <c r="H2675" s="91">
        <v>0</v>
      </c>
      <c r="I2675" s="91">
        <v>0</v>
      </c>
      <c r="J2675" s="15">
        <v>0</v>
      </c>
      <c r="K2675" s="15">
        <f t="shared" si="173"/>
        <v>4671</v>
      </c>
      <c r="L2675" s="15">
        <f t="shared" si="174"/>
        <v>4627</v>
      </c>
      <c r="M2675" s="15">
        <f t="shared" si="175"/>
        <v>9298</v>
      </c>
      <c r="O2675" s="13"/>
      <c r="P2675" s="13"/>
    </row>
    <row r="2676" spans="1:16" ht="12.75" customHeight="1" x14ac:dyDescent="0.2">
      <c r="A2676" s="11" t="str">
        <f t="shared" si="172"/>
        <v>NEWCASTLE1993</v>
      </c>
      <c r="B2676" s="96" t="s">
        <v>160</v>
      </c>
      <c r="C2676" s="89">
        <v>1993</v>
      </c>
      <c r="D2676" s="90">
        <v>20</v>
      </c>
      <c r="E2676" s="15">
        <v>4634</v>
      </c>
      <c r="F2676" s="15">
        <v>4573</v>
      </c>
      <c r="G2676" s="15">
        <v>9207</v>
      </c>
      <c r="H2676" s="91">
        <v>0</v>
      </c>
      <c r="I2676" s="91">
        <v>0</v>
      </c>
      <c r="J2676" s="15">
        <v>0</v>
      </c>
      <c r="K2676" s="15">
        <f t="shared" si="173"/>
        <v>4634</v>
      </c>
      <c r="L2676" s="15">
        <f t="shared" si="174"/>
        <v>4573</v>
      </c>
      <c r="M2676" s="15">
        <f t="shared" si="175"/>
        <v>9207</v>
      </c>
      <c r="O2676" s="13"/>
      <c r="P2676" s="13"/>
    </row>
    <row r="2677" spans="1:16" ht="12.75" customHeight="1" x14ac:dyDescent="0.2">
      <c r="A2677" s="11" t="str">
        <f t="shared" si="172"/>
        <v>NEWCASTLE1994</v>
      </c>
      <c r="B2677" s="3" t="s">
        <v>160</v>
      </c>
      <c r="C2677" s="12">
        <v>1994</v>
      </c>
      <c r="D2677" s="12">
        <v>19</v>
      </c>
      <c r="E2677" s="13">
        <v>5519</v>
      </c>
      <c r="F2677" s="13">
        <v>5502</v>
      </c>
      <c r="G2677" s="13">
        <v>11021</v>
      </c>
      <c r="H2677" s="13">
        <v>0</v>
      </c>
      <c r="I2677" s="13">
        <v>0</v>
      </c>
      <c r="J2677" s="13">
        <v>0</v>
      </c>
      <c r="K2677" s="15">
        <f t="shared" si="173"/>
        <v>5519</v>
      </c>
      <c r="L2677" s="15">
        <f t="shared" si="174"/>
        <v>5502</v>
      </c>
      <c r="M2677" s="15">
        <f t="shared" si="175"/>
        <v>11021</v>
      </c>
      <c r="O2677" s="13"/>
      <c r="P2677" s="13"/>
    </row>
    <row r="2678" spans="1:16" ht="12.75" customHeight="1" x14ac:dyDescent="0.2">
      <c r="A2678" s="11" t="str">
        <f t="shared" si="172"/>
        <v>NEWCASTLE1995</v>
      </c>
      <c r="B2678" s="3" t="s">
        <v>160</v>
      </c>
      <c r="C2678" s="12">
        <v>1995</v>
      </c>
      <c r="D2678" s="12">
        <v>17</v>
      </c>
      <c r="E2678" s="13">
        <v>5871</v>
      </c>
      <c r="F2678" s="13">
        <v>5827</v>
      </c>
      <c r="G2678" s="13">
        <v>11698</v>
      </c>
      <c r="H2678" s="13">
        <v>0</v>
      </c>
      <c r="I2678" s="13">
        <v>0</v>
      </c>
      <c r="J2678" s="13">
        <v>0</v>
      </c>
      <c r="K2678" s="15">
        <f t="shared" si="173"/>
        <v>5871</v>
      </c>
      <c r="L2678" s="15">
        <f t="shared" si="174"/>
        <v>5827</v>
      </c>
      <c r="M2678" s="15">
        <f t="shared" si="175"/>
        <v>11698</v>
      </c>
      <c r="O2678" s="13"/>
      <c r="P2678" s="13"/>
    </row>
    <row r="2679" spans="1:16" ht="12.75" customHeight="1" x14ac:dyDescent="0.2">
      <c r="A2679" s="11" t="str">
        <f t="shared" si="172"/>
        <v>NEWCASTLE1996</v>
      </c>
      <c r="B2679" s="92" t="s">
        <v>160</v>
      </c>
      <c r="C2679" s="16">
        <v>1996</v>
      </c>
      <c r="D2679" s="90">
        <v>15</v>
      </c>
      <c r="E2679" s="93">
        <v>6108</v>
      </c>
      <c r="F2679" s="93">
        <v>6090</v>
      </c>
      <c r="G2679" s="93">
        <v>12198</v>
      </c>
      <c r="H2679" s="93">
        <v>0</v>
      </c>
      <c r="I2679" s="93">
        <v>0</v>
      </c>
      <c r="J2679" s="93">
        <v>0</v>
      </c>
      <c r="K2679" s="15">
        <f t="shared" si="173"/>
        <v>6108</v>
      </c>
      <c r="L2679" s="15">
        <f t="shared" si="174"/>
        <v>6090</v>
      </c>
      <c r="M2679" s="15">
        <f t="shared" si="175"/>
        <v>12198</v>
      </c>
      <c r="O2679" s="13"/>
      <c r="P2679" s="13"/>
    </row>
    <row r="2680" spans="1:16" ht="12.75" customHeight="1" x14ac:dyDescent="0.2">
      <c r="A2680" s="11" t="str">
        <f t="shared" si="172"/>
        <v>NEWCASTLE1997</v>
      </c>
      <c r="B2680" s="94" t="s">
        <v>160</v>
      </c>
      <c r="C2680" s="89">
        <v>1997</v>
      </c>
      <c r="D2680" s="90">
        <v>11</v>
      </c>
      <c r="E2680" s="15">
        <v>7512</v>
      </c>
      <c r="F2680" s="15">
        <v>7530</v>
      </c>
      <c r="G2680" s="15">
        <v>15042</v>
      </c>
      <c r="H2680" s="15">
        <v>0</v>
      </c>
      <c r="I2680" s="15">
        <v>0</v>
      </c>
      <c r="J2680" s="15">
        <v>0</v>
      </c>
      <c r="K2680" s="15">
        <f t="shared" si="173"/>
        <v>7512</v>
      </c>
      <c r="L2680" s="15">
        <f t="shared" si="174"/>
        <v>7530</v>
      </c>
      <c r="M2680" s="15">
        <f t="shared" si="175"/>
        <v>15042</v>
      </c>
      <c r="O2680" s="13"/>
      <c r="P2680" s="13"/>
    </row>
    <row r="2681" spans="1:16" ht="12.75" customHeight="1" x14ac:dyDescent="0.2">
      <c r="A2681" s="11" t="str">
        <f t="shared" si="172"/>
        <v>NEWCASTLE1998</v>
      </c>
      <c r="B2681" s="96" t="s">
        <v>160</v>
      </c>
      <c r="C2681" s="89">
        <v>1998</v>
      </c>
      <c r="D2681" s="90">
        <v>11</v>
      </c>
      <c r="E2681" s="15">
        <v>8528</v>
      </c>
      <c r="F2681" s="15">
        <v>8518</v>
      </c>
      <c r="G2681" s="15">
        <v>17046</v>
      </c>
      <c r="H2681" s="91">
        <v>0</v>
      </c>
      <c r="I2681" s="91">
        <v>0</v>
      </c>
      <c r="J2681" s="15">
        <v>0</v>
      </c>
      <c r="K2681" s="15">
        <f t="shared" si="173"/>
        <v>8528</v>
      </c>
      <c r="L2681" s="15">
        <f t="shared" si="174"/>
        <v>8518</v>
      </c>
      <c r="M2681" s="15">
        <f t="shared" si="175"/>
        <v>17046</v>
      </c>
      <c r="O2681" s="13"/>
      <c r="P2681" s="13"/>
    </row>
    <row r="2682" spans="1:16" ht="12.75" customHeight="1" x14ac:dyDescent="0.2">
      <c r="A2682" s="11" t="str">
        <f t="shared" si="172"/>
        <v>NEWCASTLE1999</v>
      </c>
      <c r="B2682" s="92" t="s">
        <v>160</v>
      </c>
      <c r="C2682" s="16">
        <v>1999</v>
      </c>
      <c r="D2682" s="90">
        <v>11</v>
      </c>
      <c r="E2682" s="93">
        <v>8661</v>
      </c>
      <c r="F2682" s="93">
        <v>8643</v>
      </c>
      <c r="G2682" s="93">
        <v>17304</v>
      </c>
      <c r="H2682" s="93">
        <v>0</v>
      </c>
      <c r="I2682" s="93">
        <v>0</v>
      </c>
      <c r="J2682" s="93">
        <v>0</v>
      </c>
      <c r="K2682" s="15">
        <f t="shared" si="173"/>
        <v>8661</v>
      </c>
      <c r="L2682" s="15">
        <f t="shared" si="174"/>
        <v>8643</v>
      </c>
      <c r="M2682" s="15">
        <f t="shared" si="175"/>
        <v>17304</v>
      </c>
      <c r="O2682" s="13"/>
      <c r="P2682" s="13"/>
    </row>
    <row r="2683" spans="1:16" ht="12.75" customHeight="1" x14ac:dyDescent="0.2">
      <c r="A2683" s="11" t="str">
        <f t="shared" si="172"/>
        <v>NEWCASTLE2000</v>
      </c>
      <c r="B2683" s="3" t="s">
        <v>160</v>
      </c>
      <c r="C2683" s="12">
        <v>2000</v>
      </c>
      <c r="D2683" s="12">
        <v>11</v>
      </c>
      <c r="E2683" s="13">
        <v>8354</v>
      </c>
      <c r="F2683" s="13">
        <v>8367</v>
      </c>
      <c r="G2683" s="13">
        <v>16721</v>
      </c>
      <c r="H2683" s="13">
        <v>0</v>
      </c>
      <c r="I2683" s="13">
        <v>0</v>
      </c>
      <c r="J2683" s="13">
        <v>0</v>
      </c>
      <c r="K2683" s="15">
        <f t="shared" si="173"/>
        <v>8354</v>
      </c>
      <c r="L2683" s="15">
        <f t="shared" si="174"/>
        <v>8367</v>
      </c>
      <c r="M2683" s="15">
        <f t="shared" si="175"/>
        <v>16721</v>
      </c>
      <c r="O2683" s="13"/>
      <c r="P2683" s="13"/>
    </row>
    <row r="2684" spans="1:16" ht="12.75" customHeight="1" x14ac:dyDescent="0.2">
      <c r="A2684" s="11" t="str">
        <f t="shared" si="172"/>
        <v>NEWCASTLE2001</v>
      </c>
      <c r="B2684" s="3" t="s">
        <v>160</v>
      </c>
      <c r="C2684" s="12">
        <v>2001</v>
      </c>
      <c r="D2684" s="12">
        <v>12</v>
      </c>
      <c r="E2684" s="13">
        <v>7142</v>
      </c>
      <c r="F2684" s="13">
        <v>7191</v>
      </c>
      <c r="G2684" s="13">
        <v>14333</v>
      </c>
      <c r="H2684" s="13">
        <v>5</v>
      </c>
      <c r="I2684" s="13">
        <v>5</v>
      </c>
      <c r="J2684" s="13">
        <v>10</v>
      </c>
      <c r="K2684" s="15">
        <f t="shared" si="173"/>
        <v>7147</v>
      </c>
      <c r="L2684" s="15">
        <f t="shared" si="174"/>
        <v>7196</v>
      </c>
      <c r="M2684" s="15">
        <f t="shared" si="175"/>
        <v>14343</v>
      </c>
      <c r="O2684" s="13"/>
      <c r="P2684" s="13"/>
    </row>
    <row r="2685" spans="1:16" ht="12.75" customHeight="1" x14ac:dyDescent="0.2">
      <c r="A2685" s="11" t="str">
        <f t="shared" si="172"/>
        <v>NEWCASTLE2002</v>
      </c>
      <c r="B2685" s="3" t="s">
        <v>160</v>
      </c>
      <c r="C2685" s="12">
        <v>2002</v>
      </c>
      <c r="D2685" s="12">
        <v>11</v>
      </c>
      <c r="E2685" s="13">
        <v>5489</v>
      </c>
      <c r="F2685" s="13">
        <v>5506</v>
      </c>
      <c r="G2685" s="13">
        <v>10995</v>
      </c>
      <c r="H2685" s="13">
        <v>68</v>
      </c>
      <c r="I2685" s="13">
        <v>68</v>
      </c>
      <c r="J2685" s="13">
        <v>136</v>
      </c>
      <c r="K2685" s="15">
        <f t="shared" si="173"/>
        <v>5557</v>
      </c>
      <c r="L2685" s="15">
        <f t="shared" si="174"/>
        <v>5574</v>
      </c>
      <c r="M2685" s="15">
        <f t="shared" si="175"/>
        <v>11131</v>
      </c>
      <c r="O2685" s="13"/>
      <c r="P2685" s="13"/>
    </row>
    <row r="2686" spans="1:16" ht="12.75" customHeight="1" x14ac:dyDescent="0.2">
      <c r="A2686" s="11" t="str">
        <f t="shared" si="172"/>
        <v>NEWCASTLE2003</v>
      </c>
      <c r="B2686" s="96" t="s">
        <v>160</v>
      </c>
      <c r="C2686" s="89">
        <v>2003</v>
      </c>
      <c r="D2686" s="90">
        <v>12</v>
      </c>
      <c r="E2686" s="15">
        <v>5467</v>
      </c>
      <c r="F2686" s="15">
        <v>5455</v>
      </c>
      <c r="G2686" s="15">
        <v>10922</v>
      </c>
      <c r="H2686" s="91">
        <v>0</v>
      </c>
      <c r="I2686" s="91">
        <v>0</v>
      </c>
      <c r="J2686" s="15">
        <v>0</v>
      </c>
      <c r="K2686" s="15">
        <f t="shared" si="173"/>
        <v>5467</v>
      </c>
      <c r="L2686" s="15">
        <f t="shared" si="174"/>
        <v>5455</v>
      </c>
      <c r="M2686" s="15">
        <f t="shared" si="175"/>
        <v>10922</v>
      </c>
      <c r="O2686" s="13"/>
      <c r="P2686" s="13"/>
    </row>
    <row r="2687" spans="1:16" ht="12.75" customHeight="1" x14ac:dyDescent="0.2">
      <c r="A2687" s="11" t="str">
        <f t="shared" si="172"/>
        <v>NEWCASTLE2004</v>
      </c>
      <c r="B2687" s="94" t="s">
        <v>160</v>
      </c>
      <c r="C2687" s="89">
        <v>2004</v>
      </c>
      <c r="D2687" s="90">
        <v>12</v>
      </c>
      <c r="E2687" s="15">
        <v>5673</v>
      </c>
      <c r="F2687" s="15">
        <v>5626</v>
      </c>
      <c r="G2687" s="15">
        <v>11299</v>
      </c>
      <c r="H2687" s="15">
        <v>0</v>
      </c>
      <c r="I2687" s="15">
        <v>0</v>
      </c>
      <c r="J2687" s="15">
        <v>0</v>
      </c>
      <c r="K2687" s="15">
        <f t="shared" si="173"/>
        <v>5673</v>
      </c>
      <c r="L2687" s="15">
        <f t="shared" si="174"/>
        <v>5626</v>
      </c>
      <c r="M2687" s="15">
        <f t="shared" si="175"/>
        <v>11299</v>
      </c>
      <c r="O2687" s="13"/>
      <c r="P2687" s="13"/>
    </row>
    <row r="2688" spans="1:16" ht="12.75" customHeight="1" x14ac:dyDescent="0.2">
      <c r="A2688" s="11" t="str">
        <f t="shared" si="172"/>
        <v>NEWCASTLE2005</v>
      </c>
      <c r="B2688" s="3" t="s">
        <v>160</v>
      </c>
      <c r="C2688" s="12">
        <v>2005</v>
      </c>
      <c r="D2688" s="12">
        <v>12</v>
      </c>
      <c r="E2688" s="13">
        <v>7468</v>
      </c>
      <c r="F2688" s="13">
        <v>7471</v>
      </c>
      <c r="G2688" s="13">
        <v>14939</v>
      </c>
      <c r="H2688" s="13">
        <v>0</v>
      </c>
      <c r="I2688" s="13">
        <v>0</v>
      </c>
      <c r="J2688" s="13">
        <v>0</v>
      </c>
      <c r="K2688" s="15">
        <f t="shared" si="173"/>
        <v>7468</v>
      </c>
      <c r="L2688" s="15">
        <f t="shared" si="174"/>
        <v>7471</v>
      </c>
      <c r="M2688" s="15">
        <f t="shared" si="175"/>
        <v>14939</v>
      </c>
      <c r="O2688" s="13"/>
      <c r="P2688" s="13"/>
    </row>
    <row r="2689" spans="1:16" ht="12.75" customHeight="1" x14ac:dyDescent="0.2">
      <c r="A2689" s="11" t="str">
        <f t="shared" si="172"/>
        <v>NEWCASTLE2006</v>
      </c>
      <c r="B2689" s="96" t="s">
        <v>160</v>
      </c>
      <c r="C2689" s="89">
        <v>2006</v>
      </c>
      <c r="D2689" s="90">
        <v>11</v>
      </c>
      <c r="E2689" s="15">
        <v>7655</v>
      </c>
      <c r="F2689" s="15">
        <v>7825</v>
      </c>
      <c r="G2689" s="15">
        <v>15480</v>
      </c>
      <c r="H2689" s="91">
        <v>0</v>
      </c>
      <c r="I2689" s="91">
        <v>0</v>
      </c>
      <c r="J2689" s="15">
        <v>0</v>
      </c>
      <c r="K2689" s="15">
        <f t="shared" si="173"/>
        <v>7655</v>
      </c>
      <c r="L2689" s="15">
        <f t="shared" si="174"/>
        <v>7825</v>
      </c>
      <c r="M2689" s="15">
        <f t="shared" si="175"/>
        <v>15480</v>
      </c>
      <c r="O2689" s="13"/>
      <c r="P2689" s="13"/>
    </row>
    <row r="2690" spans="1:16" ht="12.75" customHeight="1" x14ac:dyDescent="0.2">
      <c r="A2690" s="11" t="str">
        <f t="shared" si="172"/>
        <v>NEWCASTLE2007</v>
      </c>
      <c r="B2690" s="96" t="s">
        <v>160</v>
      </c>
      <c r="C2690" s="89">
        <v>2007</v>
      </c>
      <c r="D2690" s="90">
        <v>11</v>
      </c>
      <c r="E2690" s="15">
        <v>8050</v>
      </c>
      <c r="F2690" s="15">
        <v>8054</v>
      </c>
      <c r="G2690" s="15">
        <v>16104</v>
      </c>
      <c r="H2690" s="91">
        <v>0</v>
      </c>
      <c r="I2690" s="91">
        <v>0</v>
      </c>
      <c r="J2690" s="15">
        <v>0</v>
      </c>
      <c r="K2690" s="15">
        <f t="shared" si="173"/>
        <v>8050</v>
      </c>
      <c r="L2690" s="15">
        <f t="shared" si="174"/>
        <v>8054</v>
      </c>
      <c r="M2690" s="15">
        <f t="shared" si="175"/>
        <v>16104</v>
      </c>
      <c r="O2690" s="13"/>
      <c r="P2690" s="13"/>
    </row>
    <row r="2691" spans="1:16" ht="12.75" customHeight="1" x14ac:dyDescent="0.2">
      <c r="A2691" s="11" t="str">
        <f t="shared" si="172"/>
        <v>NEWCASTLE2008</v>
      </c>
      <c r="B2691" s="96" t="s">
        <v>160</v>
      </c>
      <c r="C2691" s="89">
        <v>2008</v>
      </c>
      <c r="D2691" s="90">
        <v>11</v>
      </c>
      <c r="E2691" s="15">
        <v>7728</v>
      </c>
      <c r="F2691" s="15">
        <v>7504</v>
      </c>
      <c r="G2691" s="15">
        <v>15232</v>
      </c>
      <c r="H2691" s="91">
        <v>0</v>
      </c>
      <c r="I2691" s="91">
        <v>0</v>
      </c>
      <c r="J2691" s="15">
        <v>0</v>
      </c>
      <c r="K2691" s="15">
        <f t="shared" si="173"/>
        <v>7728</v>
      </c>
      <c r="L2691" s="15">
        <f t="shared" si="174"/>
        <v>7504</v>
      </c>
      <c r="M2691" s="15">
        <f t="shared" si="175"/>
        <v>15232</v>
      </c>
      <c r="O2691" s="13"/>
      <c r="P2691" s="13"/>
    </row>
    <row r="2692" spans="1:16" ht="12.75" customHeight="1" x14ac:dyDescent="0.2">
      <c r="A2692" s="11" t="str">
        <f t="shared" si="172"/>
        <v>NEWCASTLE2009</v>
      </c>
      <c r="B2692" s="96" t="s">
        <v>160</v>
      </c>
      <c r="C2692" s="89">
        <v>2009</v>
      </c>
      <c r="D2692" s="90">
        <v>12</v>
      </c>
      <c r="E2692" s="15">
        <v>7128</v>
      </c>
      <c r="F2692" s="15">
        <v>7029</v>
      </c>
      <c r="G2692" s="15">
        <v>14157</v>
      </c>
      <c r="H2692" s="91">
        <v>0</v>
      </c>
      <c r="I2692" s="91">
        <v>0</v>
      </c>
      <c r="J2692" s="15">
        <v>0</v>
      </c>
      <c r="K2692" s="15">
        <f t="shared" si="173"/>
        <v>7128</v>
      </c>
      <c r="L2692" s="15">
        <f t="shared" si="174"/>
        <v>7029</v>
      </c>
      <c r="M2692" s="15">
        <f t="shared" si="175"/>
        <v>14157</v>
      </c>
      <c r="O2692" s="13"/>
      <c r="P2692" s="13"/>
    </row>
    <row r="2693" spans="1:16" ht="12.75" customHeight="1" x14ac:dyDescent="0.2">
      <c r="A2693" s="11" t="str">
        <f t="shared" ref="A2693:A2756" si="176">CONCATENATE(B2693,C2693)</f>
        <v>NEWCASTLE2010</v>
      </c>
      <c r="B2693" s="94" t="s">
        <v>160</v>
      </c>
      <c r="C2693" s="89">
        <v>2010</v>
      </c>
      <c r="D2693" s="90">
        <v>14</v>
      </c>
      <c r="E2693" s="15">
        <v>7155</v>
      </c>
      <c r="F2693" s="15">
        <v>7164</v>
      </c>
      <c r="G2693" s="15">
        <v>14319</v>
      </c>
      <c r="H2693" s="15">
        <v>0</v>
      </c>
      <c r="I2693" s="15">
        <v>0</v>
      </c>
      <c r="J2693" s="15">
        <v>0</v>
      </c>
      <c r="K2693" s="15">
        <f t="shared" si="173"/>
        <v>7155</v>
      </c>
      <c r="L2693" s="15">
        <f t="shared" si="174"/>
        <v>7164</v>
      </c>
      <c r="M2693" s="15">
        <f t="shared" si="175"/>
        <v>14319</v>
      </c>
      <c r="O2693" s="13"/>
      <c r="P2693" s="13"/>
    </row>
    <row r="2694" spans="1:16" ht="12.75" customHeight="1" x14ac:dyDescent="0.2">
      <c r="A2694" s="11" t="str">
        <f t="shared" si="176"/>
        <v>NEWCASTLE2011</v>
      </c>
      <c r="B2694" s="96" t="s">
        <v>160</v>
      </c>
      <c r="C2694" s="89">
        <v>2011</v>
      </c>
      <c r="D2694" s="90">
        <v>12</v>
      </c>
      <c r="E2694" s="15">
        <v>7538</v>
      </c>
      <c r="F2694" s="15">
        <v>7541</v>
      </c>
      <c r="G2694" s="15">
        <v>15079</v>
      </c>
      <c r="H2694" s="91">
        <v>0</v>
      </c>
      <c r="I2694" s="91">
        <v>0</v>
      </c>
      <c r="J2694" s="15">
        <v>0</v>
      </c>
      <c r="K2694" s="15">
        <f t="shared" si="173"/>
        <v>7538</v>
      </c>
      <c r="L2694" s="15">
        <f t="shared" si="174"/>
        <v>7541</v>
      </c>
      <c r="M2694" s="15">
        <f t="shared" si="175"/>
        <v>15079</v>
      </c>
      <c r="O2694" s="13"/>
      <c r="P2694" s="13"/>
    </row>
    <row r="2695" spans="1:16" ht="12.75" customHeight="1" x14ac:dyDescent="0.2">
      <c r="A2695" s="11" t="str">
        <f t="shared" si="176"/>
        <v>NEWCASTLE2012</v>
      </c>
      <c r="B2695" s="96" t="s">
        <v>160</v>
      </c>
      <c r="C2695" s="89">
        <v>2012</v>
      </c>
      <c r="D2695" s="90">
        <v>11</v>
      </c>
      <c r="E2695" s="15">
        <v>8600</v>
      </c>
      <c r="F2695" s="15">
        <v>8670</v>
      </c>
      <c r="G2695" s="15">
        <v>17270</v>
      </c>
      <c r="H2695" s="91">
        <v>0</v>
      </c>
      <c r="I2695" s="91">
        <v>0</v>
      </c>
      <c r="J2695" s="15">
        <v>0</v>
      </c>
      <c r="K2695" s="15">
        <f t="shared" si="173"/>
        <v>8600</v>
      </c>
      <c r="L2695" s="15">
        <f t="shared" si="174"/>
        <v>8670</v>
      </c>
      <c r="M2695" s="15">
        <f t="shared" si="175"/>
        <v>17270</v>
      </c>
      <c r="O2695" s="13"/>
      <c r="P2695" s="13"/>
    </row>
    <row r="2696" spans="1:16" ht="12.75" customHeight="1" x14ac:dyDescent="0.2">
      <c r="A2696" s="11" t="str">
        <f t="shared" si="176"/>
        <v>NEWCASTLE2013</v>
      </c>
      <c r="B2696" s="3" t="s">
        <v>160</v>
      </c>
      <c r="C2696" s="12">
        <v>2013</v>
      </c>
      <c r="D2696" s="12">
        <v>11</v>
      </c>
      <c r="E2696" s="13">
        <v>8348</v>
      </c>
      <c r="F2696" s="13">
        <v>8416</v>
      </c>
      <c r="G2696" s="13">
        <v>16764</v>
      </c>
      <c r="H2696" s="13">
        <v>0</v>
      </c>
      <c r="I2696" s="13">
        <v>0</v>
      </c>
      <c r="J2696" s="13">
        <v>0</v>
      </c>
      <c r="K2696" s="15">
        <f t="shared" si="173"/>
        <v>8348</v>
      </c>
      <c r="L2696" s="15">
        <f t="shared" si="174"/>
        <v>8416</v>
      </c>
      <c r="M2696" s="15">
        <f t="shared" si="175"/>
        <v>16764</v>
      </c>
      <c r="O2696" s="13"/>
      <c r="P2696" s="13"/>
    </row>
    <row r="2697" spans="1:16" ht="12.75" customHeight="1" x14ac:dyDescent="0.2">
      <c r="A2697" s="11" t="str">
        <f t="shared" si="176"/>
        <v>NEWCASTLE2014</v>
      </c>
      <c r="B2697" s="96" t="s">
        <v>160</v>
      </c>
      <c r="C2697" s="89">
        <v>2014</v>
      </c>
      <c r="D2697" s="90">
        <v>14</v>
      </c>
      <c r="E2697" s="15">
        <v>6489</v>
      </c>
      <c r="F2697" s="15">
        <v>6432</v>
      </c>
      <c r="G2697" s="15">
        <v>12921</v>
      </c>
      <c r="H2697" s="91">
        <v>0</v>
      </c>
      <c r="I2697" s="91">
        <v>0</v>
      </c>
      <c r="J2697" s="15">
        <v>0</v>
      </c>
      <c r="K2697" s="15">
        <f t="shared" si="173"/>
        <v>6489</v>
      </c>
      <c r="L2697" s="15">
        <f t="shared" si="174"/>
        <v>6432</v>
      </c>
      <c r="M2697" s="15">
        <f t="shared" si="175"/>
        <v>12921</v>
      </c>
      <c r="O2697" s="13"/>
      <c r="P2697" s="13"/>
    </row>
    <row r="2698" spans="1:16" ht="12.75" customHeight="1" x14ac:dyDescent="0.2">
      <c r="A2698" s="11" t="str">
        <f t="shared" si="176"/>
        <v>NEWCASTLE2015</v>
      </c>
      <c r="B2698" s="3" t="s">
        <v>160</v>
      </c>
      <c r="C2698" s="12">
        <v>2015</v>
      </c>
      <c r="D2698" s="12">
        <v>13</v>
      </c>
      <c r="E2698" s="13">
        <v>7149</v>
      </c>
      <c r="F2698" s="13">
        <v>7129</v>
      </c>
      <c r="G2698" s="13">
        <v>14278</v>
      </c>
      <c r="H2698" s="13">
        <v>0</v>
      </c>
      <c r="I2698" s="13">
        <v>0</v>
      </c>
      <c r="J2698" s="13">
        <v>0</v>
      </c>
      <c r="K2698" s="15">
        <f t="shared" si="173"/>
        <v>7149</v>
      </c>
      <c r="L2698" s="15">
        <f t="shared" si="174"/>
        <v>7129</v>
      </c>
      <c r="M2698" s="15">
        <f t="shared" si="175"/>
        <v>14278</v>
      </c>
      <c r="O2698" s="13"/>
      <c r="P2698" s="13"/>
    </row>
    <row r="2699" spans="1:16" ht="12.75" customHeight="1" x14ac:dyDescent="0.2">
      <c r="A2699" s="11" t="str">
        <f t="shared" si="176"/>
        <v>NEWCASTLE2016</v>
      </c>
      <c r="B2699" s="3" t="s">
        <v>160</v>
      </c>
      <c r="C2699" s="12">
        <v>2016</v>
      </c>
      <c r="D2699" s="12">
        <v>12</v>
      </c>
      <c r="E2699" s="13">
        <v>8642</v>
      </c>
      <c r="F2699" s="13">
        <v>8633</v>
      </c>
      <c r="G2699" s="13">
        <v>17275</v>
      </c>
      <c r="H2699" s="13">
        <v>0</v>
      </c>
      <c r="I2699" s="13">
        <v>0</v>
      </c>
      <c r="J2699" s="13">
        <v>0</v>
      </c>
      <c r="K2699" s="15">
        <f t="shared" si="173"/>
        <v>8642</v>
      </c>
      <c r="L2699" s="15">
        <f t="shared" si="174"/>
        <v>8633</v>
      </c>
      <c r="M2699" s="15">
        <f t="shared" si="175"/>
        <v>17275</v>
      </c>
      <c r="O2699" s="13"/>
      <c r="P2699" s="13"/>
    </row>
    <row r="2700" spans="1:16" ht="12.75" customHeight="1" x14ac:dyDescent="0.2">
      <c r="A2700" s="11" t="str">
        <f t="shared" si="176"/>
        <v>NEWCASTLE2017</v>
      </c>
      <c r="B2700" s="96" t="s">
        <v>160</v>
      </c>
      <c r="C2700" s="89">
        <v>2017</v>
      </c>
      <c r="D2700" s="90">
        <v>12</v>
      </c>
      <c r="E2700" s="15">
        <v>8803</v>
      </c>
      <c r="F2700" s="15">
        <v>8797</v>
      </c>
      <c r="G2700" s="15">
        <v>17600</v>
      </c>
      <c r="H2700" s="91">
        <v>0</v>
      </c>
      <c r="I2700" s="91">
        <v>0</v>
      </c>
      <c r="J2700" s="15">
        <v>0</v>
      </c>
      <c r="K2700" s="15">
        <f t="shared" si="173"/>
        <v>8803</v>
      </c>
      <c r="L2700" s="15">
        <f t="shared" si="174"/>
        <v>8797</v>
      </c>
      <c r="M2700" s="15">
        <f t="shared" si="175"/>
        <v>17600</v>
      </c>
      <c r="O2700" s="13"/>
      <c r="P2700" s="13"/>
    </row>
    <row r="2701" spans="1:16" ht="12.75" customHeight="1" x14ac:dyDescent="0.2">
      <c r="A2701" s="11" t="str">
        <f t="shared" si="176"/>
        <v>NEWCASTLE2018</v>
      </c>
      <c r="B2701" s="3" t="s">
        <v>160</v>
      </c>
      <c r="C2701" s="12">
        <v>2018</v>
      </c>
      <c r="D2701" s="12">
        <v>13</v>
      </c>
      <c r="E2701" s="13">
        <v>7045</v>
      </c>
      <c r="F2701" s="13">
        <v>7031</v>
      </c>
      <c r="G2701" s="13">
        <v>14076</v>
      </c>
      <c r="H2701" s="13">
        <v>17</v>
      </c>
      <c r="I2701" s="13">
        <v>16</v>
      </c>
      <c r="J2701" s="13">
        <v>33</v>
      </c>
      <c r="K2701" s="15">
        <f t="shared" si="173"/>
        <v>7062</v>
      </c>
      <c r="L2701" s="15">
        <f t="shared" si="174"/>
        <v>7047</v>
      </c>
      <c r="M2701" s="15">
        <f t="shared" si="175"/>
        <v>14109</v>
      </c>
      <c r="O2701" s="13"/>
      <c r="P2701" s="13"/>
    </row>
    <row r="2702" spans="1:16" ht="12.75" customHeight="1" x14ac:dyDescent="0.2">
      <c r="A2702" s="11" t="str">
        <f t="shared" si="176"/>
        <v>NEWCASTLE2019</v>
      </c>
      <c r="B2702" s="3" t="s">
        <v>160</v>
      </c>
      <c r="C2702" s="12">
        <v>2019</v>
      </c>
      <c r="D2702" s="12">
        <v>13</v>
      </c>
      <c r="E2702" s="13">
        <v>7114</v>
      </c>
      <c r="F2702" s="13">
        <v>7111</v>
      </c>
      <c r="G2702" s="13">
        <v>14225</v>
      </c>
      <c r="H2702" s="13">
        <v>37</v>
      </c>
      <c r="I2702" s="13">
        <v>37</v>
      </c>
      <c r="J2702" s="13">
        <v>74</v>
      </c>
      <c r="K2702" s="15">
        <f t="shared" si="173"/>
        <v>7151</v>
      </c>
      <c r="L2702" s="15">
        <f t="shared" si="174"/>
        <v>7148</v>
      </c>
      <c r="M2702" s="15">
        <f t="shared" si="175"/>
        <v>14299</v>
      </c>
      <c r="O2702" s="13"/>
      <c r="P2702" s="13"/>
    </row>
    <row r="2703" spans="1:16" ht="12.75" customHeight="1" x14ac:dyDescent="0.2">
      <c r="A2703" s="11" t="str">
        <f t="shared" si="176"/>
        <v>NEWMAN1985</v>
      </c>
      <c r="B2703" s="3" t="s">
        <v>38</v>
      </c>
      <c r="C2703" s="12">
        <v>1985</v>
      </c>
      <c r="D2703" s="12" t="s">
        <v>101</v>
      </c>
      <c r="E2703" s="13">
        <v>970</v>
      </c>
      <c r="F2703" s="13">
        <v>1097</v>
      </c>
      <c r="G2703" s="13">
        <v>2067</v>
      </c>
      <c r="H2703" s="13">
        <v>0</v>
      </c>
      <c r="I2703" s="13">
        <v>0</v>
      </c>
      <c r="J2703" s="13">
        <v>0</v>
      </c>
      <c r="K2703" s="15">
        <f t="shared" si="173"/>
        <v>970</v>
      </c>
      <c r="L2703" s="15">
        <f t="shared" si="174"/>
        <v>1097</v>
      </c>
      <c r="M2703" s="15">
        <f t="shared" si="175"/>
        <v>2067</v>
      </c>
      <c r="O2703" s="13"/>
      <c r="P2703" s="13"/>
    </row>
    <row r="2704" spans="1:16" ht="12.75" customHeight="1" x14ac:dyDescent="0.2">
      <c r="A2704" s="11" t="str">
        <f t="shared" si="176"/>
        <v>NEWMAN1986</v>
      </c>
      <c r="B2704" s="96" t="s">
        <v>38</v>
      </c>
      <c r="C2704" s="89">
        <v>1986</v>
      </c>
      <c r="D2704" s="90" t="s">
        <v>101</v>
      </c>
      <c r="E2704" s="15">
        <v>703</v>
      </c>
      <c r="F2704" s="15">
        <v>729</v>
      </c>
      <c r="G2704" s="15">
        <v>1432</v>
      </c>
      <c r="H2704" s="91">
        <v>0</v>
      </c>
      <c r="I2704" s="91">
        <v>0</v>
      </c>
      <c r="J2704" s="15">
        <v>0</v>
      </c>
      <c r="K2704" s="15">
        <f t="shared" si="173"/>
        <v>703</v>
      </c>
      <c r="L2704" s="15">
        <f t="shared" si="174"/>
        <v>729</v>
      </c>
      <c r="M2704" s="15">
        <f t="shared" si="175"/>
        <v>1432</v>
      </c>
      <c r="O2704" s="13"/>
      <c r="P2704" s="13"/>
    </row>
    <row r="2705" spans="1:16" ht="12.75" customHeight="1" x14ac:dyDescent="0.2">
      <c r="A2705" s="11" t="str">
        <f t="shared" si="176"/>
        <v>NEWMAN1987</v>
      </c>
      <c r="B2705" s="96" t="s">
        <v>38</v>
      </c>
      <c r="C2705" s="89">
        <v>1987</v>
      </c>
      <c r="D2705" s="90" t="s">
        <v>101</v>
      </c>
      <c r="E2705" s="15">
        <v>691</v>
      </c>
      <c r="F2705" s="15">
        <v>710</v>
      </c>
      <c r="G2705" s="15">
        <v>1401</v>
      </c>
      <c r="H2705" s="91">
        <v>0</v>
      </c>
      <c r="I2705" s="91">
        <v>0</v>
      </c>
      <c r="J2705" s="15">
        <v>0</v>
      </c>
      <c r="K2705" s="15">
        <f t="shared" si="173"/>
        <v>691</v>
      </c>
      <c r="L2705" s="15">
        <f t="shared" si="174"/>
        <v>710</v>
      </c>
      <c r="M2705" s="15">
        <f t="shared" si="175"/>
        <v>1401</v>
      </c>
      <c r="O2705" s="13"/>
      <c r="P2705" s="13"/>
    </row>
    <row r="2706" spans="1:16" ht="12.75" customHeight="1" x14ac:dyDescent="0.2">
      <c r="A2706" s="11" t="str">
        <f t="shared" si="176"/>
        <v>NEWMAN1988</v>
      </c>
      <c r="B2706" s="3" t="s">
        <v>38</v>
      </c>
      <c r="C2706" s="12">
        <v>1988</v>
      </c>
      <c r="D2706" s="12" t="s">
        <v>101</v>
      </c>
      <c r="E2706" s="13">
        <v>823</v>
      </c>
      <c r="F2706" s="13">
        <v>827</v>
      </c>
      <c r="G2706" s="13">
        <v>1650</v>
      </c>
      <c r="H2706" s="13">
        <v>0</v>
      </c>
      <c r="I2706" s="13">
        <v>0</v>
      </c>
      <c r="J2706" s="13">
        <v>0</v>
      </c>
      <c r="K2706" s="15">
        <f t="shared" si="173"/>
        <v>823</v>
      </c>
      <c r="L2706" s="15">
        <f t="shared" si="174"/>
        <v>827</v>
      </c>
      <c r="M2706" s="15">
        <f t="shared" si="175"/>
        <v>1650</v>
      </c>
      <c r="O2706" s="13"/>
      <c r="P2706" s="13"/>
    </row>
    <row r="2707" spans="1:16" ht="12.75" customHeight="1" x14ac:dyDescent="0.2">
      <c r="A2707" s="11" t="str">
        <f t="shared" si="176"/>
        <v>NEWMAN1989</v>
      </c>
      <c r="B2707" s="94" t="s">
        <v>38</v>
      </c>
      <c r="C2707" s="89">
        <v>1989</v>
      </c>
      <c r="D2707" s="90" t="s">
        <v>101</v>
      </c>
      <c r="E2707" s="15">
        <v>569</v>
      </c>
      <c r="F2707" s="15">
        <v>569</v>
      </c>
      <c r="G2707" s="15">
        <v>1138</v>
      </c>
      <c r="H2707" s="15">
        <v>0</v>
      </c>
      <c r="I2707" s="15">
        <v>0</v>
      </c>
      <c r="J2707" s="15">
        <v>0</v>
      </c>
      <c r="K2707" s="15">
        <f t="shared" si="173"/>
        <v>569</v>
      </c>
      <c r="L2707" s="15">
        <f t="shared" si="174"/>
        <v>569</v>
      </c>
      <c r="M2707" s="15">
        <f t="shared" si="175"/>
        <v>1138</v>
      </c>
      <c r="O2707" s="13"/>
      <c r="P2707" s="13"/>
    </row>
    <row r="2708" spans="1:16" ht="12.75" customHeight="1" x14ac:dyDescent="0.2">
      <c r="A2708" s="11" t="str">
        <f t="shared" si="176"/>
        <v>NEWMAN1990</v>
      </c>
      <c r="B2708" s="94" t="s">
        <v>38</v>
      </c>
      <c r="C2708" s="89">
        <v>1990</v>
      </c>
      <c r="D2708" s="90" t="s">
        <v>101</v>
      </c>
      <c r="E2708" s="15">
        <v>811</v>
      </c>
      <c r="F2708" s="15">
        <v>812</v>
      </c>
      <c r="G2708" s="15">
        <v>1623</v>
      </c>
      <c r="H2708" s="15">
        <v>0</v>
      </c>
      <c r="I2708" s="15">
        <v>0</v>
      </c>
      <c r="J2708" s="15">
        <v>0</v>
      </c>
      <c r="K2708" s="15">
        <f t="shared" si="173"/>
        <v>811</v>
      </c>
      <c r="L2708" s="15">
        <f t="shared" si="174"/>
        <v>812</v>
      </c>
      <c r="M2708" s="15">
        <f t="shared" si="175"/>
        <v>1623</v>
      </c>
      <c r="O2708" s="13"/>
      <c r="P2708" s="13"/>
    </row>
    <row r="2709" spans="1:16" ht="12.75" customHeight="1" x14ac:dyDescent="0.2">
      <c r="A2709" s="11" t="str">
        <f t="shared" si="176"/>
        <v>NEWMAN1991</v>
      </c>
      <c r="B2709" s="3" t="s">
        <v>38</v>
      </c>
      <c r="C2709" s="12">
        <v>1991</v>
      </c>
      <c r="D2709" s="12" t="s">
        <v>101</v>
      </c>
      <c r="E2709" s="13">
        <v>736</v>
      </c>
      <c r="F2709" s="13">
        <v>736</v>
      </c>
      <c r="G2709" s="13">
        <v>1472</v>
      </c>
      <c r="H2709" s="13">
        <v>0</v>
      </c>
      <c r="I2709" s="13">
        <v>0</v>
      </c>
      <c r="J2709" s="13">
        <v>0</v>
      </c>
      <c r="K2709" s="15">
        <f t="shared" si="173"/>
        <v>736</v>
      </c>
      <c r="L2709" s="15">
        <f t="shared" si="174"/>
        <v>736</v>
      </c>
      <c r="M2709" s="15">
        <f t="shared" si="175"/>
        <v>1472</v>
      </c>
      <c r="O2709" s="13"/>
      <c r="P2709" s="13"/>
    </row>
    <row r="2710" spans="1:16" ht="12.75" customHeight="1" x14ac:dyDescent="0.2">
      <c r="A2710" s="11" t="str">
        <f t="shared" si="176"/>
        <v>NEWMAN1992</v>
      </c>
      <c r="B2710" s="3" t="s">
        <v>38</v>
      </c>
      <c r="C2710" s="12">
        <v>1992</v>
      </c>
      <c r="D2710" s="12" t="s">
        <v>101</v>
      </c>
      <c r="E2710" s="13">
        <v>812</v>
      </c>
      <c r="F2710" s="13">
        <v>812</v>
      </c>
      <c r="G2710" s="13">
        <v>1624</v>
      </c>
      <c r="H2710" s="13">
        <v>0</v>
      </c>
      <c r="I2710" s="13">
        <v>0</v>
      </c>
      <c r="J2710" s="13">
        <v>0</v>
      </c>
      <c r="K2710" s="15">
        <f t="shared" si="173"/>
        <v>812</v>
      </c>
      <c r="L2710" s="15">
        <f t="shared" si="174"/>
        <v>812</v>
      </c>
      <c r="M2710" s="15">
        <f t="shared" si="175"/>
        <v>1624</v>
      </c>
      <c r="O2710" s="13"/>
      <c r="P2710" s="13"/>
    </row>
    <row r="2711" spans="1:16" ht="12.75" customHeight="1" x14ac:dyDescent="0.2">
      <c r="A2711" s="11" t="str">
        <f t="shared" si="176"/>
        <v>NEWMAN1993</v>
      </c>
      <c r="B2711" s="94" t="s">
        <v>38</v>
      </c>
      <c r="C2711" s="12">
        <v>1993</v>
      </c>
      <c r="D2711" s="90" t="s">
        <v>101</v>
      </c>
      <c r="E2711" s="95">
        <v>768</v>
      </c>
      <c r="F2711" s="95">
        <v>768</v>
      </c>
      <c r="G2711" s="95">
        <v>1536</v>
      </c>
      <c r="H2711" s="95">
        <v>0</v>
      </c>
      <c r="I2711" s="95">
        <v>0</v>
      </c>
      <c r="J2711" s="95">
        <v>0</v>
      </c>
      <c r="K2711" s="15">
        <f t="shared" si="173"/>
        <v>768</v>
      </c>
      <c r="L2711" s="15">
        <f t="shared" si="174"/>
        <v>768</v>
      </c>
      <c r="M2711" s="15">
        <f t="shared" si="175"/>
        <v>1536</v>
      </c>
      <c r="O2711" s="13"/>
      <c r="P2711" s="13"/>
    </row>
    <row r="2712" spans="1:16" ht="12.75" customHeight="1" x14ac:dyDescent="0.2">
      <c r="A2712" s="11" t="str">
        <f t="shared" si="176"/>
        <v>NEWMAN1994</v>
      </c>
      <c r="B2712" s="94" t="s">
        <v>38</v>
      </c>
      <c r="C2712" s="12">
        <v>1994</v>
      </c>
      <c r="D2712" s="12" t="s">
        <v>101</v>
      </c>
      <c r="E2712" s="95">
        <v>739</v>
      </c>
      <c r="F2712" s="95">
        <v>739</v>
      </c>
      <c r="G2712" s="95">
        <v>1478</v>
      </c>
      <c r="H2712" s="95">
        <v>0</v>
      </c>
      <c r="I2712" s="95">
        <v>0</v>
      </c>
      <c r="J2712" s="95">
        <v>0</v>
      </c>
      <c r="K2712" s="15">
        <f t="shared" si="173"/>
        <v>739</v>
      </c>
      <c r="L2712" s="15">
        <f t="shared" si="174"/>
        <v>739</v>
      </c>
      <c r="M2712" s="15">
        <f t="shared" si="175"/>
        <v>1478</v>
      </c>
      <c r="O2712" s="13"/>
      <c r="P2712" s="13"/>
    </row>
    <row r="2713" spans="1:16" ht="12.75" customHeight="1" x14ac:dyDescent="0.2">
      <c r="A2713" s="11" t="str">
        <f t="shared" si="176"/>
        <v>NEWMAN1995</v>
      </c>
      <c r="B2713" s="96" t="s">
        <v>38</v>
      </c>
      <c r="C2713" s="89">
        <v>1995</v>
      </c>
      <c r="D2713" s="90" t="s">
        <v>101</v>
      </c>
      <c r="E2713" s="15">
        <v>901</v>
      </c>
      <c r="F2713" s="15">
        <v>898</v>
      </c>
      <c r="G2713" s="15">
        <v>1799</v>
      </c>
      <c r="H2713" s="91">
        <v>0</v>
      </c>
      <c r="I2713" s="91">
        <v>0</v>
      </c>
      <c r="J2713" s="15">
        <v>0</v>
      </c>
      <c r="K2713" s="15">
        <f t="shared" si="173"/>
        <v>901</v>
      </c>
      <c r="L2713" s="15">
        <f t="shared" si="174"/>
        <v>898</v>
      </c>
      <c r="M2713" s="15">
        <f t="shared" si="175"/>
        <v>1799</v>
      </c>
      <c r="O2713" s="13"/>
      <c r="P2713" s="13"/>
    </row>
    <row r="2714" spans="1:16" ht="12.75" customHeight="1" x14ac:dyDescent="0.2">
      <c r="A2714" s="11" t="str">
        <f t="shared" si="176"/>
        <v>NEWMAN1996</v>
      </c>
      <c r="B2714" s="96" t="s">
        <v>38</v>
      </c>
      <c r="C2714" s="89">
        <v>1996</v>
      </c>
      <c r="D2714" s="90" t="s">
        <v>101</v>
      </c>
      <c r="E2714" s="15">
        <v>875</v>
      </c>
      <c r="F2714" s="15">
        <v>858</v>
      </c>
      <c r="G2714" s="15">
        <v>1733</v>
      </c>
      <c r="H2714" s="91">
        <v>0</v>
      </c>
      <c r="I2714" s="91">
        <v>0</v>
      </c>
      <c r="J2714" s="15">
        <v>0</v>
      </c>
      <c r="K2714" s="15">
        <f t="shared" si="173"/>
        <v>875</v>
      </c>
      <c r="L2714" s="15">
        <f t="shared" si="174"/>
        <v>858</v>
      </c>
      <c r="M2714" s="15">
        <f t="shared" si="175"/>
        <v>1733</v>
      </c>
      <c r="O2714" s="13"/>
      <c r="P2714" s="13"/>
    </row>
    <row r="2715" spans="1:16" ht="12.75" customHeight="1" x14ac:dyDescent="0.2">
      <c r="A2715" s="11" t="str">
        <f t="shared" si="176"/>
        <v>NEWMAN1997</v>
      </c>
      <c r="B2715" s="3" t="s">
        <v>38</v>
      </c>
      <c r="C2715" s="12">
        <v>1997</v>
      </c>
      <c r="D2715" s="12" t="s">
        <v>101</v>
      </c>
      <c r="E2715" s="13">
        <v>688</v>
      </c>
      <c r="F2715" s="13">
        <v>687</v>
      </c>
      <c r="G2715" s="13">
        <v>1375</v>
      </c>
      <c r="H2715" s="13">
        <v>0</v>
      </c>
      <c r="I2715" s="13">
        <v>0</v>
      </c>
      <c r="J2715" s="13">
        <v>0</v>
      </c>
      <c r="K2715" s="15">
        <f t="shared" si="173"/>
        <v>688</v>
      </c>
      <c r="L2715" s="15">
        <f t="shared" si="174"/>
        <v>687</v>
      </c>
      <c r="M2715" s="15">
        <f t="shared" si="175"/>
        <v>1375</v>
      </c>
      <c r="O2715" s="13"/>
      <c r="P2715" s="13"/>
    </row>
    <row r="2716" spans="1:16" ht="12.75" customHeight="1" x14ac:dyDescent="0.2">
      <c r="A2716" s="11" t="str">
        <f t="shared" si="176"/>
        <v>NEWMAN1998</v>
      </c>
      <c r="B2716" s="3" t="s">
        <v>38</v>
      </c>
      <c r="C2716" s="12">
        <v>1998</v>
      </c>
      <c r="D2716" s="90" t="s">
        <v>101</v>
      </c>
      <c r="E2716" s="13">
        <v>678</v>
      </c>
      <c r="F2716" s="13">
        <v>678</v>
      </c>
      <c r="G2716" s="13">
        <v>1356</v>
      </c>
      <c r="H2716" s="13">
        <v>0</v>
      </c>
      <c r="I2716" s="13">
        <v>0</v>
      </c>
      <c r="J2716" s="13">
        <v>0</v>
      </c>
      <c r="K2716" s="15">
        <f t="shared" si="173"/>
        <v>678</v>
      </c>
      <c r="L2716" s="15">
        <f t="shared" si="174"/>
        <v>678</v>
      </c>
      <c r="M2716" s="15">
        <f t="shared" si="175"/>
        <v>1356</v>
      </c>
      <c r="O2716" s="13"/>
      <c r="P2716" s="13"/>
    </row>
    <row r="2717" spans="1:16" ht="12.75" customHeight="1" x14ac:dyDescent="0.2">
      <c r="A2717" s="11" t="str">
        <f t="shared" si="176"/>
        <v>NEWMAN1999</v>
      </c>
      <c r="B2717" s="3" t="s">
        <v>38</v>
      </c>
      <c r="C2717" s="12">
        <v>1999</v>
      </c>
      <c r="D2717" s="12" t="s">
        <v>101</v>
      </c>
      <c r="E2717" s="13">
        <v>634</v>
      </c>
      <c r="F2717" s="13">
        <v>634</v>
      </c>
      <c r="G2717" s="13">
        <v>1268</v>
      </c>
      <c r="H2717" s="13">
        <v>0</v>
      </c>
      <c r="I2717" s="13">
        <v>0</v>
      </c>
      <c r="J2717" s="13">
        <v>0</v>
      </c>
      <c r="K2717" s="15">
        <f t="shared" si="173"/>
        <v>634</v>
      </c>
      <c r="L2717" s="15">
        <f t="shared" si="174"/>
        <v>634</v>
      </c>
      <c r="M2717" s="15">
        <f t="shared" si="175"/>
        <v>1268</v>
      </c>
      <c r="O2717" s="13"/>
      <c r="P2717" s="13"/>
    </row>
    <row r="2718" spans="1:16" ht="12.75" customHeight="1" x14ac:dyDescent="0.2">
      <c r="A2718" s="11" t="str">
        <f t="shared" si="176"/>
        <v>NEWMAN2000</v>
      </c>
      <c r="B2718" s="3" t="s">
        <v>38</v>
      </c>
      <c r="C2718" s="12">
        <v>2000</v>
      </c>
      <c r="D2718" s="12" t="s">
        <v>101</v>
      </c>
      <c r="E2718" s="13">
        <v>635</v>
      </c>
      <c r="F2718" s="13">
        <v>635</v>
      </c>
      <c r="G2718" s="13">
        <v>1270</v>
      </c>
      <c r="H2718" s="13">
        <v>0</v>
      </c>
      <c r="I2718" s="13">
        <v>0</v>
      </c>
      <c r="J2718" s="13">
        <v>0</v>
      </c>
      <c r="K2718" s="15">
        <f t="shared" si="173"/>
        <v>635</v>
      </c>
      <c r="L2718" s="15">
        <f t="shared" si="174"/>
        <v>635</v>
      </c>
      <c r="M2718" s="15">
        <f t="shared" si="175"/>
        <v>1270</v>
      </c>
      <c r="O2718" s="13"/>
      <c r="P2718" s="13"/>
    </row>
    <row r="2719" spans="1:16" ht="12.75" customHeight="1" x14ac:dyDescent="0.2">
      <c r="A2719" s="11" t="str">
        <f t="shared" si="176"/>
        <v>NEWMAN2001</v>
      </c>
      <c r="B2719" s="3" t="s">
        <v>38</v>
      </c>
      <c r="C2719" s="12">
        <v>2001</v>
      </c>
      <c r="D2719" s="12" t="s">
        <v>101</v>
      </c>
      <c r="E2719" s="13">
        <v>674</v>
      </c>
      <c r="F2719" s="13">
        <v>677</v>
      </c>
      <c r="G2719" s="13">
        <v>1351</v>
      </c>
      <c r="H2719" s="13">
        <v>0</v>
      </c>
      <c r="I2719" s="13">
        <v>0</v>
      </c>
      <c r="J2719" s="13">
        <v>0</v>
      </c>
      <c r="K2719" s="15">
        <f t="shared" si="173"/>
        <v>674</v>
      </c>
      <c r="L2719" s="15">
        <f t="shared" si="174"/>
        <v>677</v>
      </c>
      <c r="M2719" s="15">
        <f t="shared" si="175"/>
        <v>1351</v>
      </c>
      <c r="O2719" s="13"/>
      <c r="P2719" s="13"/>
    </row>
    <row r="2720" spans="1:16" ht="12.75" customHeight="1" x14ac:dyDescent="0.2">
      <c r="A2720" s="11" t="str">
        <f t="shared" si="176"/>
        <v>NEWMAN2002</v>
      </c>
      <c r="B2720" s="3" t="s">
        <v>38</v>
      </c>
      <c r="C2720" s="12">
        <v>2002</v>
      </c>
      <c r="D2720" s="12" t="s">
        <v>101</v>
      </c>
      <c r="E2720" s="13">
        <v>658</v>
      </c>
      <c r="F2720" s="13">
        <v>658</v>
      </c>
      <c r="G2720" s="13">
        <v>1316</v>
      </c>
      <c r="H2720" s="13">
        <v>0</v>
      </c>
      <c r="I2720" s="13">
        <v>0</v>
      </c>
      <c r="J2720" s="13">
        <v>0</v>
      </c>
      <c r="K2720" s="15">
        <f t="shared" si="173"/>
        <v>658</v>
      </c>
      <c r="L2720" s="15">
        <f t="shared" si="174"/>
        <v>658</v>
      </c>
      <c r="M2720" s="15">
        <f t="shared" si="175"/>
        <v>1316</v>
      </c>
      <c r="O2720" s="13"/>
      <c r="P2720" s="13"/>
    </row>
    <row r="2721" spans="1:16" ht="12.75" customHeight="1" x14ac:dyDescent="0.2">
      <c r="A2721" s="11" t="str">
        <f t="shared" si="176"/>
        <v>NEWMAN2003</v>
      </c>
      <c r="B2721" s="96" t="s">
        <v>38</v>
      </c>
      <c r="C2721" s="89">
        <v>2003</v>
      </c>
      <c r="D2721" s="90" t="s">
        <v>101</v>
      </c>
      <c r="E2721" s="15">
        <v>699</v>
      </c>
      <c r="F2721" s="15">
        <v>699</v>
      </c>
      <c r="G2721" s="15">
        <v>1398</v>
      </c>
      <c r="H2721" s="91">
        <v>0</v>
      </c>
      <c r="I2721" s="91">
        <v>0</v>
      </c>
      <c r="J2721" s="15">
        <v>0</v>
      </c>
      <c r="K2721" s="15">
        <f t="shared" si="173"/>
        <v>699</v>
      </c>
      <c r="L2721" s="15">
        <f t="shared" si="174"/>
        <v>699</v>
      </c>
      <c r="M2721" s="15">
        <f t="shared" si="175"/>
        <v>1398</v>
      </c>
      <c r="O2721" s="13"/>
      <c r="P2721" s="13"/>
    </row>
    <row r="2722" spans="1:16" ht="12.75" customHeight="1" x14ac:dyDescent="0.2">
      <c r="A2722" s="11" t="str">
        <f t="shared" si="176"/>
        <v>NEWMAN2004</v>
      </c>
      <c r="B2722" s="94" t="s">
        <v>38</v>
      </c>
      <c r="C2722" s="89">
        <v>2004</v>
      </c>
      <c r="D2722" s="90" t="s">
        <v>101</v>
      </c>
      <c r="E2722" s="15">
        <v>851</v>
      </c>
      <c r="F2722" s="15">
        <v>849</v>
      </c>
      <c r="G2722" s="15">
        <v>1700</v>
      </c>
      <c r="H2722" s="15">
        <v>0</v>
      </c>
      <c r="I2722" s="15">
        <v>0</v>
      </c>
      <c r="J2722" s="15">
        <v>0</v>
      </c>
      <c r="K2722" s="15">
        <f t="shared" si="173"/>
        <v>851</v>
      </c>
      <c r="L2722" s="15">
        <f t="shared" si="174"/>
        <v>849</v>
      </c>
      <c r="M2722" s="15">
        <f t="shared" si="175"/>
        <v>1700</v>
      </c>
      <c r="O2722" s="13"/>
      <c r="P2722" s="13"/>
    </row>
    <row r="2723" spans="1:16" ht="12.75" customHeight="1" x14ac:dyDescent="0.2">
      <c r="A2723" s="11" t="str">
        <f t="shared" si="176"/>
        <v>NEWMAN2005</v>
      </c>
      <c r="B2723" s="3" t="s">
        <v>38</v>
      </c>
      <c r="C2723" s="12">
        <v>2005</v>
      </c>
      <c r="D2723" s="12" t="s">
        <v>101</v>
      </c>
      <c r="E2723" s="13">
        <v>796</v>
      </c>
      <c r="F2723" s="13">
        <v>790</v>
      </c>
      <c r="G2723" s="13">
        <v>1586</v>
      </c>
      <c r="H2723" s="13">
        <v>0</v>
      </c>
      <c r="I2723" s="13">
        <v>0</v>
      </c>
      <c r="J2723" s="13">
        <v>0</v>
      </c>
      <c r="K2723" s="15">
        <f t="shared" si="173"/>
        <v>796</v>
      </c>
      <c r="L2723" s="15">
        <f t="shared" si="174"/>
        <v>790</v>
      </c>
      <c r="M2723" s="15">
        <f t="shared" si="175"/>
        <v>1586</v>
      </c>
      <c r="O2723" s="13"/>
      <c r="P2723" s="13"/>
    </row>
    <row r="2724" spans="1:16" ht="12.75" customHeight="1" x14ac:dyDescent="0.2">
      <c r="A2724" s="11" t="str">
        <f t="shared" si="176"/>
        <v>NEWMAN2006</v>
      </c>
      <c r="B2724" s="3" t="s">
        <v>38</v>
      </c>
      <c r="C2724" s="12">
        <v>2006</v>
      </c>
      <c r="D2724" s="12" t="s">
        <v>101</v>
      </c>
      <c r="E2724" s="13">
        <v>748</v>
      </c>
      <c r="F2724" s="13">
        <v>741</v>
      </c>
      <c r="G2724" s="13">
        <v>1489</v>
      </c>
      <c r="H2724" s="13">
        <v>0</v>
      </c>
      <c r="I2724" s="13">
        <v>0</v>
      </c>
      <c r="J2724" s="13">
        <v>0</v>
      </c>
      <c r="K2724" s="15">
        <f t="shared" si="173"/>
        <v>748</v>
      </c>
      <c r="L2724" s="15">
        <f t="shared" si="174"/>
        <v>741</v>
      </c>
      <c r="M2724" s="15">
        <f t="shared" si="175"/>
        <v>1489</v>
      </c>
      <c r="O2724" s="13"/>
      <c r="P2724" s="13"/>
    </row>
    <row r="2725" spans="1:16" ht="12.75" customHeight="1" x14ac:dyDescent="0.2">
      <c r="A2725" s="11" t="str">
        <f t="shared" si="176"/>
        <v>NEWMAN2007</v>
      </c>
      <c r="B2725" s="3" t="s">
        <v>38</v>
      </c>
      <c r="C2725" s="12">
        <v>2007</v>
      </c>
      <c r="D2725" s="12" t="s">
        <v>101</v>
      </c>
      <c r="E2725" s="13">
        <v>858</v>
      </c>
      <c r="F2725" s="13">
        <v>834</v>
      </c>
      <c r="G2725" s="13">
        <v>1692</v>
      </c>
      <c r="H2725" s="13">
        <v>0</v>
      </c>
      <c r="I2725" s="13">
        <v>0</v>
      </c>
      <c r="J2725" s="13">
        <v>0</v>
      </c>
      <c r="K2725" s="15">
        <f t="shared" si="173"/>
        <v>858</v>
      </c>
      <c r="L2725" s="15">
        <f t="shared" si="174"/>
        <v>834</v>
      </c>
      <c r="M2725" s="15">
        <f t="shared" si="175"/>
        <v>1692</v>
      </c>
      <c r="O2725" s="13"/>
      <c r="P2725" s="13"/>
    </row>
    <row r="2726" spans="1:16" ht="12.75" customHeight="1" x14ac:dyDescent="0.2">
      <c r="A2726" s="11" t="str">
        <f t="shared" si="176"/>
        <v>NEWMAN2008</v>
      </c>
      <c r="B2726" s="94" t="s">
        <v>38</v>
      </c>
      <c r="C2726" s="12">
        <v>2008</v>
      </c>
      <c r="D2726" s="90" t="s">
        <v>101</v>
      </c>
      <c r="E2726" s="95">
        <v>1045</v>
      </c>
      <c r="F2726" s="95">
        <v>1052</v>
      </c>
      <c r="G2726" s="95">
        <v>2097</v>
      </c>
      <c r="H2726" s="95">
        <v>0</v>
      </c>
      <c r="I2726" s="95">
        <v>0</v>
      </c>
      <c r="J2726" s="95">
        <v>0</v>
      </c>
      <c r="K2726" s="15">
        <f t="shared" si="173"/>
        <v>1045</v>
      </c>
      <c r="L2726" s="15">
        <f t="shared" si="174"/>
        <v>1052</v>
      </c>
      <c r="M2726" s="15">
        <f t="shared" si="175"/>
        <v>2097</v>
      </c>
      <c r="O2726" s="13"/>
      <c r="P2726" s="13"/>
    </row>
    <row r="2727" spans="1:16" ht="12.75" customHeight="1" x14ac:dyDescent="0.2">
      <c r="A2727" s="11" t="str">
        <f t="shared" si="176"/>
        <v>NEWMAN2009</v>
      </c>
      <c r="B2727" s="3" t="s">
        <v>38</v>
      </c>
      <c r="C2727" s="12">
        <v>2009</v>
      </c>
      <c r="D2727" s="12" t="s">
        <v>101</v>
      </c>
      <c r="E2727" s="13">
        <v>1457</v>
      </c>
      <c r="F2727" s="13">
        <v>1452</v>
      </c>
      <c r="G2727" s="13">
        <v>2909</v>
      </c>
      <c r="H2727" s="13">
        <v>0</v>
      </c>
      <c r="I2727" s="13">
        <v>0</v>
      </c>
      <c r="J2727" s="13">
        <v>0</v>
      </c>
      <c r="K2727" s="15">
        <f t="shared" si="173"/>
        <v>1457</v>
      </c>
      <c r="L2727" s="15">
        <f t="shared" si="174"/>
        <v>1452</v>
      </c>
      <c r="M2727" s="15">
        <f t="shared" si="175"/>
        <v>2909</v>
      </c>
      <c r="O2727" s="13"/>
      <c r="P2727" s="13"/>
    </row>
    <row r="2728" spans="1:16" ht="12.75" customHeight="1" x14ac:dyDescent="0.2">
      <c r="A2728" s="11" t="str">
        <f t="shared" si="176"/>
        <v>NEWMAN2010</v>
      </c>
      <c r="B2728" s="96" t="s">
        <v>38</v>
      </c>
      <c r="C2728" s="89">
        <v>2010</v>
      </c>
      <c r="D2728" s="90" t="s">
        <v>101</v>
      </c>
      <c r="E2728" s="91">
        <v>1514</v>
      </c>
      <c r="F2728" s="91">
        <v>1519</v>
      </c>
      <c r="G2728" s="15">
        <v>3033</v>
      </c>
      <c r="H2728" s="91">
        <v>0</v>
      </c>
      <c r="I2728" s="91">
        <v>0</v>
      </c>
      <c r="J2728" s="15">
        <v>0</v>
      </c>
      <c r="K2728" s="15">
        <f t="shared" si="173"/>
        <v>1514</v>
      </c>
      <c r="L2728" s="15">
        <f t="shared" si="174"/>
        <v>1519</v>
      </c>
      <c r="M2728" s="15">
        <f t="shared" si="175"/>
        <v>3033</v>
      </c>
      <c r="O2728" s="13"/>
      <c r="P2728" s="13"/>
    </row>
    <row r="2729" spans="1:16" ht="12.75" customHeight="1" x14ac:dyDescent="0.2">
      <c r="A2729" s="11" t="str">
        <f t="shared" si="176"/>
        <v>NEWMAN2011</v>
      </c>
      <c r="B2729" s="3" t="s">
        <v>38</v>
      </c>
      <c r="C2729" s="12">
        <v>2011</v>
      </c>
      <c r="D2729" s="12" t="s">
        <v>101</v>
      </c>
      <c r="E2729" s="13">
        <v>1550</v>
      </c>
      <c r="F2729" s="13">
        <v>1552</v>
      </c>
      <c r="G2729" s="13">
        <v>3102</v>
      </c>
      <c r="H2729" s="13">
        <v>0</v>
      </c>
      <c r="I2729" s="13">
        <v>0</v>
      </c>
      <c r="J2729" s="13">
        <v>0</v>
      </c>
      <c r="K2729" s="15">
        <f t="shared" si="173"/>
        <v>1550</v>
      </c>
      <c r="L2729" s="15">
        <f t="shared" si="174"/>
        <v>1552</v>
      </c>
      <c r="M2729" s="15">
        <f t="shared" si="175"/>
        <v>3102</v>
      </c>
      <c r="O2729" s="13"/>
      <c r="P2729" s="13"/>
    </row>
    <row r="2730" spans="1:16" ht="12.75" customHeight="1" x14ac:dyDescent="0.2">
      <c r="A2730" s="11" t="str">
        <f t="shared" si="176"/>
        <v>NEWMAN2012</v>
      </c>
      <c r="B2730" s="3" t="s">
        <v>38</v>
      </c>
      <c r="C2730" s="12">
        <v>2012</v>
      </c>
      <c r="D2730" s="12" t="s">
        <v>101</v>
      </c>
      <c r="E2730" s="13">
        <v>2049</v>
      </c>
      <c r="F2730" s="13">
        <v>2047</v>
      </c>
      <c r="G2730" s="13">
        <v>4096</v>
      </c>
      <c r="H2730" s="13">
        <v>0</v>
      </c>
      <c r="I2730" s="13">
        <v>0</v>
      </c>
      <c r="J2730" s="13">
        <v>0</v>
      </c>
      <c r="K2730" s="15">
        <f t="shared" ref="K2730:K2793" si="177">E2730+H2730</f>
        <v>2049</v>
      </c>
      <c r="L2730" s="15">
        <f t="shared" ref="L2730:L2793" si="178">F2730+I2730</f>
        <v>2047</v>
      </c>
      <c r="M2730" s="15">
        <f t="shared" ref="M2730:M2793" si="179">G2730+J2730</f>
        <v>4096</v>
      </c>
      <c r="O2730" s="13"/>
      <c r="P2730" s="13"/>
    </row>
    <row r="2731" spans="1:16" ht="12.75" customHeight="1" x14ac:dyDescent="0.2">
      <c r="A2731" s="11" t="str">
        <f t="shared" si="176"/>
        <v>NEWMAN2013</v>
      </c>
      <c r="B2731" s="96" t="s">
        <v>38</v>
      </c>
      <c r="C2731" s="89">
        <v>2013</v>
      </c>
      <c r="D2731" s="90" t="s">
        <v>101</v>
      </c>
      <c r="E2731" s="15">
        <v>2490</v>
      </c>
      <c r="F2731" s="15">
        <v>2470</v>
      </c>
      <c r="G2731" s="15">
        <v>4960</v>
      </c>
      <c r="H2731" s="91">
        <v>0</v>
      </c>
      <c r="I2731" s="91">
        <v>0</v>
      </c>
      <c r="J2731" s="15">
        <v>0</v>
      </c>
      <c r="K2731" s="15">
        <f t="shared" si="177"/>
        <v>2490</v>
      </c>
      <c r="L2731" s="15">
        <f t="shared" si="178"/>
        <v>2470</v>
      </c>
      <c r="M2731" s="15">
        <f t="shared" si="179"/>
        <v>4960</v>
      </c>
      <c r="O2731" s="13"/>
      <c r="P2731" s="13"/>
    </row>
    <row r="2732" spans="1:16" ht="12.75" customHeight="1" x14ac:dyDescent="0.2">
      <c r="A2732" s="11" t="str">
        <f t="shared" si="176"/>
        <v>NEWMAN2014</v>
      </c>
      <c r="B2732" s="96" t="s">
        <v>38</v>
      </c>
      <c r="C2732" s="89">
        <v>2014</v>
      </c>
      <c r="D2732" s="90" t="s">
        <v>101</v>
      </c>
      <c r="E2732" s="15">
        <v>2279</v>
      </c>
      <c r="F2732" s="15">
        <v>2271</v>
      </c>
      <c r="G2732" s="15">
        <v>4550</v>
      </c>
      <c r="H2732" s="91">
        <v>0</v>
      </c>
      <c r="I2732" s="91">
        <v>0</v>
      </c>
      <c r="J2732" s="15">
        <v>0</v>
      </c>
      <c r="K2732" s="15">
        <f t="shared" si="177"/>
        <v>2279</v>
      </c>
      <c r="L2732" s="15">
        <f t="shared" si="178"/>
        <v>2271</v>
      </c>
      <c r="M2732" s="15">
        <f t="shared" si="179"/>
        <v>4550</v>
      </c>
      <c r="O2732" s="13"/>
      <c r="P2732" s="13"/>
    </row>
    <row r="2733" spans="1:16" ht="12.75" customHeight="1" x14ac:dyDescent="0.2">
      <c r="A2733" s="11" t="str">
        <f t="shared" si="176"/>
        <v>NEWMAN2015</v>
      </c>
      <c r="B2733" s="3" t="s">
        <v>38</v>
      </c>
      <c r="C2733" s="12">
        <v>2015</v>
      </c>
      <c r="D2733" s="12" t="s">
        <v>101</v>
      </c>
      <c r="E2733" s="13">
        <v>2210</v>
      </c>
      <c r="F2733" s="13">
        <v>2210</v>
      </c>
      <c r="G2733" s="13">
        <v>4420</v>
      </c>
      <c r="H2733" s="13">
        <v>0</v>
      </c>
      <c r="I2733" s="13">
        <v>0</v>
      </c>
      <c r="J2733" s="13">
        <v>0</v>
      </c>
      <c r="K2733" s="15">
        <f t="shared" si="177"/>
        <v>2210</v>
      </c>
      <c r="L2733" s="15">
        <f t="shared" si="178"/>
        <v>2210</v>
      </c>
      <c r="M2733" s="15">
        <f t="shared" si="179"/>
        <v>4420</v>
      </c>
      <c r="O2733" s="13"/>
      <c r="P2733" s="13"/>
    </row>
    <row r="2734" spans="1:16" ht="12.75" customHeight="1" x14ac:dyDescent="0.2">
      <c r="A2734" s="11" t="str">
        <f t="shared" si="176"/>
        <v>NEWMAN2016</v>
      </c>
      <c r="B2734" s="94" t="s">
        <v>38</v>
      </c>
      <c r="C2734" s="12">
        <v>2016</v>
      </c>
      <c r="D2734" s="90" t="s">
        <v>101</v>
      </c>
      <c r="E2734" s="95">
        <v>2208</v>
      </c>
      <c r="F2734" s="95">
        <v>2197</v>
      </c>
      <c r="G2734" s="95">
        <v>4405</v>
      </c>
      <c r="H2734" s="95">
        <v>0</v>
      </c>
      <c r="I2734" s="95">
        <v>0</v>
      </c>
      <c r="J2734" s="95">
        <v>0</v>
      </c>
      <c r="K2734" s="15">
        <f t="shared" si="177"/>
        <v>2208</v>
      </c>
      <c r="L2734" s="15">
        <f t="shared" si="178"/>
        <v>2197</v>
      </c>
      <c r="M2734" s="15">
        <f t="shared" si="179"/>
        <v>4405</v>
      </c>
      <c r="O2734" s="13"/>
      <c r="P2734" s="13"/>
    </row>
    <row r="2735" spans="1:16" ht="12.75" customHeight="1" x14ac:dyDescent="0.2">
      <c r="A2735" s="11" t="str">
        <f t="shared" si="176"/>
        <v>NEWMAN2017</v>
      </c>
      <c r="B2735" s="94" t="s">
        <v>38</v>
      </c>
      <c r="C2735" s="89">
        <v>2017</v>
      </c>
      <c r="D2735" s="90" t="s">
        <v>101</v>
      </c>
      <c r="E2735" s="15">
        <v>1993</v>
      </c>
      <c r="F2735" s="15">
        <v>1986</v>
      </c>
      <c r="G2735" s="15">
        <v>3979</v>
      </c>
      <c r="H2735" s="15">
        <v>0</v>
      </c>
      <c r="I2735" s="15">
        <v>0</v>
      </c>
      <c r="J2735" s="15">
        <v>0</v>
      </c>
      <c r="K2735" s="15">
        <f t="shared" si="177"/>
        <v>1993</v>
      </c>
      <c r="L2735" s="15">
        <f t="shared" si="178"/>
        <v>1986</v>
      </c>
      <c r="M2735" s="15">
        <f t="shared" si="179"/>
        <v>3979</v>
      </c>
      <c r="O2735" s="13"/>
      <c r="P2735" s="13"/>
    </row>
    <row r="2736" spans="1:16" ht="12.75" customHeight="1" x14ac:dyDescent="0.2">
      <c r="A2736" s="11" t="str">
        <f t="shared" si="176"/>
        <v>NEWMAN2018</v>
      </c>
      <c r="B2736" s="3" t="s">
        <v>38</v>
      </c>
      <c r="C2736" s="12">
        <v>2018</v>
      </c>
      <c r="D2736" s="12" t="s">
        <v>101</v>
      </c>
      <c r="E2736" s="13">
        <v>2014</v>
      </c>
      <c r="F2736" s="13">
        <v>2004</v>
      </c>
      <c r="G2736" s="13">
        <v>4018</v>
      </c>
      <c r="H2736" s="13">
        <v>0</v>
      </c>
      <c r="I2736" s="13">
        <v>0</v>
      </c>
      <c r="J2736" s="13">
        <v>0</v>
      </c>
      <c r="K2736" s="15">
        <f t="shared" si="177"/>
        <v>2014</v>
      </c>
      <c r="L2736" s="15">
        <f t="shared" si="178"/>
        <v>2004</v>
      </c>
      <c r="M2736" s="15">
        <f t="shared" si="179"/>
        <v>4018</v>
      </c>
      <c r="O2736" s="13"/>
      <c r="P2736" s="13"/>
    </row>
    <row r="2737" spans="1:16" ht="12.75" customHeight="1" x14ac:dyDescent="0.2">
      <c r="A2737" s="11" t="str">
        <f t="shared" si="176"/>
        <v>NEWMAN2019</v>
      </c>
      <c r="B2737" s="3" t="s">
        <v>38</v>
      </c>
      <c r="C2737" s="12">
        <v>2019</v>
      </c>
      <c r="D2737" s="12" t="s">
        <v>101</v>
      </c>
      <c r="E2737" s="13">
        <v>2130</v>
      </c>
      <c r="F2737" s="13">
        <v>2115</v>
      </c>
      <c r="G2737" s="13">
        <v>4245</v>
      </c>
      <c r="H2737" s="13">
        <v>0</v>
      </c>
      <c r="I2737" s="13">
        <v>0</v>
      </c>
      <c r="J2737" s="13">
        <v>0</v>
      </c>
      <c r="K2737" s="15">
        <f t="shared" si="177"/>
        <v>2130</v>
      </c>
      <c r="L2737" s="15">
        <f t="shared" si="178"/>
        <v>2115</v>
      </c>
      <c r="M2737" s="15">
        <f t="shared" si="179"/>
        <v>4245</v>
      </c>
      <c r="O2737" s="13"/>
      <c r="P2737" s="13"/>
    </row>
    <row r="2738" spans="1:16" ht="12.75" customHeight="1" x14ac:dyDescent="0.2">
      <c r="A2738" s="11" t="str">
        <f t="shared" si="176"/>
        <v>NORFOLK ISLAND1985</v>
      </c>
      <c r="B2738" s="94" t="s">
        <v>37</v>
      </c>
      <c r="C2738" s="89">
        <v>1985</v>
      </c>
      <c r="D2738" s="90" t="s">
        <v>101</v>
      </c>
      <c r="E2738" s="15">
        <v>655</v>
      </c>
      <c r="F2738" s="15">
        <v>655</v>
      </c>
      <c r="G2738" s="15">
        <v>1310</v>
      </c>
      <c r="H2738" s="15">
        <v>88</v>
      </c>
      <c r="I2738" s="15">
        <v>88</v>
      </c>
      <c r="J2738" s="15">
        <v>176</v>
      </c>
      <c r="K2738" s="15">
        <f t="shared" si="177"/>
        <v>743</v>
      </c>
      <c r="L2738" s="15">
        <f t="shared" si="178"/>
        <v>743</v>
      </c>
      <c r="M2738" s="15">
        <f t="shared" si="179"/>
        <v>1486</v>
      </c>
      <c r="O2738" s="13"/>
      <c r="P2738" s="13"/>
    </row>
    <row r="2739" spans="1:16" ht="12.75" customHeight="1" x14ac:dyDescent="0.2">
      <c r="A2739" s="11" t="str">
        <f t="shared" si="176"/>
        <v>NORFOLK ISLAND1986</v>
      </c>
      <c r="B2739" s="96" t="s">
        <v>37</v>
      </c>
      <c r="C2739" s="89">
        <v>1986</v>
      </c>
      <c r="D2739" s="90" t="s">
        <v>101</v>
      </c>
      <c r="E2739" s="15">
        <v>719</v>
      </c>
      <c r="F2739" s="15">
        <v>726</v>
      </c>
      <c r="G2739" s="15">
        <v>1445</v>
      </c>
      <c r="H2739" s="91">
        <v>105</v>
      </c>
      <c r="I2739" s="91">
        <v>105</v>
      </c>
      <c r="J2739" s="15">
        <v>210</v>
      </c>
      <c r="K2739" s="15">
        <f t="shared" si="177"/>
        <v>824</v>
      </c>
      <c r="L2739" s="15">
        <f t="shared" si="178"/>
        <v>831</v>
      </c>
      <c r="M2739" s="15">
        <f t="shared" si="179"/>
        <v>1655</v>
      </c>
      <c r="O2739" s="13"/>
      <c r="P2739" s="13"/>
    </row>
    <row r="2740" spans="1:16" ht="12.75" customHeight="1" x14ac:dyDescent="0.2">
      <c r="A2740" s="11" t="str">
        <f t="shared" si="176"/>
        <v>NORFOLK ISLAND1987</v>
      </c>
      <c r="B2740" s="3" t="s">
        <v>37</v>
      </c>
      <c r="C2740" s="12">
        <v>1987</v>
      </c>
      <c r="D2740" s="12" t="s">
        <v>101</v>
      </c>
      <c r="E2740" s="13">
        <v>709</v>
      </c>
      <c r="F2740" s="13">
        <v>722</v>
      </c>
      <c r="G2740" s="13">
        <v>1431</v>
      </c>
      <c r="H2740" s="13">
        <v>112</v>
      </c>
      <c r="I2740" s="13">
        <v>111</v>
      </c>
      <c r="J2740" s="13">
        <v>223</v>
      </c>
      <c r="K2740" s="15">
        <f t="shared" si="177"/>
        <v>821</v>
      </c>
      <c r="L2740" s="15">
        <f t="shared" si="178"/>
        <v>833</v>
      </c>
      <c r="M2740" s="15">
        <f t="shared" si="179"/>
        <v>1654</v>
      </c>
      <c r="O2740" s="13"/>
      <c r="P2740" s="13"/>
    </row>
    <row r="2741" spans="1:16" ht="12.75" customHeight="1" x14ac:dyDescent="0.2">
      <c r="A2741" s="11" t="str">
        <f t="shared" si="176"/>
        <v>NORFOLK ISLAND1988</v>
      </c>
      <c r="B2741" s="3" t="s">
        <v>37</v>
      </c>
      <c r="C2741" s="12">
        <v>1988</v>
      </c>
      <c r="D2741" s="12" t="s">
        <v>101</v>
      </c>
      <c r="E2741" s="13">
        <v>685</v>
      </c>
      <c r="F2741" s="13">
        <v>682</v>
      </c>
      <c r="G2741" s="13">
        <v>1367</v>
      </c>
      <c r="H2741" s="13">
        <v>158</v>
      </c>
      <c r="I2741" s="13">
        <v>160</v>
      </c>
      <c r="J2741" s="13">
        <v>318</v>
      </c>
      <c r="K2741" s="15">
        <f t="shared" si="177"/>
        <v>843</v>
      </c>
      <c r="L2741" s="15">
        <f t="shared" si="178"/>
        <v>842</v>
      </c>
      <c r="M2741" s="15">
        <f t="shared" si="179"/>
        <v>1685</v>
      </c>
      <c r="O2741" s="13"/>
      <c r="P2741" s="13"/>
    </row>
    <row r="2742" spans="1:16" ht="12.75" customHeight="1" x14ac:dyDescent="0.2">
      <c r="A2742" s="11" t="str">
        <f t="shared" si="176"/>
        <v>NORFOLK ISLAND1989</v>
      </c>
      <c r="B2742" s="3" t="s">
        <v>37</v>
      </c>
      <c r="C2742" s="12">
        <v>1989</v>
      </c>
      <c r="D2742" s="12" t="s">
        <v>101</v>
      </c>
      <c r="E2742" s="13">
        <v>660</v>
      </c>
      <c r="F2742" s="13">
        <v>792</v>
      </c>
      <c r="G2742" s="13">
        <v>1452</v>
      </c>
      <c r="H2742" s="13">
        <v>158</v>
      </c>
      <c r="I2742" s="13">
        <v>158</v>
      </c>
      <c r="J2742" s="13">
        <v>316</v>
      </c>
      <c r="K2742" s="15">
        <f t="shared" si="177"/>
        <v>818</v>
      </c>
      <c r="L2742" s="15">
        <f t="shared" si="178"/>
        <v>950</v>
      </c>
      <c r="M2742" s="15">
        <f t="shared" si="179"/>
        <v>1768</v>
      </c>
      <c r="O2742" s="13"/>
      <c r="P2742" s="13"/>
    </row>
    <row r="2743" spans="1:16" ht="12.75" customHeight="1" x14ac:dyDescent="0.2">
      <c r="A2743" s="11" t="str">
        <f t="shared" si="176"/>
        <v>NORFOLK ISLAND1990</v>
      </c>
      <c r="B2743" s="94" t="s">
        <v>37</v>
      </c>
      <c r="C2743" s="89">
        <v>1990</v>
      </c>
      <c r="D2743" s="90" t="s">
        <v>101</v>
      </c>
      <c r="E2743" s="15">
        <v>550</v>
      </c>
      <c r="F2743" s="15">
        <v>553</v>
      </c>
      <c r="G2743" s="15">
        <v>1103</v>
      </c>
      <c r="H2743" s="15">
        <v>169</v>
      </c>
      <c r="I2743" s="15">
        <v>169</v>
      </c>
      <c r="J2743" s="15">
        <v>338</v>
      </c>
      <c r="K2743" s="15">
        <f t="shared" si="177"/>
        <v>719</v>
      </c>
      <c r="L2743" s="15">
        <f t="shared" si="178"/>
        <v>722</v>
      </c>
      <c r="M2743" s="15">
        <f t="shared" si="179"/>
        <v>1441</v>
      </c>
      <c r="O2743" s="13"/>
      <c r="P2743" s="13"/>
    </row>
    <row r="2744" spans="1:16" ht="12.75" customHeight="1" x14ac:dyDescent="0.2">
      <c r="A2744" s="11" t="str">
        <f t="shared" si="176"/>
        <v>NORFOLK ISLAND1991</v>
      </c>
      <c r="B2744" s="3" t="s">
        <v>37</v>
      </c>
      <c r="C2744" s="12">
        <v>1991</v>
      </c>
      <c r="D2744" s="12" t="s">
        <v>101</v>
      </c>
      <c r="E2744" s="13">
        <v>551</v>
      </c>
      <c r="F2744" s="13">
        <v>539</v>
      </c>
      <c r="G2744" s="13">
        <v>1090</v>
      </c>
      <c r="H2744" s="13">
        <v>200</v>
      </c>
      <c r="I2744" s="13">
        <v>200</v>
      </c>
      <c r="J2744" s="13">
        <v>400</v>
      </c>
      <c r="K2744" s="15">
        <f t="shared" si="177"/>
        <v>751</v>
      </c>
      <c r="L2744" s="15">
        <f t="shared" si="178"/>
        <v>739</v>
      </c>
      <c r="M2744" s="15">
        <f t="shared" si="179"/>
        <v>1490</v>
      </c>
      <c r="O2744" s="13"/>
      <c r="P2744" s="13"/>
    </row>
    <row r="2745" spans="1:16" ht="12.75" customHeight="1" x14ac:dyDescent="0.2">
      <c r="A2745" s="11" t="str">
        <f t="shared" si="176"/>
        <v>NORFOLK ISLAND1992</v>
      </c>
      <c r="B2745" s="3" t="s">
        <v>37</v>
      </c>
      <c r="C2745" s="12">
        <v>1992</v>
      </c>
      <c r="D2745" s="12" t="s">
        <v>101</v>
      </c>
      <c r="E2745" s="13">
        <v>688</v>
      </c>
      <c r="F2745" s="13">
        <v>679</v>
      </c>
      <c r="G2745" s="13">
        <v>1367</v>
      </c>
      <c r="H2745" s="13">
        <v>173</v>
      </c>
      <c r="I2745" s="13">
        <v>173</v>
      </c>
      <c r="J2745" s="13">
        <v>346</v>
      </c>
      <c r="K2745" s="15">
        <f t="shared" si="177"/>
        <v>861</v>
      </c>
      <c r="L2745" s="15">
        <f t="shared" si="178"/>
        <v>852</v>
      </c>
      <c r="M2745" s="15">
        <f t="shared" si="179"/>
        <v>1713</v>
      </c>
      <c r="O2745" s="13"/>
      <c r="P2745" s="13"/>
    </row>
    <row r="2746" spans="1:16" ht="12.75" customHeight="1" x14ac:dyDescent="0.2">
      <c r="A2746" s="11" t="str">
        <f t="shared" si="176"/>
        <v>NORFOLK ISLAND1993</v>
      </c>
      <c r="B2746" s="96" t="s">
        <v>37</v>
      </c>
      <c r="C2746" s="89">
        <v>1993</v>
      </c>
      <c r="D2746" s="90" t="s">
        <v>101</v>
      </c>
      <c r="E2746" s="15">
        <v>479</v>
      </c>
      <c r="F2746" s="15">
        <v>479</v>
      </c>
      <c r="G2746" s="15">
        <v>958</v>
      </c>
      <c r="H2746" s="91">
        <v>119</v>
      </c>
      <c r="I2746" s="91">
        <v>119</v>
      </c>
      <c r="J2746" s="15">
        <v>238</v>
      </c>
      <c r="K2746" s="15">
        <f t="shared" si="177"/>
        <v>598</v>
      </c>
      <c r="L2746" s="15">
        <f t="shared" si="178"/>
        <v>598</v>
      </c>
      <c r="M2746" s="15">
        <f t="shared" si="179"/>
        <v>1196</v>
      </c>
      <c r="O2746" s="13"/>
      <c r="P2746" s="13"/>
    </row>
    <row r="2747" spans="1:16" ht="12.75" customHeight="1" x14ac:dyDescent="0.2">
      <c r="A2747" s="11" t="str">
        <f t="shared" si="176"/>
        <v>NORFOLK ISLAND1994</v>
      </c>
      <c r="B2747" s="96" t="s">
        <v>37</v>
      </c>
      <c r="C2747" s="89">
        <v>1994</v>
      </c>
      <c r="D2747" s="90" t="s">
        <v>101</v>
      </c>
      <c r="E2747" s="15">
        <v>455</v>
      </c>
      <c r="F2747" s="15">
        <v>454</v>
      </c>
      <c r="G2747" s="15">
        <v>909</v>
      </c>
      <c r="H2747" s="91">
        <v>112</v>
      </c>
      <c r="I2747" s="91">
        <v>111</v>
      </c>
      <c r="J2747" s="15">
        <v>223</v>
      </c>
      <c r="K2747" s="15">
        <f t="shared" si="177"/>
        <v>567</v>
      </c>
      <c r="L2747" s="15">
        <f t="shared" si="178"/>
        <v>565</v>
      </c>
      <c r="M2747" s="15">
        <f t="shared" si="179"/>
        <v>1132</v>
      </c>
      <c r="O2747" s="13"/>
      <c r="P2747" s="13"/>
    </row>
    <row r="2748" spans="1:16" ht="12.75" customHeight="1" x14ac:dyDescent="0.2">
      <c r="A2748" s="11" t="str">
        <f t="shared" si="176"/>
        <v>NORFOLK ISLAND1995</v>
      </c>
      <c r="B2748" s="96" t="s">
        <v>37</v>
      </c>
      <c r="C2748" s="89">
        <v>1995</v>
      </c>
      <c r="D2748" s="90" t="s">
        <v>101</v>
      </c>
      <c r="E2748" s="15">
        <v>475</v>
      </c>
      <c r="F2748" s="15">
        <v>475</v>
      </c>
      <c r="G2748" s="15">
        <v>950</v>
      </c>
      <c r="H2748" s="91">
        <v>107</v>
      </c>
      <c r="I2748" s="91">
        <v>107</v>
      </c>
      <c r="J2748" s="15">
        <v>214</v>
      </c>
      <c r="K2748" s="15">
        <f t="shared" si="177"/>
        <v>582</v>
      </c>
      <c r="L2748" s="15">
        <f t="shared" si="178"/>
        <v>582</v>
      </c>
      <c r="M2748" s="15">
        <f t="shared" si="179"/>
        <v>1164</v>
      </c>
      <c r="O2748" s="13"/>
      <c r="P2748" s="13"/>
    </row>
    <row r="2749" spans="1:16" ht="12.75" customHeight="1" x14ac:dyDescent="0.2">
      <c r="A2749" s="11" t="str">
        <f t="shared" si="176"/>
        <v>NORFOLK ISLAND1996</v>
      </c>
      <c r="B2749" s="3" t="s">
        <v>37</v>
      </c>
      <c r="C2749" s="12">
        <v>1996</v>
      </c>
      <c r="D2749" s="12" t="s">
        <v>101</v>
      </c>
      <c r="E2749" s="13">
        <v>365</v>
      </c>
      <c r="F2749" s="13">
        <v>365</v>
      </c>
      <c r="G2749" s="13">
        <v>730</v>
      </c>
      <c r="H2749" s="13">
        <v>108</v>
      </c>
      <c r="I2749" s="13">
        <v>108</v>
      </c>
      <c r="J2749" s="13">
        <v>216</v>
      </c>
      <c r="K2749" s="15">
        <f t="shared" si="177"/>
        <v>473</v>
      </c>
      <c r="L2749" s="15">
        <f t="shared" si="178"/>
        <v>473</v>
      </c>
      <c r="M2749" s="15">
        <f t="shared" si="179"/>
        <v>946</v>
      </c>
      <c r="O2749" s="13"/>
      <c r="P2749" s="13"/>
    </row>
    <row r="2750" spans="1:16" ht="12.75" customHeight="1" x14ac:dyDescent="0.2">
      <c r="A2750" s="11" t="str">
        <f t="shared" si="176"/>
        <v>NORFOLK ISLAND1997</v>
      </c>
      <c r="B2750" s="96" t="s">
        <v>37</v>
      </c>
      <c r="C2750" s="89">
        <v>1997</v>
      </c>
      <c r="D2750" s="90" t="s">
        <v>101</v>
      </c>
      <c r="E2750" s="15">
        <v>572</v>
      </c>
      <c r="F2750" s="15">
        <v>573</v>
      </c>
      <c r="G2750" s="15">
        <v>1145</v>
      </c>
      <c r="H2750" s="91">
        <v>107</v>
      </c>
      <c r="I2750" s="91">
        <v>107</v>
      </c>
      <c r="J2750" s="15">
        <v>214</v>
      </c>
      <c r="K2750" s="15">
        <f t="shared" si="177"/>
        <v>679</v>
      </c>
      <c r="L2750" s="15">
        <f t="shared" si="178"/>
        <v>680</v>
      </c>
      <c r="M2750" s="15">
        <f t="shared" si="179"/>
        <v>1359</v>
      </c>
      <c r="O2750" s="13"/>
      <c r="P2750" s="13"/>
    </row>
    <row r="2751" spans="1:16" ht="12.75" customHeight="1" x14ac:dyDescent="0.2">
      <c r="A2751" s="11" t="str">
        <f t="shared" si="176"/>
        <v>NORFOLK ISLAND1998</v>
      </c>
      <c r="B2751" s="3" t="s">
        <v>37</v>
      </c>
      <c r="C2751" s="12">
        <v>1998</v>
      </c>
      <c r="D2751" s="12" t="s">
        <v>101</v>
      </c>
      <c r="E2751" s="13">
        <v>733</v>
      </c>
      <c r="F2751" s="13">
        <v>733</v>
      </c>
      <c r="G2751" s="13">
        <v>1466</v>
      </c>
      <c r="H2751" s="13">
        <v>106</v>
      </c>
      <c r="I2751" s="13">
        <v>106</v>
      </c>
      <c r="J2751" s="13">
        <v>212</v>
      </c>
      <c r="K2751" s="15">
        <f t="shared" si="177"/>
        <v>839</v>
      </c>
      <c r="L2751" s="15">
        <f t="shared" si="178"/>
        <v>839</v>
      </c>
      <c r="M2751" s="15">
        <f t="shared" si="179"/>
        <v>1678</v>
      </c>
      <c r="O2751" s="13"/>
      <c r="P2751" s="13"/>
    </row>
    <row r="2752" spans="1:16" ht="12.75" customHeight="1" x14ac:dyDescent="0.2">
      <c r="A2752" s="11" t="str">
        <f t="shared" si="176"/>
        <v>NORFOLK ISLAND1999</v>
      </c>
      <c r="B2752" s="96" t="s">
        <v>37</v>
      </c>
      <c r="C2752" s="89">
        <v>1999</v>
      </c>
      <c r="D2752" s="90" t="s">
        <v>101</v>
      </c>
      <c r="E2752" s="15">
        <v>596</v>
      </c>
      <c r="F2752" s="15">
        <v>593</v>
      </c>
      <c r="G2752" s="15">
        <v>1189</v>
      </c>
      <c r="H2752" s="91">
        <v>104</v>
      </c>
      <c r="I2752" s="91">
        <v>104</v>
      </c>
      <c r="J2752" s="15">
        <v>208</v>
      </c>
      <c r="K2752" s="15">
        <f t="shared" si="177"/>
        <v>700</v>
      </c>
      <c r="L2752" s="15">
        <f t="shared" si="178"/>
        <v>697</v>
      </c>
      <c r="M2752" s="15">
        <f t="shared" si="179"/>
        <v>1397</v>
      </c>
      <c r="O2752" s="13"/>
      <c r="P2752" s="13"/>
    </row>
    <row r="2753" spans="1:16" ht="12.75" customHeight="1" x14ac:dyDescent="0.2">
      <c r="A2753" s="11" t="str">
        <f t="shared" si="176"/>
        <v>NORFOLK ISLAND2000</v>
      </c>
      <c r="B2753" s="3" t="s">
        <v>37</v>
      </c>
      <c r="C2753" s="12">
        <v>2000</v>
      </c>
      <c r="D2753" s="12" t="s">
        <v>101</v>
      </c>
      <c r="E2753" s="13">
        <v>516</v>
      </c>
      <c r="F2753" s="13">
        <v>516</v>
      </c>
      <c r="G2753" s="13">
        <v>1032</v>
      </c>
      <c r="H2753" s="13">
        <v>105</v>
      </c>
      <c r="I2753" s="13">
        <v>105</v>
      </c>
      <c r="J2753" s="13">
        <v>210</v>
      </c>
      <c r="K2753" s="15">
        <f t="shared" si="177"/>
        <v>621</v>
      </c>
      <c r="L2753" s="15">
        <f t="shared" si="178"/>
        <v>621</v>
      </c>
      <c r="M2753" s="15">
        <f t="shared" si="179"/>
        <v>1242</v>
      </c>
      <c r="O2753" s="13"/>
      <c r="P2753" s="13"/>
    </row>
    <row r="2754" spans="1:16" ht="12.75" customHeight="1" x14ac:dyDescent="0.2">
      <c r="A2754" s="11" t="str">
        <f t="shared" si="176"/>
        <v>NORFOLK ISLAND2001</v>
      </c>
      <c r="B2754" s="3" t="s">
        <v>37</v>
      </c>
      <c r="C2754" s="12">
        <v>2001</v>
      </c>
      <c r="D2754" s="12" t="s">
        <v>101</v>
      </c>
      <c r="E2754" s="13">
        <v>372</v>
      </c>
      <c r="F2754" s="13">
        <v>373</v>
      </c>
      <c r="G2754" s="13">
        <v>745</v>
      </c>
      <c r="H2754" s="13">
        <v>106</v>
      </c>
      <c r="I2754" s="13">
        <v>104</v>
      </c>
      <c r="J2754" s="13">
        <v>210</v>
      </c>
      <c r="K2754" s="15">
        <f t="shared" si="177"/>
        <v>478</v>
      </c>
      <c r="L2754" s="15">
        <f t="shared" si="178"/>
        <v>477</v>
      </c>
      <c r="M2754" s="15">
        <f t="shared" si="179"/>
        <v>955</v>
      </c>
      <c r="O2754" s="13"/>
      <c r="P2754" s="13"/>
    </row>
    <row r="2755" spans="1:16" ht="12.75" customHeight="1" x14ac:dyDescent="0.2">
      <c r="A2755" s="11" t="str">
        <f t="shared" si="176"/>
        <v>NORFOLK ISLAND2002</v>
      </c>
      <c r="B2755" s="94" t="s">
        <v>37</v>
      </c>
      <c r="C2755" s="89">
        <v>2002</v>
      </c>
      <c r="D2755" s="90" t="s">
        <v>101</v>
      </c>
      <c r="E2755" s="15">
        <v>339</v>
      </c>
      <c r="F2755" s="15">
        <v>337</v>
      </c>
      <c r="G2755" s="15">
        <v>676</v>
      </c>
      <c r="H2755" s="15">
        <v>102</v>
      </c>
      <c r="I2755" s="15">
        <v>101</v>
      </c>
      <c r="J2755" s="15">
        <v>203</v>
      </c>
      <c r="K2755" s="15">
        <f t="shared" si="177"/>
        <v>441</v>
      </c>
      <c r="L2755" s="15">
        <f t="shared" si="178"/>
        <v>438</v>
      </c>
      <c r="M2755" s="15">
        <f t="shared" si="179"/>
        <v>879</v>
      </c>
      <c r="O2755" s="13"/>
      <c r="P2755" s="13"/>
    </row>
    <row r="2756" spans="1:16" ht="12.75" customHeight="1" x14ac:dyDescent="0.2">
      <c r="A2756" s="11" t="str">
        <f t="shared" si="176"/>
        <v>NORFOLK ISLAND2003</v>
      </c>
      <c r="B2756" s="3" t="s">
        <v>37</v>
      </c>
      <c r="C2756" s="12">
        <v>2003</v>
      </c>
      <c r="D2756" s="12" t="s">
        <v>101</v>
      </c>
      <c r="E2756" s="13">
        <v>515</v>
      </c>
      <c r="F2756" s="13">
        <v>518</v>
      </c>
      <c r="G2756" s="13">
        <v>1033</v>
      </c>
      <c r="H2756" s="13">
        <v>105</v>
      </c>
      <c r="I2756" s="13">
        <v>101</v>
      </c>
      <c r="J2756" s="13">
        <v>206</v>
      </c>
      <c r="K2756" s="15">
        <f t="shared" si="177"/>
        <v>620</v>
      </c>
      <c r="L2756" s="15">
        <f t="shared" si="178"/>
        <v>619</v>
      </c>
      <c r="M2756" s="15">
        <f t="shared" si="179"/>
        <v>1239</v>
      </c>
      <c r="O2756" s="13"/>
      <c r="P2756" s="13"/>
    </row>
    <row r="2757" spans="1:16" ht="12.75" customHeight="1" x14ac:dyDescent="0.2">
      <c r="A2757" s="11" t="str">
        <f t="shared" ref="A2757:A2820" si="180">CONCATENATE(B2757,C2757)</f>
        <v>NORFOLK ISLAND2004</v>
      </c>
      <c r="B2757" s="96" t="s">
        <v>37</v>
      </c>
      <c r="C2757" s="89">
        <v>2004</v>
      </c>
      <c r="D2757" s="90" t="s">
        <v>101</v>
      </c>
      <c r="E2757" s="15">
        <v>416</v>
      </c>
      <c r="F2757" s="15">
        <v>416</v>
      </c>
      <c r="G2757" s="15">
        <v>832</v>
      </c>
      <c r="H2757" s="91">
        <v>104</v>
      </c>
      <c r="I2757" s="91">
        <v>104</v>
      </c>
      <c r="J2757" s="15">
        <v>208</v>
      </c>
      <c r="K2757" s="15">
        <f t="shared" si="177"/>
        <v>520</v>
      </c>
      <c r="L2757" s="15">
        <f t="shared" si="178"/>
        <v>520</v>
      </c>
      <c r="M2757" s="15">
        <f t="shared" si="179"/>
        <v>1040</v>
      </c>
      <c r="O2757" s="13"/>
      <c r="P2757" s="13"/>
    </row>
    <row r="2758" spans="1:16" ht="12.75" customHeight="1" x14ac:dyDescent="0.2">
      <c r="A2758" s="11" t="str">
        <f t="shared" si="180"/>
        <v>NORFOLK ISLAND2005</v>
      </c>
      <c r="B2758" s="3" t="s">
        <v>37</v>
      </c>
      <c r="C2758" s="12">
        <v>2005</v>
      </c>
      <c r="D2758" s="12" t="s">
        <v>101</v>
      </c>
      <c r="E2758" s="13">
        <v>272</v>
      </c>
      <c r="F2758" s="13">
        <v>275</v>
      </c>
      <c r="G2758" s="13">
        <v>547</v>
      </c>
      <c r="H2758" s="13">
        <v>104</v>
      </c>
      <c r="I2758" s="13">
        <v>103</v>
      </c>
      <c r="J2758" s="13">
        <v>207</v>
      </c>
      <c r="K2758" s="15">
        <f t="shared" si="177"/>
        <v>376</v>
      </c>
      <c r="L2758" s="15">
        <f t="shared" si="178"/>
        <v>378</v>
      </c>
      <c r="M2758" s="15">
        <f t="shared" si="179"/>
        <v>754</v>
      </c>
      <c r="O2758" s="13"/>
      <c r="P2758" s="13"/>
    </row>
    <row r="2759" spans="1:16" ht="12.75" customHeight="1" x14ac:dyDescent="0.2">
      <c r="A2759" s="11" t="str">
        <f t="shared" si="180"/>
        <v>NORFOLK ISLAND2006</v>
      </c>
      <c r="B2759" s="3" t="s">
        <v>37</v>
      </c>
      <c r="C2759" s="12">
        <v>2006</v>
      </c>
      <c r="D2759" s="12" t="s">
        <v>101</v>
      </c>
      <c r="E2759" s="13">
        <v>313</v>
      </c>
      <c r="F2759" s="13">
        <v>313</v>
      </c>
      <c r="G2759" s="13">
        <v>626</v>
      </c>
      <c r="H2759" s="13">
        <v>104</v>
      </c>
      <c r="I2759" s="13">
        <v>105</v>
      </c>
      <c r="J2759" s="13">
        <v>209</v>
      </c>
      <c r="K2759" s="15">
        <f t="shared" si="177"/>
        <v>417</v>
      </c>
      <c r="L2759" s="15">
        <f t="shared" si="178"/>
        <v>418</v>
      </c>
      <c r="M2759" s="15">
        <f t="shared" si="179"/>
        <v>835</v>
      </c>
      <c r="O2759" s="13"/>
      <c r="P2759" s="13"/>
    </row>
    <row r="2760" spans="1:16" ht="12.75" customHeight="1" x14ac:dyDescent="0.2">
      <c r="A2760" s="11" t="str">
        <f t="shared" si="180"/>
        <v>NORFOLK ISLAND2007</v>
      </c>
      <c r="B2760" s="96" t="s">
        <v>37</v>
      </c>
      <c r="C2760" s="89">
        <v>2007</v>
      </c>
      <c r="D2760" s="90" t="s">
        <v>101</v>
      </c>
      <c r="E2760" s="15">
        <v>380</v>
      </c>
      <c r="F2760" s="15">
        <v>380</v>
      </c>
      <c r="G2760" s="15">
        <v>760</v>
      </c>
      <c r="H2760" s="91">
        <v>104</v>
      </c>
      <c r="I2760" s="91">
        <v>104</v>
      </c>
      <c r="J2760" s="15">
        <v>208</v>
      </c>
      <c r="K2760" s="15">
        <f t="shared" si="177"/>
        <v>484</v>
      </c>
      <c r="L2760" s="15">
        <f t="shared" si="178"/>
        <v>484</v>
      </c>
      <c r="M2760" s="15">
        <f t="shared" si="179"/>
        <v>968</v>
      </c>
      <c r="O2760" s="13"/>
      <c r="P2760" s="13"/>
    </row>
    <row r="2761" spans="1:16" ht="12.75" customHeight="1" x14ac:dyDescent="0.2">
      <c r="A2761" s="11" t="str">
        <f t="shared" si="180"/>
        <v>NORFOLK ISLAND2008</v>
      </c>
      <c r="B2761" s="3" t="s">
        <v>37</v>
      </c>
      <c r="C2761" s="12">
        <v>2008</v>
      </c>
      <c r="D2761" s="12" t="s">
        <v>101</v>
      </c>
      <c r="E2761" s="13">
        <v>404</v>
      </c>
      <c r="F2761" s="13">
        <v>404</v>
      </c>
      <c r="G2761" s="13">
        <v>808</v>
      </c>
      <c r="H2761" s="13">
        <v>101</v>
      </c>
      <c r="I2761" s="13">
        <v>102</v>
      </c>
      <c r="J2761" s="13">
        <v>203</v>
      </c>
      <c r="K2761" s="15">
        <f t="shared" si="177"/>
        <v>505</v>
      </c>
      <c r="L2761" s="15">
        <f t="shared" si="178"/>
        <v>506</v>
      </c>
      <c r="M2761" s="15">
        <f t="shared" si="179"/>
        <v>1011</v>
      </c>
      <c r="O2761" s="13"/>
      <c r="P2761" s="13"/>
    </row>
    <row r="2762" spans="1:16" ht="12.75" customHeight="1" x14ac:dyDescent="0.2">
      <c r="A2762" s="11" t="str">
        <f t="shared" si="180"/>
        <v>NORFOLK ISLAND2009</v>
      </c>
      <c r="B2762" s="3" t="s">
        <v>37</v>
      </c>
      <c r="C2762" s="12">
        <v>2009</v>
      </c>
      <c r="D2762" s="12" t="s">
        <v>101</v>
      </c>
      <c r="E2762" s="13">
        <v>376</v>
      </c>
      <c r="F2762" s="13">
        <v>377</v>
      </c>
      <c r="G2762" s="13">
        <v>753</v>
      </c>
      <c r="H2762" s="13">
        <v>65</v>
      </c>
      <c r="I2762" s="13">
        <v>66</v>
      </c>
      <c r="J2762" s="13">
        <v>131</v>
      </c>
      <c r="K2762" s="15">
        <f t="shared" si="177"/>
        <v>441</v>
      </c>
      <c r="L2762" s="15">
        <f t="shared" si="178"/>
        <v>443</v>
      </c>
      <c r="M2762" s="15">
        <f t="shared" si="179"/>
        <v>884</v>
      </c>
      <c r="O2762" s="13"/>
      <c r="P2762" s="13"/>
    </row>
    <row r="2763" spans="1:16" ht="12.75" customHeight="1" x14ac:dyDescent="0.2">
      <c r="A2763" s="11" t="str">
        <f t="shared" si="180"/>
        <v>NORFOLK ISLAND2010</v>
      </c>
      <c r="B2763" s="3" t="s">
        <v>37</v>
      </c>
      <c r="C2763" s="12">
        <v>2010</v>
      </c>
      <c r="D2763" s="12" t="s">
        <v>101</v>
      </c>
      <c r="E2763" s="13">
        <v>365</v>
      </c>
      <c r="F2763" s="13">
        <v>365</v>
      </c>
      <c r="G2763" s="13">
        <v>730</v>
      </c>
      <c r="H2763" s="13">
        <v>55</v>
      </c>
      <c r="I2763" s="13">
        <v>54</v>
      </c>
      <c r="J2763" s="13">
        <v>109</v>
      </c>
      <c r="K2763" s="15">
        <f t="shared" si="177"/>
        <v>420</v>
      </c>
      <c r="L2763" s="15">
        <f t="shared" si="178"/>
        <v>419</v>
      </c>
      <c r="M2763" s="15">
        <f t="shared" si="179"/>
        <v>839</v>
      </c>
      <c r="O2763" s="13"/>
      <c r="P2763" s="13"/>
    </row>
    <row r="2764" spans="1:16" ht="12.75" customHeight="1" x14ac:dyDescent="0.2">
      <c r="A2764" s="11" t="str">
        <f t="shared" si="180"/>
        <v>NORFOLK ISLAND2011</v>
      </c>
      <c r="B2764" s="3" t="s">
        <v>37</v>
      </c>
      <c r="C2764" s="12">
        <v>2011</v>
      </c>
      <c r="D2764" s="12" t="s">
        <v>101</v>
      </c>
      <c r="E2764" s="13">
        <v>409</v>
      </c>
      <c r="F2764" s="13">
        <v>409</v>
      </c>
      <c r="G2764" s="13">
        <v>818</v>
      </c>
      <c r="H2764" s="13">
        <v>52</v>
      </c>
      <c r="I2764" s="13">
        <v>52</v>
      </c>
      <c r="J2764" s="13">
        <v>104</v>
      </c>
      <c r="K2764" s="15">
        <f t="shared" si="177"/>
        <v>461</v>
      </c>
      <c r="L2764" s="15">
        <f t="shared" si="178"/>
        <v>461</v>
      </c>
      <c r="M2764" s="15">
        <f t="shared" si="179"/>
        <v>922</v>
      </c>
      <c r="O2764" s="13"/>
      <c r="P2764" s="13"/>
    </row>
    <row r="2765" spans="1:16" ht="12.75" customHeight="1" x14ac:dyDescent="0.2">
      <c r="A2765" s="11" t="str">
        <f t="shared" si="180"/>
        <v>NORFOLK ISLAND2012</v>
      </c>
      <c r="B2765" s="96" t="s">
        <v>37</v>
      </c>
      <c r="C2765" s="89">
        <v>2012</v>
      </c>
      <c r="D2765" s="12" t="s">
        <v>101</v>
      </c>
      <c r="E2765" s="15">
        <v>239</v>
      </c>
      <c r="F2765" s="15">
        <v>241</v>
      </c>
      <c r="G2765" s="15">
        <v>480</v>
      </c>
      <c r="H2765" s="91">
        <v>53</v>
      </c>
      <c r="I2765" s="91">
        <v>52</v>
      </c>
      <c r="J2765" s="15">
        <v>105</v>
      </c>
      <c r="K2765" s="15">
        <f t="shared" si="177"/>
        <v>292</v>
      </c>
      <c r="L2765" s="15">
        <f t="shared" si="178"/>
        <v>293</v>
      </c>
      <c r="M2765" s="15">
        <f t="shared" si="179"/>
        <v>585</v>
      </c>
      <c r="O2765" s="13"/>
      <c r="P2765" s="13"/>
    </row>
    <row r="2766" spans="1:16" ht="12.75" customHeight="1" x14ac:dyDescent="0.2">
      <c r="A2766" s="11" t="str">
        <f t="shared" si="180"/>
        <v>NORFOLK ISLAND2013</v>
      </c>
      <c r="B2766" s="3" t="s">
        <v>37</v>
      </c>
      <c r="C2766" s="12">
        <v>2013</v>
      </c>
      <c r="D2766" s="12" t="s">
        <v>101</v>
      </c>
      <c r="E2766" s="13">
        <v>208</v>
      </c>
      <c r="F2766" s="13">
        <v>209</v>
      </c>
      <c r="G2766" s="13">
        <v>417</v>
      </c>
      <c r="H2766" s="13">
        <v>54</v>
      </c>
      <c r="I2766" s="13">
        <v>54</v>
      </c>
      <c r="J2766" s="13">
        <v>108</v>
      </c>
      <c r="K2766" s="15">
        <f t="shared" si="177"/>
        <v>262</v>
      </c>
      <c r="L2766" s="15">
        <f t="shared" si="178"/>
        <v>263</v>
      </c>
      <c r="M2766" s="15">
        <f t="shared" si="179"/>
        <v>525</v>
      </c>
      <c r="O2766" s="13"/>
      <c r="P2766" s="13"/>
    </row>
    <row r="2767" spans="1:16" ht="12.75" customHeight="1" x14ac:dyDescent="0.2">
      <c r="A2767" s="11" t="str">
        <f t="shared" si="180"/>
        <v>NORFOLK ISLAND2014</v>
      </c>
      <c r="B2767" s="96" t="s">
        <v>37</v>
      </c>
      <c r="C2767" s="89">
        <v>2014</v>
      </c>
      <c r="D2767" s="90" t="s">
        <v>101</v>
      </c>
      <c r="E2767" s="15">
        <v>208</v>
      </c>
      <c r="F2767" s="15">
        <v>208</v>
      </c>
      <c r="G2767" s="15">
        <v>416</v>
      </c>
      <c r="H2767" s="91">
        <v>54</v>
      </c>
      <c r="I2767" s="91">
        <v>53</v>
      </c>
      <c r="J2767" s="15">
        <v>107</v>
      </c>
      <c r="K2767" s="15">
        <f t="shared" si="177"/>
        <v>262</v>
      </c>
      <c r="L2767" s="15">
        <f t="shared" si="178"/>
        <v>261</v>
      </c>
      <c r="M2767" s="15">
        <f t="shared" si="179"/>
        <v>523</v>
      </c>
      <c r="O2767" s="13"/>
      <c r="P2767" s="13"/>
    </row>
    <row r="2768" spans="1:16" ht="12.75" customHeight="1" x14ac:dyDescent="0.2">
      <c r="A2768" s="11" t="str">
        <f t="shared" si="180"/>
        <v>NORFOLK ISLAND2015</v>
      </c>
      <c r="B2768" s="96" t="s">
        <v>37</v>
      </c>
      <c r="C2768" s="89">
        <v>2015</v>
      </c>
      <c r="D2768" s="90" t="s">
        <v>101</v>
      </c>
      <c r="E2768" s="15">
        <v>207</v>
      </c>
      <c r="F2768" s="15">
        <v>208</v>
      </c>
      <c r="G2768" s="15">
        <v>415</v>
      </c>
      <c r="H2768" s="91">
        <v>54</v>
      </c>
      <c r="I2768" s="91">
        <v>53</v>
      </c>
      <c r="J2768" s="15">
        <v>107</v>
      </c>
      <c r="K2768" s="15">
        <f t="shared" si="177"/>
        <v>261</v>
      </c>
      <c r="L2768" s="15">
        <f t="shared" si="178"/>
        <v>261</v>
      </c>
      <c r="M2768" s="15">
        <f t="shared" si="179"/>
        <v>522</v>
      </c>
      <c r="O2768" s="13"/>
      <c r="P2768" s="13"/>
    </row>
    <row r="2769" spans="1:16" ht="12.75" customHeight="1" x14ac:dyDescent="0.2">
      <c r="A2769" s="11" t="str">
        <f t="shared" si="180"/>
        <v>NORFOLK ISLAND2016</v>
      </c>
      <c r="B2769" s="96" t="s">
        <v>37</v>
      </c>
      <c r="C2769" s="89">
        <v>2016</v>
      </c>
      <c r="D2769" s="90" t="s">
        <v>101</v>
      </c>
      <c r="E2769" s="15">
        <v>214</v>
      </c>
      <c r="F2769" s="15">
        <v>214</v>
      </c>
      <c r="G2769" s="15">
        <v>428</v>
      </c>
      <c r="H2769" s="91">
        <v>53</v>
      </c>
      <c r="I2769" s="91">
        <v>53</v>
      </c>
      <c r="J2769" s="15">
        <v>106</v>
      </c>
      <c r="K2769" s="15">
        <f t="shared" si="177"/>
        <v>267</v>
      </c>
      <c r="L2769" s="15">
        <f t="shared" si="178"/>
        <v>267</v>
      </c>
      <c r="M2769" s="15">
        <f t="shared" si="179"/>
        <v>534</v>
      </c>
      <c r="O2769" s="13"/>
      <c r="P2769" s="13"/>
    </row>
    <row r="2770" spans="1:16" ht="12.75" customHeight="1" x14ac:dyDescent="0.2">
      <c r="A2770" s="11" t="str">
        <f t="shared" si="180"/>
        <v>NORFOLK ISLAND2017</v>
      </c>
      <c r="B2770" s="3" t="s">
        <v>37</v>
      </c>
      <c r="C2770" s="12">
        <v>2017</v>
      </c>
      <c r="D2770" s="12" t="s">
        <v>101</v>
      </c>
      <c r="E2770" s="13">
        <v>224</v>
      </c>
      <c r="F2770" s="13">
        <v>224</v>
      </c>
      <c r="G2770" s="13">
        <v>448</v>
      </c>
      <c r="H2770" s="13">
        <v>21</v>
      </c>
      <c r="I2770" s="13">
        <v>21</v>
      </c>
      <c r="J2770" s="13">
        <v>42</v>
      </c>
      <c r="K2770" s="15">
        <f t="shared" si="177"/>
        <v>245</v>
      </c>
      <c r="L2770" s="15">
        <f t="shared" si="178"/>
        <v>245</v>
      </c>
      <c r="M2770" s="15">
        <f t="shared" si="179"/>
        <v>490</v>
      </c>
      <c r="O2770" s="13"/>
      <c r="P2770" s="13"/>
    </row>
    <row r="2771" spans="1:16" ht="12.75" customHeight="1" x14ac:dyDescent="0.2">
      <c r="A2771" s="11" t="str">
        <f t="shared" si="180"/>
        <v>NORFOLK ISLAND2018</v>
      </c>
      <c r="B2771" s="3" t="s">
        <v>37</v>
      </c>
      <c r="C2771" s="12">
        <v>2018</v>
      </c>
      <c r="D2771" s="12" t="s">
        <v>101</v>
      </c>
      <c r="E2771" s="13">
        <v>232</v>
      </c>
      <c r="F2771" s="13">
        <v>232</v>
      </c>
      <c r="G2771" s="13">
        <v>464</v>
      </c>
      <c r="H2771" s="13">
        <v>0</v>
      </c>
      <c r="I2771" s="13">
        <v>0</v>
      </c>
      <c r="J2771" s="13">
        <v>0</v>
      </c>
      <c r="K2771" s="15">
        <f t="shared" si="177"/>
        <v>232</v>
      </c>
      <c r="L2771" s="15">
        <f t="shared" si="178"/>
        <v>232</v>
      </c>
      <c r="M2771" s="15">
        <f t="shared" si="179"/>
        <v>464</v>
      </c>
      <c r="O2771" s="13"/>
      <c r="P2771" s="13"/>
    </row>
    <row r="2772" spans="1:16" ht="12.75" customHeight="1" x14ac:dyDescent="0.2">
      <c r="A2772" s="11" t="str">
        <f t="shared" si="180"/>
        <v>NORFOLK ISLAND2019</v>
      </c>
      <c r="B2772" s="3" t="s">
        <v>37</v>
      </c>
      <c r="C2772" s="12">
        <v>2019</v>
      </c>
      <c r="D2772" s="12" t="s">
        <v>101</v>
      </c>
      <c r="E2772" s="13">
        <v>240</v>
      </c>
      <c r="F2772" s="13">
        <v>239</v>
      </c>
      <c r="G2772" s="13">
        <v>479</v>
      </c>
      <c r="H2772" s="13">
        <v>18</v>
      </c>
      <c r="I2772" s="13">
        <v>18</v>
      </c>
      <c r="J2772" s="13">
        <v>36</v>
      </c>
      <c r="K2772" s="15">
        <f t="shared" si="177"/>
        <v>258</v>
      </c>
      <c r="L2772" s="15">
        <f t="shared" si="178"/>
        <v>257</v>
      </c>
      <c r="M2772" s="15">
        <f t="shared" si="179"/>
        <v>515</v>
      </c>
      <c r="O2772" s="13"/>
      <c r="P2772" s="13"/>
    </row>
    <row r="2773" spans="1:16" ht="12.75" customHeight="1" x14ac:dyDescent="0.2">
      <c r="A2773" s="11" t="str">
        <f t="shared" si="180"/>
        <v>OLYMPIC DAM1985</v>
      </c>
      <c r="B2773" s="96" t="s">
        <v>36</v>
      </c>
      <c r="C2773" s="89">
        <v>1985</v>
      </c>
      <c r="D2773" s="90" t="s">
        <v>101</v>
      </c>
      <c r="E2773" s="15">
        <v>876</v>
      </c>
      <c r="F2773" s="15">
        <v>883</v>
      </c>
      <c r="G2773" s="15">
        <v>1759</v>
      </c>
      <c r="H2773" s="91">
        <v>0</v>
      </c>
      <c r="I2773" s="91">
        <v>0</v>
      </c>
      <c r="J2773" s="15">
        <v>0</v>
      </c>
      <c r="K2773" s="15">
        <f t="shared" si="177"/>
        <v>876</v>
      </c>
      <c r="L2773" s="15">
        <f t="shared" si="178"/>
        <v>883</v>
      </c>
      <c r="M2773" s="15">
        <f t="shared" si="179"/>
        <v>1759</v>
      </c>
      <c r="O2773" s="13"/>
      <c r="P2773" s="13"/>
    </row>
    <row r="2774" spans="1:16" ht="12.75" customHeight="1" x14ac:dyDescent="0.2">
      <c r="A2774" s="11" t="str">
        <f t="shared" si="180"/>
        <v>OLYMPIC DAM1986</v>
      </c>
      <c r="B2774" s="96" t="s">
        <v>36</v>
      </c>
      <c r="C2774" s="89">
        <v>1986</v>
      </c>
      <c r="D2774" s="90" t="s">
        <v>101</v>
      </c>
      <c r="E2774" s="15">
        <v>741</v>
      </c>
      <c r="F2774" s="15">
        <v>740</v>
      </c>
      <c r="G2774" s="15">
        <v>1481</v>
      </c>
      <c r="H2774" s="91">
        <v>0</v>
      </c>
      <c r="I2774" s="91">
        <v>0</v>
      </c>
      <c r="J2774" s="15">
        <v>0</v>
      </c>
      <c r="K2774" s="15">
        <f t="shared" si="177"/>
        <v>741</v>
      </c>
      <c r="L2774" s="15">
        <f t="shared" si="178"/>
        <v>740</v>
      </c>
      <c r="M2774" s="15">
        <f t="shared" si="179"/>
        <v>1481</v>
      </c>
      <c r="O2774" s="13"/>
      <c r="P2774" s="13"/>
    </row>
    <row r="2775" spans="1:16" ht="12.75" customHeight="1" x14ac:dyDescent="0.2">
      <c r="A2775" s="11" t="str">
        <f t="shared" si="180"/>
        <v>OLYMPIC DAM1987</v>
      </c>
      <c r="B2775" s="94" t="s">
        <v>36</v>
      </c>
      <c r="C2775" s="12">
        <v>1987</v>
      </c>
      <c r="D2775" s="90" t="s">
        <v>101</v>
      </c>
      <c r="E2775" s="95">
        <v>1345</v>
      </c>
      <c r="F2775" s="95">
        <v>1313</v>
      </c>
      <c r="G2775" s="95">
        <v>2658</v>
      </c>
      <c r="H2775" s="95">
        <v>0</v>
      </c>
      <c r="I2775" s="95">
        <v>0</v>
      </c>
      <c r="J2775" s="95">
        <v>0</v>
      </c>
      <c r="K2775" s="15">
        <f t="shared" si="177"/>
        <v>1345</v>
      </c>
      <c r="L2775" s="15">
        <f t="shared" si="178"/>
        <v>1313</v>
      </c>
      <c r="M2775" s="15">
        <f t="shared" si="179"/>
        <v>2658</v>
      </c>
      <c r="O2775" s="13"/>
      <c r="P2775" s="13"/>
    </row>
    <row r="2776" spans="1:16" ht="12.75" customHeight="1" x14ac:dyDescent="0.2">
      <c r="A2776" s="11" t="str">
        <f t="shared" si="180"/>
        <v>OLYMPIC DAM1988</v>
      </c>
      <c r="B2776" s="3" t="s">
        <v>36</v>
      </c>
      <c r="C2776" s="12">
        <v>1988</v>
      </c>
      <c r="D2776" s="12" t="s">
        <v>101</v>
      </c>
      <c r="E2776" s="13">
        <v>1277</v>
      </c>
      <c r="F2776" s="13">
        <v>1285</v>
      </c>
      <c r="G2776" s="13">
        <v>2562</v>
      </c>
      <c r="H2776" s="13">
        <v>0</v>
      </c>
      <c r="I2776" s="13">
        <v>0</v>
      </c>
      <c r="J2776" s="13">
        <v>0</v>
      </c>
      <c r="K2776" s="15">
        <f t="shared" si="177"/>
        <v>1277</v>
      </c>
      <c r="L2776" s="15">
        <f t="shared" si="178"/>
        <v>1285</v>
      </c>
      <c r="M2776" s="15">
        <f t="shared" si="179"/>
        <v>2562</v>
      </c>
      <c r="O2776" s="13"/>
      <c r="P2776" s="13"/>
    </row>
    <row r="2777" spans="1:16" ht="12.75" customHeight="1" x14ac:dyDescent="0.2">
      <c r="A2777" s="11" t="str">
        <f t="shared" si="180"/>
        <v>OLYMPIC DAM1989</v>
      </c>
      <c r="B2777" s="3" t="s">
        <v>36</v>
      </c>
      <c r="C2777" s="12">
        <v>1989</v>
      </c>
      <c r="D2777" s="12" t="s">
        <v>101</v>
      </c>
      <c r="E2777" s="13">
        <v>987</v>
      </c>
      <c r="F2777" s="13">
        <v>988</v>
      </c>
      <c r="G2777" s="13">
        <v>1975</v>
      </c>
      <c r="H2777" s="13">
        <v>0</v>
      </c>
      <c r="I2777" s="13">
        <v>0</v>
      </c>
      <c r="J2777" s="13">
        <v>0</v>
      </c>
      <c r="K2777" s="15">
        <f t="shared" si="177"/>
        <v>987</v>
      </c>
      <c r="L2777" s="15">
        <f t="shared" si="178"/>
        <v>988</v>
      </c>
      <c r="M2777" s="15">
        <f t="shared" si="179"/>
        <v>1975</v>
      </c>
      <c r="O2777" s="13"/>
      <c r="P2777" s="13"/>
    </row>
    <row r="2778" spans="1:16" ht="12.75" customHeight="1" x14ac:dyDescent="0.2">
      <c r="A2778" s="11" t="str">
        <f t="shared" si="180"/>
        <v>OLYMPIC DAM1990</v>
      </c>
      <c r="B2778" s="96" t="s">
        <v>36</v>
      </c>
      <c r="C2778" s="89">
        <v>1990</v>
      </c>
      <c r="D2778" s="90" t="s">
        <v>101</v>
      </c>
      <c r="E2778" s="15">
        <v>777</v>
      </c>
      <c r="F2778" s="15">
        <v>839</v>
      </c>
      <c r="G2778" s="15">
        <v>1616</v>
      </c>
      <c r="H2778" s="91">
        <v>0</v>
      </c>
      <c r="I2778" s="91">
        <v>0</v>
      </c>
      <c r="J2778" s="15">
        <v>0</v>
      </c>
      <c r="K2778" s="15">
        <f t="shared" si="177"/>
        <v>777</v>
      </c>
      <c r="L2778" s="15">
        <f t="shared" si="178"/>
        <v>839</v>
      </c>
      <c r="M2778" s="15">
        <f t="shared" si="179"/>
        <v>1616</v>
      </c>
      <c r="O2778" s="13"/>
      <c r="P2778" s="13"/>
    </row>
    <row r="2779" spans="1:16" ht="12.75" customHeight="1" x14ac:dyDescent="0.2">
      <c r="A2779" s="11" t="str">
        <f t="shared" si="180"/>
        <v>OLYMPIC DAM1991</v>
      </c>
      <c r="B2779" s="94" t="s">
        <v>36</v>
      </c>
      <c r="C2779" s="89">
        <v>1991</v>
      </c>
      <c r="D2779" s="90" t="s">
        <v>101</v>
      </c>
      <c r="E2779" s="15">
        <v>699</v>
      </c>
      <c r="F2779" s="15">
        <v>702</v>
      </c>
      <c r="G2779" s="15">
        <v>1401</v>
      </c>
      <c r="H2779" s="15">
        <v>0</v>
      </c>
      <c r="I2779" s="15">
        <v>0</v>
      </c>
      <c r="J2779" s="15">
        <v>0</v>
      </c>
      <c r="K2779" s="15">
        <f t="shared" si="177"/>
        <v>699</v>
      </c>
      <c r="L2779" s="15">
        <f t="shared" si="178"/>
        <v>702</v>
      </c>
      <c r="M2779" s="15">
        <f t="shared" si="179"/>
        <v>1401</v>
      </c>
      <c r="O2779" s="13"/>
      <c r="P2779" s="13"/>
    </row>
    <row r="2780" spans="1:16" ht="12.75" customHeight="1" x14ac:dyDescent="0.2">
      <c r="A2780" s="11" t="str">
        <f t="shared" si="180"/>
        <v>OLYMPIC DAM1992</v>
      </c>
      <c r="B2780" s="3" t="s">
        <v>36</v>
      </c>
      <c r="C2780" s="12">
        <v>1992</v>
      </c>
      <c r="D2780" s="12" t="s">
        <v>101</v>
      </c>
      <c r="E2780" s="13">
        <v>795</v>
      </c>
      <c r="F2780" s="13">
        <v>800</v>
      </c>
      <c r="G2780" s="13">
        <v>1595</v>
      </c>
      <c r="H2780" s="13">
        <v>0</v>
      </c>
      <c r="I2780" s="13">
        <v>0</v>
      </c>
      <c r="J2780" s="13">
        <v>0</v>
      </c>
      <c r="K2780" s="15">
        <f t="shared" si="177"/>
        <v>795</v>
      </c>
      <c r="L2780" s="15">
        <f t="shared" si="178"/>
        <v>800</v>
      </c>
      <c r="M2780" s="15">
        <f t="shared" si="179"/>
        <v>1595</v>
      </c>
      <c r="O2780" s="13"/>
      <c r="P2780" s="13"/>
    </row>
    <row r="2781" spans="1:16" ht="12.75" customHeight="1" x14ac:dyDescent="0.2">
      <c r="A2781" s="11" t="str">
        <f t="shared" si="180"/>
        <v>OLYMPIC DAM1993</v>
      </c>
      <c r="B2781" s="96" t="s">
        <v>36</v>
      </c>
      <c r="C2781" s="89">
        <v>1993</v>
      </c>
      <c r="D2781" s="90" t="s">
        <v>101</v>
      </c>
      <c r="E2781" s="15">
        <v>825</v>
      </c>
      <c r="F2781" s="15">
        <v>825</v>
      </c>
      <c r="G2781" s="15">
        <v>1650</v>
      </c>
      <c r="H2781" s="91">
        <v>0</v>
      </c>
      <c r="I2781" s="91">
        <v>0</v>
      </c>
      <c r="J2781" s="15">
        <v>0</v>
      </c>
      <c r="K2781" s="15">
        <f t="shared" si="177"/>
        <v>825</v>
      </c>
      <c r="L2781" s="15">
        <f t="shared" si="178"/>
        <v>825</v>
      </c>
      <c r="M2781" s="15">
        <f t="shared" si="179"/>
        <v>1650</v>
      </c>
      <c r="O2781" s="13"/>
      <c r="P2781" s="13"/>
    </row>
    <row r="2782" spans="1:16" ht="12.75" customHeight="1" x14ac:dyDescent="0.2">
      <c r="A2782" s="11" t="str">
        <f t="shared" si="180"/>
        <v>OLYMPIC DAM1994</v>
      </c>
      <c r="B2782" s="3" t="s">
        <v>36</v>
      </c>
      <c r="C2782" s="12">
        <v>1994</v>
      </c>
      <c r="D2782" s="12" t="s">
        <v>101</v>
      </c>
      <c r="E2782" s="13">
        <v>882</v>
      </c>
      <c r="F2782" s="13">
        <v>882</v>
      </c>
      <c r="G2782" s="13">
        <v>1764</v>
      </c>
      <c r="H2782" s="13">
        <v>0</v>
      </c>
      <c r="I2782" s="13">
        <v>0</v>
      </c>
      <c r="J2782" s="13">
        <v>0</v>
      </c>
      <c r="K2782" s="15">
        <f t="shared" si="177"/>
        <v>882</v>
      </c>
      <c r="L2782" s="15">
        <f t="shared" si="178"/>
        <v>882</v>
      </c>
      <c r="M2782" s="15">
        <f t="shared" si="179"/>
        <v>1764</v>
      </c>
      <c r="O2782" s="13"/>
      <c r="P2782" s="13"/>
    </row>
    <row r="2783" spans="1:16" ht="12.75" customHeight="1" x14ac:dyDescent="0.2">
      <c r="A2783" s="11" t="str">
        <f t="shared" si="180"/>
        <v>OLYMPIC DAM1995</v>
      </c>
      <c r="B2783" s="3" t="s">
        <v>36</v>
      </c>
      <c r="C2783" s="12">
        <v>1995</v>
      </c>
      <c r="D2783" s="12" t="s">
        <v>101</v>
      </c>
      <c r="E2783" s="13">
        <v>984</v>
      </c>
      <c r="F2783" s="13">
        <v>982</v>
      </c>
      <c r="G2783" s="13">
        <v>1966</v>
      </c>
      <c r="H2783" s="13">
        <v>0</v>
      </c>
      <c r="I2783" s="13">
        <v>0</v>
      </c>
      <c r="J2783" s="13">
        <v>0</v>
      </c>
      <c r="K2783" s="15">
        <f t="shared" si="177"/>
        <v>984</v>
      </c>
      <c r="L2783" s="15">
        <f t="shared" si="178"/>
        <v>982</v>
      </c>
      <c r="M2783" s="15">
        <f t="shared" si="179"/>
        <v>1966</v>
      </c>
      <c r="O2783" s="13"/>
      <c r="P2783" s="13"/>
    </row>
    <row r="2784" spans="1:16" ht="12.75" customHeight="1" x14ac:dyDescent="0.2">
      <c r="A2784" s="11" t="str">
        <f t="shared" si="180"/>
        <v>OLYMPIC DAM1996</v>
      </c>
      <c r="B2784" s="96" t="s">
        <v>36</v>
      </c>
      <c r="C2784" s="89">
        <v>1996</v>
      </c>
      <c r="D2784" s="90" t="s">
        <v>101</v>
      </c>
      <c r="E2784" s="15">
        <v>956</v>
      </c>
      <c r="F2784" s="15">
        <v>957</v>
      </c>
      <c r="G2784" s="15">
        <v>1913</v>
      </c>
      <c r="H2784" s="91">
        <v>0</v>
      </c>
      <c r="I2784" s="91">
        <v>0</v>
      </c>
      <c r="J2784" s="15">
        <v>0</v>
      </c>
      <c r="K2784" s="15">
        <f t="shared" si="177"/>
        <v>956</v>
      </c>
      <c r="L2784" s="15">
        <f t="shared" si="178"/>
        <v>957</v>
      </c>
      <c r="M2784" s="15">
        <f t="shared" si="179"/>
        <v>1913</v>
      </c>
      <c r="O2784" s="13"/>
      <c r="P2784" s="13"/>
    </row>
    <row r="2785" spans="1:16" ht="12.75" customHeight="1" x14ac:dyDescent="0.2">
      <c r="A2785" s="11" t="str">
        <f t="shared" si="180"/>
        <v>OLYMPIC DAM1997</v>
      </c>
      <c r="B2785" s="3" t="s">
        <v>36</v>
      </c>
      <c r="C2785" s="12">
        <v>1997</v>
      </c>
      <c r="D2785" s="12" t="s">
        <v>101</v>
      </c>
      <c r="E2785" s="13">
        <v>1330</v>
      </c>
      <c r="F2785" s="13">
        <v>1326</v>
      </c>
      <c r="G2785" s="13">
        <v>2656</v>
      </c>
      <c r="H2785" s="13">
        <v>0</v>
      </c>
      <c r="I2785" s="13">
        <v>0</v>
      </c>
      <c r="J2785" s="13">
        <v>0</v>
      </c>
      <c r="K2785" s="15">
        <f t="shared" si="177"/>
        <v>1330</v>
      </c>
      <c r="L2785" s="15">
        <f t="shared" si="178"/>
        <v>1326</v>
      </c>
      <c r="M2785" s="15">
        <f t="shared" si="179"/>
        <v>2656</v>
      </c>
      <c r="O2785" s="13"/>
      <c r="P2785" s="13"/>
    </row>
    <row r="2786" spans="1:16" ht="12.75" customHeight="1" x14ac:dyDescent="0.2">
      <c r="A2786" s="11" t="str">
        <f t="shared" si="180"/>
        <v>OLYMPIC DAM1998</v>
      </c>
      <c r="B2786" s="3" t="s">
        <v>36</v>
      </c>
      <c r="C2786" s="12">
        <v>1998</v>
      </c>
      <c r="D2786" s="12" t="s">
        <v>101</v>
      </c>
      <c r="E2786" s="13">
        <v>1338</v>
      </c>
      <c r="F2786" s="13">
        <v>1338</v>
      </c>
      <c r="G2786" s="13">
        <v>2676</v>
      </c>
      <c r="H2786" s="13">
        <v>0</v>
      </c>
      <c r="I2786" s="13">
        <v>0</v>
      </c>
      <c r="J2786" s="13">
        <v>0</v>
      </c>
      <c r="K2786" s="15">
        <f t="shared" si="177"/>
        <v>1338</v>
      </c>
      <c r="L2786" s="15">
        <f t="shared" si="178"/>
        <v>1338</v>
      </c>
      <c r="M2786" s="15">
        <f t="shared" si="179"/>
        <v>2676</v>
      </c>
      <c r="O2786" s="13"/>
      <c r="P2786" s="13"/>
    </row>
    <row r="2787" spans="1:16" ht="12.75" customHeight="1" x14ac:dyDescent="0.2">
      <c r="A2787" s="11" t="str">
        <f t="shared" si="180"/>
        <v>OLYMPIC DAM1999</v>
      </c>
      <c r="B2787" s="94" t="s">
        <v>36</v>
      </c>
      <c r="C2787" s="89">
        <v>1999</v>
      </c>
      <c r="D2787" s="90" t="s">
        <v>101</v>
      </c>
      <c r="E2787" s="15">
        <v>1351</v>
      </c>
      <c r="F2787" s="15">
        <v>1351</v>
      </c>
      <c r="G2787" s="15">
        <v>2702</v>
      </c>
      <c r="H2787" s="15">
        <v>0</v>
      </c>
      <c r="I2787" s="15">
        <v>0</v>
      </c>
      <c r="J2787" s="15">
        <v>0</v>
      </c>
      <c r="K2787" s="15">
        <f t="shared" si="177"/>
        <v>1351</v>
      </c>
      <c r="L2787" s="15">
        <f t="shared" si="178"/>
        <v>1351</v>
      </c>
      <c r="M2787" s="15">
        <f t="shared" si="179"/>
        <v>2702</v>
      </c>
      <c r="O2787" s="13"/>
      <c r="P2787" s="13"/>
    </row>
    <row r="2788" spans="1:16" ht="12.75" customHeight="1" x14ac:dyDescent="0.2">
      <c r="A2788" s="11" t="str">
        <f t="shared" si="180"/>
        <v>OLYMPIC DAM2000</v>
      </c>
      <c r="B2788" s="94" t="s">
        <v>36</v>
      </c>
      <c r="C2788" s="12">
        <v>2000</v>
      </c>
      <c r="D2788" s="12" t="s">
        <v>101</v>
      </c>
      <c r="E2788" s="95">
        <v>1306</v>
      </c>
      <c r="F2788" s="95">
        <v>1306</v>
      </c>
      <c r="G2788" s="95">
        <v>2612</v>
      </c>
      <c r="H2788" s="102">
        <v>0</v>
      </c>
      <c r="I2788" s="102">
        <v>0</v>
      </c>
      <c r="J2788" s="95">
        <v>0</v>
      </c>
      <c r="K2788" s="15">
        <f t="shared" si="177"/>
        <v>1306</v>
      </c>
      <c r="L2788" s="15">
        <f t="shared" si="178"/>
        <v>1306</v>
      </c>
      <c r="M2788" s="15">
        <f t="shared" si="179"/>
        <v>2612</v>
      </c>
      <c r="O2788" s="13"/>
      <c r="P2788" s="13"/>
    </row>
    <row r="2789" spans="1:16" ht="12.75" customHeight="1" x14ac:dyDescent="0.2">
      <c r="A2789" s="11" t="str">
        <f t="shared" si="180"/>
        <v>OLYMPIC DAM2001</v>
      </c>
      <c r="B2789" s="3" t="s">
        <v>36</v>
      </c>
      <c r="C2789" s="12">
        <v>2001</v>
      </c>
      <c r="D2789" s="12" t="s">
        <v>101</v>
      </c>
      <c r="E2789" s="13">
        <v>912</v>
      </c>
      <c r="F2789" s="13">
        <v>912</v>
      </c>
      <c r="G2789" s="13">
        <v>1824</v>
      </c>
      <c r="H2789" s="13">
        <v>0</v>
      </c>
      <c r="I2789" s="13">
        <v>0</v>
      </c>
      <c r="J2789" s="13">
        <v>0</v>
      </c>
      <c r="K2789" s="15">
        <f t="shared" si="177"/>
        <v>912</v>
      </c>
      <c r="L2789" s="15">
        <f t="shared" si="178"/>
        <v>912</v>
      </c>
      <c r="M2789" s="15">
        <f t="shared" si="179"/>
        <v>1824</v>
      </c>
      <c r="O2789" s="13"/>
      <c r="P2789" s="13"/>
    </row>
    <row r="2790" spans="1:16" ht="12.75" customHeight="1" x14ac:dyDescent="0.2">
      <c r="A2790" s="11" t="str">
        <f t="shared" si="180"/>
        <v>OLYMPIC DAM2002</v>
      </c>
      <c r="B2790" s="96" t="s">
        <v>36</v>
      </c>
      <c r="C2790" s="89">
        <v>2002</v>
      </c>
      <c r="D2790" s="90" t="s">
        <v>101</v>
      </c>
      <c r="E2790" s="15">
        <v>577</v>
      </c>
      <c r="F2790" s="15">
        <v>577</v>
      </c>
      <c r="G2790" s="15">
        <v>1154</v>
      </c>
      <c r="H2790" s="91">
        <v>0</v>
      </c>
      <c r="I2790" s="91">
        <v>0</v>
      </c>
      <c r="J2790" s="15">
        <v>0</v>
      </c>
      <c r="K2790" s="15">
        <f t="shared" si="177"/>
        <v>577</v>
      </c>
      <c r="L2790" s="15">
        <f t="shared" si="178"/>
        <v>577</v>
      </c>
      <c r="M2790" s="15">
        <f t="shared" si="179"/>
        <v>1154</v>
      </c>
      <c r="O2790" s="13"/>
      <c r="P2790" s="13"/>
    </row>
    <row r="2791" spans="1:16" ht="12.75" customHeight="1" x14ac:dyDescent="0.2">
      <c r="A2791" s="11" t="str">
        <f t="shared" si="180"/>
        <v>OLYMPIC DAM2003</v>
      </c>
      <c r="B2791" s="96" t="s">
        <v>36</v>
      </c>
      <c r="C2791" s="89">
        <v>2003</v>
      </c>
      <c r="D2791" s="90" t="s">
        <v>101</v>
      </c>
      <c r="E2791" s="15">
        <v>822</v>
      </c>
      <c r="F2791" s="15">
        <v>825</v>
      </c>
      <c r="G2791" s="15">
        <v>1647</v>
      </c>
      <c r="H2791" s="91">
        <v>0</v>
      </c>
      <c r="I2791" s="91">
        <v>0</v>
      </c>
      <c r="J2791" s="15">
        <v>0</v>
      </c>
      <c r="K2791" s="15">
        <f t="shared" si="177"/>
        <v>822</v>
      </c>
      <c r="L2791" s="15">
        <f t="shared" si="178"/>
        <v>825</v>
      </c>
      <c r="M2791" s="15">
        <f t="shared" si="179"/>
        <v>1647</v>
      </c>
      <c r="O2791" s="13"/>
      <c r="P2791" s="13"/>
    </row>
    <row r="2792" spans="1:16" ht="12.75" customHeight="1" x14ac:dyDescent="0.2">
      <c r="A2792" s="11" t="str">
        <f t="shared" si="180"/>
        <v>OLYMPIC DAM2004</v>
      </c>
      <c r="B2792" s="3" t="s">
        <v>36</v>
      </c>
      <c r="C2792" s="12">
        <v>2004</v>
      </c>
      <c r="D2792" s="12" t="s">
        <v>101</v>
      </c>
      <c r="E2792" s="13">
        <v>857</v>
      </c>
      <c r="F2792" s="13">
        <v>857</v>
      </c>
      <c r="G2792" s="13">
        <v>1714</v>
      </c>
      <c r="H2792" s="13">
        <v>0</v>
      </c>
      <c r="I2792" s="13">
        <v>0</v>
      </c>
      <c r="J2792" s="13">
        <v>0</v>
      </c>
      <c r="K2792" s="15">
        <f t="shared" si="177"/>
        <v>857</v>
      </c>
      <c r="L2792" s="15">
        <f t="shared" si="178"/>
        <v>857</v>
      </c>
      <c r="M2792" s="15">
        <f t="shared" si="179"/>
        <v>1714</v>
      </c>
      <c r="O2792" s="13"/>
      <c r="P2792" s="13"/>
    </row>
    <row r="2793" spans="1:16" ht="12.75" customHeight="1" x14ac:dyDescent="0.2">
      <c r="A2793" s="11" t="str">
        <f t="shared" si="180"/>
        <v>OLYMPIC DAM2005</v>
      </c>
      <c r="B2793" s="96" t="s">
        <v>36</v>
      </c>
      <c r="C2793" s="89">
        <v>2005</v>
      </c>
      <c r="D2793" s="90" t="s">
        <v>101</v>
      </c>
      <c r="E2793" s="15">
        <v>869</v>
      </c>
      <c r="F2793" s="15">
        <v>867</v>
      </c>
      <c r="G2793" s="15">
        <v>1736</v>
      </c>
      <c r="H2793" s="91">
        <v>0</v>
      </c>
      <c r="I2793" s="91">
        <v>0</v>
      </c>
      <c r="J2793" s="15">
        <v>0</v>
      </c>
      <c r="K2793" s="15">
        <f t="shared" si="177"/>
        <v>869</v>
      </c>
      <c r="L2793" s="15">
        <f t="shared" si="178"/>
        <v>867</v>
      </c>
      <c r="M2793" s="15">
        <f t="shared" si="179"/>
        <v>1736</v>
      </c>
      <c r="O2793" s="13"/>
      <c r="P2793" s="13"/>
    </row>
    <row r="2794" spans="1:16" ht="12.75" customHeight="1" x14ac:dyDescent="0.2">
      <c r="A2794" s="11" t="str">
        <f t="shared" si="180"/>
        <v>OLYMPIC DAM2006</v>
      </c>
      <c r="B2794" s="3" t="s">
        <v>36</v>
      </c>
      <c r="C2794" s="12">
        <v>2006</v>
      </c>
      <c r="D2794" s="12" t="s">
        <v>101</v>
      </c>
      <c r="E2794" s="13">
        <v>1132</v>
      </c>
      <c r="F2794" s="13">
        <v>1133</v>
      </c>
      <c r="G2794" s="13">
        <v>2265</v>
      </c>
      <c r="H2794" s="13">
        <v>0</v>
      </c>
      <c r="I2794" s="13">
        <v>0</v>
      </c>
      <c r="J2794" s="13">
        <v>0</v>
      </c>
      <c r="K2794" s="15">
        <f t="shared" ref="K2794:K2857" si="181">E2794+H2794</f>
        <v>1132</v>
      </c>
      <c r="L2794" s="15">
        <f t="shared" ref="L2794:L2857" si="182">F2794+I2794</f>
        <v>1133</v>
      </c>
      <c r="M2794" s="15">
        <f t="shared" ref="M2794:M2857" si="183">G2794+J2794</f>
        <v>2265</v>
      </c>
      <c r="O2794" s="13"/>
      <c r="P2794" s="13"/>
    </row>
    <row r="2795" spans="1:16" ht="12.75" customHeight="1" x14ac:dyDescent="0.2">
      <c r="A2795" s="11" t="str">
        <f t="shared" si="180"/>
        <v>OLYMPIC DAM2007</v>
      </c>
      <c r="B2795" s="3" t="s">
        <v>36</v>
      </c>
      <c r="C2795" s="12">
        <v>2007</v>
      </c>
      <c r="D2795" s="12" t="s">
        <v>101</v>
      </c>
      <c r="E2795" s="13">
        <v>1281</v>
      </c>
      <c r="F2795" s="13">
        <v>1281</v>
      </c>
      <c r="G2795" s="13">
        <v>2562</v>
      </c>
      <c r="H2795" s="13">
        <v>0</v>
      </c>
      <c r="I2795" s="13">
        <v>0</v>
      </c>
      <c r="J2795" s="13">
        <v>0</v>
      </c>
      <c r="K2795" s="15">
        <f t="shared" si="181"/>
        <v>1281</v>
      </c>
      <c r="L2795" s="15">
        <f t="shared" si="182"/>
        <v>1281</v>
      </c>
      <c r="M2795" s="15">
        <f t="shared" si="183"/>
        <v>2562</v>
      </c>
      <c r="O2795" s="13"/>
      <c r="P2795" s="13"/>
    </row>
    <row r="2796" spans="1:16" ht="12.75" customHeight="1" x14ac:dyDescent="0.2">
      <c r="A2796" s="11" t="str">
        <f t="shared" si="180"/>
        <v>OLYMPIC DAM2008</v>
      </c>
      <c r="B2796" s="3" t="s">
        <v>36</v>
      </c>
      <c r="C2796" s="12">
        <v>2008</v>
      </c>
      <c r="D2796" s="12" t="s">
        <v>101</v>
      </c>
      <c r="E2796" s="13">
        <v>1131</v>
      </c>
      <c r="F2796" s="13">
        <v>1131</v>
      </c>
      <c r="G2796" s="13">
        <v>2262</v>
      </c>
      <c r="H2796" s="13">
        <v>0</v>
      </c>
      <c r="I2796" s="13">
        <v>0</v>
      </c>
      <c r="J2796" s="13">
        <v>0</v>
      </c>
      <c r="K2796" s="15">
        <f t="shared" si="181"/>
        <v>1131</v>
      </c>
      <c r="L2796" s="15">
        <f t="shared" si="182"/>
        <v>1131</v>
      </c>
      <c r="M2796" s="15">
        <f t="shared" si="183"/>
        <v>2262</v>
      </c>
      <c r="O2796" s="13"/>
      <c r="P2796" s="13"/>
    </row>
    <row r="2797" spans="1:16" ht="12.75" customHeight="1" x14ac:dyDescent="0.2">
      <c r="A2797" s="11" t="str">
        <f t="shared" si="180"/>
        <v>OLYMPIC DAM2009</v>
      </c>
      <c r="B2797" s="96" t="s">
        <v>36</v>
      </c>
      <c r="C2797" s="89">
        <v>2009</v>
      </c>
      <c r="D2797" s="90" t="s">
        <v>101</v>
      </c>
      <c r="E2797" s="15">
        <v>1014</v>
      </c>
      <c r="F2797" s="15">
        <v>1014</v>
      </c>
      <c r="G2797" s="15">
        <v>2028</v>
      </c>
      <c r="H2797" s="91">
        <v>0</v>
      </c>
      <c r="I2797" s="91">
        <v>0</v>
      </c>
      <c r="J2797" s="15">
        <v>0</v>
      </c>
      <c r="K2797" s="15">
        <f t="shared" si="181"/>
        <v>1014</v>
      </c>
      <c r="L2797" s="15">
        <f t="shared" si="182"/>
        <v>1014</v>
      </c>
      <c r="M2797" s="15">
        <f t="shared" si="183"/>
        <v>2028</v>
      </c>
      <c r="O2797" s="13"/>
      <c r="P2797" s="13"/>
    </row>
    <row r="2798" spans="1:16" ht="12.75" customHeight="1" x14ac:dyDescent="0.2">
      <c r="A2798" s="11" t="str">
        <f t="shared" si="180"/>
        <v>OLYMPIC DAM2010</v>
      </c>
      <c r="B2798" s="96" t="s">
        <v>36</v>
      </c>
      <c r="C2798" s="89">
        <v>2010</v>
      </c>
      <c r="D2798" s="90" t="s">
        <v>101</v>
      </c>
      <c r="E2798" s="15">
        <v>888</v>
      </c>
      <c r="F2798" s="15">
        <v>879</v>
      </c>
      <c r="G2798" s="15">
        <v>1767</v>
      </c>
      <c r="H2798" s="91">
        <v>0</v>
      </c>
      <c r="I2798" s="91">
        <v>0</v>
      </c>
      <c r="J2798" s="15">
        <v>0</v>
      </c>
      <c r="K2798" s="15">
        <f t="shared" si="181"/>
        <v>888</v>
      </c>
      <c r="L2798" s="15">
        <f t="shared" si="182"/>
        <v>879</v>
      </c>
      <c r="M2798" s="15">
        <f t="shared" si="183"/>
        <v>1767</v>
      </c>
      <c r="O2798" s="13"/>
      <c r="P2798" s="13"/>
    </row>
    <row r="2799" spans="1:16" ht="12.75" customHeight="1" x14ac:dyDescent="0.2">
      <c r="A2799" s="11" t="str">
        <f t="shared" si="180"/>
        <v>OLYMPIC DAM2011</v>
      </c>
      <c r="B2799" s="96" t="s">
        <v>36</v>
      </c>
      <c r="C2799" s="89">
        <v>2011</v>
      </c>
      <c r="D2799" s="90" t="s">
        <v>101</v>
      </c>
      <c r="E2799" s="15">
        <v>1051</v>
      </c>
      <c r="F2799" s="15">
        <v>1054</v>
      </c>
      <c r="G2799" s="15">
        <v>2105</v>
      </c>
      <c r="H2799" s="91">
        <v>0</v>
      </c>
      <c r="I2799" s="91">
        <v>0</v>
      </c>
      <c r="J2799" s="15">
        <v>0</v>
      </c>
      <c r="K2799" s="15">
        <f t="shared" si="181"/>
        <v>1051</v>
      </c>
      <c r="L2799" s="15">
        <f t="shared" si="182"/>
        <v>1054</v>
      </c>
      <c r="M2799" s="15">
        <f t="shared" si="183"/>
        <v>2105</v>
      </c>
      <c r="O2799" s="13"/>
      <c r="P2799" s="13"/>
    </row>
    <row r="2800" spans="1:16" ht="12.75" customHeight="1" x14ac:dyDescent="0.2">
      <c r="A2800" s="11" t="str">
        <f t="shared" si="180"/>
        <v>OLYMPIC DAM2012</v>
      </c>
      <c r="B2800" s="96" t="s">
        <v>36</v>
      </c>
      <c r="C2800" s="89">
        <v>2012</v>
      </c>
      <c r="D2800" s="90" t="s">
        <v>101</v>
      </c>
      <c r="E2800" s="15">
        <v>1363</v>
      </c>
      <c r="F2800" s="15">
        <v>1374</v>
      </c>
      <c r="G2800" s="15">
        <v>2737</v>
      </c>
      <c r="H2800" s="91">
        <v>0</v>
      </c>
      <c r="I2800" s="91">
        <v>0</v>
      </c>
      <c r="J2800" s="15">
        <v>0</v>
      </c>
      <c r="K2800" s="15">
        <f t="shared" si="181"/>
        <v>1363</v>
      </c>
      <c r="L2800" s="15">
        <f t="shared" si="182"/>
        <v>1374</v>
      </c>
      <c r="M2800" s="15">
        <f t="shared" si="183"/>
        <v>2737</v>
      </c>
      <c r="O2800" s="13"/>
      <c r="P2800" s="13"/>
    </row>
    <row r="2801" spans="1:16" ht="12.75" customHeight="1" x14ac:dyDescent="0.2">
      <c r="A2801" s="11" t="str">
        <f t="shared" si="180"/>
        <v>OLYMPIC DAM2013</v>
      </c>
      <c r="B2801" s="92" t="s">
        <v>36</v>
      </c>
      <c r="C2801" s="16">
        <v>2013</v>
      </c>
      <c r="D2801" s="90" t="s">
        <v>101</v>
      </c>
      <c r="E2801" s="93">
        <v>1140</v>
      </c>
      <c r="F2801" s="93">
        <v>1143</v>
      </c>
      <c r="G2801" s="93">
        <v>2283</v>
      </c>
      <c r="H2801" s="93">
        <v>0</v>
      </c>
      <c r="I2801" s="93">
        <v>0</v>
      </c>
      <c r="J2801" s="93">
        <v>0</v>
      </c>
      <c r="K2801" s="15">
        <f t="shared" si="181"/>
        <v>1140</v>
      </c>
      <c r="L2801" s="15">
        <f t="shared" si="182"/>
        <v>1143</v>
      </c>
      <c r="M2801" s="15">
        <f t="shared" si="183"/>
        <v>2283</v>
      </c>
      <c r="O2801" s="13"/>
      <c r="P2801" s="13"/>
    </row>
    <row r="2802" spans="1:16" ht="12.75" customHeight="1" x14ac:dyDescent="0.2">
      <c r="A2802" s="11" t="str">
        <f t="shared" si="180"/>
        <v>OLYMPIC DAM2014</v>
      </c>
      <c r="B2802" s="3" t="s">
        <v>36</v>
      </c>
      <c r="C2802" s="12">
        <v>2014</v>
      </c>
      <c r="D2802" s="12" t="s">
        <v>101</v>
      </c>
      <c r="E2802" s="13">
        <v>1145</v>
      </c>
      <c r="F2802" s="13">
        <v>1132</v>
      </c>
      <c r="G2802" s="13">
        <v>2277</v>
      </c>
      <c r="H2802" s="13">
        <v>0</v>
      </c>
      <c r="I2802" s="13">
        <v>0</v>
      </c>
      <c r="J2802" s="13">
        <v>0</v>
      </c>
      <c r="K2802" s="15">
        <f t="shared" si="181"/>
        <v>1145</v>
      </c>
      <c r="L2802" s="15">
        <f t="shared" si="182"/>
        <v>1132</v>
      </c>
      <c r="M2802" s="15">
        <f t="shared" si="183"/>
        <v>2277</v>
      </c>
      <c r="O2802" s="13"/>
      <c r="P2802" s="13"/>
    </row>
    <row r="2803" spans="1:16" ht="12.75" customHeight="1" x14ac:dyDescent="0.2">
      <c r="A2803" s="11" t="str">
        <f t="shared" si="180"/>
        <v>OLYMPIC DAM2015</v>
      </c>
      <c r="B2803" s="3" t="s">
        <v>36</v>
      </c>
      <c r="C2803" s="12">
        <v>2015</v>
      </c>
      <c r="D2803" s="12" t="s">
        <v>101</v>
      </c>
      <c r="E2803" s="13">
        <v>986</v>
      </c>
      <c r="F2803" s="13">
        <v>985</v>
      </c>
      <c r="G2803" s="13">
        <v>1971</v>
      </c>
      <c r="H2803" s="13">
        <v>0</v>
      </c>
      <c r="I2803" s="13">
        <v>0</v>
      </c>
      <c r="J2803" s="13">
        <v>0</v>
      </c>
      <c r="K2803" s="15">
        <f t="shared" si="181"/>
        <v>986</v>
      </c>
      <c r="L2803" s="15">
        <f t="shared" si="182"/>
        <v>985</v>
      </c>
      <c r="M2803" s="15">
        <f t="shared" si="183"/>
        <v>1971</v>
      </c>
      <c r="O2803" s="13"/>
      <c r="P2803" s="13"/>
    </row>
    <row r="2804" spans="1:16" ht="12.75" customHeight="1" x14ac:dyDescent="0.2">
      <c r="A2804" s="11" t="str">
        <f t="shared" si="180"/>
        <v>OLYMPIC DAM2016</v>
      </c>
      <c r="B2804" s="96" t="s">
        <v>36</v>
      </c>
      <c r="C2804" s="89">
        <v>2016</v>
      </c>
      <c r="D2804" s="90" t="s">
        <v>101</v>
      </c>
      <c r="E2804" s="15">
        <v>753</v>
      </c>
      <c r="F2804" s="15">
        <v>749</v>
      </c>
      <c r="G2804" s="15">
        <v>1502</v>
      </c>
      <c r="H2804" s="91">
        <v>0</v>
      </c>
      <c r="I2804" s="91">
        <v>0</v>
      </c>
      <c r="J2804" s="15">
        <v>0</v>
      </c>
      <c r="K2804" s="15">
        <f t="shared" si="181"/>
        <v>753</v>
      </c>
      <c r="L2804" s="15">
        <f t="shared" si="182"/>
        <v>749</v>
      </c>
      <c r="M2804" s="15">
        <f t="shared" si="183"/>
        <v>1502</v>
      </c>
      <c r="O2804" s="13"/>
      <c r="P2804" s="13"/>
    </row>
    <row r="2805" spans="1:16" ht="12.75" customHeight="1" x14ac:dyDescent="0.2">
      <c r="A2805" s="11" t="str">
        <f t="shared" si="180"/>
        <v>OLYMPIC DAM2017</v>
      </c>
      <c r="B2805" s="96" t="s">
        <v>36</v>
      </c>
      <c r="C2805" s="89">
        <v>2017</v>
      </c>
      <c r="D2805" s="90" t="s">
        <v>101</v>
      </c>
      <c r="E2805" s="15">
        <v>963</v>
      </c>
      <c r="F2805" s="15">
        <v>956</v>
      </c>
      <c r="G2805" s="15">
        <v>1919</v>
      </c>
      <c r="H2805" s="91">
        <v>0</v>
      </c>
      <c r="I2805" s="91">
        <v>0</v>
      </c>
      <c r="J2805" s="15">
        <v>0</v>
      </c>
      <c r="K2805" s="15">
        <f t="shared" si="181"/>
        <v>963</v>
      </c>
      <c r="L2805" s="15">
        <f t="shared" si="182"/>
        <v>956</v>
      </c>
      <c r="M2805" s="15">
        <f t="shared" si="183"/>
        <v>1919</v>
      </c>
      <c r="O2805" s="13"/>
      <c r="P2805" s="13"/>
    </row>
    <row r="2806" spans="1:16" ht="12.75" customHeight="1" x14ac:dyDescent="0.2">
      <c r="A2806" s="11" t="str">
        <f t="shared" si="180"/>
        <v>OLYMPIC DAM2018</v>
      </c>
      <c r="B2806" s="96" t="s">
        <v>36</v>
      </c>
      <c r="C2806" s="89">
        <v>2018</v>
      </c>
      <c r="D2806" s="90" t="s">
        <v>101</v>
      </c>
      <c r="E2806" s="15">
        <v>1004</v>
      </c>
      <c r="F2806" s="15">
        <v>995</v>
      </c>
      <c r="G2806" s="15">
        <v>1999</v>
      </c>
      <c r="H2806" s="91">
        <v>0</v>
      </c>
      <c r="I2806" s="91">
        <v>0</v>
      </c>
      <c r="J2806" s="15">
        <v>0</v>
      </c>
      <c r="K2806" s="15">
        <f t="shared" si="181"/>
        <v>1004</v>
      </c>
      <c r="L2806" s="15">
        <f t="shared" si="182"/>
        <v>995</v>
      </c>
      <c r="M2806" s="15">
        <f t="shared" si="183"/>
        <v>1999</v>
      </c>
      <c r="O2806" s="13"/>
      <c r="P2806" s="13"/>
    </row>
    <row r="2807" spans="1:16" ht="12.75" customHeight="1" x14ac:dyDescent="0.2">
      <c r="A2807" s="11" t="str">
        <f t="shared" si="180"/>
        <v>OLYMPIC DAM2019</v>
      </c>
      <c r="B2807" s="3" t="s">
        <v>36</v>
      </c>
      <c r="C2807" s="12">
        <v>2019</v>
      </c>
      <c r="D2807" s="12" t="s">
        <v>101</v>
      </c>
      <c r="E2807" s="13">
        <v>1046</v>
      </c>
      <c r="F2807" s="13">
        <v>1029</v>
      </c>
      <c r="G2807" s="13">
        <v>2075</v>
      </c>
      <c r="H2807" s="13">
        <v>0</v>
      </c>
      <c r="I2807" s="13">
        <v>0</v>
      </c>
      <c r="J2807" s="13">
        <v>0</v>
      </c>
      <c r="K2807" s="15">
        <f t="shared" si="181"/>
        <v>1046</v>
      </c>
      <c r="L2807" s="15">
        <f t="shared" si="182"/>
        <v>1029</v>
      </c>
      <c r="M2807" s="15">
        <f t="shared" si="183"/>
        <v>2075</v>
      </c>
      <c r="O2807" s="13"/>
      <c r="P2807" s="13"/>
    </row>
    <row r="2808" spans="1:16" ht="12.75" customHeight="1" x14ac:dyDescent="0.2">
      <c r="A2808" s="11" t="str">
        <f t="shared" si="180"/>
        <v>ORANGE1985</v>
      </c>
      <c r="B2808" s="3" t="s">
        <v>35</v>
      </c>
      <c r="C2808" s="12">
        <v>1985</v>
      </c>
      <c r="D2808" s="12">
        <v>20</v>
      </c>
      <c r="E2808" s="13">
        <v>4307</v>
      </c>
      <c r="F2808" s="13">
        <v>4353</v>
      </c>
      <c r="G2808" s="13">
        <v>8660</v>
      </c>
      <c r="H2808" s="13">
        <v>0</v>
      </c>
      <c r="I2808" s="13">
        <v>0</v>
      </c>
      <c r="J2808" s="13">
        <v>0</v>
      </c>
      <c r="K2808" s="15">
        <f t="shared" si="181"/>
        <v>4307</v>
      </c>
      <c r="L2808" s="15">
        <f t="shared" si="182"/>
        <v>4353</v>
      </c>
      <c r="M2808" s="15">
        <f t="shared" si="183"/>
        <v>8660</v>
      </c>
      <c r="O2808" s="13"/>
      <c r="P2808" s="13"/>
    </row>
    <row r="2809" spans="1:16" ht="12.75" customHeight="1" x14ac:dyDescent="0.2">
      <c r="A2809" s="11" t="str">
        <f t="shared" si="180"/>
        <v>ORANGE1986</v>
      </c>
      <c r="B2809" s="3" t="s">
        <v>35</v>
      </c>
      <c r="C2809" s="12">
        <v>1986</v>
      </c>
      <c r="D2809" s="12">
        <v>22</v>
      </c>
      <c r="E2809" s="13">
        <v>4013</v>
      </c>
      <c r="F2809" s="13">
        <v>4314</v>
      </c>
      <c r="G2809" s="13">
        <v>8327</v>
      </c>
      <c r="H2809" s="13">
        <v>0</v>
      </c>
      <c r="I2809" s="13">
        <v>0</v>
      </c>
      <c r="J2809" s="13">
        <v>0</v>
      </c>
      <c r="K2809" s="15">
        <f t="shared" si="181"/>
        <v>4013</v>
      </c>
      <c r="L2809" s="15">
        <f t="shared" si="182"/>
        <v>4314</v>
      </c>
      <c r="M2809" s="15">
        <f t="shared" si="183"/>
        <v>8327</v>
      </c>
      <c r="O2809" s="13"/>
      <c r="P2809" s="13"/>
    </row>
    <row r="2810" spans="1:16" ht="12.75" customHeight="1" x14ac:dyDescent="0.2">
      <c r="A2810" s="11" t="str">
        <f t="shared" si="180"/>
        <v>ORANGE1987</v>
      </c>
      <c r="B2810" s="3" t="s">
        <v>35</v>
      </c>
      <c r="C2810" s="12">
        <v>1987</v>
      </c>
      <c r="D2810" s="12">
        <v>17</v>
      </c>
      <c r="E2810" s="13">
        <v>4998</v>
      </c>
      <c r="F2810" s="13">
        <v>5164</v>
      </c>
      <c r="G2810" s="13">
        <v>10162</v>
      </c>
      <c r="H2810" s="13">
        <v>0</v>
      </c>
      <c r="I2810" s="13">
        <v>0</v>
      </c>
      <c r="J2810" s="13">
        <v>0</v>
      </c>
      <c r="K2810" s="15">
        <f t="shared" si="181"/>
        <v>4998</v>
      </c>
      <c r="L2810" s="15">
        <f t="shared" si="182"/>
        <v>5164</v>
      </c>
      <c r="M2810" s="15">
        <f t="shared" si="183"/>
        <v>10162</v>
      </c>
      <c r="O2810" s="13"/>
      <c r="P2810" s="13"/>
    </row>
    <row r="2811" spans="1:16" ht="12.75" customHeight="1" x14ac:dyDescent="0.2">
      <c r="A2811" s="11" t="str">
        <f t="shared" si="180"/>
        <v>ORANGE1988</v>
      </c>
      <c r="B2811" s="3" t="s">
        <v>35</v>
      </c>
      <c r="C2811" s="12">
        <v>1988</v>
      </c>
      <c r="D2811" s="12">
        <v>17</v>
      </c>
      <c r="E2811" s="13">
        <v>4830</v>
      </c>
      <c r="F2811" s="13">
        <v>4789</v>
      </c>
      <c r="G2811" s="13">
        <v>9619</v>
      </c>
      <c r="H2811" s="13">
        <v>0</v>
      </c>
      <c r="I2811" s="13">
        <v>0</v>
      </c>
      <c r="J2811" s="13">
        <v>0</v>
      </c>
      <c r="K2811" s="15">
        <f t="shared" si="181"/>
        <v>4830</v>
      </c>
      <c r="L2811" s="15">
        <f t="shared" si="182"/>
        <v>4789</v>
      </c>
      <c r="M2811" s="15">
        <f t="shared" si="183"/>
        <v>9619</v>
      </c>
      <c r="O2811" s="13"/>
      <c r="P2811" s="13"/>
    </row>
    <row r="2812" spans="1:16" ht="12.75" customHeight="1" x14ac:dyDescent="0.2">
      <c r="A2812" s="11" t="str">
        <f t="shared" si="180"/>
        <v>ORANGE1989</v>
      </c>
      <c r="B2812" s="3" t="s">
        <v>35</v>
      </c>
      <c r="C2812" s="12">
        <v>1989</v>
      </c>
      <c r="D2812" s="12">
        <v>30</v>
      </c>
      <c r="E2812" s="13">
        <v>2568</v>
      </c>
      <c r="F2812" s="13">
        <v>2711</v>
      </c>
      <c r="G2812" s="13">
        <v>5279</v>
      </c>
      <c r="H2812" s="13">
        <v>0</v>
      </c>
      <c r="I2812" s="13">
        <v>0</v>
      </c>
      <c r="J2812" s="13">
        <v>0</v>
      </c>
      <c r="K2812" s="15">
        <f t="shared" si="181"/>
        <v>2568</v>
      </c>
      <c r="L2812" s="15">
        <f t="shared" si="182"/>
        <v>2711</v>
      </c>
      <c r="M2812" s="15">
        <f t="shared" si="183"/>
        <v>5279</v>
      </c>
      <c r="O2812" s="13"/>
      <c r="P2812" s="13"/>
    </row>
    <row r="2813" spans="1:16" ht="12.75" customHeight="1" x14ac:dyDescent="0.2">
      <c r="A2813" s="11" t="str">
        <f t="shared" si="180"/>
        <v>ORANGE1990</v>
      </c>
      <c r="B2813" s="96" t="s">
        <v>35</v>
      </c>
      <c r="C2813" s="89">
        <v>1990</v>
      </c>
      <c r="D2813" s="90">
        <v>21</v>
      </c>
      <c r="E2813" s="15">
        <v>3931</v>
      </c>
      <c r="F2813" s="15">
        <v>4024</v>
      </c>
      <c r="G2813" s="15">
        <v>7955</v>
      </c>
      <c r="H2813" s="91">
        <v>0</v>
      </c>
      <c r="I2813" s="91">
        <v>0</v>
      </c>
      <c r="J2813" s="15">
        <v>0</v>
      </c>
      <c r="K2813" s="15">
        <f t="shared" si="181"/>
        <v>3931</v>
      </c>
      <c r="L2813" s="15">
        <f t="shared" si="182"/>
        <v>4024</v>
      </c>
      <c r="M2813" s="15">
        <f t="shared" si="183"/>
        <v>7955</v>
      </c>
      <c r="O2813" s="13"/>
      <c r="P2813" s="13"/>
    </row>
    <row r="2814" spans="1:16" ht="12.75" customHeight="1" x14ac:dyDescent="0.2">
      <c r="A2814" s="11" t="str">
        <f t="shared" si="180"/>
        <v>ORANGE1991</v>
      </c>
      <c r="B2814" s="96" t="s">
        <v>35</v>
      </c>
      <c r="C2814" s="89">
        <v>1991</v>
      </c>
      <c r="D2814" s="90">
        <v>35</v>
      </c>
      <c r="E2814" s="15">
        <v>2850</v>
      </c>
      <c r="F2814" s="15">
        <v>2922</v>
      </c>
      <c r="G2814" s="15">
        <v>5772</v>
      </c>
      <c r="H2814" s="91">
        <v>0</v>
      </c>
      <c r="I2814" s="91">
        <v>0</v>
      </c>
      <c r="J2814" s="15">
        <v>0</v>
      </c>
      <c r="K2814" s="15">
        <f t="shared" si="181"/>
        <v>2850</v>
      </c>
      <c r="L2814" s="15">
        <f t="shared" si="182"/>
        <v>2922</v>
      </c>
      <c r="M2814" s="15">
        <f t="shared" si="183"/>
        <v>5772</v>
      </c>
      <c r="O2814" s="13"/>
      <c r="P2814" s="13"/>
    </row>
    <row r="2815" spans="1:16" ht="12.75" customHeight="1" x14ac:dyDescent="0.2">
      <c r="A2815" s="11" t="str">
        <f t="shared" si="180"/>
        <v>ORANGE1992</v>
      </c>
      <c r="B2815" s="3" t="s">
        <v>35</v>
      </c>
      <c r="C2815" s="12">
        <v>1992</v>
      </c>
      <c r="D2815" s="12" t="s">
        <v>101</v>
      </c>
      <c r="E2815" s="13">
        <v>2087</v>
      </c>
      <c r="F2815" s="13">
        <v>2049</v>
      </c>
      <c r="G2815" s="13">
        <v>4136</v>
      </c>
      <c r="H2815" s="13">
        <v>0</v>
      </c>
      <c r="I2815" s="13">
        <v>0</v>
      </c>
      <c r="J2815" s="13">
        <v>0</v>
      </c>
      <c r="K2815" s="15">
        <f t="shared" si="181"/>
        <v>2087</v>
      </c>
      <c r="L2815" s="15">
        <f t="shared" si="182"/>
        <v>2049</v>
      </c>
      <c r="M2815" s="15">
        <f t="shared" si="183"/>
        <v>4136</v>
      </c>
      <c r="O2815" s="13"/>
      <c r="P2815" s="13"/>
    </row>
    <row r="2816" spans="1:16" ht="12.75" customHeight="1" x14ac:dyDescent="0.2">
      <c r="A2816" s="11" t="str">
        <f t="shared" si="180"/>
        <v>ORANGE1993</v>
      </c>
      <c r="B2816" s="3" t="s">
        <v>35</v>
      </c>
      <c r="C2816" s="12">
        <v>1993</v>
      </c>
      <c r="D2816" s="12" t="s">
        <v>101</v>
      </c>
      <c r="E2816" s="13">
        <v>2465</v>
      </c>
      <c r="F2816" s="13">
        <v>2345</v>
      </c>
      <c r="G2816" s="13">
        <v>4810</v>
      </c>
      <c r="H2816" s="13">
        <v>0</v>
      </c>
      <c r="I2816" s="13">
        <v>0</v>
      </c>
      <c r="J2816" s="13">
        <v>0</v>
      </c>
      <c r="K2816" s="15">
        <f t="shared" si="181"/>
        <v>2465</v>
      </c>
      <c r="L2816" s="15">
        <f t="shared" si="182"/>
        <v>2345</v>
      </c>
      <c r="M2816" s="15">
        <f t="shared" si="183"/>
        <v>4810</v>
      </c>
      <c r="O2816" s="13"/>
      <c r="P2816" s="13"/>
    </row>
    <row r="2817" spans="1:16" ht="12.75" customHeight="1" x14ac:dyDescent="0.2">
      <c r="A2817" s="11" t="str">
        <f t="shared" si="180"/>
        <v>ORANGE1994</v>
      </c>
      <c r="B2817" s="3" t="s">
        <v>35</v>
      </c>
      <c r="C2817" s="12">
        <v>1994</v>
      </c>
      <c r="D2817" s="90">
        <v>32</v>
      </c>
      <c r="E2817" s="13">
        <v>3138</v>
      </c>
      <c r="F2817" s="13">
        <v>3084</v>
      </c>
      <c r="G2817" s="13">
        <v>6222</v>
      </c>
      <c r="H2817" s="13">
        <v>0</v>
      </c>
      <c r="I2817" s="13">
        <v>0</v>
      </c>
      <c r="J2817" s="13">
        <v>0</v>
      </c>
      <c r="K2817" s="15">
        <f t="shared" si="181"/>
        <v>3138</v>
      </c>
      <c r="L2817" s="15">
        <f t="shared" si="182"/>
        <v>3084</v>
      </c>
      <c r="M2817" s="15">
        <f t="shared" si="183"/>
        <v>6222</v>
      </c>
      <c r="O2817" s="13"/>
      <c r="P2817" s="13"/>
    </row>
    <row r="2818" spans="1:16" ht="12.75" customHeight="1" x14ac:dyDescent="0.2">
      <c r="A2818" s="11" t="str">
        <f t="shared" si="180"/>
        <v>ORANGE1995</v>
      </c>
      <c r="B2818" s="96" t="s">
        <v>35</v>
      </c>
      <c r="C2818" s="89">
        <v>1995</v>
      </c>
      <c r="D2818" s="90">
        <v>39</v>
      </c>
      <c r="E2818" s="15">
        <v>2543</v>
      </c>
      <c r="F2818" s="15">
        <v>2551</v>
      </c>
      <c r="G2818" s="15">
        <v>5094</v>
      </c>
      <c r="H2818" s="91">
        <v>0</v>
      </c>
      <c r="I2818" s="91">
        <v>0</v>
      </c>
      <c r="J2818" s="15">
        <v>0</v>
      </c>
      <c r="K2818" s="15">
        <f t="shared" si="181"/>
        <v>2543</v>
      </c>
      <c r="L2818" s="15">
        <f t="shared" si="182"/>
        <v>2551</v>
      </c>
      <c r="M2818" s="15">
        <f t="shared" si="183"/>
        <v>5094</v>
      </c>
      <c r="O2818" s="13"/>
      <c r="P2818" s="13"/>
    </row>
    <row r="2819" spans="1:16" ht="12.75" customHeight="1" x14ac:dyDescent="0.2">
      <c r="A2819" s="11" t="str">
        <f t="shared" si="180"/>
        <v>ORANGE1996</v>
      </c>
      <c r="B2819" s="3" t="s">
        <v>35</v>
      </c>
      <c r="C2819" s="12">
        <v>1996</v>
      </c>
      <c r="D2819" s="12" t="s">
        <v>101</v>
      </c>
      <c r="E2819" s="13">
        <v>2405</v>
      </c>
      <c r="F2819" s="13">
        <v>2382</v>
      </c>
      <c r="G2819" s="13">
        <v>4787</v>
      </c>
      <c r="H2819" s="13">
        <v>0</v>
      </c>
      <c r="I2819" s="13">
        <v>0</v>
      </c>
      <c r="J2819" s="13">
        <v>0</v>
      </c>
      <c r="K2819" s="15">
        <f t="shared" si="181"/>
        <v>2405</v>
      </c>
      <c r="L2819" s="15">
        <f t="shared" si="182"/>
        <v>2382</v>
      </c>
      <c r="M2819" s="15">
        <f t="shared" si="183"/>
        <v>4787</v>
      </c>
      <c r="O2819" s="13"/>
      <c r="P2819" s="13"/>
    </row>
    <row r="2820" spans="1:16" ht="12.75" customHeight="1" x14ac:dyDescent="0.2">
      <c r="A2820" s="11" t="str">
        <f t="shared" si="180"/>
        <v>ORANGE1997</v>
      </c>
      <c r="B2820" s="96" t="s">
        <v>35</v>
      </c>
      <c r="C2820" s="89">
        <v>1997</v>
      </c>
      <c r="D2820" s="90" t="s">
        <v>101</v>
      </c>
      <c r="E2820" s="15">
        <v>2372</v>
      </c>
      <c r="F2820" s="15">
        <v>2360</v>
      </c>
      <c r="G2820" s="15">
        <v>4732</v>
      </c>
      <c r="H2820" s="91">
        <v>0</v>
      </c>
      <c r="I2820" s="91">
        <v>0</v>
      </c>
      <c r="J2820" s="15">
        <v>0</v>
      </c>
      <c r="K2820" s="15">
        <f t="shared" si="181"/>
        <v>2372</v>
      </c>
      <c r="L2820" s="15">
        <f t="shared" si="182"/>
        <v>2360</v>
      </c>
      <c r="M2820" s="15">
        <f t="shared" si="183"/>
        <v>4732</v>
      </c>
      <c r="O2820" s="13"/>
      <c r="P2820" s="13"/>
    </row>
    <row r="2821" spans="1:16" ht="12.75" customHeight="1" x14ac:dyDescent="0.2">
      <c r="A2821" s="11" t="str">
        <f t="shared" ref="A2821:A2884" si="184">CONCATENATE(B2821,C2821)</f>
        <v>ORANGE1998</v>
      </c>
      <c r="B2821" s="96" t="s">
        <v>35</v>
      </c>
      <c r="C2821" s="89">
        <v>1998</v>
      </c>
      <c r="D2821" s="90" t="s">
        <v>101</v>
      </c>
      <c r="E2821" s="15">
        <v>1785</v>
      </c>
      <c r="F2821" s="15">
        <v>1773</v>
      </c>
      <c r="G2821" s="15">
        <v>3558</v>
      </c>
      <c r="H2821" s="91">
        <v>0</v>
      </c>
      <c r="I2821" s="91">
        <v>0</v>
      </c>
      <c r="J2821" s="15">
        <v>0</v>
      </c>
      <c r="K2821" s="15">
        <f t="shared" si="181"/>
        <v>1785</v>
      </c>
      <c r="L2821" s="15">
        <f t="shared" si="182"/>
        <v>1773</v>
      </c>
      <c r="M2821" s="15">
        <f t="shared" si="183"/>
        <v>3558</v>
      </c>
      <c r="O2821" s="13"/>
      <c r="P2821" s="13"/>
    </row>
    <row r="2822" spans="1:16" ht="12.75" customHeight="1" x14ac:dyDescent="0.2">
      <c r="A2822" s="11" t="str">
        <f t="shared" si="184"/>
        <v>ORANGE1999</v>
      </c>
      <c r="B2822" s="96" t="s">
        <v>35</v>
      </c>
      <c r="C2822" s="89">
        <v>1999</v>
      </c>
      <c r="D2822" s="90" t="s">
        <v>101</v>
      </c>
      <c r="E2822" s="15">
        <v>1558</v>
      </c>
      <c r="F2822" s="15">
        <v>1614</v>
      </c>
      <c r="G2822" s="15">
        <v>3172</v>
      </c>
      <c r="H2822" s="91">
        <v>0</v>
      </c>
      <c r="I2822" s="91">
        <v>0</v>
      </c>
      <c r="J2822" s="15">
        <v>0</v>
      </c>
      <c r="K2822" s="15">
        <f t="shared" si="181"/>
        <v>1558</v>
      </c>
      <c r="L2822" s="15">
        <f t="shared" si="182"/>
        <v>1614</v>
      </c>
      <c r="M2822" s="15">
        <f t="shared" si="183"/>
        <v>3172</v>
      </c>
      <c r="O2822" s="13"/>
      <c r="P2822" s="13"/>
    </row>
    <row r="2823" spans="1:16" ht="12.75" customHeight="1" x14ac:dyDescent="0.2">
      <c r="A2823" s="11" t="str">
        <f t="shared" si="184"/>
        <v>ORANGE2000</v>
      </c>
      <c r="B2823" s="3" t="s">
        <v>35</v>
      </c>
      <c r="C2823" s="12">
        <v>2000</v>
      </c>
      <c r="D2823" s="12" t="s">
        <v>101</v>
      </c>
      <c r="E2823" s="13">
        <v>1501</v>
      </c>
      <c r="F2823" s="13">
        <v>1618</v>
      </c>
      <c r="G2823" s="13">
        <v>3119</v>
      </c>
      <c r="H2823" s="13">
        <v>0</v>
      </c>
      <c r="I2823" s="13">
        <v>0</v>
      </c>
      <c r="J2823" s="13">
        <v>0</v>
      </c>
      <c r="K2823" s="15">
        <f t="shared" si="181"/>
        <v>1501</v>
      </c>
      <c r="L2823" s="15">
        <f t="shared" si="182"/>
        <v>1618</v>
      </c>
      <c r="M2823" s="15">
        <f t="shared" si="183"/>
        <v>3119</v>
      </c>
      <c r="O2823" s="13"/>
      <c r="P2823" s="13"/>
    </row>
    <row r="2824" spans="1:16" ht="12.75" customHeight="1" x14ac:dyDescent="0.2">
      <c r="A2824" s="11" t="str">
        <f t="shared" si="184"/>
        <v>ORANGE2001</v>
      </c>
      <c r="B2824" s="96" t="s">
        <v>35</v>
      </c>
      <c r="C2824" s="89">
        <v>2001</v>
      </c>
      <c r="D2824" s="90" t="s">
        <v>101</v>
      </c>
      <c r="E2824" s="15">
        <v>1475</v>
      </c>
      <c r="F2824" s="15">
        <v>1545</v>
      </c>
      <c r="G2824" s="15">
        <v>3020</v>
      </c>
      <c r="H2824" s="91">
        <v>0</v>
      </c>
      <c r="I2824" s="91">
        <v>0</v>
      </c>
      <c r="J2824" s="15">
        <v>0</v>
      </c>
      <c r="K2824" s="15">
        <f t="shared" si="181"/>
        <v>1475</v>
      </c>
      <c r="L2824" s="15">
        <f t="shared" si="182"/>
        <v>1545</v>
      </c>
      <c r="M2824" s="15">
        <f t="shared" si="183"/>
        <v>3020</v>
      </c>
      <c r="O2824" s="13"/>
      <c r="P2824" s="13"/>
    </row>
    <row r="2825" spans="1:16" ht="12.75" customHeight="1" x14ac:dyDescent="0.2">
      <c r="A2825" s="11" t="str">
        <f t="shared" si="184"/>
        <v>ORANGE2002</v>
      </c>
      <c r="B2825" s="94" t="s">
        <v>35</v>
      </c>
      <c r="C2825" s="89">
        <v>2002</v>
      </c>
      <c r="D2825" s="90" t="s">
        <v>101</v>
      </c>
      <c r="E2825" s="15">
        <v>1544</v>
      </c>
      <c r="F2825" s="15">
        <v>1566</v>
      </c>
      <c r="G2825" s="15">
        <v>3110</v>
      </c>
      <c r="H2825" s="15">
        <v>0</v>
      </c>
      <c r="I2825" s="15">
        <v>0</v>
      </c>
      <c r="J2825" s="15">
        <v>0</v>
      </c>
      <c r="K2825" s="15">
        <f t="shared" si="181"/>
        <v>1544</v>
      </c>
      <c r="L2825" s="15">
        <f t="shared" si="182"/>
        <v>1566</v>
      </c>
      <c r="M2825" s="15">
        <f t="shared" si="183"/>
        <v>3110</v>
      </c>
      <c r="O2825" s="13"/>
      <c r="P2825" s="13"/>
    </row>
    <row r="2826" spans="1:16" ht="12.75" customHeight="1" x14ac:dyDescent="0.2">
      <c r="A2826" s="11" t="str">
        <f t="shared" si="184"/>
        <v>ORANGE2003</v>
      </c>
      <c r="B2826" s="94" t="s">
        <v>35</v>
      </c>
      <c r="C2826" s="89">
        <v>2003</v>
      </c>
      <c r="D2826" s="90" t="s">
        <v>101</v>
      </c>
      <c r="E2826" s="15">
        <v>1133</v>
      </c>
      <c r="F2826" s="15">
        <v>1131</v>
      </c>
      <c r="G2826" s="15">
        <v>2264</v>
      </c>
      <c r="H2826" s="15">
        <v>0</v>
      </c>
      <c r="I2826" s="15">
        <v>0</v>
      </c>
      <c r="J2826" s="15">
        <v>0</v>
      </c>
      <c r="K2826" s="15">
        <f t="shared" si="181"/>
        <v>1133</v>
      </c>
      <c r="L2826" s="15">
        <f t="shared" si="182"/>
        <v>1131</v>
      </c>
      <c r="M2826" s="15">
        <f t="shared" si="183"/>
        <v>2264</v>
      </c>
      <c r="O2826" s="13"/>
      <c r="P2826" s="13"/>
    </row>
    <row r="2827" spans="1:16" ht="12.75" customHeight="1" x14ac:dyDescent="0.2">
      <c r="A2827" s="11" t="str">
        <f t="shared" si="184"/>
        <v>ORANGE2004</v>
      </c>
      <c r="B2827" s="96" t="s">
        <v>35</v>
      </c>
      <c r="C2827" s="89">
        <v>2004</v>
      </c>
      <c r="D2827" s="90" t="s">
        <v>101</v>
      </c>
      <c r="E2827" s="15">
        <v>1252</v>
      </c>
      <c r="F2827" s="15">
        <v>1253</v>
      </c>
      <c r="G2827" s="15">
        <v>2505</v>
      </c>
      <c r="H2827" s="91">
        <v>0</v>
      </c>
      <c r="I2827" s="91">
        <v>0</v>
      </c>
      <c r="J2827" s="15">
        <v>0</v>
      </c>
      <c r="K2827" s="15">
        <f t="shared" si="181"/>
        <v>1252</v>
      </c>
      <c r="L2827" s="15">
        <f t="shared" si="182"/>
        <v>1253</v>
      </c>
      <c r="M2827" s="15">
        <f t="shared" si="183"/>
        <v>2505</v>
      </c>
      <c r="O2827" s="13"/>
      <c r="P2827" s="13"/>
    </row>
    <row r="2828" spans="1:16" ht="12.75" customHeight="1" x14ac:dyDescent="0.2">
      <c r="A2828" s="11" t="str">
        <f t="shared" si="184"/>
        <v>ORANGE2005</v>
      </c>
      <c r="B2828" s="3" t="s">
        <v>35</v>
      </c>
      <c r="C2828" s="12">
        <v>2005</v>
      </c>
      <c r="D2828" s="12" t="s">
        <v>101</v>
      </c>
      <c r="E2828" s="13">
        <v>1247</v>
      </c>
      <c r="F2828" s="13">
        <v>1247</v>
      </c>
      <c r="G2828" s="13">
        <v>2494</v>
      </c>
      <c r="H2828" s="13">
        <v>0</v>
      </c>
      <c r="I2828" s="13">
        <v>0</v>
      </c>
      <c r="J2828" s="13">
        <v>0</v>
      </c>
      <c r="K2828" s="15">
        <f t="shared" si="181"/>
        <v>1247</v>
      </c>
      <c r="L2828" s="15">
        <f t="shared" si="182"/>
        <v>1247</v>
      </c>
      <c r="M2828" s="15">
        <f t="shared" si="183"/>
        <v>2494</v>
      </c>
      <c r="O2828" s="13"/>
      <c r="P2828" s="13"/>
    </row>
    <row r="2829" spans="1:16" ht="12.75" customHeight="1" x14ac:dyDescent="0.2">
      <c r="A2829" s="11" t="str">
        <f t="shared" si="184"/>
        <v>ORANGE2006</v>
      </c>
      <c r="B2829" s="92" t="s">
        <v>35</v>
      </c>
      <c r="C2829" s="16">
        <v>2006</v>
      </c>
      <c r="D2829" s="90" t="s">
        <v>101</v>
      </c>
      <c r="E2829" s="93">
        <v>1259</v>
      </c>
      <c r="F2829" s="93">
        <v>1261</v>
      </c>
      <c r="G2829" s="93">
        <v>2520</v>
      </c>
      <c r="H2829" s="93">
        <v>0</v>
      </c>
      <c r="I2829" s="93">
        <v>0</v>
      </c>
      <c r="J2829" s="93">
        <v>0</v>
      </c>
      <c r="K2829" s="15">
        <f t="shared" si="181"/>
        <v>1259</v>
      </c>
      <c r="L2829" s="15">
        <f t="shared" si="182"/>
        <v>1261</v>
      </c>
      <c r="M2829" s="15">
        <f t="shared" si="183"/>
        <v>2520</v>
      </c>
      <c r="O2829" s="13"/>
      <c r="P2829" s="13"/>
    </row>
    <row r="2830" spans="1:16" ht="12.75" customHeight="1" x14ac:dyDescent="0.2">
      <c r="A2830" s="11" t="str">
        <f t="shared" si="184"/>
        <v>ORANGE2007</v>
      </c>
      <c r="B2830" s="3" t="s">
        <v>35</v>
      </c>
      <c r="C2830" s="12">
        <v>2007</v>
      </c>
      <c r="D2830" s="12" t="s">
        <v>101</v>
      </c>
      <c r="E2830" s="13">
        <v>1260</v>
      </c>
      <c r="F2830" s="13">
        <v>1255</v>
      </c>
      <c r="G2830" s="13">
        <v>2515</v>
      </c>
      <c r="H2830" s="13">
        <v>0</v>
      </c>
      <c r="I2830" s="13">
        <v>0</v>
      </c>
      <c r="J2830" s="13">
        <v>0</v>
      </c>
      <c r="K2830" s="15">
        <f t="shared" si="181"/>
        <v>1260</v>
      </c>
      <c r="L2830" s="15">
        <f t="shared" si="182"/>
        <v>1255</v>
      </c>
      <c r="M2830" s="15">
        <f t="shared" si="183"/>
        <v>2515</v>
      </c>
      <c r="O2830" s="13"/>
      <c r="P2830" s="13"/>
    </row>
    <row r="2831" spans="1:16" ht="12.75" customHeight="1" x14ac:dyDescent="0.2">
      <c r="A2831" s="11" t="str">
        <f t="shared" si="184"/>
        <v>ORANGE2008</v>
      </c>
      <c r="B2831" s="96" t="s">
        <v>35</v>
      </c>
      <c r="C2831" s="89">
        <v>2008</v>
      </c>
      <c r="D2831" s="90" t="s">
        <v>101</v>
      </c>
      <c r="E2831" s="15">
        <v>1270</v>
      </c>
      <c r="F2831" s="15">
        <v>1271</v>
      </c>
      <c r="G2831" s="15">
        <v>2541</v>
      </c>
      <c r="H2831" s="91">
        <v>0</v>
      </c>
      <c r="I2831" s="91">
        <v>0</v>
      </c>
      <c r="J2831" s="15">
        <v>0</v>
      </c>
      <c r="K2831" s="15">
        <f t="shared" si="181"/>
        <v>1270</v>
      </c>
      <c r="L2831" s="15">
        <f t="shared" si="182"/>
        <v>1271</v>
      </c>
      <c r="M2831" s="15">
        <f t="shared" si="183"/>
        <v>2541</v>
      </c>
      <c r="O2831" s="13"/>
      <c r="P2831" s="13"/>
    </row>
    <row r="2832" spans="1:16" ht="12.75" customHeight="1" x14ac:dyDescent="0.2">
      <c r="A2832" s="11" t="str">
        <f t="shared" si="184"/>
        <v>ORANGE2009</v>
      </c>
      <c r="B2832" s="3" t="s">
        <v>35</v>
      </c>
      <c r="C2832" s="12">
        <v>2009</v>
      </c>
      <c r="D2832" s="12" t="s">
        <v>101</v>
      </c>
      <c r="E2832" s="13">
        <v>1200</v>
      </c>
      <c r="F2832" s="13">
        <v>1203</v>
      </c>
      <c r="G2832" s="13">
        <v>2403</v>
      </c>
      <c r="H2832" s="13">
        <v>0</v>
      </c>
      <c r="I2832" s="13">
        <v>0</v>
      </c>
      <c r="J2832" s="13">
        <v>0</v>
      </c>
      <c r="K2832" s="15">
        <f t="shared" si="181"/>
        <v>1200</v>
      </c>
      <c r="L2832" s="15">
        <f t="shared" si="182"/>
        <v>1203</v>
      </c>
      <c r="M2832" s="15">
        <f t="shared" si="183"/>
        <v>2403</v>
      </c>
      <c r="O2832" s="13"/>
      <c r="P2832" s="13"/>
    </row>
    <row r="2833" spans="1:16" ht="12.75" customHeight="1" x14ac:dyDescent="0.2">
      <c r="A2833" s="11" t="str">
        <f t="shared" si="184"/>
        <v>ORANGE2010</v>
      </c>
      <c r="B2833" s="3" t="s">
        <v>35</v>
      </c>
      <c r="C2833" s="12">
        <v>2010</v>
      </c>
      <c r="D2833" s="12" t="s">
        <v>101</v>
      </c>
      <c r="E2833" s="13">
        <v>1160</v>
      </c>
      <c r="F2833" s="13">
        <v>1152</v>
      </c>
      <c r="G2833" s="13">
        <v>2312</v>
      </c>
      <c r="H2833" s="13">
        <v>0</v>
      </c>
      <c r="I2833" s="13">
        <v>0</v>
      </c>
      <c r="J2833" s="13">
        <v>0</v>
      </c>
      <c r="K2833" s="15">
        <f t="shared" si="181"/>
        <v>1160</v>
      </c>
      <c r="L2833" s="15">
        <f t="shared" si="182"/>
        <v>1152</v>
      </c>
      <c r="M2833" s="15">
        <f t="shared" si="183"/>
        <v>2312</v>
      </c>
      <c r="O2833" s="13"/>
      <c r="P2833" s="13"/>
    </row>
    <row r="2834" spans="1:16" ht="12.75" customHeight="1" x14ac:dyDescent="0.2">
      <c r="A2834" s="11" t="str">
        <f t="shared" si="184"/>
        <v>ORANGE2011</v>
      </c>
      <c r="B2834" s="3" t="s">
        <v>35</v>
      </c>
      <c r="C2834" s="12">
        <v>2011</v>
      </c>
      <c r="D2834" s="12" t="s">
        <v>101</v>
      </c>
      <c r="E2834" s="13">
        <v>1177</v>
      </c>
      <c r="F2834" s="13">
        <v>1175</v>
      </c>
      <c r="G2834" s="13">
        <v>2352</v>
      </c>
      <c r="H2834" s="13">
        <v>0</v>
      </c>
      <c r="I2834" s="13">
        <v>0</v>
      </c>
      <c r="J2834" s="13">
        <v>0</v>
      </c>
      <c r="K2834" s="15">
        <f t="shared" si="181"/>
        <v>1177</v>
      </c>
      <c r="L2834" s="15">
        <f t="shared" si="182"/>
        <v>1175</v>
      </c>
      <c r="M2834" s="15">
        <f t="shared" si="183"/>
        <v>2352</v>
      </c>
      <c r="O2834" s="13"/>
      <c r="P2834" s="13"/>
    </row>
    <row r="2835" spans="1:16" ht="12.75" customHeight="1" x14ac:dyDescent="0.2">
      <c r="A2835" s="11" t="str">
        <f t="shared" si="184"/>
        <v>ORANGE2012</v>
      </c>
      <c r="B2835" s="96" t="s">
        <v>35</v>
      </c>
      <c r="C2835" s="89">
        <v>2012</v>
      </c>
      <c r="D2835" s="90" t="s">
        <v>101</v>
      </c>
      <c r="E2835" s="15">
        <v>1437</v>
      </c>
      <c r="F2835" s="15">
        <v>1425</v>
      </c>
      <c r="G2835" s="15">
        <v>2862</v>
      </c>
      <c r="H2835" s="91">
        <v>0</v>
      </c>
      <c r="I2835" s="91">
        <v>0</v>
      </c>
      <c r="J2835" s="15">
        <v>0</v>
      </c>
      <c r="K2835" s="15">
        <f t="shared" si="181"/>
        <v>1437</v>
      </c>
      <c r="L2835" s="15">
        <f t="shared" si="182"/>
        <v>1425</v>
      </c>
      <c r="M2835" s="15">
        <f t="shared" si="183"/>
        <v>2862</v>
      </c>
      <c r="O2835" s="13"/>
      <c r="P2835" s="13"/>
    </row>
    <row r="2836" spans="1:16" ht="12.75" customHeight="1" x14ac:dyDescent="0.2">
      <c r="A2836" s="11" t="str">
        <f t="shared" si="184"/>
        <v>ORANGE2013</v>
      </c>
      <c r="B2836" s="3" t="s">
        <v>35</v>
      </c>
      <c r="C2836" s="12">
        <v>2013</v>
      </c>
      <c r="D2836" s="12" t="s">
        <v>101</v>
      </c>
      <c r="E2836" s="13">
        <v>1847</v>
      </c>
      <c r="F2836" s="13">
        <v>1843</v>
      </c>
      <c r="G2836" s="13">
        <v>3690</v>
      </c>
      <c r="H2836" s="13">
        <v>0</v>
      </c>
      <c r="I2836" s="13">
        <v>0</v>
      </c>
      <c r="J2836" s="13">
        <v>0</v>
      </c>
      <c r="K2836" s="15">
        <f t="shared" si="181"/>
        <v>1847</v>
      </c>
      <c r="L2836" s="15">
        <f t="shared" si="182"/>
        <v>1843</v>
      </c>
      <c r="M2836" s="15">
        <f t="shared" si="183"/>
        <v>3690</v>
      </c>
      <c r="O2836" s="13"/>
      <c r="P2836" s="13"/>
    </row>
    <row r="2837" spans="1:16" ht="12.75" customHeight="1" x14ac:dyDescent="0.2">
      <c r="A2837" s="11" t="str">
        <f t="shared" si="184"/>
        <v>ORANGE2014</v>
      </c>
      <c r="B2837" s="3" t="s">
        <v>35</v>
      </c>
      <c r="C2837" s="12">
        <v>2014</v>
      </c>
      <c r="D2837" s="12" t="s">
        <v>101</v>
      </c>
      <c r="E2837" s="13">
        <v>1250</v>
      </c>
      <c r="F2837" s="13">
        <v>1245</v>
      </c>
      <c r="G2837" s="13">
        <v>2495</v>
      </c>
      <c r="H2837" s="13">
        <v>0</v>
      </c>
      <c r="I2837" s="13">
        <v>0</v>
      </c>
      <c r="J2837" s="13">
        <v>0</v>
      </c>
      <c r="K2837" s="15">
        <f t="shared" si="181"/>
        <v>1250</v>
      </c>
      <c r="L2837" s="15">
        <f t="shared" si="182"/>
        <v>1245</v>
      </c>
      <c r="M2837" s="15">
        <f t="shared" si="183"/>
        <v>2495</v>
      </c>
      <c r="O2837" s="13"/>
      <c r="P2837" s="13"/>
    </row>
    <row r="2838" spans="1:16" ht="12.75" customHeight="1" x14ac:dyDescent="0.2">
      <c r="A2838" s="11" t="str">
        <f t="shared" si="184"/>
        <v>ORANGE2015</v>
      </c>
      <c r="B2838" s="96" t="s">
        <v>35</v>
      </c>
      <c r="C2838" s="89">
        <v>2015</v>
      </c>
      <c r="D2838" s="90" t="s">
        <v>101</v>
      </c>
      <c r="E2838" s="15">
        <v>1204</v>
      </c>
      <c r="F2838" s="15">
        <v>1200</v>
      </c>
      <c r="G2838" s="15">
        <v>2404</v>
      </c>
      <c r="H2838" s="91">
        <v>0</v>
      </c>
      <c r="I2838" s="91">
        <v>0</v>
      </c>
      <c r="J2838" s="15">
        <v>0</v>
      </c>
      <c r="K2838" s="15">
        <f t="shared" si="181"/>
        <v>1204</v>
      </c>
      <c r="L2838" s="15">
        <f t="shared" si="182"/>
        <v>1200</v>
      </c>
      <c r="M2838" s="15">
        <f t="shared" si="183"/>
        <v>2404</v>
      </c>
      <c r="O2838" s="13"/>
      <c r="P2838" s="13"/>
    </row>
    <row r="2839" spans="1:16" ht="12.75" customHeight="1" x14ac:dyDescent="0.2">
      <c r="A2839" s="11" t="str">
        <f t="shared" si="184"/>
        <v>ORANGE2016</v>
      </c>
      <c r="B2839" s="96" t="s">
        <v>35</v>
      </c>
      <c r="C2839" s="89">
        <v>2016</v>
      </c>
      <c r="D2839" s="90" t="s">
        <v>101</v>
      </c>
      <c r="E2839" s="15">
        <v>1199</v>
      </c>
      <c r="F2839" s="15">
        <v>1191</v>
      </c>
      <c r="G2839" s="15">
        <v>2390</v>
      </c>
      <c r="H2839" s="91">
        <v>0</v>
      </c>
      <c r="I2839" s="91">
        <v>0</v>
      </c>
      <c r="J2839" s="15">
        <v>0</v>
      </c>
      <c r="K2839" s="15">
        <f t="shared" si="181"/>
        <v>1199</v>
      </c>
      <c r="L2839" s="15">
        <f t="shared" si="182"/>
        <v>1191</v>
      </c>
      <c r="M2839" s="15">
        <f t="shared" si="183"/>
        <v>2390</v>
      </c>
      <c r="O2839" s="13"/>
      <c r="P2839" s="13"/>
    </row>
    <row r="2840" spans="1:16" ht="12.75" customHeight="1" x14ac:dyDescent="0.2">
      <c r="A2840" s="11" t="str">
        <f t="shared" si="184"/>
        <v>ORANGE2017</v>
      </c>
      <c r="B2840" s="96" t="s">
        <v>35</v>
      </c>
      <c r="C2840" s="89">
        <v>2017</v>
      </c>
      <c r="D2840" s="90" t="s">
        <v>101</v>
      </c>
      <c r="E2840" s="15">
        <v>1421</v>
      </c>
      <c r="F2840" s="15">
        <v>1416</v>
      </c>
      <c r="G2840" s="15">
        <v>2837</v>
      </c>
      <c r="H2840" s="91">
        <v>0</v>
      </c>
      <c r="I2840" s="91">
        <v>0</v>
      </c>
      <c r="J2840" s="15">
        <v>0</v>
      </c>
      <c r="K2840" s="15">
        <f t="shared" si="181"/>
        <v>1421</v>
      </c>
      <c r="L2840" s="15">
        <f t="shared" si="182"/>
        <v>1416</v>
      </c>
      <c r="M2840" s="15">
        <f t="shared" si="183"/>
        <v>2837</v>
      </c>
      <c r="O2840" s="13"/>
      <c r="P2840" s="13"/>
    </row>
    <row r="2841" spans="1:16" ht="12.75" customHeight="1" x14ac:dyDescent="0.2">
      <c r="A2841" s="11" t="str">
        <f t="shared" si="184"/>
        <v>ORANGE2018</v>
      </c>
      <c r="B2841" s="3" t="s">
        <v>35</v>
      </c>
      <c r="C2841" s="12">
        <v>2018</v>
      </c>
      <c r="D2841" s="12" t="s">
        <v>101</v>
      </c>
      <c r="E2841" s="13">
        <v>1809</v>
      </c>
      <c r="F2841" s="13">
        <v>1797</v>
      </c>
      <c r="G2841" s="13">
        <v>3606</v>
      </c>
      <c r="H2841" s="13">
        <v>0</v>
      </c>
      <c r="I2841" s="13">
        <v>0</v>
      </c>
      <c r="J2841" s="13">
        <v>0</v>
      </c>
      <c r="K2841" s="15">
        <f t="shared" si="181"/>
        <v>1809</v>
      </c>
      <c r="L2841" s="15">
        <f t="shared" si="182"/>
        <v>1797</v>
      </c>
      <c r="M2841" s="15">
        <f t="shared" si="183"/>
        <v>3606</v>
      </c>
      <c r="O2841" s="13"/>
      <c r="P2841" s="13"/>
    </row>
    <row r="2842" spans="1:16" ht="12.75" customHeight="1" x14ac:dyDescent="0.2">
      <c r="A2842" s="11" t="str">
        <f t="shared" si="184"/>
        <v>ORANGE2019</v>
      </c>
      <c r="B2842" s="3" t="s">
        <v>35</v>
      </c>
      <c r="C2842" s="12">
        <v>2019</v>
      </c>
      <c r="D2842" s="12" t="s">
        <v>101</v>
      </c>
      <c r="E2842" s="13">
        <v>1994</v>
      </c>
      <c r="F2842" s="13">
        <v>1861</v>
      </c>
      <c r="G2842" s="13">
        <v>3855</v>
      </c>
      <c r="H2842" s="13">
        <v>0</v>
      </c>
      <c r="I2842" s="13">
        <v>0</v>
      </c>
      <c r="J2842" s="13">
        <v>0</v>
      </c>
      <c r="K2842" s="15">
        <f t="shared" si="181"/>
        <v>1994</v>
      </c>
      <c r="L2842" s="15">
        <f t="shared" si="182"/>
        <v>1861</v>
      </c>
      <c r="M2842" s="15">
        <f t="shared" si="183"/>
        <v>3855</v>
      </c>
      <c r="O2842" s="13"/>
      <c r="P2842" s="13"/>
    </row>
    <row r="2843" spans="1:16" ht="12.75" customHeight="1" x14ac:dyDescent="0.2">
      <c r="A2843" s="11" t="str">
        <f t="shared" si="184"/>
        <v>PALM ISLAND1985</v>
      </c>
      <c r="B2843" s="3" t="s">
        <v>106</v>
      </c>
      <c r="C2843" s="12">
        <v>1985</v>
      </c>
      <c r="D2843" s="12" t="s">
        <v>101</v>
      </c>
      <c r="E2843" s="13">
        <v>786</v>
      </c>
      <c r="F2843" s="13">
        <v>790</v>
      </c>
      <c r="G2843" s="13">
        <v>1576</v>
      </c>
      <c r="H2843" s="13">
        <v>0</v>
      </c>
      <c r="I2843" s="13">
        <v>0</v>
      </c>
      <c r="J2843" s="13">
        <v>0</v>
      </c>
      <c r="K2843" s="15">
        <f t="shared" si="181"/>
        <v>786</v>
      </c>
      <c r="L2843" s="15">
        <f t="shared" si="182"/>
        <v>790</v>
      </c>
      <c r="M2843" s="15">
        <f t="shared" si="183"/>
        <v>1576</v>
      </c>
      <c r="O2843" s="13"/>
      <c r="P2843" s="13"/>
    </row>
    <row r="2844" spans="1:16" ht="12.75" customHeight="1" x14ac:dyDescent="0.2">
      <c r="A2844" s="11" t="str">
        <f t="shared" si="184"/>
        <v>PALM ISLAND1986</v>
      </c>
      <c r="B2844" s="3" t="s">
        <v>106</v>
      </c>
      <c r="C2844" s="12">
        <v>1986</v>
      </c>
      <c r="D2844" s="12" t="s">
        <v>101</v>
      </c>
      <c r="E2844" s="13">
        <v>690</v>
      </c>
      <c r="F2844" s="13">
        <v>715</v>
      </c>
      <c r="G2844" s="13">
        <v>1405</v>
      </c>
      <c r="H2844" s="13">
        <v>0</v>
      </c>
      <c r="I2844" s="13">
        <v>0</v>
      </c>
      <c r="J2844" s="13">
        <v>0</v>
      </c>
      <c r="K2844" s="15">
        <f t="shared" si="181"/>
        <v>690</v>
      </c>
      <c r="L2844" s="15">
        <f t="shared" si="182"/>
        <v>715</v>
      </c>
      <c r="M2844" s="15">
        <f t="shared" si="183"/>
        <v>1405</v>
      </c>
      <c r="O2844" s="13"/>
      <c r="P2844" s="13"/>
    </row>
    <row r="2845" spans="1:16" ht="12.75" customHeight="1" x14ac:dyDescent="0.2">
      <c r="A2845" s="11" t="str">
        <f t="shared" si="184"/>
        <v>PALM ISLAND1987</v>
      </c>
      <c r="B2845" s="3" t="s">
        <v>106</v>
      </c>
      <c r="C2845" s="12">
        <v>1987</v>
      </c>
      <c r="D2845" s="12" t="s">
        <v>101</v>
      </c>
      <c r="E2845" s="13">
        <v>564</v>
      </c>
      <c r="F2845" s="13">
        <v>564</v>
      </c>
      <c r="G2845" s="13">
        <v>1128</v>
      </c>
      <c r="H2845" s="13">
        <v>0</v>
      </c>
      <c r="I2845" s="13">
        <v>0</v>
      </c>
      <c r="J2845" s="13">
        <v>0</v>
      </c>
      <c r="K2845" s="15">
        <f t="shared" si="181"/>
        <v>564</v>
      </c>
      <c r="L2845" s="15">
        <f t="shared" si="182"/>
        <v>564</v>
      </c>
      <c r="M2845" s="15">
        <f t="shared" si="183"/>
        <v>1128</v>
      </c>
      <c r="O2845" s="13"/>
      <c r="P2845" s="13"/>
    </row>
    <row r="2846" spans="1:16" ht="12.75" customHeight="1" x14ac:dyDescent="0.2">
      <c r="A2846" s="11" t="str">
        <f t="shared" si="184"/>
        <v>PALM ISLAND1988</v>
      </c>
      <c r="B2846" s="3" t="s">
        <v>106</v>
      </c>
      <c r="C2846" s="12">
        <v>1988</v>
      </c>
      <c r="D2846" s="12" t="s">
        <v>101</v>
      </c>
      <c r="E2846" s="13">
        <v>0</v>
      </c>
      <c r="F2846" s="13">
        <v>0</v>
      </c>
      <c r="G2846" s="13">
        <v>0</v>
      </c>
      <c r="H2846" s="13">
        <v>0</v>
      </c>
      <c r="I2846" s="13">
        <v>0</v>
      </c>
      <c r="J2846" s="13">
        <v>0</v>
      </c>
      <c r="K2846" s="15">
        <f t="shared" si="181"/>
        <v>0</v>
      </c>
      <c r="L2846" s="15">
        <f t="shared" si="182"/>
        <v>0</v>
      </c>
      <c r="M2846" s="15">
        <f t="shared" si="183"/>
        <v>0</v>
      </c>
      <c r="O2846" s="13"/>
      <c r="P2846" s="13"/>
    </row>
    <row r="2847" spans="1:16" ht="12.75" customHeight="1" x14ac:dyDescent="0.2">
      <c r="A2847" s="11" t="str">
        <f t="shared" si="184"/>
        <v>PALM ISLAND1989</v>
      </c>
      <c r="B2847" s="96" t="s">
        <v>106</v>
      </c>
      <c r="C2847" s="89">
        <v>1989</v>
      </c>
      <c r="D2847" s="90" t="s">
        <v>101</v>
      </c>
      <c r="E2847" s="15">
        <v>0</v>
      </c>
      <c r="F2847" s="15">
        <v>0</v>
      </c>
      <c r="G2847" s="15">
        <v>0</v>
      </c>
      <c r="H2847" s="91">
        <v>0</v>
      </c>
      <c r="I2847" s="91">
        <v>0</v>
      </c>
      <c r="J2847" s="15">
        <v>0</v>
      </c>
      <c r="K2847" s="15">
        <f t="shared" si="181"/>
        <v>0</v>
      </c>
      <c r="L2847" s="15">
        <f t="shared" si="182"/>
        <v>0</v>
      </c>
      <c r="M2847" s="15">
        <f t="shared" si="183"/>
        <v>0</v>
      </c>
      <c r="O2847" s="13"/>
      <c r="P2847" s="13"/>
    </row>
    <row r="2848" spans="1:16" ht="12.75" customHeight="1" x14ac:dyDescent="0.2">
      <c r="A2848" s="11" t="str">
        <f t="shared" si="184"/>
        <v>PALM ISLAND1990</v>
      </c>
      <c r="B2848" s="96" t="s">
        <v>106</v>
      </c>
      <c r="C2848" s="89">
        <v>1990</v>
      </c>
      <c r="D2848" s="90" t="s">
        <v>101</v>
      </c>
      <c r="E2848" s="15">
        <v>0</v>
      </c>
      <c r="F2848" s="15">
        <v>0</v>
      </c>
      <c r="G2848" s="15">
        <v>0</v>
      </c>
      <c r="H2848" s="91">
        <v>0</v>
      </c>
      <c r="I2848" s="91">
        <v>0</v>
      </c>
      <c r="J2848" s="15">
        <v>0</v>
      </c>
      <c r="K2848" s="15">
        <f t="shared" si="181"/>
        <v>0</v>
      </c>
      <c r="L2848" s="15">
        <f t="shared" si="182"/>
        <v>0</v>
      </c>
      <c r="M2848" s="15">
        <f t="shared" si="183"/>
        <v>0</v>
      </c>
      <c r="O2848" s="13"/>
      <c r="P2848" s="13"/>
    </row>
    <row r="2849" spans="1:16" ht="12.75" customHeight="1" x14ac:dyDescent="0.2">
      <c r="A2849" s="11" t="str">
        <f t="shared" si="184"/>
        <v>PALM ISLAND1991</v>
      </c>
      <c r="B2849" s="96" t="s">
        <v>106</v>
      </c>
      <c r="C2849" s="89">
        <v>1991</v>
      </c>
      <c r="D2849" s="90" t="s">
        <v>101</v>
      </c>
      <c r="E2849" s="15">
        <v>0</v>
      </c>
      <c r="F2849" s="15">
        <v>0</v>
      </c>
      <c r="G2849" s="15">
        <v>0</v>
      </c>
      <c r="H2849" s="91">
        <v>0</v>
      </c>
      <c r="I2849" s="91">
        <v>0</v>
      </c>
      <c r="J2849" s="15">
        <v>0</v>
      </c>
      <c r="K2849" s="15">
        <f t="shared" si="181"/>
        <v>0</v>
      </c>
      <c r="L2849" s="15">
        <f t="shared" si="182"/>
        <v>0</v>
      </c>
      <c r="M2849" s="15">
        <f t="shared" si="183"/>
        <v>0</v>
      </c>
      <c r="O2849" s="13"/>
      <c r="P2849" s="13"/>
    </row>
    <row r="2850" spans="1:16" ht="12.75" customHeight="1" x14ac:dyDescent="0.2">
      <c r="A2850" s="11" t="str">
        <f t="shared" si="184"/>
        <v>PALM ISLAND1992</v>
      </c>
      <c r="B2850" s="92" t="s">
        <v>106</v>
      </c>
      <c r="C2850" s="16">
        <v>1992</v>
      </c>
      <c r="D2850" s="90" t="s">
        <v>101</v>
      </c>
      <c r="E2850" s="93">
        <v>0</v>
      </c>
      <c r="F2850" s="93">
        <v>0</v>
      </c>
      <c r="G2850" s="93">
        <v>0</v>
      </c>
      <c r="H2850" s="93">
        <v>0</v>
      </c>
      <c r="I2850" s="93">
        <v>0</v>
      </c>
      <c r="J2850" s="93">
        <v>0</v>
      </c>
      <c r="K2850" s="15">
        <f t="shared" si="181"/>
        <v>0</v>
      </c>
      <c r="L2850" s="15">
        <f t="shared" si="182"/>
        <v>0</v>
      </c>
      <c r="M2850" s="15">
        <f t="shared" si="183"/>
        <v>0</v>
      </c>
      <c r="O2850" s="13"/>
      <c r="P2850" s="13"/>
    </row>
    <row r="2851" spans="1:16" ht="12.75" customHeight="1" x14ac:dyDescent="0.2">
      <c r="A2851" s="11" t="str">
        <f t="shared" si="184"/>
        <v>PALM ISLAND1993</v>
      </c>
      <c r="B2851" s="3" t="s">
        <v>106</v>
      </c>
      <c r="C2851" s="12">
        <v>1993</v>
      </c>
      <c r="D2851" s="12" t="s">
        <v>101</v>
      </c>
      <c r="E2851" s="13">
        <v>0</v>
      </c>
      <c r="F2851" s="13">
        <v>0</v>
      </c>
      <c r="G2851" s="13">
        <v>0</v>
      </c>
      <c r="H2851" s="13">
        <v>0</v>
      </c>
      <c r="I2851" s="13">
        <v>0</v>
      </c>
      <c r="J2851" s="13">
        <v>0</v>
      </c>
      <c r="K2851" s="15">
        <f t="shared" si="181"/>
        <v>0</v>
      </c>
      <c r="L2851" s="15">
        <f t="shared" si="182"/>
        <v>0</v>
      </c>
      <c r="M2851" s="15">
        <f t="shared" si="183"/>
        <v>0</v>
      </c>
      <c r="O2851" s="13"/>
      <c r="P2851" s="13"/>
    </row>
    <row r="2852" spans="1:16" ht="12.75" customHeight="1" x14ac:dyDescent="0.2">
      <c r="A2852" s="11" t="str">
        <f t="shared" si="184"/>
        <v>PALM ISLAND1994</v>
      </c>
      <c r="B2852" s="96" t="s">
        <v>106</v>
      </c>
      <c r="C2852" s="89">
        <v>1994</v>
      </c>
      <c r="D2852" s="90" t="s">
        <v>101</v>
      </c>
      <c r="E2852" s="15">
        <v>0</v>
      </c>
      <c r="F2852" s="15">
        <v>0</v>
      </c>
      <c r="G2852" s="15">
        <v>0</v>
      </c>
      <c r="H2852" s="91">
        <v>0</v>
      </c>
      <c r="I2852" s="91">
        <v>0</v>
      </c>
      <c r="J2852" s="15">
        <v>0</v>
      </c>
      <c r="K2852" s="15">
        <f t="shared" si="181"/>
        <v>0</v>
      </c>
      <c r="L2852" s="15">
        <f t="shared" si="182"/>
        <v>0</v>
      </c>
      <c r="M2852" s="15">
        <f t="shared" si="183"/>
        <v>0</v>
      </c>
      <c r="O2852" s="13"/>
      <c r="P2852" s="13"/>
    </row>
    <row r="2853" spans="1:16" ht="12.75" customHeight="1" x14ac:dyDescent="0.2">
      <c r="A2853" s="11" t="str">
        <f t="shared" si="184"/>
        <v>PALM ISLAND1995</v>
      </c>
      <c r="B2853" s="96" t="s">
        <v>106</v>
      </c>
      <c r="C2853" s="89">
        <v>1995</v>
      </c>
      <c r="D2853" s="90" t="s">
        <v>101</v>
      </c>
      <c r="E2853" s="15">
        <v>0</v>
      </c>
      <c r="F2853" s="15">
        <v>0</v>
      </c>
      <c r="G2853" s="15">
        <v>0</v>
      </c>
      <c r="H2853" s="91">
        <v>0</v>
      </c>
      <c r="I2853" s="91">
        <v>0</v>
      </c>
      <c r="J2853" s="15">
        <v>0</v>
      </c>
      <c r="K2853" s="15">
        <f t="shared" si="181"/>
        <v>0</v>
      </c>
      <c r="L2853" s="15">
        <f t="shared" si="182"/>
        <v>0</v>
      </c>
      <c r="M2853" s="15">
        <f t="shared" si="183"/>
        <v>0</v>
      </c>
      <c r="O2853" s="13"/>
      <c r="P2853" s="13"/>
    </row>
    <row r="2854" spans="1:16" ht="12.75" customHeight="1" x14ac:dyDescent="0.2">
      <c r="A2854" s="11" t="str">
        <f t="shared" si="184"/>
        <v>PALM ISLAND1996</v>
      </c>
      <c r="B2854" s="96" t="s">
        <v>106</v>
      </c>
      <c r="C2854" s="89">
        <v>1996</v>
      </c>
      <c r="D2854" s="90" t="s">
        <v>101</v>
      </c>
      <c r="E2854" s="15">
        <v>0</v>
      </c>
      <c r="F2854" s="15">
        <v>0</v>
      </c>
      <c r="G2854" s="15">
        <v>0</v>
      </c>
      <c r="H2854" s="91">
        <v>0</v>
      </c>
      <c r="I2854" s="91">
        <v>0</v>
      </c>
      <c r="J2854" s="15">
        <v>0</v>
      </c>
      <c r="K2854" s="15">
        <f t="shared" si="181"/>
        <v>0</v>
      </c>
      <c r="L2854" s="15">
        <f t="shared" si="182"/>
        <v>0</v>
      </c>
      <c r="M2854" s="15">
        <f t="shared" si="183"/>
        <v>0</v>
      </c>
      <c r="O2854" s="13"/>
      <c r="P2854" s="13"/>
    </row>
    <row r="2855" spans="1:16" ht="12.75" customHeight="1" x14ac:dyDescent="0.2">
      <c r="A2855" s="11" t="str">
        <f t="shared" si="184"/>
        <v>PALM ISLAND1997</v>
      </c>
      <c r="B2855" s="96" t="s">
        <v>106</v>
      </c>
      <c r="C2855" s="89">
        <v>1997</v>
      </c>
      <c r="D2855" s="90" t="s">
        <v>101</v>
      </c>
      <c r="E2855" s="91">
        <v>0</v>
      </c>
      <c r="F2855" s="91">
        <v>0</v>
      </c>
      <c r="G2855" s="15">
        <v>0</v>
      </c>
      <c r="H2855" s="91">
        <v>0</v>
      </c>
      <c r="I2855" s="91">
        <v>0</v>
      </c>
      <c r="J2855" s="15">
        <v>0</v>
      </c>
      <c r="K2855" s="15">
        <f t="shared" si="181"/>
        <v>0</v>
      </c>
      <c r="L2855" s="15">
        <f t="shared" si="182"/>
        <v>0</v>
      </c>
      <c r="M2855" s="15">
        <f t="shared" si="183"/>
        <v>0</v>
      </c>
      <c r="O2855" s="13"/>
      <c r="P2855" s="13"/>
    </row>
    <row r="2856" spans="1:16" ht="12.75" customHeight="1" x14ac:dyDescent="0.2">
      <c r="A2856" s="11" t="str">
        <f t="shared" si="184"/>
        <v>PALM ISLAND1998</v>
      </c>
      <c r="B2856" s="3" t="s">
        <v>106</v>
      </c>
      <c r="C2856" s="12">
        <v>1998</v>
      </c>
      <c r="D2856" s="12" t="s">
        <v>101</v>
      </c>
      <c r="E2856" s="13">
        <v>0</v>
      </c>
      <c r="F2856" s="13">
        <v>0</v>
      </c>
      <c r="G2856" s="13">
        <v>0</v>
      </c>
      <c r="H2856" s="13">
        <v>0</v>
      </c>
      <c r="I2856" s="13">
        <v>0</v>
      </c>
      <c r="J2856" s="13">
        <v>0</v>
      </c>
      <c r="K2856" s="15">
        <f t="shared" si="181"/>
        <v>0</v>
      </c>
      <c r="L2856" s="15">
        <f t="shared" si="182"/>
        <v>0</v>
      </c>
      <c r="M2856" s="15">
        <f t="shared" si="183"/>
        <v>0</v>
      </c>
      <c r="O2856" s="13"/>
      <c r="P2856" s="13"/>
    </row>
    <row r="2857" spans="1:16" ht="12.75" customHeight="1" x14ac:dyDescent="0.2">
      <c r="A2857" s="11" t="str">
        <f t="shared" si="184"/>
        <v>PALM ISLAND1999</v>
      </c>
      <c r="B2857" s="3" t="s">
        <v>106</v>
      </c>
      <c r="C2857" s="12">
        <v>1999</v>
      </c>
      <c r="D2857" s="12" t="s">
        <v>101</v>
      </c>
      <c r="E2857" s="13">
        <v>0</v>
      </c>
      <c r="F2857" s="13">
        <v>0</v>
      </c>
      <c r="G2857" s="13">
        <v>0</v>
      </c>
      <c r="H2857" s="13">
        <v>0</v>
      </c>
      <c r="I2857" s="13">
        <v>0</v>
      </c>
      <c r="J2857" s="13">
        <v>0</v>
      </c>
      <c r="K2857" s="15">
        <f t="shared" si="181"/>
        <v>0</v>
      </c>
      <c r="L2857" s="15">
        <f t="shared" si="182"/>
        <v>0</v>
      </c>
      <c r="M2857" s="15">
        <f t="shared" si="183"/>
        <v>0</v>
      </c>
      <c r="O2857" s="13"/>
      <c r="P2857" s="13"/>
    </row>
    <row r="2858" spans="1:16" ht="12.75" customHeight="1" x14ac:dyDescent="0.2">
      <c r="A2858" s="11" t="str">
        <f t="shared" si="184"/>
        <v>PALM ISLAND2000</v>
      </c>
      <c r="B2858" s="3" t="s">
        <v>106</v>
      </c>
      <c r="C2858" s="12">
        <v>2000</v>
      </c>
      <c r="D2858" s="12" t="s">
        <v>101</v>
      </c>
      <c r="E2858" s="13">
        <v>0</v>
      </c>
      <c r="F2858" s="13">
        <v>0</v>
      </c>
      <c r="G2858" s="13">
        <v>0</v>
      </c>
      <c r="H2858" s="13">
        <v>0</v>
      </c>
      <c r="I2858" s="13">
        <v>0</v>
      </c>
      <c r="J2858" s="13">
        <v>0</v>
      </c>
      <c r="K2858" s="15">
        <f t="shared" ref="K2858:K2921" si="185">E2858+H2858</f>
        <v>0</v>
      </c>
      <c r="L2858" s="15">
        <f t="shared" ref="L2858:L2921" si="186">F2858+I2858</f>
        <v>0</v>
      </c>
      <c r="M2858" s="15">
        <f t="shared" ref="M2858:M2921" si="187">G2858+J2858</f>
        <v>0</v>
      </c>
      <c r="O2858" s="13"/>
      <c r="P2858" s="13"/>
    </row>
    <row r="2859" spans="1:16" ht="12.75" customHeight="1" x14ac:dyDescent="0.2">
      <c r="A2859" s="11" t="str">
        <f t="shared" si="184"/>
        <v>PALM ISLAND2001</v>
      </c>
      <c r="B2859" s="96" t="s">
        <v>106</v>
      </c>
      <c r="C2859" s="89">
        <v>2001</v>
      </c>
      <c r="D2859" s="90" t="s">
        <v>101</v>
      </c>
      <c r="E2859" s="15">
        <v>0</v>
      </c>
      <c r="F2859" s="15">
        <v>0</v>
      </c>
      <c r="G2859" s="15">
        <v>0</v>
      </c>
      <c r="H2859" s="91">
        <v>0</v>
      </c>
      <c r="I2859" s="91">
        <v>0</v>
      </c>
      <c r="J2859" s="15">
        <v>0</v>
      </c>
      <c r="K2859" s="15">
        <f t="shared" si="185"/>
        <v>0</v>
      </c>
      <c r="L2859" s="15">
        <f t="shared" si="186"/>
        <v>0</v>
      </c>
      <c r="M2859" s="15">
        <f t="shared" si="187"/>
        <v>0</v>
      </c>
      <c r="O2859" s="13"/>
      <c r="P2859" s="13"/>
    </row>
    <row r="2860" spans="1:16" ht="12.75" customHeight="1" x14ac:dyDescent="0.2">
      <c r="A2860" s="11" t="str">
        <f t="shared" si="184"/>
        <v>PALM ISLAND2002</v>
      </c>
      <c r="B2860" s="3" t="s">
        <v>106</v>
      </c>
      <c r="C2860" s="12">
        <v>2002</v>
      </c>
      <c r="D2860" s="12" t="s">
        <v>101</v>
      </c>
      <c r="E2860" s="13">
        <v>385</v>
      </c>
      <c r="F2860" s="13">
        <v>385</v>
      </c>
      <c r="G2860" s="13">
        <v>770</v>
      </c>
      <c r="H2860" s="13">
        <v>0</v>
      </c>
      <c r="I2860" s="13">
        <v>0</v>
      </c>
      <c r="J2860" s="13">
        <v>0</v>
      </c>
      <c r="K2860" s="15">
        <f t="shared" si="185"/>
        <v>385</v>
      </c>
      <c r="L2860" s="15">
        <f t="shared" si="186"/>
        <v>385</v>
      </c>
      <c r="M2860" s="15">
        <f t="shared" si="187"/>
        <v>770</v>
      </c>
      <c r="O2860" s="13"/>
      <c r="P2860" s="13"/>
    </row>
    <row r="2861" spans="1:16" ht="12.75" customHeight="1" x14ac:dyDescent="0.2">
      <c r="A2861" s="11" t="str">
        <f t="shared" si="184"/>
        <v>PALM ISLAND2003</v>
      </c>
      <c r="B2861" s="96" t="s">
        <v>106</v>
      </c>
      <c r="C2861" s="89">
        <v>2003</v>
      </c>
      <c r="D2861" s="90" t="s">
        <v>101</v>
      </c>
      <c r="E2861" s="15">
        <v>1404</v>
      </c>
      <c r="F2861" s="15">
        <v>1404</v>
      </c>
      <c r="G2861" s="15">
        <v>2808</v>
      </c>
      <c r="H2861" s="91">
        <v>0</v>
      </c>
      <c r="I2861" s="91">
        <v>0</v>
      </c>
      <c r="J2861" s="15">
        <v>0</v>
      </c>
      <c r="K2861" s="15">
        <f t="shared" si="185"/>
        <v>1404</v>
      </c>
      <c r="L2861" s="15">
        <f t="shared" si="186"/>
        <v>1404</v>
      </c>
      <c r="M2861" s="15">
        <f t="shared" si="187"/>
        <v>2808</v>
      </c>
      <c r="O2861" s="13"/>
      <c r="P2861" s="13"/>
    </row>
    <row r="2862" spans="1:16" ht="12.75" customHeight="1" x14ac:dyDescent="0.2">
      <c r="A2862" s="11" t="str">
        <f t="shared" si="184"/>
        <v>PALM ISLAND2004</v>
      </c>
      <c r="B2862" s="96" t="s">
        <v>106</v>
      </c>
      <c r="C2862" s="89">
        <v>2004</v>
      </c>
      <c r="D2862" s="90" t="s">
        <v>101</v>
      </c>
      <c r="E2862" s="15">
        <v>1296</v>
      </c>
      <c r="F2862" s="15">
        <v>1296</v>
      </c>
      <c r="G2862" s="15">
        <v>2592</v>
      </c>
      <c r="H2862" s="91">
        <v>0</v>
      </c>
      <c r="I2862" s="91">
        <v>0</v>
      </c>
      <c r="J2862" s="15">
        <v>0</v>
      </c>
      <c r="K2862" s="15">
        <f t="shared" si="185"/>
        <v>1296</v>
      </c>
      <c r="L2862" s="15">
        <f t="shared" si="186"/>
        <v>1296</v>
      </c>
      <c r="M2862" s="15">
        <f t="shared" si="187"/>
        <v>2592</v>
      </c>
      <c r="O2862" s="13"/>
      <c r="P2862" s="13"/>
    </row>
    <row r="2863" spans="1:16" ht="12.75" customHeight="1" x14ac:dyDescent="0.2">
      <c r="A2863" s="11" t="str">
        <f t="shared" si="184"/>
        <v>PALM ISLAND2005</v>
      </c>
      <c r="B2863" s="3" t="s">
        <v>106</v>
      </c>
      <c r="C2863" s="12">
        <v>2005</v>
      </c>
      <c r="D2863" s="12" t="s">
        <v>101</v>
      </c>
      <c r="E2863" s="13">
        <v>2230</v>
      </c>
      <c r="F2863" s="13">
        <v>2232</v>
      </c>
      <c r="G2863" s="13">
        <v>4462</v>
      </c>
      <c r="H2863" s="13">
        <v>0</v>
      </c>
      <c r="I2863" s="13">
        <v>0</v>
      </c>
      <c r="J2863" s="13">
        <v>0</v>
      </c>
      <c r="K2863" s="15">
        <f t="shared" si="185"/>
        <v>2230</v>
      </c>
      <c r="L2863" s="15">
        <f t="shared" si="186"/>
        <v>2232</v>
      </c>
      <c r="M2863" s="15">
        <f t="shared" si="187"/>
        <v>4462</v>
      </c>
      <c r="O2863" s="13"/>
      <c r="P2863" s="13"/>
    </row>
    <row r="2864" spans="1:16" ht="12.75" customHeight="1" x14ac:dyDescent="0.2">
      <c r="A2864" s="11" t="str">
        <f t="shared" si="184"/>
        <v>PALM ISLAND2006</v>
      </c>
      <c r="B2864" s="3" t="s">
        <v>106</v>
      </c>
      <c r="C2864" s="12">
        <v>2006</v>
      </c>
      <c r="D2864" s="12" t="s">
        <v>101</v>
      </c>
      <c r="E2864" s="13">
        <v>1861</v>
      </c>
      <c r="F2864" s="13">
        <v>1861</v>
      </c>
      <c r="G2864" s="13">
        <v>3722</v>
      </c>
      <c r="H2864" s="13">
        <v>0</v>
      </c>
      <c r="I2864" s="13">
        <v>0</v>
      </c>
      <c r="J2864" s="13">
        <v>0</v>
      </c>
      <c r="K2864" s="15">
        <f t="shared" si="185"/>
        <v>1861</v>
      </c>
      <c r="L2864" s="15">
        <f t="shared" si="186"/>
        <v>1861</v>
      </c>
      <c r="M2864" s="15">
        <f t="shared" si="187"/>
        <v>3722</v>
      </c>
      <c r="O2864" s="13"/>
      <c r="P2864" s="13"/>
    </row>
    <row r="2865" spans="1:16" ht="12.75" customHeight="1" x14ac:dyDescent="0.2">
      <c r="A2865" s="11" t="str">
        <f t="shared" si="184"/>
        <v>PALM ISLAND2007</v>
      </c>
      <c r="B2865" s="94" t="s">
        <v>106</v>
      </c>
      <c r="C2865" s="12">
        <v>2007</v>
      </c>
      <c r="D2865" s="12" t="s">
        <v>101</v>
      </c>
      <c r="E2865" s="95">
        <v>1158</v>
      </c>
      <c r="F2865" s="95">
        <v>1158</v>
      </c>
      <c r="G2865" s="95">
        <v>2316</v>
      </c>
      <c r="H2865" s="95">
        <v>0</v>
      </c>
      <c r="I2865" s="95">
        <v>0</v>
      </c>
      <c r="J2865" s="95">
        <v>0</v>
      </c>
      <c r="K2865" s="15">
        <f t="shared" si="185"/>
        <v>1158</v>
      </c>
      <c r="L2865" s="15">
        <f t="shared" si="186"/>
        <v>1158</v>
      </c>
      <c r="M2865" s="15">
        <f t="shared" si="187"/>
        <v>2316</v>
      </c>
      <c r="O2865" s="13"/>
      <c r="P2865" s="13"/>
    </row>
    <row r="2866" spans="1:16" ht="12.75" customHeight="1" x14ac:dyDescent="0.2">
      <c r="A2866" s="11" t="str">
        <f t="shared" si="184"/>
        <v>PALM ISLAND2008</v>
      </c>
      <c r="B2866" s="3" t="s">
        <v>106</v>
      </c>
      <c r="C2866" s="12">
        <v>2008</v>
      </c>
      <c r="D2866" s="12" t="s">
        <v>101</v>
      </c>
      <c r="E2866" s="13">
        <v>927</v>
      </c>
      <c r="F2866" s="13">
        <v>928</v>
      </c>
      <c r="G2866" s="13">
        <v>1855</v>
      </c>
      <c r="H2866" s="13">
        <v>0</v>
      </c>
      <c r="I2866" s="13">
        <v>0</v>
      </c>
      <c r="J2866" s="13">
        <v>0</v>
      </c>
      <c r="K2866" s="15">
        <f t="shared" si="185"/>
        <v>927</v>
      </c>
      <c r="L2866" s="15">
        <f t="shared" si="186"/>
        <v>928</v>
      </c>
      <c r="M2866" s="15">
        <f t="shared" si="187"/>
        <v>1855</v>
      </c>
      <c r="O2866" s="13"/>
      <c r="P2866" s="13"/>
    </row>
    <row r="2867" spans="1:16" ht="12.75" customHeight="1" x14ac:dyDescent="0.2">
      <c r="A2867" s="11" t="str">
        <f t="shared" si="184"/>
        <v>PALM ISLAND2009</v>
      </c>
      <c r="B2867" s="94" t="s">
        <v>106</v>
      </c>
      <c r="C2867" s="12">
        <v>2009</v>
      </c>
      <c r="D2867" s="90" t="s">
        <v>101</v>
      </c>
      <c r="E2867" s="95">
        <v>1922</v>
      </c>
      <c r="F2867" s="95">
        <v>1922</v>
      </c>
      <c r="G2867" s="95">
        <v>3844</v>
      </c>
      <c r="H2867" s="95">
        <v>0</v>
      </c>
      <c r="I2867" s="95">
        <v>0</v>
      </c>
      <c r="J2867" s="95">
        <v>0</v>
      </c>
      <c r="K2867" s="15">
        <f t="shared" si="185"/>
        <v>1922</v>
      </c>
      <c r="L2867" s="15">
        <f t="shared" si="186"/>
        <v>1922</v>
      </c>
      <c r="M2867" s="15">
        <f t="shared" si="187"/>
        <v>3844</v>
      </c>
      <c r="O2867" s="13"/>
      <c r="P2867" s="13"/>
    </row>
    <row r="2868" spans="1:16" ht="12.75" customHeight="1" x14ac:dyDescent="0.2">
      <c r="A2868" s="11" t="str">
        <f t="shared" si="184"/>
        <v>PALM ISLAND2010</v>
      </c>
      <c r="B2868" s="3" t="s">
        <v>106</v>
      </c>
      <c r="C2868" s="12">
        <v>2010</v>
      </c>
      <c r="D2868" s="12">
        <v>29</v>
      </c>
      <c r="E2868" s="13">
        <v>2506</v>
      </c>
      <c r="F2868" s="13">
        <v>2512</v>
      </c>
      <c r="G2868" s="13">
        <v>5018</v>
      </c>
      <c r="H2868" s="13">
        <v>0</v>
      </c>
      <c r="I2868" s="13">
        <v>0</v>
      </c>
      <c r="J2868" s="13">
        <v>0</v>
      </c>
      <c r="K2868" s="15">
        <f t="shared" si="185"/>
        <v>2506</v>
      </c>
      <c r="L2868" s="15">
        <f t="shared" si="186"/>
        <v>2512</v>
      </c>
      <c r="M2868" s="15">
        <f t="shared" si="187"/>
        <v>5018</v>
      </c>
      <c r="O2868" s="13"/>
      <c r="P2868" s="13"/>
    </row>
    <row r="2869" spans="1:16" ht="12.75" customHeight="1" x14ac:dyDescent="0.2">
      <c r="A2869" s="11" t="str">
        <f t="shared" si="184"/>
        <v>PALM ISLAND2011</v>
      </c>
      <c r="B2869" s="3" t="s">
        <v>106</v>
      </c>
      <c r="C2869" s="12">
        <v>2011</v>
      </c>
      <c r="D2869" s="12">
        <v>26</v>
      </c>
      <c r="E2869" s="13">
        <v>2983</v>
      </c>
      <c r="F2869" s="13">
        <v>3001</v>
      </c>
      <c r="G2869" s="13">
        <v>5984</v>
      </c>
      <c r="H2869" s="13">
        <v>0</v>
      </c>
      <c r="I2869" s="13">
        <v>0</v>
      </c>
      <c r="J2869" s="13">
        <v>0</v>
      </c>
      <c r="K2869" s="15">
        <f t="shared" si="185"/>
        <v>2983</v>
      </c>
      <c r="L2869" s="15">
        <f t="shared" si="186"/>
        <v>3001</v>
      </c>
      <c r="M2869" s="15">
        <f t="shared" si="187"/>
        <v>5984</v>
      </c>
      <c r="O2869" s="13"/>
      <c r="P2869" s="13"/>
    </row>
    <row r="2870" spans="1:16" ht="12.75" customHeight="1" x14ac:dyDescent="0.2">
      <c r="A2870" s="11" t="str">
        <f t="shared" si="184"/>
        <v>PALM ISLAND2012</v>
      </c>
      <c r="B2870" s="96" t="s">
        <v>106</v>
      </c>
      <c r="C2870" s="89">
        <v>2012</v>
      </c>
      <c r="D2870" s="90">
        <v>28</v>
      </c>
      <c r="E2870" s="15">
        <v>2911</v>
      </c>
      <c r="F2870" s="15">
        <v>2912</v>
      </c>
      <c r="G2870" s="15">
        <v>5823</v>
      </c>
      <c r="H2870" s="91">
        <v>0</v>
      </c>
      <c r="I2870" s="91">
        <v>0</v>
      </c>
      <c r="J2870" s="15">
        <v>0</v>
      </c>
      <c r="K2870" s="15">
        <f t="shared" si="185"/>
        <v>2911</v>
      </c>
      <c r="L2870" s="15">
        <f t="shared" si="186"/>
        <v>2912</v>
      </c>
      <c r="M2870" s="15">
        <f t="shared" si="187"/>
        <v>5823</v>
      </c>
      <c r="O2870" s="13"/>
      <c r="P2870" s="13"/>
    </row>
    <row r="2871" spans="1:16" ht="12.75" customHeight="1" x14ac:dyDescent="0.2">
      <c r="A2871" s="11" t="str">
        <f t="shared" si="184"/>
        <v>PALM ISLAND2013</v>
      </c>
      <c r="B2871" s="3" t="s">
        <v>106</v>
      </c>
      <c r="C2871" s="12">
        <v>2013</v>
      </c>
      <c r="D2871" s="12">
        <v>34</v>
      </c>
      <c r="E2871" s="13">
        <v>2551</v>
      </c>
      <c r="F2871" s="13">
        <v>2528</v>
      </c>
      <c r="G2871" s="13">
        <v>5079</v>
      </c>
      <c r="H2871" s="13">
        <v>0</v>
      </c>
      <c r="I2871" s="13">
        <v>0</v>
      </c>
      <c r="J2871" s="13">
        <v>0</v>
      </c>
      <c r="K2871" s="15">
        <f t="shared" si="185"/>
        <v>2551</v>
      </c>
      <c r="L2871" s="15">
        <f t="shared" si="186"/>
        <v>2528</v>
      </c>
      <c r="M2871" s="15">
        <f t="shared" si="187"/>
        <v>5079</v>
      </c>
      <c r="O2871" s="13"/>
      <c r="P2871" s="13"/>
    </row>
    <row r="2872" spans="1:16" ht="12.75" customHeight="1" x14ac:dyDescent="0.2">
      <c r="A2872" s="11" t="str">
        <f t="shared" si="184"/>
        <v>PALM ISLAND2014</v>
      </c>
      <c r="B2872" s="3" t="s">
        <v>106</v>
      </c>
      <c r="C2872" s="12">
        <v>2014</v>
      </c>
      <c r="D2872" s="12" t="s">
        <v>101</v>
      </c>
      <c r="E2872" s="13">
        <v>2378</v>
      </c>
      <c r="F2872" s="13">
        <v>2362</v>
      </c>
      <c r="G2872" s="13">
        <v>4740</v>
      </c>
      <c r="H2872" s="13">
        <v>0</v>
      </c>
      <c r="I2872" s="13">
        <v>0</v>
      </c>
      <c r="J2872" s="13">
        <v>0</v>
      </c>
      <c r="K2872" s="15">
        <f t="shared" si="185"/>
        <v>2378</v>
      </c>
      <c r="L2872" s="15">
        <f t="shared" si="186"/>
        <v>2362</v>
      </c>
      <c r="M2872" s="15">
        <f t="shared" si="187"/>
        <v>4740</v>
      </c>
      <c r="O2872" s="13"/>
      <c r="P2872" s="13"/>
    </row>
    <row r="2873" spans="1:16" ht="12.75" customHeight="1" x14ac:dyDescent="0.2">
      <c r="A2873" s="11" t="str">
        <f t="shared" si="184"/>
        <v>PALM ISLAND2015</v>
      </c>
      <c r="B2873" s="94" t="s">
        <v>106</v>
      </c>
      <c r="C2873" s="89">
        <v>2015</v>
      </c>
      <c r="D2873" s="90" t="s">
        <v>101</v>
      </c>
      <c r="E2873" s="15">
        <v>2497</v>
      </c>
      <c r="F2873" s="15">
        <v>2497</v>
      </c>
      <c r="G2873" s="15">
        <v>4994</v>
      </c>
      <c r="H2873" s="15">
        <v>0</v>
      </c>
      <c r="I2873" s="15">
        <v>0</v>
      </c>
      <c r="J2873" s="15">
        <v>0</v>
      </c>
      <c r="K2873" s="15">
        <f t="shared" si="185"/>
        <v>2497</v>
      </c>
      <c r="L2873" s="15">
        <f t="shared" si="186"/>
        <v>2497</v>
      </c>
      <c r="M2873" s="15">
        <f t="shared" si="187"/>
        <v>4994</v>
      </c>
      <c r="O2873" s="13"/>
      <c r="P2873" s="13"/>
    </row>
    <row r="2874" spans="1:16" ht="12.75" customHeight="1" x14ac:dyDescent="0.2">
      <c r="A2874" s="11" t="str">
        <f t="shared" si="184"/>
        <v>PALM ISLAND2016</v>
      </c>
      <c r="B2874" s="96" t="s">
        <v>106</v>
      </c>
      <c r="C2874" s="89">
        <v>2016</v>
      </c>
      <c r="D2874" s="90">
        <v>28</v>
      </c>
      <c r="E2874" s="15">
        <v>2590</v>
      </c>
      <c r="F2874" s="15">
        <v>2589</v>
      </c>
      <c r="G2874" s="15">
        <v>5179</v>
      </c>
      <c r="H2874" s="91">
        <v>0</v>
      </c>
      <c r="I2874" s="91">
        <v>0</v>
      </c>
      <c r="J2874" s="15">
        <v>0</v>
      </c>
      <c r="K2874" s="15">
        <f t="shared" si="185"/>
        <v>2590</v>
      </c>
      <c r="L2874" s="15">
        <f t="shared" si="186"/>
        <v>2589</v>
      </c>
      <c r="M2874" s="15">
        <f t="shared" si="187"/>
        <v>5179</v>
      </c>
      <c r="O2874" s="13"/>
      <c r="P2874" s="13"/>
    </row>
    <row r="2875" spans="1:16" ht="12.75" customHeight="1" x14ac:dyDescent="0.2">
      <c r="A2875" s="11" t="str">
        <f t="shared" si="184"/>
        <v>PALM ISLAND2017</v>
      </c>
      <c r="B2875" s="94" t="s">
        <v>106</v>
      </c>
      <c r="C2875" s="89">
        <v>2017</v>
      </c>
      <c r="D2875" s="90">
        <v>30</v>
      </c>
      <c r="E2875" s="15">
        <v>2583</v>
      </c>
      <c r="F2875" s="15">
        <v>2551</v>
      </c>
      <c r="G2875" s="15">
        <v>5134</v>
      </c>
      <c r="H2875" s="15">
        <v>0</v>
      </c>
      <c r="I2875" s="15">
        <v>0</v>
      </c>
      <c r="J2875" s="15">
        <v>0</v>
      </c>
      <c r="K2875" s="15">
        <f t="shared" si="185"/>
        <v>2583</v>
      </c>
      <c r="L2875" s="15">
        <f t="shared" si="186"/>
        <v>2551</v>
      </c>
      <c r="M2875" s="15">
        <f t="shared" si="187"/>
        <v>5134</v>
      </c>
      <c r="O2875" s="13"/>
      <c r="P2875" s="13"/>
    </row>
    <row r="2876" spans="1:16" ht="12.75" customHeight="1" x14ac:dyDescent="0.2">
      <c r="A2876" s="11" t="str">
        <f t="shared" si="184"/>
        <v>PALM ISLAND2018</v>
      </c>
      <c r="B2876" s="96" t="s">
        <v>106</v>
      </c>
      <c r="C2876" s="89">
        <v>2018</v>
      </c>
      <c r="D2876" s="90">
        <v>27</v>
      </c>
      <c r="E2876" s="15">
        <v>2622</v>
      </c>
      <c r="F2876" s="15">
        <v>2597</v>
      </c>
      <c r="G2876" s="15">
        <v>5219</v>
      </c>
      <c r="H2876" s="91">
        <v>0</v>
      </c>
      <c r="I2876" s="91">
        <v>0</v>
      </c>
      <c r="J2876" s="15">
        <v>0</v>
      </c>
      <c r="K2876" s="15">
        <f t="shared" si="185"/>
        <v>2622</v>
      </c>
      <c r="L2876" s="15">
        <f t="shared" si="186"/>
        <v>2597</v>
      </c>
      <c r="M2876" s="15">
        <f t="shared" si="187"/>
        <v>5219</v>
      </c>
      <c r="O2876" s="13"/>
      <c r="P2876" s="13"/>
    </row>
    <row r="2877" spans="1:16" ht="12.75" customHeight="1" x14ac:dyDescent="0.2">
      <c r="A2877" s="11" t="str">
        <f t="shared" si="184"/>
        <v>PALM ISLAND2019</v>
      </c>
      <c r="B2877" s="3" t="s">
        <v>106</v>
      </c>
      <c r="C2877" s="12">
        <v>2019</v>
      </c>
      <c r="D2877" s="12">
        <v>27</v>
      </c>
      <c r="E2877" s="13">
        <v>2592</v>
      </c>
      <c r="F2877" s="13">
        <v>2553</v>
      </c>
      <c r="G2877" s="13">
        <v>5145</v>
      </c>
      <c r="H2877" s="13">
        <v>0</v>
      </c>
      <c r="I2877" s="13">
        <v>0</v>
      </c>
      <c r="J2877" s="13">
        <v>0</v>
      </c>
      <c r="K2877" s="15">
        <f t="shared" si="185"/>
        <v>2592</v>
      </c>
      <c r="L2877" s="15">
        <f t="shared" si="186"/>
        <v>2553</v>
      </c>
      <c r="M2877" s="15">
        <f t="shared" si="187"/>
        <v>5145</v>
      </c>
      <c r="O2877" s="13"/>
      <c r="P2877" s="13"/>
    </row>
    <row r="2878" spans="1:16" ht="12.75" customHeight="1" x14ac:dyDescent="0.2">
      <c r="A2878" s="11" t="str">
        <f t="shared" si="184"/>
        <v>PARABURDOO1985</v>
      </c>
      <c r="B2878" s="94" t="s">
        <v>34</v>
      </c>
      <c r="C2878" s="89">
        <v>1985</v>
      </c>
      <c r="D2878" s="90" t="s">
        <v>101</v>
      </c>
      <c r="E2878" s="15">
        <v>1061</v>
      </c>
      <c r="F2878" s="15">
        <v>1052</v>
      </c>
      <c r="G2878" s="15">
        <v>2113</v>
      </c>
      <c r="H2878" s="15">
        <v>0</v>
      </c>
      <c r="I2878" s="15">
        <v>0</v>
      </c>
      <c r="J2878" s="15">
        <v>0</v>
      </c>
      <c r="K2878" s="15">
        <f t="shared" si="185"/>
        <v>1061</v>
      </c>
      <c r="L2878" s="15">
        <f t="shared" si="186"/>
        <v>1052</v>
      </c>
      <c r="M2878" s="15">
        <f t="shared" si="187"/>
        <v>2113</v>
      </c>
      <c r="O2878" s="13"/>
      <c r="P2878" s="13"/>
    </row>
    <row r="2879" spans="1:16" ht="12.75" customHeight="1" x14ac:dyDescent="0.2">
      <c r="A2879" s="11" t="str">
        <f t="shared" si="184"/>
        <v>PARABURDOO1986</v>
      </c>
      <c r="B2879" s="96" t="s">
        <v>34</v>
      </c>
      <c r="C2879" s="89">
        <v>1986</v>
      </c>
      <c r="D2879" s="90" t="s">
        <v>101</v>
      </c>
      <c r="E2879" s="15">
        <v>739</v>
      </c>
      <c r="F2879" s="15">
        <v>736</v>
      </c>
      <c r="G2879" s="15">
        <v>1475</v>
      </c>
      <c r="H2879" s="91">
        <v>0</v>
      </c>
      <c r="I2879" s="91">
        <v>0</v>
      </c>
      <c r="J2879" s="15">
        <v>0</v>
      </c>
      <c r="K2879" s="15">
        <f t="shared" si="185"/>
        <v>739</v>
      </c>
      <c r="L2879" s="15">
        <f t="shared" si="186"/>
        <v>736</v>
      </c>
      <c r="M2879" s="15">
        <f t="shared" si="187"/>
        <v>1475</v>
      </c>
      <c r="O2879" s="13"/>
      <c r="P2879" s="13"/>
    </row>
    <row r="2880" spans="1:16" ht="12.75" customHeight="1" x14ac:dyDescent="0.2">
      <c r="A2880" s="11" t="str">
        <f t="shared" si="184"/>
        <v>PARABURDOO1987</v>
      </c>
      <c r="B2880" s="3" t="s">
        <v>34</v>
      </c>
      <c r="C2880" s="12">
        <v>1987</v>
      </c>
      <c r="D2880" s="12" t="s">
        <v>101</v>
      </c>
      <c r="E2880" s="13">
        <v>703</v>
      </c>
      <c r="F2880" s="13">
        <v>713</v>
      </c>
      <c r="G2880" s="13">
        <v>1416</v>
      </c>
      <c r="H2880" s="13">
        <v>0</v>
      </c>
      <c r="I2880" s="13">
        <v>0</v>
      </c>
      <c r="J2880" s="13">
        <v>0</v>
      </c>
      <c r="K2880" s="15">
        <f t="shared" si="185"/>
        <v>703</v>
      </c>
      <c r="L2880" s="15">
        <f t="shared" si="186"/>
        <v>713</v>
      </c>
      <c r="M2880" s="15">
        <f t="shared" si="187"/>
        <v>1416</v>
      </c>
      <c r="O2880" s="13"/>
      <c r="P2880" s="13"/>
    </row>
    <row r="2881" spans="1:16" ht="12.75" customHeight="1" x14ac:dyDescent="0.2">
      <c r="A2881" s="11" t="str">
        <f t="shared" si="184"/>
        <v>PARABURDOO1988</v>
      </c>
      <c r="B2881" s="3" t="s">
        <v>34</v>
      </c>
      <c r="C2881" s="12">
        <v>1988</v>
      </c>
      <c r="D2881" s="12" t="s">
        <v>101</v>
      </c>
      <c r="E2881" s="13">
        <v>757</v>
      </c>
      <c r="F2881" s="13">
        <v>759</v>
      </c>
      <c r="G2881" s="13">
        <v>1516</v>
      </c>
      <c r="H2881" s="13">
        <v>0</v>
      </c>
      <c r="I2881" s="13">
        <v>0</v>
      </c>
      <c r="J2881" s="13">
        <v>0</v>
      </c>
      <c r="K2881" s="15">
        <f t="shared" si="185"/>
        <v>757</v>
      </c>
      <c r="L2881" s="15">
        <f t="shared" si="186"/>
        <v>759</v>
      </c>
      <c r="M2881" s="15">
        <f t="shared" si="187"/>
        <v>1516</v>
      </c>
      <c r="O2881" s="13"/>
      <c r="P2881" s="13"/>
    </row>
    <row r="2882" spans="1:16" ht="12.75" customHeight="1" x14ac:dyDescent="0.2">
      <c r="A2882" s="11" t="str">
        <f t="shared" si="184"/>
        <v>PARABURDOO1989</v>
      </c>
      <c r="B2882" s="96" t="s">
        <v>34</v>
      </c>
      <c r="C2882" s="89">
        <v>1989</v>
      </c>
      <c r="D2882" s="90" t="s">
        <v>101</v>
      </c>
      <c r="E2882" s="15">
        <v>556</v>
      </c>
      <c r="F2882" s="15">
        <v>555</v>
      </c>
      <c r="G2882" s="15">
        <v>1111</v>
      </c>
      <c r="H2882" s="91">
        <v>0</v>
      </c>
      <c r="I2882" s="91">
        <v>0</v>
      </c>
      <c r="J2882" s="15">
        <v>0</v>
      </c>
      <c r="K2882" s="15">
        <f t="shared" si="185"/>
        <v>556</v>
      </c>
      <c r="L2882" s="15">
        <f t="shared" si="186"/>
        <v>555</v>
      </c>
      <c r="M2882" s="15">
        <f t="shared" si="187"/>
        <v>1111</v>
      </c>
      <c r="O2882" s="13"/>
      <c r="P2882" s="13"/>
    </row>
    <row r="2883" spans="1:16" ht="12.75" customHeight="1" x14ac:dyDescent="0.2">
      <c r="A2883" s="11" t="str">
        <f t="shared" si="184"/>
        <v>PARABURDOO1990</v>
      </c>
      <c r="B2883" s="3" t="s">
        <v>34</v>
      </c>
      <c r="C2883" s="12">
        <v>1990</v>
      </c>
      <c r="D2883" s="12" t="s">
        <v>101</v>
      </c>
      <c r="E2883" s="13">
        <v>647</v>
      </c>
      <c r="F2883" s="13">
        <v>647</v>
      </c>
      <c r="G2883" s="13">
        <v>1294</v>
      </c>
      <c r="H2883" s="13">
        <v>0</v>
      </c>
      <c r="I2883" s="13">
        <v>0</v>
      </c>
      <c r="J2883" s="13">
        <v>0</v>
      </c>
      <c r="K2883" s="15">
        <f t="shared" si="185"/>
        <v>647</v>
      </c>
      <c r="L2883" s="15">
        <f t="shared" si="186"/>
        <v>647</v>
      </c>
      <c r="M2883" s="15">
        <f t="shared" si="187"/>
        <v>1294</v>
      </c>
      <c r="O2883" s="13"/>
      <c r="P2883" s="13"/>
    </row>
    <row r="2884" spans="1:16" ht="12.75" customHeight="1" x14ac:dyDescent="0.2">
      <c r="A2884" s="11" t="str">
        <f t="shared" si="184"/>
        <v>PARABURDOO1991</v>
      </c>
      <c r="B2884" s="96" t="s">
        <v>34</v>
      </c>
      <c r="C2884" s="89">
        <v>1991</v>
      </c>
      <c r="D2884" s="90" t="s">
        <v>101</v>
      </c>
      <c r="E2884" s="15">
        <v>638</v>
      </c>
      <c r="F2884" s="15">
        <v>638</v>
      </c>
      <c r="G2884" s="15">
        <v>1276</v>
      </c>
      <c r="H2884" s="91">
        <v>0</v>
      </c>
      <c r="I2884" s="91">
        <v>0</v>
      </c>
      <c r="J2884" s="15">
        <v>0</v>
      </c>
      <c r="K2884" s="15">
        <f t="shared" si="185"/>
        <v>638</v>
      </c>
      <c r="L2884" s="15">
        <f t="shared" si="186"/>
        <v>638</v>
      </c>
      <c r="M2884" s="15">
        <f t="shared" si="187"/>
        <v>1276</v>
      </c>
      <c r="O2884" s="13"/>
      <c r="P2884" s="13"/>
    </row>
    <row r="2885" spans="1:16" ht="12.75" customHeight="1" x14ac:dyDescent="0.2">
      <c r="A2885" s="11" t="str">
        <f t="shared" ref="A2885:A2910" si="188">CONCATENATE(B2885,C2885)</f>
        <v>PARABURDOO1992</v>
      </c>
      <c r="B2885" s="3" t="s">
        <v>34</v>
      </c>
      <c r="C2885" s="12">
        <v>1992</v>
      </c>
      <c r="D2885" s="12" t="s">
        <v>101</v>
      </c>
      <c r="E2885" s="13">
        <v>667</v>
      </c>
      <c r="F2885" s="13">
        <v>668</v>
      </c>
      <c r="G2885" s="13">
        <v>1335</v>
      </c>
      <c r="H2885" s="13">
        <v>0</v>
      </c>
      <c r="I2885" s="13">
        <v>0</v>
      </c>
      <c r="J2885" s="13">
        <v>0</v>
      </c>
      <c r="K2885" s="15">
        <f t="shared" si="185"/>
        <v>667</v>
      </c>
      <c r="L2885" s="15">
        <f t="shared" si="186"/>
        <v>668</v>
      </c>
      <c r="M2885" s="15">
        <f t="shared" si="187"/>
        <v>1335</v>
      </c>
      <c r="O2885" s="13"/>
      <c r="P2885" s="13"/>
    </row>
    <row r="2886" spans="1:16" ht="12.75" customHeight="1" x14ac:dyDescent="0.2">
      <c r="A2886" s="11" t="str">
        <f t="shared" si="188"/>
        <v>PARABURDOO1993</v>
      </c>
      <c r="B2886" s="96" t="s">
        <v>34</v>
      </c>
      <c r="C2886" s="89">
        <v>1993</v>
      </c>
      <c r="D2886" s="90" t="s">
        <v>101</v>
      </c>
      <c r="E2886" s="15">
        <v>639</v>
      </c>
      <c r="F2886" s="15">
        <v>642</v>
      </c>
      <c r="G2886" s="15">
        <v>1281</v>
      </c>
      <c r="H2886" s="91">
        <v>0</v>
      </c>
      <c r="I2886" s="91">
        <v>0</v>
      </c>
      <c r="J2886" s="15">
        <v>0</v>
      </c>
      <c r="K2886" s="15">
        <f t="shared" si="185"/>
        <v>639</v>
      </c>
      <c r="L2886" s="15">
        <f t="shared" si="186"/>
        <v>642</v>
      </c>
      <c r="M2886" s="15">
        <f t="shared" si="187"/>
        <v>1281</v>
      </c>
      <c r="O2886" s="13"/>
      <c r="P2886" s="13"/>
    </row>
    <row r="2887" spans="1:16" ht="12.75" customHeight="1" x14ac:dyDescent="0.2">
      <c r="A2887" s="11" t="str">
        <f t="shared" si="188"/>
        <v>PARABURDOO1994</v>
      </c>
      <c r="B2887" s="3" t="s">
        <v>34</v>
      </c>
      <c r="C2887" s="12">
        <v>1994</v>
      </c>
      <c r="D2887" s="12" t="s">
        <v>101</v>
      </c>
      <c r="E2887" s="13">
        <v>649</v>
      </c>
      <c r="F2887" s="13">
        <v>649</v>
      </c>
      <c r="G2887" s="13">
        <v>1298</v>
      </c>
      <c r="H2887" s="13">
        <v>0</v>
      </c>
      <c r="I2887" s="13">
        <v>0</v>
      </c>
      <c r="J2887" s="13">
        <v>0</v>
      </c>
      <c r="K2887" s="15">
        <f t="shared" si="185"/>
        <v>649</v>
      </c>
      <c r="L2887" s="15">
        <f t="shared" si="186"/>
        <v>649</v>
      </c>
      <c r="M2887" s="15">
        <f t="shared" si="187"/>
        <v>1298</v>
      </c>
      <c r="O2887" s="13"/>
      <c r="P2887" s="13"/>
    </row>
    <row r="2888" spans="1:16" ht="12.75" customHeight="1" x14ac:dyDescent="0.2">
      <c r="A2888" s="11" t="str">
        <f t="shared" si="188"/>
        <v>PARABURDOO1995</v>
      </c>
      <c r="B2888" s="96" t="s">
        <v>34</v>
      </c>
      <c r="C2888" s="89">
        <v>1995</v>
      </c>
      <c r="D2888" s="90" t="s">
        <v>101</v>
      </c>
      <c r="E2888" s="15">
        <v>682</v>
      </c>
      <c r="F2888" s="15">
        <v>679</v>
      </c>
      <c r="G2888" s="15">
        <v>1361</v>
      </c>
      <c r="H2888" s="91">
        <v>0</v>
      </c>
      <c r="I2888" s="91">
        <v>0</v>
      </c>
      <c r="J2888" s="15">
        <v>0</v>
      </c>
      <c r="K2888" s="15">
        <f t="shared" si="185"/>
        <v>682</v>
      </c>
      <c r="L2888" s="15">
        <f t="shared" si="186"/>
        <v>679</v>
      </c>
      <c r="M2888" s="15">
        <f t="shared" si="187"/>
        <v>1361</v>
      </c>
      <c r="O2888" s="13"/>
      <c r="P2888" s="13"/>
    </row>
    <row r="2889" spans="1:16" ht="12.75" customHeight="1" x14ac:dyDescent="0.2">
      <c r="A2889" s="11" t="str">
        <f t="shared" si="188"/>
        <v>PARABURDOO1996</v>
      </c>
      <c r="B2889" s="92" t="s">
        <v>34</v>
      </c>
      <c r="C2889" s="16">
        <v>1996</v>
      </c>
      <c r="D2889" s="90" t="s">
        <v>101</v>
      </c>
      <c r="E2889" s="93">
        <v>642</v>
      </c>
      <c r="F2889" s="93">
        <v>641</v>
      </c>
      <c r="G2889" s="93">
        <v>1283</v>
      </c>
      <c r="H2889" s="93">
        <v>0</v>
      </c>
      <c r="I2889" s="93">
        <v>0</v>
      </c>
      <c r="J2889" s="93">
        <v>0</v>
      </c>
      <c r="K2889" s="15">
        <f t="shared" si="185"/>
        <v>642</v>
      </c>
      <c r="L2889" s="15">
        <f t="shared" si="186"/>
        <v>641</v>
      </c>
      <c r="M2889" s="15">
        <f t="shared" si="187"/>
        <v>1283</v>
      </c>
      <c r="O2889" s="13"/>
      <c r="P2889" s="13"/>
    </row>
    <row r="2890" spans="1:16" ht="12.75" customHeight="1" x14ac:dyDescent="0.2">
      <c r="A2890" s="11" t="str">
        <f t="shared" si="188"/>
        <v>PARABURDOO1997</v>
      </c>
      <c r="B2890" s="3" t="s">
        <v>34</v>
      </c>
      <c r="C2890" s="12">
        <v>1997</v>
      </c>
      <c r="D2890" s="90" t="s">
        <v>101</v>
      </c>
      <c r="E2890" s="13">
        <v>629</v>
      </c>
      <c r="F2890" s="13">
        <v>625</v>
      </c>
      <c r="G2890" s="13">
        <v>1254</v>
      </c>
      <c r="H2890" s="13">
        <v>0</v>
      </c>
      <c r="I2890" s="13">
        <v>0</v>
      </c>
      <c r="J2890" s="13">
        <v>0</v>
      </c>
      <c r="K2890" s="15">
        <f t="shared" si="185"/>
        <v>629</v>
      </c>
      <c r="L2890" s="15">
        <f t="shared" si="186"/>
        <v>625</v>
      </c>
      <c r="M2890" s="15">
        <f t="shared" si="187"/>
        <v>1254</v>
      </c>
      <c r="O2890" s="13"/>
      <c r="P2890" s="13"/>
    </row>
    <row r="2891" spans="1:16" ht="12.75" customHeight="1" x14ac:dyDescent="0.2">
      <c r="A2891" s="11" t="str">
        <f t="shared" si="188"/>
        <v>PARABURDOO1998</v>
      </c>
      <c r="B2891" s="96" t="s">
        <v>34</v>
      </c>
      <c r="C2891" s="89">
        <v>1998</v>
      </c>
      <c r="D2891" s="90" t="s">
        <v>101</v>
      </c>
      <c r="E2891" s="15">
        <v>600</v>
      </c>
      <c r="F2891" s="15">
        <v>599</v>
      </c>
      <c r="G2891" s="15">
        <v>1199</v>
      </c>
      <c r="H2891" s="91">
        <v>0</v>
      </c>
      <c r="I2891" s="91">
        <v>0</v>
      </c>
      <c r="J2891" s="15">
        <v>0</v>
      </c>
      <c r="K2891" s="15">
        <f t="shared" si="185"/>
        <v>600</v>
      </c>
      <c r="L2891" s="15">
        <f t="shared" si="186"/>
        <v>599</v>
      </c>
      <c r="M2891" s="15">
        <f t="shared" si="187"/>
        <v>1199</v>
      </c>
      <c r="O2891" s="13"/>
      <c r="P2891" s="13"/>
    </row>
    <row r="2892" spans="1:16" ht="12.75" customHeight="1" x14ac:dyDescent="0.2">
      <c r="A2892" s="11" t="str">
        <f t="shared" si="188"/>
        <v>PARABURDOO1999</v>
      </c>
      <c r="B2892" s="3" t="s">
        <v>34</v>
      </c>
      <c r="C2892" s="12">
        <v>1999</v>
      </c>
      <c r="D2892" s="90" t="s">
        <v>101</v>
      </c>
      <c r="E2892" s="13">
        <v>573</v>
      </c>
      <c r="F2892" s="13">
        <v>573</v>
      </c>
      <c r="G2892" s="13">
        <v>1146</v>
      </c>
      <c r="H2892" s="13">
        <v>0</v>
      </c>
      <c r="I2892" s="13">
        <v>0</v>
      </c>
      <c r="J2892" s="13">
        <v>0</v>
      </c>
      <c r="K2892" s="15">
        <f t="shared" si="185"/>
        <v>573</v>
      </c>
      <c r="L2892" s="15">
        <f t="shared" si="186"/>
        <v>573</v>
      </c>
      <c r="M2892" s="15">
        <f t="shared" si="187"/>
        <v>1146</v>
      </c>
      <c r="O2892" s="13"/>
      <c r="P2892" s="13"/>
    </row>
    <row r="2893" spans="1:16" ht="12.75" customHeight="1" x14ac:dyDescent="0.2">
      <c r="A2893" s="11" t="str">
        <f t="shared" si="188"/>
        <v>PARABURDOO2000</v>
      </c>
      <c r="B2893" s="3" t="s">
        <v>34</v>
      </c>
      <c r="C2893" s="12">
        <v>2000</v>
      </c>
      <c r="D2893" s="12" t="s">
        <v>101</v>
      </c>
      <c r="E2893" s="13">
        <v>575</v>
      </c>
      <c r="F2893" s="13">
        <v>574</v>
      </c>
      <c r="G2893" s="13">
        <v>1149</v>
      </c>
      <c r="H2893" s="13">
        <v>0</v>
      </c>
      <c r="I2893" s="13">
        <v>0</v>
      </c>
      <c r="J2893" s="13">
        <v>0</v>
      </c>
      <c r="K2893" s="15">
        <f t="shared" si="185"/>
        <v>575</v>
      </c>
      <c r="L2893" s="15">
        <f t="shared" si="186"/>
        <v>574</v>
      </c>
      <c r="M2893" s="15">
        <f t="shared" si="187"/>
        <v>1149</v>
      </c>
      <c r="O2893" s="13"/>
      <c r="P2893" s="13"/>
    </row>
    <row r="2894" spans="1:16" ht="12.75" customHeight="1" x14ac:dyDescent="0.2">
      <c r="A2894" s="11" t="str">
        <f t="shared" si="188"/>
        <v>PARABURDOO2001</v>
      </c>
      <c r="B2894" s="3" t="s">
        <v>34</v>
      </c>
      <c r="C2894" s="12">
        <v>2001</v>
      </c>
      <c r="D2894" s="12" t="s">
        <v>101</v>
      </c>
      <c r="E2894" s="13">
        <v>583</v>
      </c>
      <c r="F2894" s="13">
        <v>582</v>
      </c>
      <c r="G2894" s="13">
        <v>1165</v>
      </c>
      <c r="H2894" s="13">
        <v>0</v>
      </c>
      <c r="I2894" s="13">
        <v>0</v>
      </c>
      <c r="J2894" s="13">
        <v>0</v>
      </c>
      <c r="K2894" s="15">
        <f t="shared" si="185"/>
        <v>583</v>
      </c>
      <c r="L2894" s="15">
        <f t="shared" si="186"/>
        <v>582</v>
      </c>
      <c r="M2894" s="15">
        <f t="shared" si="187"/>
        <v>1165</v>
      </c>
      <c r="O2894" s="13"/>
      <c r="P2894" s="13"/>
    </row>
    <row r="2895" spans="1:16" ht="12.75" customHeight="1" x14ac:dyDescent="0.2">
      <c r="A2895" s="11" t="str">
        <f t="shared" si="188"/>
        <v>PARABURDOO2002</v>
      </c>
      <c r="B2895" s="96" t="s">
        <v>34</v>
      </c>
      <c r="C2895" s="89">
        <v>2002</v>
      </c>
      <c r="D2895" s="90" t="s">
        <v>101</v>
      </c>
      <c r="E2895" s="15">
        <v>627</v>
      </c>
      <c r="F2895" s="15">
        <v>627</v>
      </c>
      <c r="G2895" s="15">
        <v>1254</v>
      </c>
      <c r="H2895" s="91">
        <v>0</v>
      </c>
      <c r="I2895" s="91">
        <v>0</v>
      </c>
      <c r="J2895" s="15">
        <v>0</v>
      </c>
      <c r="K2895" s="15">
        <f t="shared" si="185"/>
        <v>627</v>
      </c>
      <c r="L2895" s="15">
        <f t="shared" si="186"/>
        <v>627</v>
      </c>
      <c r="M2895" s="15">
        <f t="shared" si="187"/>
        <v>1254</v>
      </c>
      <c r="O2895" s="13"/>
      <c r="P2895" s="13"/>
    </row>
    <row r="2896" spans="1:16" ht="12.75" customHeight="1" x14ac:dyDescent="0.2">
      <c r="A2896" s="11" t="str">
        <f t="shared" si="188"/>
        <v>PARABURDOO2003</v>
      </c>
      <c r="B2896" s="94" t="s">
        <v>34</v>
      </c>
      <c r="C2896" s="12">
        <v>2003</v>
      </c>
      <c r="D2896" s="90" t="s">
        <v>101</v>
      </c>
      <c r="E2896" s="95">
        <v>628</v>
      </c>
      <c r="F2896" s="95">
        <v>628</v>
      </c>
      <c r="G2896" s="95">
        <v>1256</v>
      </c>
      <c r="H2896" s="95">
        <v>0</v>
      </c>
      <c r="I2896" s="95">
        <v>0</v>
      </c>
      <c r="J2896" s="95">
        <v>0</v>
      </c>
      <c r="K2896" s="15">
        <f t="shared" si="185"/>
        <v>628</v>
      </c>
      <c r="L2896" s="15">
        <f t="shared" si="186"/>
        <v>628</v>
      </c>
      <c r="M2896" s="15">
        <f t="shared" si="187"/>
        <v>1256</v>
      </c>
      <c r="O2896" s="13"/>
      <c r="P2896" s="13"/>
    </row>
    <row r="2897" spans="1:16" ht="12.75" customHeight="1" x14ac:dyDescent="0.2">
      <c r="A2897" s="11" t="str">
        <f t="shared" si="188"/>
        <v>PARABURDOO2004</v>
      </c>
      <c r="B2897" s="3" t="s">
        <v>34</v>
      </c>
      <c r="C2897" s="12">
        <v>2004</v>
      </c>
      <c r="D2897" s="12" t="s">
        <v>101</v>
      </c>
      <c r="E2897" s="13">
        <v>633</v>
      </c>
      <c r="F2897" s="13">
        <v>631</v>
      </c>
      <c r="G2897" s="13">
        <v>1264</v>
      </c>
      <c r="H2897" s="13">
        <v>0</v>
      </c>
      <c r="I2897" s="13">
        <v>0</v>
      </c>
      <c r="J2897" s="13">
        <v>0</v>
      </c>
      <c r="K2897" s="15">
        <f t="shared" si="185"/>
        <v>633</v>
      </c>
      <c r="L2897" s="15">
        <f t="shared" si="186"/>
        <v>631</v>
      </c>
      <c r="M2897" s="15">
        <f t="shared" si="187"/>
        <v>1264</v>
      </c>
      <c r="O2897" s="13"/>
      <c r="P2897" s="13"/>
    </row>
    <row r="2898" spans="1:16" ht="12.75" customHeight="1" x14ac:dyDescent="0.2">
      <c r="A2898" s="11" t="str">
        <f t="shared" si="188"/>
        <v>PARABURDOO2005</v>
      </c>
      <c r="B2898" s="3" t="s">
        <v>34</v>
      </c>
      <c r="C2898" s="12">
        <v>2005</v>
      </c>
      <c r="D2898" s="12" t="s">
        <v>101</v>
      </c>
      <c r="E2898" s="13">
        <v>672</v>
      </c>
      <c r="F2898" s="13">
        <v>672</v>
      </c>
      <c r="G2898" s="13">
        <v>1344</v>
      </c>
      <c r="H2898" s="13">
        <v>0</v>
      </c>
      <c r="I2898" s="13">
        <v>0</v>
      </c>
      <c r="J2898" s="13">
        <v>0</v>
      </c>
      <c r="K2898" s="15">
        <f t="shared" si="185"/>
        <v>672</v>
      </c>
      <c r="L2898" s="15">
        <f t="shared" si="186"/>
        <v>672</v>
      </c>
      <c r="M2898" s="15">
        <f t="shared" si="187"/>
        <v>1344</v>
      </c>
      <c r="O2898" s="13"/>
      <c r="P2898" s="13"/>
    </row>
    <row r="2899" spans="1:16" ht="12.75" customHeight="1" x14ac:dyDescent="0.2">
      <c r="A2899" s="11" t="str">
        <f t="shared" si="188"/>
        <v>PARABURDOO2006</v>
      </c>
      <c r="B2899" s="3" t="s">
        <v>34</v>
      </c>
      <c r="C2899" s="12">
        <v>2006</v>
      </c>
      <c r="D2899" s="12" t="s">
        <v>101</v>
      </c>
      <c r="E2899" s="13">
        <v>634</v>
      </c>
      <c r="F2899" s="13">
        <v>635</v>
      </c>
      <c r="G2899" s="13">
        <v>1269</v>
      </c>
      <c r="H2899" s="13">
        <v>0</v>
      </c>
      <c r="I2899" s="13">
        <v>0</v>
      </c>
      <c r="J2899" s="13">
        <v>0</v>
      </c>
      <c r="K2899" s="15">
        <f t="shared" si="185"/>
        <v>634</v>
      </c>
      <c r="L2899" s="15">
        <f t="shared" si="186"/>
        <v>635</v>
      </c>
      <c r="M2899" s="15">
        <f t="shared" si="187"/>
        <v>1269</v>
      </c>
      <c r="O2899" s="13"/>
      <c r="P2899" s="13"/>
    </row>
    <row r="2900" spans="1:16" ht="12.75" customHeight="1" x14ac:dyDescent="0.2">
      <c r="A2900" s="11" t="str">
        <f t="shared" si="188"/>
        <v>PARABURDOO2007</v>
      </c>
      <c r="B2900" s="92" t="s">
        <v>34</v>
      </c>
      <c r="C2900" s="89">
        <v>2007</v>
      </c>
      <c r="D2900" s="90" t="s">
        <v>101</v>
      </c>
      <c r="E2900" s="15">
        <v>713</v>
      </c>
      <c r="F2900" s="15">
        <v>713</v>
      </c>
      <c r="G2900" s="15">
        <v>1426</v>
      </c>
      <c r="H2900" s="91">
        <v>0</v>
      </c>
      <c r="I2900" s="91">
        <v>0</v>
      </c>
      <c r="J2900" s="15">
        <v>0</v>
      </c>
      <c r="K2900" s="15">
        <f t="shared" si="185"/>
        <v>713</v>
      </c>
      <c r="L2900" s="15">
        <f t="shared" si="186"/>
        <v>713</v>
      </c>
      <c r="M2900" s="15">
        <f t="shared" si="187"/>
        <v>1426</v>
      </c>
      <c r="O2900" s="13"/>
      <c r="P2900" s="13"/>
    </row>
    <row r="2901" spans="1:16" ht="12.75" customHeight="1" x14ac:dyDescent="0.2">
      <c r="A2901" s="11" t="str">
        <f t="shared" si="188"/>
        <v>PARABURDOO2008</v>
      </c>
      <c r="B2901" s="3" t="s">
        <v>34</v>
      </c>
      <c r="C2901" s="12">
        <v>2008</v>
      </c>
      <c r="D2901" s="12" t="s">
        <v>101</v>
      </c>
      <c r="E2901" s="13">
        <v>809</v>
      </c>
      <c r="F2901" s="13">
        <v>807</v>
      </c>
      <c r="G2901" s="13">
        <v>1616</v>
      </c>
      <c r="H2901" s="13">
        <v>0</v>
      </c>
      <c r="I2901" s="13">
        <v>0</v>
      </c>
      <c r="J2901" s="13">
        <v>0</v>
      </c>
      <c r="K2901" s="15">
        <f t="shared" si="185"/>
        <v>809</v>
      </c>
      <c r="L2901" s="15">
        <f t="shared" si="186"/>
        <v>807</v>
      </c>
      <c r="M2901" s="15">
        <f t="shared" si="187"/>
        <v>1616</v>
      </c>
      <c r="O2901" s="13"/>
      <c r="P2901" s="13"/>
    </row>
    <row r="2902" spans="1:16" ht="12.75" customHeight="1" x14ac:dyDescent="0.2">
      <c r="A2902" s="11" t="str">
        <f t="shared" si="188"/>
        <v>PARABURDOO2009</v>
      </c>
      <c r="B2902" s="94" t="s">
        <v>34</v>
      </c>
      <c r="C2902" s="89">
        <v>2009</v>
      </c>
      <c r="D2902" s="90" t="s">
        <v>101</v>
      </c>
      <c r="E2902" s="15">
        <v>966</v>
      </c>
      <c r="F2902" s="15">
        <v>959</v>
      </c>
      <c r="G2902" s="15">
        <v>1925</v>
      </c>
      <c r="H2902" s="15">
        <v>0</v>
      </c>
      <c r="I2902" s="15">
        <v>0</v>
      </c>
      <c r="J2902" s="15">
        <v>0</v>
      </c>
      <c r="K2902" s="15">
        <f t="shared" si="185"/>
        <v>966</v>
      </c>
      <c r="L2902" s="15">
        <f t="shared" si="186"/>
        <v>959</v>
      </c>
      <c r="M2902" s="15">
        <f t="shared" si="187"/>
        <v>1925</v>
      </c>
      <c r="O2902" s="13"/>
      <c r="P2902" s="13"/>
    </row>
    <row r="2903" spans="1:16" ht="12.75" customHeight="1" x14ac:dyDescent="0.2">
      <c r="A2903" s="11" t="str">
        <f t="shared" si="188"/>
        <v>PARABURDOO2010</v>
      </c>
      <c r="B2903" s="3" t="s">
        <v>34</v>
      </c>
      <c r="C2903" s="12">
        <v>2010</v>
      </c>
      <c r="D2903" s="12" t="s">
        <v>101</v>
      </c>
      <c r="E2903" s="13">
        <v>1242</v>
      </c>
      <c r="F2903" s="13">
        <v>1240</v>
      </c>
      <c r="G2903" s="13">
        <v>2482</v>
      </c>
      <c r="H2903" s="13">
        <v>0</v>
      </c>
      <c r="I2903" s="13">
        <v>0</v>
      </c>
      <c r="J2903" s="13">
        <v>0</v>
      </c>
      <c r="K2903" s="15">
        <f t="shared" si="185"/>
        <v>1242</v>
      </c>
      <c r="L2903" s="15">
        <f t="shared" si="186"/>
        <v>1240</v>
      </c>
      <c r="M2903" s="15">
        <f t="shared" si="187"/>
        <v>2482</v>
      </c>
      <c r="O2903" s="13"/>
      <c r="P2903" s="13"/>
    </row>
    <row r="2904" spans="1:16" ht="12.75" customHeight="1" x14ac:dyDescent="0.2">
      <c r="A2904" s="11" t="str">
        <f t="shared" si="188"/>
        <v>PARABURDOO2011</v>
      </c>
      <c r="B2904" s="96" t="s">
        <v>34</v>
      </c>
      <c r="C2904" s="89">
        <v>2011</v>
      </c>
      <c r="D2904" s="90" t="s">
        <v>101</v>
      </c>
      <c r="E2904" s="15">
        <v>1526</v>
      </c>
      <c r="F2904" s="15">
        <v>1526</v>
      </c>
      <c r="G2904" s="15">
        <v>3052</v>
      </c>
      <c r="H2904" s="91">
        <v>0</v>
      </c>
      <c r="I2904" s="91">
        <v>0</v>
      </c>
      <c r="J2904" s="15">
        <v>0</v>
      </c>
      <c r="K2904" s="15">
        <f t="shared" si="185"/>
        <v>1526</v>
      </c>
      <c r="L2904" s="15">
        <f t="shared" si="186"/>
        <v>1526</v>
      </c>
      <c r="M2904" s="15">
        <f t="shared" si="187"/>
        <v>3052</v>
      </c>
      <c r="O2904" s="13"/>
      <c r="P2904" s="13"/>
    </row>
    <row r="2905" spans="1:16" ht="12.75" customHeight="1" x14ac:dyDescent="0.2">
      <c r="A2905" s="11" t="str">
        <f t="shared" si="188"/>
        <v>PARABURDOO2012</v>
      </c>
      <c r="B2905" s="94" t="s">
        <v>34</v>
      </c>
      <c r="C2905" s="12">
        <v>2012</v>
      </c>
      <c r="D2905" s="12" t="s">
        <v>101</v>
      </c>
      <c r="E2905" s="95">
        <v>1946</v>
      </c>
      <c r="F2905" s="95">
        <v>1941</v>
      </c>
      <c r="G2905" s="95">
        <v>3887</v>
      </c>
      <c r="H2905" s="95">
        <v>0</v>
      </c>
      <c r="I2905" s="95">
        <v>0</v>
      </c>
      <c r="J2905" s="95">
        <v>0</v>
      </c>
      <c r="K2905" s="15">
        <f t="shared" si="185"/>
        <v>1946</v>
      </c>
      <c r="L2905" s="15">
        <f t="shared" si="186"/>
        <v>1941</v>
      </c>
      <c r="M2905" s="15">
        <f t="shared" si="187"/>
        <v>3887</v>
      </c>
      <c r="O2905" s="13"/>
      <c r="P2905" s="13"/>
    </row>
    <row r="2906" spans="1:16" ht="12.75" customHeight="1" x14ac:dyDescent="0.2">
      <c r="A2906" s="11" t="str">
        <f t="shared" si="188"/>
        <v>PARABURDOO2013</v>
      </c>
      <c r="B2906" s="96" t="s">
        <v>34</v>
      </c>
      <c r="C2906" s="89">
        <v>2013</v>
      </c>
      <c r="D2906" s="90" t="s">
        <v>101</v>
      </c>
      <c r="E2906" s="15">
        <v>1561</v>
      </c>
      <c r="F2906" s="15">
        <v>1558</v>
      </c>
      <c r="G2906" s="15">
        <v>3119</v>
      </c>
      <c r="H2906" s="91">
        <v>0</v>
      </c>
      <c r="I2906" s="91">
        <v>0</v>
      </c>
      <c r="J2906" s="15">
        <v>0</v>
      </c>
      <c r="K2906" s="15">
        <f t="shared" si="185"/>
        <v>1561</v>
      </c>
      <c r="L2906" s="15">
        <f t="shared" si="186"/>
        <v>1558</v>
      </c>
      <c r="M2906" s="15">
        <f t="shared" si="187"/>
        <v>3119</v>
      </c>
      <c r="O2906" s="13"/>
      <c r="P2906" s="13"/>
    </row>
    <row r="2907" spans="1:16" ht="12.75" customHeight="1" x14ac:dyDescent="0.2">
      <c r="A2907" s="11" t="str">
        <f t="shared" si="188"/>
        <v>PARABURDOO2014</v>
      </c>
      <c r="B2907" s="96" t="s">
        <v>34</v>
      </c>
      <c r="C2907" s="89">
        <v>2014</v>
      </c>
      <c r="D2907" s="90" t="s">
        <v>101</v>
      </c>
      <c r="E2907" s="15">
        <v>1505</v>
      </c>
      <c r="F2907" s="15">
        <v>1499</v>
      </c>
      <c r="G2907" s="15">
        <v>3004</v>
      </c>
      <c r="H2907" s="91">
        <v>0</v>
      </c>
      <c r="I2907" s="91">
        <v>0</v>
      </c>
      <c r="J2907" s="15">
        <v>0</v>
      </c>
      <c r="K2907" s="15">
        <f t="shared" si="185"/>
        <v>1505</v>
      </c>
      <c r="L2907" s="15">
        <f t="shared" si="186"/>
        <v>1499</v>
      </c>
      <c r="M2907" s="15">
        <f t="shared" si="187"/>
        <v>3004</v>
      </c>
      <c r="O2907" s="13"/>
      <c r="P2907" s="13"/>
    </row>
    <row r="2908" spans="1:16" ht="12.75" customHeight="1" x14ac:dyDescent="0.2">
      <c r="A2908" s="11" t="str">
        <f t="shared" si="188"/>
        <v>PARABURDOO2015</v>
      </c>
      <c r="B2908" s="94" t="s">
        <v>34</v>
      </c>
      <c r="C2908" s="89">
        <v>2015</v>
      </c>
      <c r="D2908" s="90" t="s">
        <v>101</v>
      </c>
      <c r="E2908" s="15">
        <v>1418</v>
      </c>
      <c r="F2908" s="15">
        <v>1413</v>
      </c>
      <c r="G2908" s="15">
        <v>2831</v>
      </c>
      <c r="H2908" s="15">
        <v>0</v>
      </c>
      <c r="I2908" s="15">
        <v>0</v>
      </c>
      <c r="J2908" s="15">
        <v>0</v>
      </c>
      <c r="K2908" s="15">
        <f t="shared" si="185"/>
        <v>1418</v>
      </c>
      <c r="L2908" s="15">
        <f t="shared" si="186"/>
        <v>1413</v>
      </c>
      <c r="M2908" s="15">
        <f t="shared" si="187"/>
        <v>2831</v>
      </c>
      <c r="O2908" s="13"/>
      <c r="P2908" s="13"/>
    </row>
    <row r="2909" spans="1:16" ht="12.75" customHeight="1" x14ac:dyDescent="0.2">
      <c r="A2909" s="11" t="str">
        <f t="shared" si="188"/>
        <v>PARABURDOO2016</v>
      </c>
      <c r="B2909" s="3" t="s">
        <v>34</v>
      </c>
      <c r="C2909" s="12">
        <v>2016</v>
      </c>
      <c r="D2909" s="12" t="s">
        <v>101</v>
      </c>
      <c r="E2909" s="13">
        <v>1268</v>
      </c>
      <c r="F2909" s="13">
        <v>1252</v>
      </c>
      <c r="G2909" s="13">
        <v>2520</v>
      </c>
      <c r="H2909" s="13">
        <v>0</v>
      </c>
      <c r="I2909" s="13">
        <v>0</v>
      </c>
      <c r="J2909" s="13">
        <v>0</v>
      </c>
      <c r="K2909" s="15">
        <f t="shared" si="185"/>
        <v>1268</v>
      </c>
      <c r="L2909" s="15">
        <f t="shared" si="186"/>
        <v>1252</v>
      </c>
      <c r="M2909" s="15">
        <f t="shared" si="187"/>
        <v>2520</v>
      </c>
      <c r="O2909" s="13"/>
      <c r="P2909" s="13"/>
    </row>
    <row r="2910" spans="1:16" ht="12.75" customHeight="1" x14ac:dyDescent="0.2">
      <c r="A2910" s="11" t="str">
        <f t="shared" si="188"/>
        <v>PARABURDOO2017</v>
      </c>
      <c r="B2910" s="3" t="s">
        <v>34</v>
      </c>
      <c r="C2910" s="12">
        <v>2017</v>
      </c>
      <c r="D2910" s="12" t="s">
        <v>101</v>
      </c>
      <c r="E2910" s="13">
        <v>1244</v>
      </c>
      <c r="F2910" s="13">
        <v>1234</v>
      </c>
      <c r="G2910" s="13">
        <v>2478</v>
      </c>
      <c r="H2910" s="13">
        <v>0</v>
      </c>
      <c r="I2910" s="13">
        <v>0</v>
      </c>
      <c r="J2910" s="13">
        <v>0</v>
      </c>
      <c r="K2910" s="15">
        <f t="shared" si="185"/>
        <v>1244</v>
      </c>
      <c r="L2910" s="15">
        <f t="shared" si="186"/>
        <v>1234</v>
      </c>
      <c r="M2910" s="15">
        <f t="shared" si="187"/>
        <v>2478</v>
      </c>
      <c r="O2910" s="13"/>
      <c r="P2910" s="13"/>
    </row>
    <row r="2911" spans="1:16" ht="12.75" customHeight="1" x14ac:dyDescent="0.2">
      <c r="A2911" s="11" t="str">
        <f t="shared" ref="A2911:A2930" si="189">CONCATENATE(B2911,C2911)</f>
        <v>PARABURDOO2018</v>
      </c>
      <c r="B2911" s="3" t="s">
        <v>34</v>
      </c>
      <c r="C2911" s="12">
        <v>2018</v>
      </c>
      <c r="D2911" s="12" t="s">
        <v>101</v>
      </c>
      <c r="E2911" s="13">
        <v>1161</v>
      </c>
      <c r="F2911" s="13">
        <v>1153</v>
      </c>
      <c r="G2911" s="13">
        <v>2314</v>
      </c>
      <c r="H2911" s="13">
        <v>0</v>
      </c>
      <c r="I2911" s="13">
        <v>0</v>
      </c>
      <c r="J2911" s="13">
        <v>0</v>
      </c>
      <c r="K2911" s="15">
        <f t="shared" si="185"/>
        <v>1161</v>
      </c>
      <c r="L2911" s="15">
        <f t="shared" si="186"/>
        <v>1153</v>
      </c>
      <c r="M2911" s="15">
        <f t="shared" si="187"/>
        <v>2314</v>
      </c>
      <c r="O2911" s="13"/>
      <c r="P2911" s="13"/>
    </row>
    <row r="2912" spans="1:16" ht="12.75" customHeight="1" x14ac:dyDescent="0.2">
      <c r="A2912" s="11" t="str">
        <f t="shared" si="189"/>
        <v>PARABURDOO2019</v>
      </c>
      <c r="B2912" s="3" t="s">
        <v>34</v>
      </c>
      <c r="C2912" s="12">
        <v>2019</v>
      </c>
      <c r="D2912" s="12" t="s">
        <v>101</v>
      </c>
      <c r="E2912" s="13">
        <v>1183</v>
      </c>
      <c r="F2912" s="13">
        <v>1180</v>
      </c>
      <c r="G2912" s="13">
        <v>2363</v>
      </c>
      <c r="H2912" s="13">
        <v>0</v>
      </c>
      <c r="I2912" s="13">
        <v>0</v>
      </c>
      <c r="J2912" s="13">
        <v>0</v>
      </c>
      <c r="K2912" s="15">
        <f t="shared" si="185"/>
        <v>1183</v>
      </c>
      <c r="L2912" s="15">
        <f t="shared" si="186"/>
        <v>1180</v>
      </c>
      <c r="M2912" s="15">
        <f t="shared" si="187"/>
        <v>2363</v>
      </c>
      <c r="O2912" s="13"/>
      <c r="P2912" s="13"/>
    </row>
    <row r="2913" spans="1:16" ht="12.75" customHeight="1" x14ac:dyDescent="0.2">
      <c r="A2913" s="11" t="str">
        <f t="shared" si="189"/>
        <v>PARKES1985</v>
      </c>
      <c r="B2913" s="3" t="s">
        <v>33</v>
      </c>
      <c r="C2913" s="12">
        <v>1985</v>
      </c>
      <c r="D2913" s="12" t="s">
        <v>101</v>
      </c>
      <c r="E2913" s="13">
        <v>1239</v>
      </c>
      <c r="F2913" s="13">
        <v>1239</v>
      </c>
      <c r="G2913" s="13">
        <v>2478</v>
      </c>
      <c r="H2913" s="13">
        <v>0</v>
      </c>
      <c r="I2913" s="13">
        <v>0</v>
      </c>
      <c r="J2913" s="13">
        <v>0</v>
      </c>
      <c r="K2913" s="15">
        <f t="shared" si="185"/>
        <v>1239</v>
      </c>
      <c r="L2913" s="15">
        <f t="shared" si="186"/>
        <v>1239</v>
      </c>
      <c r="M2913" s="15">
        <f t="shared" si="187"/>
        <v>2478</v>
      </c>
      <c r="O2913" s="13"/>
      <c r="P2913" s="13"/>
    </row>
    <row r="2914" spans="1:16" ht="12.75" customHeight="1" x14ac:dyDescent="0.2">
      <c r="A2914" s="11" t="str">
        <f t="shared" si="189"/>
        <v>PARKES1986</v>
      </c>
      <c r="B2914" s="96" t="s">
        <v>33</v>
      </c>
      <c r="C2914" s="89">
        <v>1986</v>
      </c>
      <c r="D2914" s="90" t="s">
        <v>101</v>
      </c>
      <c r="E2914" s="15">
        <v>1175</v>
      </c>
      <c r="F2914" s="15">
        <v>1175</v>
      </c>
      <c r="G2914" s="15">
        <v>2350</v>
      </c>
      <c r="H2914" s="91">
        <v>0</v>
      </c>
      <c r="I2914" s="91">
        <v>0</v>
      </c>
      <c r="J2914" s="15">
        <v>0</v>
      </c>
      <c r="K2914" s="15">
        <f t="shared" si="185"/>
        <v>1175</v>
      </c>
      <c r="L2914" s="15">
        <f t="shared" si="186"/>
        <v>1175</v>
      </c>
      <c r="M2914" s="15">
        <f t="shared" si="187"/>
        <v>2350</v>
      </c>
      <c r="O2914" s="13"/>
      <c r="P2914" s="13"/>
    </row>
    <row r="2915" spans="1:16" ht="12.75" customHeight="1" x14ac:dyDescent="0.2">
      <c r="A2915" s="11" t="str">
        <f t="shared" si="189"/>
        <v>PARKES1987</v>
      </c>
      <c r="B2915" s="3" t="s">
        <v>33</v>
      </c>
      <c r="C2915" s="12">
        <v>1987</v>
      </c>
      <c r="D2915" s="12" t="s">
        <v>101</v>
      </c>
      <c r="E2915" s="13">
        <v>1455</v>
      </c>
      <c r="F2915" s="13">
        <v>1455</v>
      </c>
      <c r="G2915" s="13">
        <v>2910</v>
      </c>
      <c r="H2915" s="13">
        <v>0</v>
      </c>
      <c r="I2915" s="13">
        <v>0</v>
      </c>
      <c r="J2915" s="13">
        <v>0</v>
      </c>
      <c r="K2915" s="15">
        <f t="shared" si="185"/>
        <v>1455</v>
      </c>
      <c r="L2915" s="15">
        <f t="shared" si="186"/>
        <v>1455</v>
      </c>
      <c r="M2915" s="15">
        <f t="shared" si="187"/>
        <v>2910</v>
      </c>
      <c r="O2915" s="13"/>
      <c r="P2915" s="13"/>
    </row>
    <row r="2916" spans="1:16" ht="12.75" customHeight="1" x14ac:dyDescent="0.2">
      <c r="A2916" s="11" t="str">
        <f t="shared" si="189"/>
        <v>PARKES1988</v>
      </c>
      <c r="B2916" s="3" t="s">
        <v>33</v>
      </c>
      <c r="C2916" s="12">
        <v>1988</v>
      </c>
      <c r="D2916" s="12" t="s">
        <v>101</v>
      </c>
      <c r="E2916" s="13">
        <v>1439</v>
      </c>
      <c r="F2916" s="13">
        <v>1285</v>
      </c>
      <c r="G2916" s="13">
        <v>2724</v>
      </c>
      <c r="H2916" s="13">
        <v>0</v>
      </c>
      <c r="I2916" s="13">
        <v>0</v>
      </c>
      <c r="J2916" s="13">
        <v>0</v>
      </c>
      <c r="K2916" s="15">
        <f t="shared" si="185"/>
        <v>1439</v>
      </c>
      <c r="L2916" s="15">
        <f t="shared" si="186"/>
        <v>1285</v>
      </c>
      <c r="M2916" s="15">
        <f t="shared" si="187"/>
        <v>2724</v>
      </c>
      <c r="O2916" s="13"/>
      <c r="P2916" s="13"/>
    </row>
    <row r="2917" spans="1:16" ht="12.75" customHeight="1" x14ac:dyDescent="0.2">
      <c r="A2917" s="11" t="str">
        <f t="shared" si="189"/>
        <v>PARKES1989</v>
      </c>
      <c r="B2917" s="3" t="s">
        <v>33</v>
      </c>
      <c r="C2917" s="12">
        <v>1989</v>
      </c>
      <c r="D2917" s="12" t="s">
        <v>101</v>
      </c>
      <c r="E2917" s="13">
        <v>1571</v>
      </c>
      <c r="F2917" s="13">
        <v>1572</v>
      </c>
      <c r="G2917" s="13">
        <v>3143</v>
      </c>
      <c r="H2917" s="13">
        <v>0</v>
      </c>
      <c r="I2917" s="13">
        <v>0</v>
      </c>
      <c r="J2917" s="13">
        <v>0</v>
      </c>
      <c r="K2917" s="15">
        <f t="shared" si="185"/>
        <v>1571</v>
      </c>
      <c r="L2917" s="15">
        <f t="shared" si="186"/>
        <v>1572</v>
      </c>
      <c r="M2917" s="15">
        <f t="shared" si="187"/>
        <v>3143</v>
      </c>
      <c r="O2917" s="13"/>
      <c r="P2917" s="13"/>
    </row>
    <row r="2918" spans="1:16" ht="12.75" customHeight="1" x14ac:dyDescent="0.2">
      <c r="A2918" s="11" t="str">
        <f t="shared" si="189"/>
        <v>PARKES1990</v>
      </c>
      <c r="B2918" s="94" t="s">
        <v>33</v>
      </c>
      <c r="C2918" s="89">
        <v>1990</v>
      </c>
      <c r="D2918" s="90" t="s">
        <v>101</v>
      </c>
      <c r="E2918" s="15">
        <v>2094</v>
      </c>
      <c r="F2918" s="15">
        <v>2122</v>
      </c>
      <c r="G2918" s="15">
        <v>4216</v>
      </c>
      <c r="H2918" s="15">
        <v>0</v>
      </c>
      <c r="I2918" s="15">
        <v>0</v>
      </c>
      <c r="J2918" s="15">
        <v>0</v>
      </c>
      <c r="K2918" s="15">
        <f t="shared" si="185"/>
        <v>2094</v>
      </c>
      <c r="L2918" s="15">
        <f t="shared" si="186"/>
        <v>2122</v>
      </c>
      <c r="M2918" s="15">
        <f t="shared" si="187"/>
        <v>4216</v>
      </c>
      <c r="O2918" s="13"/>
      <c r="P2918" s="13"/>
    </row>
    <row r="2919" spans="1:16" ht="12.75" customHeight="1" x14ac:dyDescent="0.2">
      <c r="A2919" s="11" t="str">
        <f t="shared" si="189"/>
        <v>PARKES1991</v>
      </c>
      <c r="B2919" s="92" t="s">
        <v>33</v>
      </c>
      <c r="C2919" s="16">
        <v>1991</v>
      </c>
      <c r="D2919" s="90" t="s">
        <v>101</v>
      </c>
      <c r="E2919" s="93">
        <v>900</v>
      </c>
      <c r="F2919" s="93">
        <v>920</v>
      </c>
      <c r="G2919" s="93">
        <v>1820</v>
      </c>
      <c r="H2919" s="93">
        <v>0</v>
      </c>
      <c r="I2919" s="93">
        <v>0</v>
      </c>
      <c r="J2919" s="93">
        <v>0</v>
      </c>
      <c r="K2919" s="15">
        <f t="shared" si="185"/>
        <v>900</v>
      </c>
      <c r="L2919" s="15">
        <f t="shared" si="186"/>
        <v>920</v>
      </c>
      <c r="M2919" s="15">
        <f t="shared" si="187"/>
        <v>1820</v>
      </c>
      <c r="O2919" s="13"/>
      <c r="P2919" s="13"/>
    </row>
    <row r="2920" spans="1:16" ht="12.75" customHeight="1" x14ac:dyDescent="0.2">
      <c r="A2920" s="11" t="str">
        <f t="shared" si="189"/>
        <v>PARKES1992</v>
      </c>
      <c r="B2920" s="96" t="s">
        <v>33</v>
      </c>
      <c r="C2920" s="89">
        <v>1992</v>
      </c>
      <c r="D2920" s="90" t="s">
        <v>101</v>
      </c>
      <c r="E2920" s="15">
        <v>915</v>
      </c>
      <c r="F2920" s="15">
        <v>932</v>
      </c>
      <c r="G2920" s="15">
        <v>1847</v>
      </c>
      <c r="H2920" s="91">
        <v>0</v>
      </c>
      <c r="I2920" s="91">
        <v>0</v>
      </c>
      <c r="J2920" s="15">
        <v>0</v>
      </c>
      <c r="K2920" s="15">
        <f t="shared" si="185"/>
        <v>915</v>
      </c>
      <c r="L2920" s="15">
        <f t="shared" si="186"/>
        <v>932</v>
      </c>
      <c r="M2920" s="15">
        <f t="shared" si="187"/>
        <v>1847</v>
      </c>
      <c r="O2920" s="13"/>
      <c r="P2920" s="13"/>
    </row>
    <row r="2921" spans="1:16" ht="12.75" customHeight="1" x14ac:dyDescent="0.2">
      <c r="A2921" s="11" t="str">
        <f t="shared" si="189"/>
        <v>PARKES1993</v>
      </c>
      <c r="B2921" s="96" t="s">
        <v>33</v>
      </c>
      <c r="C2921" s="89">
        <v>1993</v>
      </c>
      <c r="D2921" s="90" t="s">
        <v>101</v>
      </c>
      <c r="E2921" s="15">
        <v>995</v>
      </c>
      <c r="F2921" s="15">
        <v>1001</v>
      </c>
      <c r="G2921" s="15">
        <v>1996</v>
      </c>
      <c r="H2921" s="91">
        <v>0</v>
      </c>
      <c r="I2921" s="91">
        <v>0</v>
      </c>
      <c r="J2921" s="15">
        <v>0</v>
      </c>
      <c r="K2921" s="15">
        <f t="shared" si="185"/>
        <v>995</v>
      </c>
      <c r="L2921" s="15">
        <f t="shared" si="186"/>
        <v>1001</v>
      </c>
      <c r="M2921" s="15">
        <f t="shared" si="187"/>
        <v>1996</v>
      </c>
      <c r="O2921" s="13"/>
      <c r="P2921" s="13"/>
    </row>
    <row r="2922" spans="1:16" ht="12.75" customHeight="1" x14ac:dyDescent="0.2">
      <c r="A2922" s="11" t="str">
        <f t="shared" si="189"/>
        <v>PARKES1994</v>
      </c>
      <c r="B2922" s="96" t="s">
        <v>33</v>
      </c>
      <c r="C2922" s="89">
        <v>1994</v>
      </c>
      <c r="D2922" s="90" t="s">
        <v>101</v>
      </c>
      <c r="E2922" s="15">
        <v>984</v>
      </c>
      <c r="F2922" s="15">
        <v>1021</v>
      </c>
      <c r="G2922" s="15">
        <v>2005</v>
      </c>
      <c r="H2922" s="91">
        <v>0</v>
      </c>
      <c r="I2922" s="91">
        <v>0</v>
      </c>
      <c r="J2922" s="15">
        <v>0</v>
      </c>
      <c r="K2922" s="15">
        <f t="shared" ref="K2922:K2985" si="190">E2922+H2922</f>
        <v>984</v>
      </c>
      <c r="L2922" s="15">
        <f t="shared" ref="L2922:L2985" si="191">F2922+I2922</f>
        <v>1021</v>
      </c>
      <c r="M2922" s="15">
        <f t="shared" ref="M2922:M2985" si="192">G2922+J2922</f>
        <v>2005</v>
      </c>
      <c r="O2922" s="13"/>
      <c r="P2922" s="13"/>
    </row>
    <row r="2923" spans="1:16" ht="12.75" customHeight="1" x14ac:dyDescent="0.2">
      <c r="A2923" s="11" t="str">
        <f t="shared" si="189"/>
        <v>PARKES1995</v>
      </c>
      <c r="B2923" s="94" t="s">
        <v>33</v>
      </c>
      <c r="C2923" s="89">
        <v>1995</v>
      </c>
      <c r="D2923" s="12" t="s">
        <v>101</v>
      </c>
      <c r="E2923" s="15">
        <v>939</v>
      </c>
      <c r="F2923" s="15">
        <v>945</v>
      </c>
      <c r="G2923" s="15">
        <v>1884</v>
      </c>
      <c r="H2923" s="15">
        <v>0</v>
      </c>
      <c r="I2923" s="15">
        <v>0</v>
      </c>
      <c r="J2923" s="15">
        <v>0</v>
      </c>
      <c r="K2923" s="15">
        <f t="shared" si="190"/>
        <v>939</v>
      </c>
      <c r="L2923" s="15">
        <f t="shared" si="191"/>
        <v>945</v>
      </c>
      <c r="M2923" s="15">
        <f t="shared" si="192"/>
        <v>1884</v>
      </c>
      <c r="O2923" s="13"/>
      <c r="P2923" s="13"/>
    </row>
    <row r="2924" spans="1:16" ht="12.75" customHeight="1" x14ac:dyDescent="0.2">
      <c r="A2924" s="11" t="str">
        <f t="shared" si="189"/>
        <v>PARKES1996</v>
      </c>
      <c r="B2924" s="3" t="s">
        <v>33</v>
      </c>
      <c r="C2924" s="12">
        <v>1996</v>
      </c>
      <c r="D2924" s="12" t="s">
        <v>101</v>
      </c>
      <c r="E2924" s="13">
        <v>978</v>
      </c>
      <c r="F2924" s="13">
        <v>986</v>
      </c>
      <c r="G2924" s="13">
        <v>1964</v>
      </c>
      <c r="H2924" s="13">
        <v>0</v>
      </c>
      <c r="I2924" s="13">
        <v>0</v>
      </c>
      <c r="J2924" s="13">
        <v>0</v>
      </c>
      <c r="K2924" s="15">
        <f t="shared" si="190"/>
        <v>978</v>
      </c>
      <c r="L2924" s="15">
        <f t="shared" si="191"/>
        <v>986</v>
      </c>
      <c r="M2924" s="15">
        <f t="shared" si="192"/>
        <v>1964</v>
      </c>
      <c r="O2924" s="13"/>
      <c r="P2924" s="13"/>
    </row>
    <row r="2925" spans="1:16" ht="12.75" customHeight="1" x14ac:dyDescent="0.2">
      <c r="A2925" s="11" t="str">
        <f t="shared" si="189"/>
        <v>PARKES1997</v>
      </c>
      <c r="B2925" s="3" t="s">
        <v>33</v>
      </c>
      <c r="C2925" s="12">
        <v>1997</v>
      </c>
      <c r="D2925" s="12" t="s">
        <v>101</v>
      </c>
      <c r="E2925" s="13">
        <v>990</v>
      </c>
      <c r="F2925" s="13">
        <v>994</v>
      </c>
      <c r="G2925" s="13">
        <v>1984</v>
      </c>
      <c r="H2925" s="13">
        <v>0</v>
      </c>
      <c r="I2925" s="13">
        <v>0</v>
      </c>
      <c r="J2925" s="13">
        <v>0</v>
      </c>
      <c r="K2925" s="15">
        <f t="shared" si="190"/>
        <v>990</v>
      </c>
      <c r="L2925" s="15">
        <f t="shared" si="191"/>
        <v>994</v>
      </c>
      <c r="M2925" s="15">
        <f t="shared" si="192"/>
        <v>1984</v>
      </c>
      <c r="O2925" s="13"/>
      <c r="P2925" s="13"/>
    </row>
    <row r="2926" spans="1:16" ht="12.75" customHeight="1" x14ac:dyDescent="0.2">
      <c r="A2926" s="11" t="str">
        <f t="shared" si="189"/>
        <v>PARKES1998</v>
      </c>
      <c r="B2926" s="3" t="s">
        <v>33</v>
      </c>
      <c r="C2926" s="12">
        <v>1998</v>
      </c>
      <c r="D2926" s="12" t="s">
        <v>101</v>
      </c>
      <c r="E2926" s="13">
        <v>1047</v>
      </c>
      <c r="F2926" s="13">
        <v>1046</v>
      </c>
      <c r="G2926" s="13">
        <v>2093</v>
      </c>
      <c r="H2926" s="13">
        <v>0</v>
      </c>
      <c r="I2926" s="13">
        <v>0</v>
      </c>
      <c r="J2926" s="13">
        <v>0</v>
      </c>
      <c r="K2926" s="15">
        <f t="shared" si="190"/>
        <v>1047</v>
      </c>
      <c r="L2926" s="15">
        <f t="shared" si="191"/>
        <v>1046</v>
      </c>
      <c r="M2926" s="15">
        <f t="shared" si="192"/>
        <v>2093</v>
      </c>
      <c r="O2926" s="13"/>
      <c r="P2926" s="13"/>
    </row>
    <row r="2927" spans="1:16" ht="12.75" customHeight="1" x14ac:dyDescent="0.2">
      <c r="A2927" s="11" t="str">
        <f t="shared" si="189"/>
        <v>PARKES1999</v>
      </c>
      <c r="B2927" s="92" t="s">
        <v>33</v>
      </c>
      <c r="C2927" s="16">
        <v>1999</v>
      </c>
      <c r="D2927" s="90" t="s">
        <v>101</v>
      </c>
      <c r="E2927" s="93">
        <v>994</v>
      </c>
      <c r="F2927" s="93">
        <v>1033</v>
      </c>
      <c r="G2927" s="93">
        <v>2027</v>
      </c>
      <c r="H2927" s="93">
        <v>0</v>
      </c>
      <c r="I2927" s="93">
        <v>0</v>
      </c>
      <c r="J2927" s="93">
        <v>0</v>
      </c>
      <c r="K2927" s="15">
        <f t="shared" si="190"/>
        <v>994</v>
      </c>
      <c r="L2927" s="15">
        <f t="shared" si="191"/>
        <v>1033</v>
      </c>
      <c r="M2927" s="15">
        <f t="shared" si="192"/>
        <v>2027</v>
      </c>
      <c r="O2927" s="13"/>
      <c r="P2927" s="13"/>
    </row>
    <row r="2928" spans="1:16" ht="12.75" customHeight="1" x14ac:dyDescent="0.2">
      <c r="A2928" s="11" t="str">
        <f t="shared" si="189"/>
        <v>PARKES2000</v>
      </c>
      <c r="B2928" s="96" t="s">
        <v>33</v>
      </c>
      <c r="C2928" s="89">
        <v>2000</v>
      </c>
      <c r="D2928" s="90" t="s">
        <v>101</v>
      </c>
      <c r="E2928" s="15">
        <v>1005</v>
      </c>
      <c r="F2928" s="15">
        <v>993</v>
      </c>
      <c r="G2928" s="15">
        <v>1998</v>
      </c>
      <c r="H2928" s="91">
        <v>0</v>
      </c>
      <c r="I2928" s="91">
        <v>0</v>
      </c>
      <c r="J2928" s="15">
        <v>0</v>
      </c>
      <c r="K2928" s="15">
        <f t="shared" si="190"/>
        <v>1005</v>
      </c>
      <c r="L2928" s="15">
        <f t="shared" si="191"/>
        <v>993</v>
      </c>
      <c r="M2928" s="15">
        <f t="shared" si="192"/>
        <v>1998</v>
      </c>
      <c r="O2928" s="13"/>
      <c r="P2928" s="13"/>
    </row>
    <row r="2929" spans="1:16" ht="12.75" customHeight="1" x14ac:dyDescent="0.2">
      <c r="A2929" s="11" t="str">
        <f t="shared" si="189"/>
        <v>PARKES2001</v>
      </c>
      <c r="B2929" s="3" t="s">
        <v>33</v>
      </c>
      <c r="C2929" s="12">
        <v>2001</v>
      </c>
      <c r="D2929" s="12" t="s">
        <v>101</v>
      </c>
      <c r="E2929" s="13">
        <v>874</v>
      </c>
      <c r="F2929" s="13">
        <v>834</v>
      </c>
      <c r="G2929" s="13">
        <v>1708</v>
      </c>
      <c r="H2929" s="13">
        <v>0</v>
      </c>
      <c r="I2929" s="13">
        <v>0</v>
      </c>
      <c r="J2929" s="13">
        <v>0</v>
      </c>
      <c r="K2929" s="15">
        <f t="shared" si="190"/>
        <v>874</v>
      </c>
      <c r="L2929" s="15">
        <f t="shared" si="191"/>
        <v>834</v>
      </c>
      <c r="M2929" s="15">
        <f t="shared" si="192"/>
        <v>1708</v>
      </c>
      <c r="O2929" s="13"/>
      <c r="P2929" s="13"/>
    </row>
    <row r="2930" spans="1:16" ht="12.75" customHeight="1" x14ac:dyDescent="0.2">
      <c r="A2930" s="11" t="str">
        <f t="shared" si="189"/>
        <v>PARKES2002</v>
      </c>
      <c r="B2930" s="94" t="s">
        <v>33</v>
      </c>
      <c r="C2930" s="89">
        <v>2002</v>
      </c>
      <c r="D2930" s="90" t="s">
        <v>101</v>
      </c>
      <c r="E2930" s="15">
        <v>818</v>
      </c>
      <c r="F2930" s="15">
        <v>809</v>
      </c>
      <c r="G2930" s="15">
        <v>1627</v>
      </c>
      <c r="H2930" s="15">
        <v>0</v>
      </c>
      <c r="I2930" s="15">
        <v>0</v>
      </c>
      <c r="J2930" s="15">
        <v>0</v>
      </c>
      <c r="K2930" s="15">
        <f t="shared" si="190"/>
        <v>818</v>
      </c>
      <c r="L2930" s="15">
        <f t="shared" si="191"/>
        <v>809</v>
      </c>
      <c r="M2930" s="15">
        <f t="shared" si="192"/>
        <v>1627</v>
      </c>
      <c r="O2930" s="13"/>
      <c r="P2930" s="13"/>
    </row>
    <row r="2931" spans="1:16" ht="12.75" customHeight="1" x14ac:dyDescent="0.2">
      <c r="A2931" s="11" t="str">
        <f t="shared" ref="A2931:A2984" si="193">CONCATENATE(B2931,C2931)</f>
        <v>PARKES2003</v>
      </c>
      <c r="B2931" s="3" t="s">
        <v>33</v>
      </c>
      <c r="C2931" s="12">
        <v>2003</v>
      </c>
      <c r="D2931" s="12" t="s">
        <v>101</v>
      </c>
      <c r="E2931" s="13">
        <v>915</v>
      </c>
      <c r="F2931" s="13">
        <v>914</v>
      </c>
      <c r="G2931" s="13">
        <v>1829</v>
      </c>
      <c r="H2931" s="13">
        <v>0</v>
      </c>
      <c r="I2931" s="13">
        <v>0</v>
      </c>
      <c r="J2931" s="13">
        <v>0</v>
      </c>
      <c r="K2931" s="15">
        <f t="shared" si="190"/>
        <v>915</v>
      </c>
      <c r="L2931" s="15">
        <f t="shared" si="191"/>
        <v>914</v>
      </c>
      <c r="M2931" s="15">
        <f t="shared" si="192"/>
        <v>1829</v>
      </c>
      <c r="O2931" s="13"/>
      <c r="P2931" s="13"/>
    </row>
    <row r="2932" spans="1:16" ht="12.75" customHeight="1" x14ac:dyDescent="0.2">
      <c r="A2932" s="11" t="str">
        <f t="shared" si="193"/>
        <v>PARKES2004</v>
      </c>
      <c r="B2932" s="94" t="s">
        <v>33</v>
      </c>
      <c r="C2932" s="89">
        <v>2004</v>
      </c>
      <c r="D2932" s="90" t="s">
        <v>101</v>
      </c>
      <c r="E2932" s="15">
        <v>928</v>
      </c>
      <c r="F2932" s="15">
        <v>925</v>
      </c>
      <c r="G2932" s="15">
        <v>1853</v>
      </c>
      <c r="H2932" s="15">
        <v>0</v>
      </c>
      <c r="I2932" s="15">
        <v>0</v>
      </c>
      <c r="J2932" s="15">
        <v>0</v>
      </c>
      <c r="K2932" s="15">
        <f t="shared" si="190"/>
        <v>928</v>
      </c>
      <c r="L2932" s="15">
        <f t="shared" si="191"/>
        <v>925</v>
      </c>
      <c r="M2932" s="15">
        <f t="shared" si="192"/>
        <v>1853</v>
      </c>
      <c r="O2932" s="13"/>
      <c r="P2932" s="13"/>
    </row>
    <row r="2933" spans="1:16" ht="12.75" customHeight="1" x14ac:dyDescent="0.2">
      <c r="A2933" s="11" t="str">
        <f t="shared" si="193"/>
        <v>PARKES2005</v>
      </c>
      <c r="B2933" s="3" t="s">
        <v>33</v>
      </c>
      <c r="C2933" s="12">
        <v>2005</v>
      </c>
      <c r="D2933" s="12" t="s">
        <v>101</v>
      </c>
      <c r="E2933" s="13">
        <v>934</v>
      </c>
      <c r="F2933" s="13">
        <v>934</v>
      </c>
      <c r="G2933" s="13">
        <v>1868</v>
      </c>
      <c r="H2933" s="13">
        <v>0</v>
      </c>
      <c r="I2933" s="13">
        <v>0</v>
      </c>
      <c r="J2933" s="13">
        <v>0</v>
      </c>
      <c r="K2933" s="15">
        <f t="shared" si="190"/>
        <v>934</v>
      </c>
      <c r="L2933" s="15">
        <f t="shared" si="191"/>
        <v>934</v>
      </c>
      <c r="M2933" s="15">
        <f t="shared" si="192"/>
        <v>1868</v>
      </c>
      <c r="O2933" s="13"/>
      <c r="P2933" s="13"/>
    </row>
    <row r="2934" spans="1:16" ht="12.75" customHeight="1" x14ac:dyDescent="0.2">
      <c r="A2934" s="11" t="str">
        <f t="shared" si="193"/>
        <v>PARKES2006</v>
      </c>
      <c r="B2934" s="3" t="s">
        <v>33</v>
      </c>
      <c r="C2934" s="12">
        <v>2006</v>
      </c>
      <c r="D2934" s="12" t="s">
        <v>101</v>
      </c>
      <c r="E2934" s="13">
        <v>924</v>
      </c>
      <c r="F2934" s="13">
        <v>926</v>
      </c>
      <c r="G2934" s="13">
        <v>1850</v>
      </c>
      <c r="H2934" s="13">
        <v>0</v>
      </c>
      <c r="I2934" s="13">
        <v>0</v>
      </c>
      <c r="J2934" s="13">
        <v>0</v>
      </c>
      <c r="K2934" s="15">
        <f t="shared" si="190"/>
        <v>924</v>
      </c>
      <c r="L2934" s="15">
        <f t="shared" si="191"/>
        <v>926</v>
      </c>
      <c r="M2934" s="15">
        <f t="shared" si="192"/>
        <v>1850</v>
      </c>
      <c r="O2934" s="13"/>
      <c r="P2934" s="13"/>
    </row>
    <row r="2935" spans="1:16" ht="12.75" customHeight="1" x14ac:dyDescent="0.2">
      <c r="A2935" s="11" t="str">
        <f t="shared" si="193"/>
        <v>PARKES2007</v>
      </c>
      <c r="B2935" s="3" t="s">
        <v>33</v>
      </c>
      <c r="C2935" s="12">
        <v>2007</v>
      </c>
      <c r="D2935" s="12" t="s">
        <v>101</v>
      </c>
      <c r="E2935" s="13">
        <v>887</v>
      </c>
      <c r="F2935" s="13">
        <v>887</v>
      </c>
      <c r="G2935" s="13">
        <v>1774</v>
      </c>
      <c r="H2935" s="13">
        <v>0</v>
      </c>
      <c r="I2935" s="13">
        <v>0</v>
      </c>
      <c r="J2935" s="13">
        <v>0</v>
      </c>
      <c r="K2935" s="15">
        <f t="shared" si="190"/>
        <v>887</v>
      </c>
      <c r="L2935" s="15">
        <f t="shared" si="191"/>
        <v>887</v>
      </c>
      <c r="M2935" s="15">
        <f t="shared" si="192"/>
        <v>1774</v>
      </c>
      <c r="O2935" s="13"/>
      <c r="P2935" s="13"/>
    </row>
    <row r="2936" spans="1:16" ht="12.75" customHeight="1" x14ac:dyDescent="0.2">
      <c r="A2936" s="11" t="str">
        <f t="shared" si="193"/>
        <v>PARKES2008</v>
      </c>
      <c r="B2936" s="96" t="s">
        <v>33</v>
      </c>
      <c r="C2936" s="89">
        <v>2008</v>
      </c>
      <c r="D2936" s="90" t="s">
        <v>101</v>
      </c>
      <c r="E2936" s="15">
        <v>921</v>
      </c>
      <c r="F2936" s="15">
        <v>923</v>
      </c>
      <c r="G2936" s="15">
        <v>1844</v>
      </c>
      <c r="H2936" s="91">
        <v>0</v>
      </c>
      <c r="I2936" s="91">
        <v>0</v>
      </c>
      <c r="J2936" s="15">
        <v>0</v>
      </c>
      <c r="K2936" s="15">
        <f t="shared" si="190"/>
        <v>921</v>
      </c>
      <c r="L2936" s="15">
        <f t="shared" si="191"/>
        <v>923</v>
      </c>
      <c r="M2936" s="15">
        <f t="shared" si="192"/>
        <v>1844</v>
      </c>
      <c r="O2936" s="13"/>
      <c r="P2936" s="13"/>
    </row>
    <row r="2937" spans="1:16" ht="12.75" customHeight="1" x14ac:dyDescent="0.2">
      <c r="A2937" s="11" t="str">
        <f t="shared" si="193"/>
        <v>PARKES2009</v>
      </c>
      <c r="B2937" s="96" t="s">
        <v>33</v>
      </c>
      <c r="C2937" s="89">
        <v>2009</v>
      </c>
      <c r="D2937" s="90" t="s">
        <v>101</v>
      </c>
      <c r="E2937" s="15">
        <v>908</v>
      </c>
      <c r="F2937" s="15">
        <v>908</v>
      </c>
      <c r="G2937" s="15">
        <v>1816</v>
      </c>
      <c r="H2937" s="91">
        <v>0</v>
      </c>
      <c r="I2937" s="91">
        <v>0</v>
      </c>
      <c r="J2937" s="15">
        <v>0</v>
      </c>
      <c r="K2937" s="15">
        <f t="shared" si="190"/>
        <v>908</v>
      </c>
      <c r="L2937" s="15">
        <f t="shared" si="191"/>
        <v>908</v>
      </c>
      <c r="M2937" s="15">
        <f t="shared" si="192"/>
        <v>1816</v>
      </c>
      <c r="O2937" s="13"/>
      <c r="P2937" s="13"/>
    </row>
    <row r="2938" spans="1:16" ht="12.75" customHeight="1" x14ac:dyDescent="0.2">
      <c r="A2938" s="11" t="str">
        <f t="shared" si="193"/>
        <v>PARKES2010</v>
      </c>
      <c r="B2938" s="92" t="s">
        <v>33</v>
      </c>
      <c r="C2938" s="89">
        <v>2010</v>
      </c>
      <c r="D2938" s="90" t="s">
        <v>101</v>
      </c>
      <c r="E2938" s="15">
        <v>896</v>
      </c>
      <c r="F2938" s="15">
        <v>895</v>
      </c>
      <c r="G2938" s="15">
        <v>1791</v>
      </c>
      <c r="H2938" s="91">
        <v>0</v>
      </c>
      <c r="I2938" s="91">
        <v>0</v>
      </c>
      <c r="J2938" s="15">
        <v>0</v>
      </c>
      <c r="K2938" s="15">
        <f t="shared" si="190"/>
        <v>896</v>
      </c>
      <c r="L2938" s="15">
        <f t="shared" si="191"/>
        <v>895</v>
      </c>
      <c r="M2938" s="15">
        <f t="shared" si="192"/>
        <v>1791</v>
      </c>
      <c r="O2938" s="13"/>
      <c r="P2938" s="13"/>
    </row>
    <row r="2939" spans="1:16" ht="12.75" customHeight="1" x14ac:dyDescent="0.2">
      <c r="A2939" s="11" t="str">
        <f t="shared" si="193"/>
        <v>PARKES2011</v>
      </c>
      <c r="B2939" s="96" t="s">
        <v>33</v>
      </c>
      <c r="C2939" s="89">
        <v>2011</v>
      </c>
      <c r="D2939" s="90" t="s">
        <v>101</v>
      </c>
      <c r="E2939" s="15">
        <v>890</v>
      </c>
      <c r="F2939" s="15">
        <v>888</v>
      </c>
      <c r="G2939" s="15">
        <v>1778</v>
      </c>
      <c r="H2939" s="91">
        <v>0</v>
      </c>
      <c r="I2939" s="91">
        <v>0</v>
      </c>
      <c r="J2939" s="15">
        <v>0</v>
      </c>
      <c r="K2939" s="15">
        <f t="shared" si="190"/>
        <v>890</v>
      </c>
      <c r="L2939" s="15">
        <f t="shared" si="191"/>
        <v>888</v>
      </c>
      <c r="M2939" s="15">
        <f t="shared" si="192"/>
        <v>1778</v>
      </c>
      <c r="O2939" s="13"/>
      <c r="P2939" s="13"/>
    </row>
    <row r="2940" spans="1:16" ht="12.75" customHeight="1" x14ac:dyDescent="0.2">
      <c r="A2940" s="11" t="str">
        <f t="shared" si="193"/>
        <v>PARKES2012</v>
      </c>
      <c r="B2940" s="94" t="s">
        <v>33</v>
      </c>
      <c r="C2940" s="89">
        <v>2012</v>
      </c>
      <c r="D2940" s="90" t="s">
        <v>101</v>
      </c>
      <c r="E2940" s="15">
        <v>953</v>
      </c>
      <c r="F2940" s="15">
        <v>903</v>
      </c>
      <c r="G2940" s="15">
        <v>1856</v>
      </c>
      <c r="H2940" s="15">
        <v>0</v>
      </c>
      <c r="I2940" s="15">
        <v>0</v>
      </c>
      <c r="J2940" s="15">
        <v>0</v>
      </c>
      <c r="K2940" s="15">
        <f t="shared" si="190"/>
        <v>953</v>
      </c>
      <c r="L2940" s="15">
        <f t="shared" si="191"/>
        <v>903</v>
      </c>
      <c r="M2940" s="15">
        <f t="shared" si="192"/>
        <v>1856</v>
      </c>
      <c r="O2940" s="13"/>
      <c r="P2940" s="13"/>
    </row>
    <row r="2941" spans="1:16" ht="12.75" customHeight="1" x14ac:dyDescent="0.2">
      <c r="A2941" s="11" t="str">
        <f t="shared" si="193"/>
        <v>PARKES2013</v>
      </c>
      <c r="B2941" s="96" t="s">
        <v>33</v>
      </c>
      <c r="C2941" s="89">
        <v>2013</v>
      </c>
      <c r="D2941" s="90" t="s">
        <v>101</v>
      </c>
      <c r="E2941" s="15">
        <v>901</v>
      </c>
      <c r="F2941" s="15">
        <v>878</v>
      </c>
      <c r="G2941" s="15">
        <v>1779</v>
      </c>
      <c r="H2941" s="91">
        <v>0</v>
      </c>
      <c r="I2941" s="91">
        <v>0</v>
      </c>
      <c r="J2941" s="15">
        <v>0</v>
      </c>
      <c r="K2941" s="15">
        <f t="shared" si="190"/>
        <v>901</v>
      </c>
      <c r="L2941" s="15">
        <f t="shared" si="191"/>
        <v>878</v>
      </c>
      <c r="M2941" s="15">
        <f t="shared" si="192"/>
        <v>1779</v>
      </c>
      <c r="O2941" s="13"/>
      <c r="P2941" s="13"/>
    </row>
    <row r="2942" spans="1:16" ht="12.75" customHeight="1" x14ac:dyDescent="0.2">
      <c r="A2942" s="11" t="str">
        <f t="shared" si="193"/>
        <v>PARKES2014</v>
      </c>
      <c r="B2942" s="3" t="s">
        <v>33</v>
      </c>
      <c r="C2942" s="12">
        <v>2014</v>
      </c>
      <c r="D2942" s="12" t="s">
        <v>101</v>
      </c>
      <c r="E2942" s="13">
        <v>870</v>
      </c>
      <c r="F2942" s="13">
        <v>1043</v>
      </c>
      <c r="G2942" s="13">
        <v>1913</v>
      </c>
      <c r="H2942" s="13">
        <v>0</v>
      </c>
      <c r="I2942" s="13">
        <v>0</v>
      </c>
      <c r="J2942" s="13">
        <v>0</v>
      </c>
      <c r="K2942" s="15">
        <f t="shared" si="190"/>
        <v>870</v>
      </c>
      <c r="L2942" s="15">
        <f t="shared" si="191"/>
        <v>1043</v>
      </c>
      <c r="M2942" s="15">
        <f t="shared" si="192"/>
        <v>1913</v>
      </c>
      <c r="O2942" s="13"/>
      <c r="P2942" s="13"/>
    </row>
    <row r="2943" spans="1:16" ht="12.75" customHeight="1" x14ac:dyDescent="0.2">
      <c r="A2943" s="11" t="str">
        <f t="shared" si="193"/>
        <v>PARKES2015</v>
      </c>
      <c r="B2943" s="3" t="s">
        <v>33</v>
      </c>
      <c r="C2943" s="12">
        <v>2015</v>
      </c>
      <c r="D2943" s="12" t="s">
        <v>101</v>
      </c>
      <c r="E2943" s="13">
        <v>863</v>
      </c>
      <c r="F2943" s="13">
        <v>1089</v>
      </c>
      <c r="G2943" s="13">
        <v>1952</v>
      </c>
      <c r="H2943" s="13">
        <v>0</v>
      </c>
      <c r="I2943" s="13">
        <v>0</v>
      </c>
      <c r="J2943" s="13">
        <v>0</v>
      </c>
      <c r="K2943" s="15">
        <f t="shared" si="190"/>
        <v>863</v>
      </c>
      <c r="L2943" s="15">
        <f t="shared" si="191"/>
        <v>1089</v>
      </c>
      <c r="M2943" s="15">
        <f t="shared" si="192"/>
        <v>1952</v>
      </c>
      <c r="O2943" s="13"/>
      <c r="P2943" s="13"/>
    </row>
    <row r="2944" spans="1:16" ht="12.75" customHeight="1" x14ac:dyDescent="0.2">
      <c r="A2944" s="11" t="str">
        <f t="shared" si="193"/>
        <v>PARKES2016</v>
      </c>
      <c r="B2944" s="96" t="s">
        <v>33</v>
      </c>
      <c r="C2944" s="89">
        <v>2016</v>
      </c>
      <c r="D2944" s="90" t="s">
        <v>101</v>
      </c>
      <c r="E2944" s="15">
        <v>880</v>
      </c>
      <c r="F2944" s="15">
        <v>940</v>
      </c>
      <c r="G2944" s="15">
        <v>1820</v>
      </c>
      <c r="H2944" s="91">
        <v>0</v>
      </c>
      <c r="I2944" s="91">
        <v>0</v>
      </c>
      <c r="J2944" s="15">
        <v>0</v>
      </c>
      <c r="K2944" s="15">
        <f t="shared" si="190"/>
        <v>880</v>
      </c>
      <c r="L2944" s="15">
        <f t="shared" si="191"/>
        <v>940</v>
      </c>
      <c r="M2944" s="15">
        <f t="shared" si="192"/>
        <v>1820</v>
      </c>
      <c r="O2944" s="13"/>
      <c r="P2944" s="13"/>
    </row>
    <row r="2945" spans="1:16" ht="12.75" customHeight="1" x14ac:dyDescent="0.2">
      <c r="A2945" s="11" t="str">
        <f t="shared" si="193"/>
        <v>PARKES2017</v>
      </c>
      <c r="B2945" s="3" t="s">
        <v>33</v>
      </c>
      <c r="C2945" s="12">
        <v>2017</v>
      </c>
      <c r="D2945" s="90" t="s">
        <v>101</v>
      </c>
      <c r="E2945" s="13">
        <v>881</v>
      </c>
      <c r="F2945" s="13">
        <v>875</v>
      </c>
      <c r="G2945" s="13">
        <v>1756</v>
      </c>
      <c r="H2945" s="13">
        <v>0</v>
      </c>
      <c r="I2945" s="13">
        <v>0</v>
      </c>
      <c r="J2945" s="13">
        <v>0</v>
      </c>
      <c r="K2945" s="15">
        <f t="shared" si="190"/>
        <v>881</v>
      </c>
      <c r="L2945" s="15">
        <f t="shared" si="191"/>
        <v>875</v>
      </c>
      <c r="M2945" s="15">
        <f t="shared" si="192"/>
        <v>1756</v>
      </c>
      <c r="O2945" s="13"/>
      <c r="P2945" s="13"/>
    </row>
    <row r="2946" spans="1:16" ht="12.75" customHeight="1" x14ac:dyDescent="0.2">
      <c r="A2946" s="11" t="str">
        <f t="shared" si="193"/>
        <v>PARKES2018</v>
      </c>
      <c r="B2946" s="3" t="s">
        <v>33</v>
      </c>
      <c r="C2946" s="12">
        <v>2018</v>
      </c>
      <c r="D2946" s="12" t="s">
        <v>101</v>
      </c>
      <c r="E2946" s="13">
        <v>901</v>
      </c>
      <c r="F2946" s="13">
        <v>900</v>
      </c>
      <c r="G2946" s="13">
        <v>1801</v>
      </c>
      <c r="H2946" s="13">
        <v>0</v>
      </c>
      <c r="I2946" s="13">
        <v>0</v>
      </c>
      <c r="J2946" s="13">
        <v>0</v>
      </c>
      <c r="K2946" s="15">
        <f t="shared" si="190"/>
        <v>901</v>
      </c>
      <c r="L2946" s="15">
        <f t="shared" si="191"/>
        <v>900</v>
      </c>
      <c r="M2946" s="15">
        <f t="shared" si="192"/>
        <v>1801</v>
      </c>
      <c r="O2946" s="13"/>
      <c r="P2946" s="13"/>
    </row>
    <row r="2947" spans="1:16" ht="12.75" customHeight="1" x14ac:dyDescent="0.2">
      <c r="A2947" s="11" t="str">
        <f t="shared" si="193"/>
        <v>PARKES2019</v>
      </c>
      <c r="B2947" s="3" t="s">
        <v>33</v>
      </c>
      <c r="C2947" s="12">
        <v>2019</v>
      </c>
      <c r="D2947" s="12" t="s">
        <v>101</v>
      </c>
      <c r="E2947" s="13">
        <v>1078</v>
      </c>
      <c r="F2947" s="13">
        <v>1076</v>
      </c>
      <c r="G2947" s="13">
        <v>2154</v>
      </c>
      <c r="H2947" s="13">
        <v>0</v>
      </c>
      <c r="I2947" s="13">
        <v>0</v>
      </c>
      <c r="J2947" s="13">
        <v>0</v>
      </c>
      <c r="K2947" s="15">
        <f t="shared" si="190"/>
        <v>1078</v>
      </c>
      <c r="L2947" s="15">
        <f t="shared" si="191"/>
        <v>1076</v>
      </c>
      <c r="M2947" s="15">
        <f t="shared" si="192"/>
        <v>2154</v>
      </c>
      <c r="O2947" s="13"/>
      <c r="P2947" s="13"/>
    </row>
    <row r="2948" spans="1:16" ht="12.75" customHeight="1" x14ac:dyDescent="0.2">
      <c r="A2948" s="11" t="str">
        <f t="shared" si="193"/>
        <v>PERTH1985</v>
      </c>
      <c r="B2948" s="96" t="s">
        <v>32</v>
      </c>
      <c r="C2948" s="89">
        <v>1985</v>
      </c>
      <c r="D2948" s="90">
        <v>5</v>
      </c>
      <c r="E2948" s="15">
        <v>20289</v>
      </c>
      <c r="F2948" s="15">
        <v>20147</v>
      </c>
      <c r="G2948" s="15">
        <v>40436</v>
      </c>
      <c r="H2948" s="91">
        <v>1476</v>
      </c>
      <c r="I2948" s="91">
        <v>1473</v>
      </c>
      <c r="J2948" s="15">
        <v>2949</v>
      </c>
      <c r="K2948" s="15">
        <f t="shared" si="190"/>
        <v>21765</v>
      </c>
      <c r="L2948" s="15">
        <f t="shared" si="191"/>
        <v>21620</v>
      </c>
      <c r="M2948" s="15">
        <f t="shared" si="192"/>
        <v>43385</v>
      </c>
      <c r="O2948" s="13"/>
      <c r="P2948" s="13"/>
    </row>
    <row r="2949" spans="1:16" ht="12.75" customHeight="1" x14ac:dyDescent="0.2">
      <c r="A2949" s="11" t="str">
        <f t="shared" si="193"/>
        <v>PERTH1986</v>
      </c>
      <c r="B2949" s="96" t="s">
        <v>32</v>
      </c>
      <c r="C2949" s="89">
        <v>1986</v>
      </c>
      <c r="D2949" s="90">
        <v>5</v>
      </c>
      <c r="E2949" s="15">
        <v>19640</v>
      </c>
      <c r="F2949" s="15">
        <v>19598</v>
      </c>
      <c r="G2949" s="15">
        <v>39238</v>
      </c>
      <c r="H2949" s="91">
        <v>1642</v>
      </c>
      <c r="I2949" s="91">
        <v>1638</v>
      </c>
      <c r="J2949" s="15">
        <v>3280</v>
      </c>
      <c r="K2949" s="15">
        <f t="shared" si="190"/>
        <v>21282</v>
      </c>
      <c r="L2949" s="15">
        <f t="shared" si="191"/>
        <v>21236</v>
      </c>
      <c r="M2949" s="15">
        <f t="shared" si="192"/>
        <v>42518</v>
      </c>
      <c r="O2949" s="13"/>
      <c r="P2949" s="13"/>
    </row>
    <row r="2950" spans="1:16" ht="12.75" customHeight="1" x14ac:dyDescent="0.2">
      <c r="A2950" s="11" t="str">
        <f t="shared" si="193"/>
        <v>PERTH1987</v>
      </c>
      <c r="B2950" s="3" t="s">
        <v>32</v>
      </c>
      <c r="C2950" s="12">
        <v>1987</v>
      </c>
      <c r="D2950" s="12">
        <v>5</v>
      </c>
      <c r="E2950" s="13">
        <v>14317</v>
      </c>
      <c r="F2950" s="13">
        <v>14228</v>
      </c>
      <c r="G2950" s="13">
        <v>28545</v>
      </c>
      <c r="H2950" s="13">
        <v>1655</v>
      </c>
      <c r="I2950" s="13">
        <v>1652</v>
      </c>
      <c r="J2950" s="13">
        <v>3307</v>
      </c>
      <c r="K2950" s="15">
        <f t="shared" si="190"/>
        <v>15972</v>
      </c>
      <c r="L2950" s="15">
        <f t="shared" si="191"/>
        <v>15880</v>
      </c>
      <c r="M2950" s="15">
        <f t="shared" si="192"/>
        <v>31852</v>
      </c>
      <c r="O2950" s="13"/>
      <c r="P2950" s="13"/>
    </row>
    <row r="2951" spans="1:16" ht="12.75" customHeight="1" x14ac:dyDescent="0.2">
      <c r="A2951" s="11" t="str">
        <f t="shared" si="193"/>
        <v>PERTH1988</v>
      </c>
      <c r="B2951" s="96" t="s">
        <v>32</v>
      </c>
      <c r="C2951" s="89">
        <v>1988</v>
      </c>
      <c r="D2951" s="90">
        <v>5</v>
      </c>
      <c r="E2951" s="15">
        <v>14341</v>
      </c>
      <c r="F2951" s="15">
        <v>14268</v>
      </c>
      <c r="G2951" s="15">
        <v>28609</v>
      </c>
      <c r="H2951" s="91">
        <v>1667</v>
      </c>
      <c r="I2951" s="91">
        <v>1668</v>
      </c>
      <c r="J2951" s="15">
        <v>3335</v>
      </c>
      <c r="K2951" s="15">
        <f t="shared" si="190"/>
        <v>16008</v>
      </c>
      <c r="L2951" s="15">
        <f t="shared" si="191"/>
        <v>15936</v>
      </c>
      <c r="M2951" s="15">
        <f t="shared" si="192"/>
        <v>31944</v>
      </c>
      <c r="O2951" s="13"/>
      <c r="P2951" s="13"/>
    </row>
    <row r="2952" spans="1:16" ht="12.75" customHeight="1" x14ac:dyDescent="0.2">
      <c r="A2952" s="11" t="str">
        <f t="shared" si="193"/>
        <v>PERTH1989</v>
      </c>
      <c r="B2952" s="3" t="s">
        <v>32</v>
      </c>
      <c r="C2952" s="12">
        <v>1989</v>
      </c>
      <c r="D2952" s="12">
        <v>5</v>
      </c>
      <c r="E2952" s="13">
        <v>11842</v>
      </c>
      <c r="F2952" s="13">
        <v>11790</v>
      </c>
      <c r="G2952" s="13">
        <v>23632</v>
      </c>
      <c r="H2952" s="13">
        <v>2113</v>
      </c>
      <c r="I2952" s="13">
        <v>2115</v>
      </c>
      <c r="J2952" s="13">
        <v>4228</v>
      </c>
      <c r="K2952" s="15">
        <f t="shared" si="190"/>
        <v>13955</v>
      </c>
      <c r="L2952" s="15">
        <f t="shared" si="191"/>
        <v>13905</v>
      </c>
      <c r="M2952" s="15">
        <f t="shared" si="192"/>
        <v>27860</v>
      </c>
      <c r="O2952" s="13"/>
      <c r="P2952" s="13"/>
    </row>
    <row r="2953" spans="1:16" ht="12.75" customHeight="1" x14ac:dyDescent="0.2">
      <c r="A2953" s="11" t="str">
        <f t="shared" si="193"/>
        <v>PERTH1990</v>
      </c>
      <c r="B2953" s="3" t="s">
        <v>32</v>
      </c>
      <c r="C2953" s="12">
        <v>1990</v>
      </c>
      <c r="D2953" s="12">
        <v>5</v>
      </c>
      <c r="E2953" s="13">
        <v>14173</v>
      </c>
      <c r="F2953" s="13">
        <v>14238</v>
      </c>
      <c r="G2953" s="13">
        <v>28411</v>
      </c>
      <c r="H2953" s="13">
        <v>2424</v>
      </c>
      <c r="I2953" s="13">
        <v>2425</v>
      </c>
      <c r="J2953" s="13">
        <v>4849</v>
      </c>
      <c r="K2953" s="15">
        <f t="shared" si="190"/>
        <v>16597</v>
      </c>
      <c r="L2953" s="15">
        <f t="shared" si="191"/>
        <v>16663</v>
      </c>
      <c r="M2953" s="15">
        <f t="shared" si="192"/>
        <v>33260</v>
      </c>
      <c r="O2953" s="13"/>
      <c r="P2953" s="13"/>
    </row>
    <row r="2954" spans="1:16" ht="12.75" customHeight="1" x14ac:dyDescent="0.2">
      <c r="A2954" s="11" t="str">
        <f t="shared" si="193"/>
        <v>PERTH1991</v>
      </c>
      <c r="B2954" s="3" t="s">
        <v>32</v>
      </c>
      <c r="C2954" s="12">
        <v>1991</v>
      </c>
      <c r="D2954" s="12">
        <v>5</v>
      </c>
      <c r="E2954" s="13">
        <v>16445</v>
      </c>
      <c r="F2954" s="13">
        <v>16607</v>
      </c>
      <c r="G2954" s="13">
        <v>33052</v>
      </c>
      <c r="H2954" s="13">
        <v>2677</v>
      </c>
      <c r="I2954" s="13">
        <v>2674</v>
      </c>
      <c r="J2954" s="13">
        <v>5351</v>
      </c>
      <c r="K2954" s="15">
        <f t="shared" si="190"/>
        <v>19122</v>
      </c>
      <c r="L2954" s="15">
        <f t="shared" si="191"/>
        <v>19281</v>
      </c>
      <c r="M2954" s="15">
        <f t="shared" si="192"/>
        <v>38403</v>
      </c>
      <c r="O2954" s="13"/>
      <c r="P2954" s="13"/>
    </row>
    <row r="2955" spans="1:16" ht="12.75" customHeight="1" x14ac:dyDescent="0.2">
      <c r="A2955" s="11" t="str">
        <f t="shared" si="193"/>
        <v>PERTH1992</v>
      </c>
      <c r="B2955" s="96" t="s">
        <v>32</v>
      </c>
      <c r="C2955" s="89">
        <v>1992</v>
      </c>
      <c r="D2955" s="90">
        <v>5</v>
      </c>
      <c r="E2955" s="15">
        <v>16436</v>
      </c>
      <c r="F2955" s="15">
        <v>16535</v>
      </c>
      <c r="G2955" s="15">
        <v>32971</v>
      </c>
      <c r="H2955" s="91">
        <v>2954</v>
      </c>
      <c r="I2955" s="91">
        <v>2953</v>
      </c>
      <c r="J2955" s="15">
        <v>5907</v>
      </c>
      <c r="K2955" s="15">
        <f t="shared" si="190"/>
        <v>19390</v>
      </c>
      <c r="L2955" s="15">
        <f t="shared" si="191"/>
        <v>19488</v>
      </c>
      <c r="M2955" s="15">
        <f t="shared" si="192"/>
        <v>38878</v>
      </c>
      <c r="O2955" s="13"/>
      <c r="P2955" s="13"/>
    </row>
    <row r="2956" spans="1:16" ht="12.75" customHeight="1" x14ac:dyDescent="0.2">
      <c r="A2956" s="11" t="str">
        <f t="shared" si="193"/>
        <v>PERTH1993</v>
      </c>
      <c r="B2956" s="94" t="s">
        <v>32</v>
      </c>
      <c r="C2956" s="12">
        <v>1993</v>
      </c>
      <c r="D2956" s="90">
        <v>5</v>
      </c>
      <c r="E2956" s="95">
        <v>17569</v>
      </c>
      <c r="F2956" s="95">
        <v>17515</v>
      </c>
      <c r="G2956" s="95">
        <v>35084</v>
      </c>
      <c r="H2956" s="95">
        <v>3560</v>
      </c>
      <c r="I2956" s="95">
        <v>3561</v>
      </c>
      <c r="J2956" s="95">
        <v>7121</v>
      </c>
      <c r="K2956" s="15">
        <f t="shared" si="190"/>
        <v>21129</v>
      </c>
      <c r="L2956" s="15">
        <f t="shared" si="191"/>
        <v>21076</v>
      </c>
      <c r="M2956" s="15">
        <f t="shared" si="192"/>
        <v>42205</v>
      </c>
      <c r="O2956" s="13"/>
      <c r="P2956" s="13"/>
    </row>
    <row r="2957" spans="1:16" ht="12.75" customHeight="1" x14ac:dyDescent="0.2">
      <c r="A2957" s="11" t="str">
        <f t="shared" si="193"/>
        <v>PERTH1994</v>
      </c>
      <c r="B2957" s="3" t="s">
        <v>32</v>
      </c>
      <c r="C2957" s="12">
        <v>1994</v>
      </c>
      <c r="D2957" s="12">
        <v>5</v>
      </c>
      <c r="E2957" s="13">
        <v>19691</v>
      </c>
      <c r="F2957" s="13">
        <v>19699</v>
      </c>
      <c r="G2957" s="13">
        <v>39390</v>
      </c>
      <c r="H2957" s="13">
        <v>3681</v>
      </c>
      <c r="I2957" s="13">
        <v>3681</v>
      </c>
      <c r="J2957" s="13">
        <v>7362</v>
      </c>
      <c r="K2957" s="15">
        <f t="shared" si="190"/>
        <v>23372</v>
      </c>
      <c r="L2957" s="15">
        <f t="shared" si="191"/>
        <v>23380</v>
      </c>
      <c r="M2957" s="15">
        <f t="shared" si="192"/>
        <v>46752</v>
      </c>
      <c r="O2957" s="13"/>
      <c r="P2957" s="13"/>
    </row>
    <row r="2958" spans="1:16" ht="12.75" customHeight="1" x14ac:dyDescent="0.2">
      <c r="A2958" s="11" t="str">
        <f t="shared" si="193"/>
        <v>PERTH1995</v>
      </c>
      <c r="B2958" s="96" t="s">
        <v>32</v>
      </c>
      <c r="C2958" s="89">
        <v>1995</v>
      </c>
      <c r="D2958" s="90">
        <v>5</v>
      </c>
      <c r="E2958" s="15">
        <v>22293</v>
      </c>
      <c r="F2958" s="15">
        <v>22219</v>
      </c>
      <c r="G2958" s="15">
        <v>44512</v>
      </c>
      <c r="H2958" s="91">
        <v>4072</v>
      </c>
      <c r="I2958" s="91">
        <v>4095</v>
      </c>
      <c r="J2958" s="15">
        <v>8167</v>
      </c>
      <c r="K2958" s="15">
        <f t="shared" si="190"/>
        <v>26365</v>
      </c>
      <c r="L2958" s="15">
        <f t="shared" si="191"/>
        <v>26314</v>
      </c>
      <c r="M2958" s="15">
        <f t="shared" si="192"/>
        <v>52679</v>
      </c>
      <c r="O2958" s="13"/>
      <c r="P2958" s="13"/>
    </row>
    <row r="2959" spans="1:16" ht="12.75" customHeight="1" x14ac:dyDescent="0.2">
      <c r="A2959" s="11" t="str">
        <f t="shared" si="193"/>
        <v>PERTH1996</v>
      </c>
      <c r="B2959" s="96" t="s">
        <v>32</v>
      </c>
      <c r="C2959" s="89">
        <v>1996</v>
      </c>
      <c r="D2959" s="90">
        <v>5</v>
      </c>
      <c r="E2959" s="15">
        <v>23716</v>
      </c>
      <c r="F2959" s="15">
        <v>23712</v>
      </c>
      <c r="G2959" s="15">
        <v>47428</v>
      </c>
      <c r="H2959" s="91">
        <v>4459</v>
      </c>
      <c r="I2959" s="91">
        <v>4458</v>
      </c>
      <c r="J2959" s="15">
        <v>8917</v>
      </c>
      <c r="K2959" s="15">
        <f t="shared" si="190"/>
        <v>28175</v>
      </c>
      <c r="L2959" s="15">
        <f t="shared" si="191"/>
        <v>28170</v>
      </c>
      <c r="M2959" s="15">
        <f t="shared" si="192"/>
        <v>56345</v>
      </c>
      <c r="O2959" s="13"/>
      <c r="P2959" s="13"/>
    </row>
    <row r="2960" spans="1:16" ht="12.75" customHeight="1" x14ac:dyDescent="0.2">
      <c r="A2960" s="11" t="str">
        <f t="shared" si="193"/>
        <v>PERTH1997</v>
      </c>
      <c r="B2960" s="94" t="s">
        <v>32</v>
      </c>
      <c r="C2960" s="89">
        <v>1997</v>
      </c>
      <c r="D2960" s="90">
        <v>5</v>
      </c>
      <c r="E2960" s="15">
        <v>23976</v>
      </c>
      <c r="F2960" s="15">
        <v>24032</v>
      </c>
      <c r="G2960" s="15">
        <v>48008</v>
      </c>
      <c r="H2960" s="15">
        <v>4366</v>
      </c>
      <c r="I2960" s="15">
        <v>4359</v>
      </c>
      <c r="J2960" s="15">
        <v>8725</v>
      </c>
      <c r="K2960" s="15">
        <f t="shared" si="190"/>
        <v>28342</v>
      </c>
      <c r="L2960" s="15">
        <f t="shared" si="191"/>
        <v>28391</v>
      </c>
      <c r="M2960" s="15">
        <f t="shared" si="192"/>
        <v>56733</v>
      </c>
      <c r="O2960" s="13"/>
      <c r="P2960" s="13"/>
    </row>
    <row r="2961" spans="1:16" ht="12.75" customHeight="1" x14ac:dyDescent="0.2">
      <c r="A2961" s="11" t="str">
        <f t="shared" si="193"/>
        <v>PERTH1998</v>
      </c>
      <c r="B2961" s="3" t="s">
        <v>32</v>
      </c>
      <c r="C2961" s="12">
        <v>1998</v>
      </c>
      <c r="D2961" s="12">
        <v>5</v>
      </c>
      <c r="E2961" s="13">
        <v>22656</v>
      </c>
      <c r="F2961" s="13">
        <v>22698</v>
      </c>
      <c r="G2961" s="13">
        <v>45354</v>
      </c>
      <c r="H2961" s="13">
        <v>4580</v>
      </c>
      <c r="I2961" s="13">
        <v>4584</v>
      </c>
      <c r="J2961" s="13">
        <v>9164</v>
      </c>
      <c r="K2961" s="15">
        <f t="shared" si="190"/>
        <v>27236</v>
      </c>
      <c r="L2961" s="15">
        <f t="shared" si="191"/>
        <v>27282</v>
      </c>
      <c r="M2961" s="15">
        <f t="shared" si="192"/>
        <v>54518</v>
      </c>
      <c r="O2961" s="13"/>
      <c r="P2961" s="13"/>
    </row>
    <row r="2962" spans="1:16" ht="12.75" customHeight="1" x14ac:dyDescent="0.2">
      <c r="A2962" s="11" t="str">
        <f t="shared" si="193"/>
        <v>PERTH1999</v>
      </c>
      <c r="B2962" s="3" t="s">
        <v>32</v>
      </c>
      <c r="C2962" s="12">
        <v>1999</v>
      </c>
      <c r="D2962" s="12">
        <v>5</v>
      </c>
      <c r="E2962" s="13">
        <v>22467</v>
      </c>
      <c r="F2962" s="13">
        <v>22503</v>
      </c>
      <c r="G2962" s="13">
        <v>44970</v>
      </c>
      <c r="H2962" s="13">
        <v>4800</v>
      </c>
      <c r="I2962" s="13">
        <v>4804</v>
      </c>
      <c r="J2962" s="13">
        <v>9604</v>
      </c>
      <c r="K2962" s="15">
        <f t="shared" si="190"/>
        <v>27267</v>
      </c>
      <c r="L2962" s="15">
        <f t="shared" si="191"/>
        <v>27307</v>
      </c>
      <c r="M2962" s="15">
        <f t="shared" si="192"/>
        <v>54574</v>
      </c>
      <c r="O2962" s="13"/>
      <c r="P2962" s="13"/>
    </row>
    <row r="2963" spans="1:16" ht="12.75" customHeight="1" x14ac:dyDescent="0.2">
      <c r="A2963" s="11" t="str">
        <f t="shared" si="193"/>
        <v>PERTH2000</v>
      </c>
      <c r="B2963" s="3" t="s">
        <v>32</v>
      </c>
      <c r="C2963" s="12">
        <v>2000</v>
      </c>
      <c r="D2963" s="12">
        <v>5</v>
      </c>
      <c r="E2963" s="13">
        <v>23095</v>
      </c>
      <c r="F2963" s="13">
        <v>23104</v>
      </c>
      <c r="G2963" s="13">
        <v>46199</v>
      </c>
      <c r="H2963" s="13">
        <v>5051</v>
      </c>
      <c r="I2963" s="13">
        <v>5052</v>
      </c>
      <c r="J2963" s="13">
        <v>10103</v>
      </c>
      <c r="K2963" s="15">
        <f t="shared" si="190"/>
        <v>28146</v>
      </c>
      <c r="L2963" s="15">
        <f t="shared" si="191"/>
        <v>28156</v>
      </c>
      <c r="M2963" s="15">
        <f t="shared" si="192"/>
        <v>56302</v>
      </c>
      <c r="O2963" s="13"/>
      <c r="P2963" s="13"/>
    </row>
    <row r="2964" spans="1:16" ht="12.75" customHeight="1" x14ac:dyDescent="0.2">
      <c r="A2964" s="11" t="str">
        <f t="shared" si="193"/>
        <v>PERTH2001</v>
      </c>
      <c r="B2964" s="96" t="s">
        <v>32</v>
      </c>
      <c r="C2964" s="89">
        <v>2001</v>
      </c>
      <c r="D2964" s="90">
        <v>5</v>
      </c>
      <c r="E2964" s="15">
        <v>20869</v>
      </c>
      <c r="F2964" s="15">
        <v>20881</v>
      </c>
      <c r="G2964" s="15">
        <v>41750</v>
      </c>
      <c r="H2964" s="91">
        <v>4577</v>
      </c>
      <c r="I2964" s="91">
        <v>4564</v>
      </c>
      <c r="J2964" s="15">
        <v>9141</v>
      </c>
      <c r="K2964" s="15">
        <f t="shared" si="190"/>
        <v>25446</v>
      </c>
      <c r="L2964" s="15">
        <f t="shared" si="191"/>
        <v>25445</v>
      </c>
      <c r="M2964" s="15">
        <f t="shared" si="192"/>
        <v>50891</v>
      </c>
      <c r="O2964" s="13"/>
      <c r="P2964" s="13"/>
    </row>
    <row r="2965" spans="1:16" ht="12.75" customHeight="1" x14ac:dyDescent="0.2">
      <c r="A2965" s="11" t="str">
        <f t="shared" si="193"/>
        <v>PERTH2002</v>
      </c>
      <c r="B2965" s="96" t="s">
        <v>32</v>
      </c>
      <c r="C2965" s="89">
        <v>2002</v>
      </c>
      <c r="D2965" s="90">
        <v>5</v>
      </c>
      <c r="E2965" s="15">
        <v>18388</v>
      </c>
      <c r="F2965" s="15">
        <v>18417</v>
      </c>
      <c r="G2965" s="15">
        <v>36805</v>
      </c>
      <c r="H2965" s="91">
        <v>4170</v>
      </c>
      <c r="I2965" s="91">
        <v>4165</v>
      </c>
      <c r="J2965" s="15">
        <v>8335</v>
      </c>
      <c r="K2965" s="15">
        <f t="shared" si="190"/>
        <v>22558</v>
      </c>
      <c r="L2965" s="15">
        <f t="shared" si="191"/>
        <v>22582</v>
      </c>
      <c r="M2965" s="15">
        <f t="shared" si="192"/>
        <v>45140</v>
      </c>
      <c r="O2965" s="13"/>
      <c r="P2965" s="13"/>
    </row>
    <row r="2966" spans="1:16" ht="12.75" customHeight="1" x14ac:dyDescent="0.2">
      <c r="A2966" s="11" t="str">
        <f t="shared" si="193"/>
        <v>PERTH2003</v>
      </c>
      <c r="B2966" s="96" t="s">
        <v>32</v>
      </c>
      <c r="C2966" s="89">
        <v>2003</v>
      </c>
      <c r="D2966" s="90">
        <v>5</v>
      </c>
      <c r="E2966" s="15">
        <v>20387</v>
      </c>
      <c r="F2966" s="15">
        <v>20376</v>
      </c>
      <c r="G2966" s="15">
        <v>40763</v>
      </c>
      <c r="H2966" s="91">
        <v>4374</v>
      </c>
      <c r="I2966" s="91">
        <v>4424</v>
      </c>
      <c r="J2966" s="15">
        <v>8798</v>
      </c>
      <c r="K2966" s="15">
        <f t="shared" si="190"/>
        <v>24761</v>
      </c>
      <c r="L2966" s="15">
        <f t="shared" si="191"/>
        <v>24800</v>
      </c>
      <c r="M2966" s="15">
        <f t="shared" si="192"/>
        <v>49561</v>
      </c>
      <c r="O2966" s="13"/>
      <c r="P2966" s="13"/>
    </row>
    <row r="2967" spans="1:16" ht="12.75" customHeight="1" x14ac:dyDescent="0.2">
      <c r="A2967" s="11" t="str">
        <f t="shared" si="193"/>
        <v>PERTH2004</v>
      </c>
      <c r="B2967" s="96" t="s">
        <v>32</v>
      </c>
      <c r="C2967" s="89">
        <v>2004</v>
      </c>
      <c r="D2967" s="90">
        <v>5</v>
      </c>
      <c r="E2967" s="15">
        <v>22442</v>
      </c>
      <c r="F2967" s="15">
        <v>22418</v>
      </c>
      <c r="G2967" s="15">
        <v>44860</v>
      </c>
      <c r="H2967" s="91">
        <v>4737</v>
      </c>
      <c r="I2967" s="91">
        <v>4787</v>
      </c>
      <c r="J2967" s="15">
        <v>9524</v>
      </c>
      <c r="K2967" s="15">
        <f t="shared" si="190"/>
        <v>27179</v>
      </c>
      <c r="L2967" s="15">
        <f t="shared" si="191"/>
        <v>27205</v>
      </c>
      <c r="M2967" s="15">
        <f t="shared" si="192"/>
        <v>54384</v>
      </c>
      <c r="O2967" s="13"/>
      <c r="P2967" s="13"/>
    </row>
    <row r="2968" spans="1:16" ht="12.75" customHeight="1" x14ac:dyDescent="0.2">
      <c r="A2968" s="11" t="str">
        <f t="shared" si="193"/>
        <v>PERTH2005</v>
      </c>
      <c r="B2968" s="96" t="s">
        <v>32</v>
      </c>
      <c r="C2968" s="89">
        <v>2005</v>
      </c>
      <c r="D2968" s="90">
        <v>5</v>
      </c>
      <c r="E2968" s="15">
        <v>23306</v>
      </c>
      <c r="F2968" s="15">
        <v>23277</v>
      </c>
      <c r="G2968" s="15">
        <v>46583</v>
      </c>
      <c r="H2968" s="91">
        <v>5368</v>
      </c>
      <c r="I2968" s="91">
        <v>5406</v>
      </c>
      <c r="J2968" s="15">
        <v>10774</v>
      </c>
      <c r="K2968" s="15">
        <f t="shared" si="190"/>
        <v>28674</v>
      </c>
      <c r="L2968" s="15">
        <f t="shared" si="191"/>
        <v>28683</v>
      </c>
      <c r="M2968" s="15">
        <f t="shared" si="192"/>
        <v>57357</v>
      </c>
      <c r="O2968" s="13"/>
      <c r="P2968" s="13"/>
    </row>
    <row r="2969" spans="1:16" ht="12.75" customHeight="1" x14ac:dyDescent="0.2">
      <c r="A2969" s="11" t="str">
        <f t="shared" si="193"/>
        <v>PERTH2006</v>
      </c>
      <c r="B2969" s="96" t="s">
        <v>32</v>
      </c>
      <c r="C2969" s="89">
        <v>2006</v>
      </c>
      <c r="D2969" s="90">
        <v>5</v>
      </c>
      <c r="E2969" s="15">
        <v>24475</v>
      </c>
      <c r="F2969" s="15">
        <v>24466</v>
      </c>
      <c r="G2969" s="15">
        <v>48941</v>
      </c>
      <c r="H2969" s="91">
        <v>5149</v>
      </c>
      <c r="I2969" s="91">
        <v>5151</v>
      </c>
      <c r="J2969" s="15">
        <v>10300</v>
      </c>
      <c r="K2969" s="15">
        <f t="shared" si="190"/>
        <v>29624</v>
      </c>
      <c r="L2969" s="15">
        <f t="shared" si="191"/>
        <v>29617</v>
      </c>
      <c r="M2969" s="15">
        <f t="shared" si="192"/>
        <v>59241</v>
      </c>
      <c r="O2969" s="13"/>
      <c r="P2969" s="13"/>
    </row>
    <row r="2970" spans="1:16" ht="12.75" customHeight="1" x14ac:dyDescent="0.2">
      <c r="A2970" s="11" t="str">
        <f t="shared" si="193"/>
        <v>PERTH2007</v>
      </c>
      <c r="B2970" s="3" t="s">
        <v>32</v>
      </c>
      <c r="C2970" s="12">
        <v>2007</v>
      </c>
      <c r="D2970" s="12">
        <v>5</v>
      </c>
      <c r="E2970" s="13">
        <v>26500</v>
      </c>
      <c r="F2970" s="13">
        <v>26502</v>
      </c>
      <c r="G2970" s="13">
        <v>53002</v>
      </c>
      <c r="H2970" s="13">
        <v>5996</v>
      </c>
      <c r="I2970" s="13">
        <v>5996</v>
      </c>
      <c r="J2970" s="13">
        <v>11992</v>
      </c>
      <c r="K2970" s="15">
        <f t="shared" si="190"/>
        <v>32496</v>
      </c>
      <c r="L2970" s="15">
        <f t="shared" si="191"/>
        <v>32498</v>
      </c>
      <c r="M2970" s="15">
        <f t="shared" si="192"/>
        <v>64994</v>
      </c>
      <c r="O2970" s="13"/>
      <c r="P2970" s="13"/>
    </row>
    <row r="2971" spans="1:16" ht="12.75" customHeight="1" x14ac:dyDescent="0.2">
      <c r="A2971" s="11" t="str">
        <f t="shared" si="193"/>
        <v>PERTH2008</v>
      </c>
      <c r="B2971" s="96" t="s">
        <v>32</v>
      </c>
      <c r="C2971" s="89">
        <v>2008</v>
      </c>
      <c r="D2971" s="90">
        <v>5</v>
      </c>
      <c r="E2971" s="15">
        <v>30505</v>
      </c>
      <c r="F2971" s="15">
        <v>30446</v>
      </c>
      <c r="G2971" s="15">
        <v>60951</v>
      </c>
      <c r="H2971" s="91">
        <v>6716</v>
      </c>
      <c r="I2971" s="91">
        <v>6706</v>
      </c>
      <c r="J2971" s="15">
        <v>13422</v>
      </c>
      <c r="K2971" s="15">
        <f t="shared" si="190"/>
        <v>37221</v>
      </c>
      <c r="L2971" s="15">
        <f t="shared" si="191"/>
        <v>37152</v>
      </c>
      <c r="M2971" s="15">
        <f t="shared" si="192"/>
        <v>74373</v>
      </c>
      <c r="O2971" s="13"/>
      <c r="P2971" s="13"/>
    </row>
    <row r="2972" spans="1:16" ht="12.75" customHeight="1" x14ac:dyDescent="0.2">
      <c r="A2972" s="11" t="str">
        <f t="shared" si="193"/>
        <v>PERTH2009</v>
      </c>
      <c r="B2972" s="3" t="s">
        <v>32</v>
      </c>
      <c r="C2972" s="12">
        <v>2009</v>
      </c>
      <c r="D2972" s="12">
        <v>4</v>
      </c>
      <c r="E2972" s="13">
        <v>32213</v>
      </c>
      <c r="F2972" s="13">
        <v>32142</v>
      </c>
      <c r="G2972" s="13">
        <v>64355</v>
      </c>
      <c r="H2972" s="13">
        <v>7944</v>
      </c>
      <c r="I2972" s="13">
        <v>7935</v>
      </c>
      <c r="J2972" s="13">
        <v>15879</v>
      </c>
      <c r="K2972" s="15">
        <f t="shared" si="190"/>
        <v>40157</v>
      </c>
      <c r="L2972" s="15">
        <f t="shared" si="191"/>
        <v>40077</v>
      </c>
      <c r="M2972" s="15">
        <f t="shared" si="192"/>
        <v>80234</v>
      </c>
      <c r="O2972" s="13"/>
      <c r="P2972" s="13"/>
    </row>
    <row r="2973" spans="1:16" ht="12.75" customHeight="1" x14ac:dyDescent="0.2">
      <c r="A2973" s="11" t="str">
        <f t="shared" si="193"/>
        <v>PERTH2010</v>
      </c>
      <c r="B2973" s="96" t="s">
        <v>32</v>
      </c>
      <c r="C2973" s="89">
        <v>2010</v>
      </c>
      <c r="D2973" s="90">
        <v>4</v>
      </c>
      <c r="E2973" s="15">
        <v>33814</v>
      </c>
      <c r="F2973" s="15">
        <v>33813</v>
      </c>
      <c r="G2973" s="15">
        <v>67627</v>
      </c>
      <c r="H2973" s="91">
        <v>8920</v>
      </c>
      <c r="I2973" s="91">
        <v>8923</v>
      </c>
      <c r="J2973" s="15">
        <v>17843</v>
      </c>
      <c r="K2973" s="15">
        <f t="shared" si="190"/>
        <v>42734</v>
      </c>
      <c r="L2973" s="15">
        <f t="shared" si="191"/>
        <v>42736</v>
      </c>
      <c r="M2973" s="15">
        <f t="shared" si="192"/>
        <v>85470</v>
      </c>
      <c r="O2973" s="13"/>
      <c r="P2973" s="13"/>
    </row>
    <row r="2974" spans="1:16" ht="12.75" customHeight="1" x14ac:dyDescent="0.2">
      <c r="A2974" s="11" t="str">
        <f t="shared" si="193"/>
        <v>PERTH2011</v>
      </c>
      <c r="B2974" s="92" t="s">
        <v>32</v>
      </c>
      <c r="C2974" s="89">
        <v>2011</v>
      </c>
      <c r="D2974" s="90">
        <v>4</v>
      </c>
      <c r="E2974" s="15">
        <v>35335</v>
      </c>
      <c r="F2974" s="15">
        <v>35489</v>
      </c>
      <c r="G2974" s="15">
        <v>70824</v>
      </c>
      <c r="H2974" s="91">
        <v>9557</v>
      </c>
      <c r="I2974" s="91">
        <v>9558</v>
      </c>
      <c r="J2974" s="15">
        <v>19115</v>
      </c>
      <c r="K2974" s="15">
        <f t="shared" si="190"/>
        <v>44892</v>
      </c>
      <c r="L2974" s="15">
        <f t="shared" si="191"/>
        <v>45047</v>
      </c>
      <c r="M2974" s="15">
        <f t="shared" si="192"/>
        <v>89939</v>
      </c>
      <c r="O2974" s="13"/>
      <c r="P2974" s="13"/>
    </row>
    <row r="2975" spans="1:16" ht="12.75" customHeight="1" x14ac:dyDescent="0.2">
      <c r="A2975" s="11" t="str">
        <f t="shared" si="193"/>
        <v>PERTH2012</v>
      </c>
      <c r="B2975" s="3" t="s">
        <v>32</v>
      </c>
      <c r="C2975" s="12">
        <v>2012</v>
      </c>
      <c r="D2975" s="12">
        <v>4</v>
      </c>
      <c r="E2975" s="13">
        <v>39003</v>
      </c>
      <c r="F2975" s="13">
        <v>39118</v>
      </c>
      <c r="G2975" s="13">
        <v>78121</v>
      </c>
      <c r="H2975" s="13">
        <v>9963</v>
      </c>
      <c r="I2975" s="13">
        <v>9957</v>
      </c>
      <c r="J2975" s="13">
        <v>19920</v>
      </c>
      <c r="K2975" s="15">
        <f t="shared" si="190"/>
        <v>48966</v>
      </c>
      <c r="L2975" s="15">
        <f t="shared" si="191"/>
        <v>49075</v>
      </c>
      <c r="M2975" s="15">
        <f t="shared" si="192"/>
        <v>98041</v>
      </c>
      <c r="O2975" s="13"/>
      <c r="P2975" s="13"/>
    </row>
    <row r="2976" spans="1:16" ht="12.75" customHeight="1" x14ac:dyDescent="0.2">
      <c r="A2976" s="11" t="str">
        <f t="shared" si="193"/>
        <v>PERTH2013</v>
      </c>
      <c r="B2976" s="96" t="s">
        <v>32</v>
      </c>
      <c r="C2976" s="89">
        <v>2013</v>
      </c>
      <c r="D2976" s="90">
        <v>4</v>
      </c>
      <c r="E2976" s="15">
        <v>38733</v>
      </c>
      <c r="F2976" s="15">
        <v>38814</v>
      </c>
      <c r="G2976" s="15">
        <v>77547</v>
      </c>
      <c r="H2976" s="91">
        <v>11254</v>
      </c>
      <c r="I2976" s="91">
        <v>11250</v>
      </c>
      <c r="J2976" s="15">
        <v>22504</v>
      </c>
      <c r="K2976" s="15">
        <f t="shared" si="190"/>
        <v>49987</v>
      </c>
      <c r="L2976" s="15">
        <f t="shared" si="191"/>
        <v>50064</v>
      </c>
      <c r="M2976" s="15">
        <f t="shared" si="192"/>
        <v>100051</v>
      </c>
      <c r="O2976" s="13"/>
      <c r="P2976" s="13"/>
    </row>
    <row r="2977" spans="1:16" ht="12.75" customHeight="1" x14ac:dyDescent="0.2">
      <c r="A2977" s="11" t="str">
        <f t="shared" si="193"/>
        <v>PERTH2014</v>
      </c>
      <c r="B2977" s="3" t="s">
        <v>32</v>
      </c>
      <c r="C2977" s="12">
        <v>2014</v>
      </c>
      <c r="D2977" s="12">
        <v>4</v>
      </c>
      <c r="E2977" s="13">
        <v>37782</v>
      </c>
      <c r="F2977" s="13">
        <v>37813</v>
      </c>
      <c r="G2977" s="13">
        <v>75595</v>
      </c>
      <c r="H2977" s="13">
        <v>11839</v>
      </c>
      <c r="I2977" s="13">
        <v>11846</v>
      </c>
      <c r="J2977" s="13">
        <v>23685</v>
      </c>
      <c r="K2977" s="15">
        <f t="shared" si="190"/>
        <v>49621</v>
      </c>
      <c r="L2977" s="15">
        <f t="shared" si="191"/>
        <v>49659</v>
      </c>
      <c r="M2977" s="15">
        <f t="shared" si="192"/>
        <v>99280</v>
      </c>
      <c r="O2977" s="13"/>
      <c r="P2977" s="13"/>
    </row>
    <row r="2978" spans="1:16" ht="12.75" customHeight="1" x14ac:dyDescent="0.2">
      <c r="A2978" s="11" t="str">
        <f t="shared" si="193"/>
        <v>PERTH2015</v>
      </c>
      <c r="B2978" s="3" t="s">
        <v>32</v>
      </c>
      <c r="C2978" s="12">
        <v>2015</v>
      </c>
      <c r="D2978" s="12">
        <v>4</v>
      </c>
      <c r="E2978" s="13">
        <v>36873</v>
      </c>
      <c r="F2978" s="13">
        <v>36823</v>
      </c>
      <c r="G2978" s="13">
        <v>73696</v>
      </c>
      <c r="H2978" s="13">
        <v>10869</v>
      </c>
      <c r="I2978" s="13">
        <v>10839</v>
      </c>
      <c r="J2978" s="13">
        <v>21708</v>
      </c>
      <c r="K2978" s="15">
        <f t="shared" si="190"/>
        <v>47742</v>
      </c>
      <c r="L2978" s="15">
        <f t="shared" si="191"/>
        <v>47662</v>
      </c>
      <c r="M2978" s="15">
        <f t="shared" si="192"/>
        <v>95404</v>
      </c>
      <c r="O2978" s="13"/>
      <c r="P2978" s="13"/>
    </row>
    <row r="2979" spans="1:16" ht="12.75" customHeight="1" x14ac:dyDescent="0.2">
      <c r="A2979" s="11" t="str">
        <f t="shared" si="193"/>
        <v>PERTH2016</v>
      </c>
      <c r="B2979" s="3" t="s">
        <v>32</v>
      </c>
      <c r="C2979" s="12">
        <v>2016</v>
      </c>
      <c r="D2979" s="12">
        <v>4</v>
      </c>
      <c r="E2979" s="13">
        <v>35895</v>
      </c>
      <c r="F2979" s="13">
        <v>35983</v>
      </c>
      <c r="G2979" s="13">
        <v>71878</v>
      </c>
      <c r="H2979" s="13">
        <v>11367</v>
      </c>
      <c r="I2979" s="13">
        <v>11368</v>
      </c>
      <c r="J2979" s="13">
        <v>22735</v>
      </c>
      <c r="K2979" s="15">
        <f t="shared" si="190"/>
        <v>47262</v>
      </c>
      <c r="L2979" s="15">
        <f t="shared" si="191"/>
        <v>47351</v>
      </c>
      <c r="M2979" s="15">
        <f t="shared" si="192"/>
        <v>94613</v>
      </c>
      <c r="O2979" s="13"/>
      <c r="P2979" s="13"/>
    </row>
    <row r="2980" spans="1:16" ht="12.75" customHeight="1" x14ac:dyDescent="0.2">
      <c r="A2980" s="11" t="str">
        <f t="shared" si="193"/>
        <v>PERTH2017</v>
      </c>
      <c r="B2980" s="3" t="s">
        <v>32</v>
      </c>
      <c r="C2980" s="12">
        <v>2017</v>
      </c>
      <c r="D2980" s="12">
        <v>4</v>
      </c>
      <c r="E2980" s="13">
        <v>34878</v>
      </c>
      <c r="F2980" s="13">
        <v>35066</v>
      </c>
      <c r="G2980" s="13">
        <v>69944</v>
      </c>
      <c r="H2980" s="13">
        <v>11165</v>
      </c>
      <c r="I2980" s="13">
        <v>11142</v>
      </c>
      <c r="J2980" s="13">
        <v>22307</v>
      </c>
      <c r="K2980" s="15">
        <f t="shared" si="190"/>
        <v>46043</v>
      </c>
      <c r="L2980" s="15">
        <f t="shared" si="191"/>
        <v>46208</v>
      </c>
      <c r="M2980" s="15">
        <f t="shared" si="192"/>
        <v>92251</v>
      </c>
      <c r="O2980" s="13"/>
      <c r="P2980" s="13"/>
    </row>
    <row r="2981" spans="1:16" ht="12.75" customHeight="1" x14ac:dyDescent="0.2">
      <c r="A2981" s="11" t="str">
        <f t="shared" si="193"/>
        <v>PERTH2018</v>
      </c>
      <c r="B2981" s="96" t="s">
        <v>32</v>
      </c>
      <c r="C2981" s="89">
        <v>2018</v>
      </c>
      <c r="D2981" s="90">
        <v>4</v>
      </c>
      <c r="E2981" s="15">
        <v>35022</v>
      </c>
      <c r="F2981" s="15">
        <v>35071</v>
      </c>
      <c r="G2981" s="15">
        <v>70093</v>
      </c>
      <c r="H2981" s="91">
        <v>11390</v>
      </c>
      <c r="I2981" s="91">
        <v>11382</v>
      </c>
      <c r="J2981" s="15">
        <v>22772</v>
      </c>
      <c r="K2981" s="15">
        <f t="shared" si="190"/>
        <v>46412</v>
      </c>
      <c r="L2981" s="15">
        <f t="shared" si="191"/>
        <v>46453</v>
      </c>
      <c r="M2981" s="15">
        <f t="shared" si="192"/>
        <v>92865</v>
      </c>
      <c r="O2981" s="13"/>
      <c r="P2981" s="13"/>
    </row>
    <row r="2982" spans="1:16" ht="12.75" customHeight="1" x14ac:dyDescent="0.2">
      <c r="A2982" s="11" t="str">
        <f t="shared" si="193"/>
        <v>PERTH2019</v>
      </c>
      <c r="B2982" s="3" t="s">
        <v>32</v>
      </c>
      <c r="C2982" s="12">
        <v>2019</v>
      </c>
      <c r="D2982" s="12">
        <v>4</v>
      </c>
      <c r="E2982" s="13">
        <v>35369</v>
      </c>
      <c r="F2982" s="13">
        <v>35332</v>
      </c>
      <c r="G2982" s="13">
        <v>70701</v>
      </c>
      <c r="H2982" s="13">
        <v>10836</v>
      </c>
      <c r="I2982" s="13">
        <v>10844</v>
      </c>
      <c r="J2982" s="13">
        <v>21680</v>
      </c>
      <c r="K2982" s="15">
        <f t="shared" si="190"/>
        <v>46205</v>
      </c>
      <c r="L2982" s="15">
        <f t="shared" si="191"/>
        <v>46176</v>
      </c>
      <c r="M2982" s="15">
        <f t="shared" si="192"/>
        <v>92381</v>
      </c>
      <c r="O2982" s="13"/>
      <c r="P2982" s="13"/>
    </row>
    <row r="2983" spans="1:16" ht="12.75" customHeight="1" x14ac:dyDescent="0.2">
      <c r="A2983" s="11" t="str">
        <f t="shared" si="193"/>
        <v>PORT HEDLAND1985</v>
      </c>
      <c r="B2983" s="96" t="s">
        <v>31</v>
      </c>
      <c r="C2983" s="89">
        <v>1985</v>
      </c>
      <c r="D2983" s="90">
        <v>26</v>
      </c>
      <c r="E2983" s="15">
        <v>3116</v>
      </c>
      <c r="F2983" s="15">
        <v>3015</v>
      </c>
      <c r="G2983" s="15">
        <v>6131</v>
      </c>
      <c r="H2983" s="91">
        <v>68</v>
      </c>
      <c r="I2983" s="91">
        <v>68</v>
      </c>
      <c r="J2983" s="15">
        <v>136</v>
      </c>
      <c r="K2983" s="15">
        <f t="shared" si="190"/>
        <v>3184</v>
      </c>
      <c r="L2983" s="15">
        <f t="shared" si="191"/>
        <v>3083</v>
      </c>
      <c r="M2983" s="15">
        <f t="shared" si="192"/>
        <v>6267</v>
      </c>
      <c r="O2983" s="13"/>
      <c r="P2983" s="13"/>
    </row>
    <row r="2984" spans="1:16" ht="12.75" customHeight="1" x14ac:dyDescent="0.2">
      <c r="A2984" s="11" t="str">
        <f t="shared" si="193"/>
        <v>PORT HEDLAND1986</v>
      </c>
      <c r="B2984" s="3" t="s">
        <v>31</v>
      </c>
      <c r="C2984" s="12">
        <v>1986</v>
      </c>
      <c r="D2984" s="12">
        <v>27</v>
      </c>
      <c r="E2984" s="13">
        <v>2853</v>
      </c>
      <c r="F2984" s="13">
        <v>2856</v>
      </c>
      <c r="G2984" s="13">
        <v>5709</v>
      </c>
      <c r="H2984" s="13">
        <v>52</v>
      </c>
      <c r="I2984" s="13">
        <v>52</v>
      </c>
      <c r="J2984" s="13">
        <v>104</v>
      </c>
      <c r="K2984" s="15">
        <f t="shared" si="190"/>
        <v>2905</v>
      </c>
      <c r="L2984" s="15">
        <f t="shared" si="191"/>
        <v>2908</v>
      </c>
      <c r="M2984" s="15">
        <f t="shared" si="192"/>
        <v>5813</v>
      </c>
      <c r="O2984" s="13"/>
      <c r="P2984" s="13"/>
    </row>
    <row r="2985" spans="1:16" ht="12.75" customHeight="1" x14ac:dyDescent="0.2">
      <c r="A2985" s="11" t="str">
        <f t="shared" ref="A2985:A3039" si="194">CONCATENATE(B2985,C2985)</f>
        <v>PORT HEDLAND1987</v>
      </c>
      <c r="B2985" s="96" t="s">
        <v>31</v>
      </c>
      <c r="C2985" s="89">
        <v>1987</v>
      </c>
      <c r="D2985" s="90">
        <v>29</v>
      </c>
      <c r="E2985" s="15">
        <v>2662</v>
      </c>
      <c r="F2985" s="15">
        <v>2652</v>
      </c>
      <c r="G2985" s="15">
        <v>5314</v>
      </c>
      <c r="H2985" s="91">
        <v>52</v>
      </c>
      <c r="I2985" s="91">
        <v>52</v>
      </c>
      <c r="J2985" s="15">
        <v>104</v>
      </c>
      <c r="K2985" s="15">
        <f t="shared" si="190"/>
        <v>2714</v>
      </c>
      <c r="L2985" s="15">
        <f t="shared" si="191"/>
        <v>2704</v>
      </c>
      <c r="M2985" s="15">
        <f t="shared" si="192"/>
        <v>5418</v>
      </c>
      <c r="O2985" s="13"/>
      <c r="P2985" s="13"/>
    </row>
    <row r="2986" spans="1:16" ht="12.75" customHeight="1" x14ac:dyDescent="0.2">
      <c r="A2986" s="11" t="str">
        <f t="shared" si="194"/>
        <v>PORT HEDLAND1988</v>
      </c>
      <c r="B2986" s="3" t="s">
        <v>31</v>
      </c>
      <c r="C2986" s="12">
        <v>1988</v>
      </c>
      <c r="D2986" s="12" t="s">
        <v>101</v>
      </c>
      <c r="E2986" s="13">
        <v>2387</v>
      </c>
      <c r="F2986" s="13">
        <v>2451</v>
      </c>
      <c r="G2986" s="13">
        <v>4838</v>
      </c>
      <c r="H2986" s="13">
        <v>53</v>
      </c>
      <c r="I2986" s="13">
        <v>53</v>
      </c>
      <c r="J2986" s="13">
        <v>106</v>
      </c>
      <c r="K2986" s="15">
        <f t="shared" ref="K2986:K3049" si="195">E2986+H2986</f>
        <v>2440</v>
      </c>
      <c r="L2986" s="15">
        <f t="shared" ref="L2986:L3049" si="196">F2986+I2986</f>
        <v>2504</v>
      </c>
      <c r="M2986" s="15">
        <f t="shared" ref="M2986:M3049" si="197">G2986+J2986</f>
        <v>4944</v>
      </c>
      <c r="O2986" s="13"/>
      <c r="P2986" s="13"/>
    </row>
    <row r="2987" spans="1:16" ht="12.75" customHeight="1" x14ac:dyDescent="0.2">
      <c r="A2987" s="11" t="str">
        <f t="shared" si="194"/>
        <v>PORT HEDLAND1989</v>
      </c>
      <c r="B2987" s="3" t="s">
        <v>31</v>
      </c>
      <c r="C2987" s="12">
        <v>1989</v>
      </c>
      <c r="D2987" s="12" t="s">
        <v>101</v>
      </c>
      <c r="E2987" s="13">
        <v>1733</v>
      </c>
      <c r="F2987" s="13">
        <v>1768</v>
      </c>
      <c r="G2987" s="13">
        <v>3501</v>
      </c>
      <c r="H2987" s="13">
        <v>51</v>
      </c>
      <c r="I2987" s="13">
        <v>51</v>
      </c>
      <c r="J2987" s="13">
        <v>102</v>
      </c>
      <c r="K2987" s="15">
        <f t="shared" si="195"/>
        <v>1784</v>
      </c>
      <c r="L2987" s="15">
        <f t="shared" si="196"/>
        <v>1819</v>
      </c>
      <c r="M2987" s="15">
        <f t="shared" si="197"/>
        <v>3603</v>
      </c>
      <c r="O2987" s="13"/>
      <c r="P2987" s="13"/>
    </row>
    <row r="2988" spans="1:16" ht="12.75" customHeight="1" x14ac:dyDescent="0.2">
      <c r="A2988" s="11" t="str">
        <f t="shared" si="194"/>
        <v>PORT HEDLAND1990</v>
      </c>
      <c r="B2988" s="96" t="s">
        <v>31</v>
      </c>
      <c r="C2988" s="89">
        <v>1990</v>
      </c>
      <c r="D2988" s="90" t="s">
        <v>101</v>
      </c>
      <c r="E2988" s="15">
        <v>1859</v>
      </c>
      <c r="F2988" s="15">
        <v>1897</v>
      </c>
      <c r="G2988" s="15">
        <v>3756</v>
      </c>
      <c r="H2988" s="91">
        <v>52</v>
      </c>
      <c r="I2988" s="91">
        <v>52</v>
      </c>
      <c r="J2988" s="15">
        <v>104</v>
      </c>
      <c r="K2988" s="15">
        <f t="shared" si="195"/>
        <v>1911</v>
      </c>
      <c r="L2988" s="15">
        <f t="shared" si="196"/>
        <v>1949</v>
      </c>
      <c r="M2988" s="15">
        <f t="shared" si="197"/>
        <v>3860</v>
      </c>
      <c r="O2988" s="13"/>
      <c r="P2988" s="13"/>
    </row>
    <row r="2989" spans="1:16" ht="12.75" customHeight="1" x14ac:dyDescent="0.2">
      <c r="A2989" s="11" t="str">
        <f t="shared" si="194"/>
        <v>PORT HEDLAND1991</v>
      </c>
      <c r="B2989" s="96" t="s">
        <v>31</v>
      </c>
      <c r="C2989" s="89">
        <v>1991</v>
      </c>
      <c r="D2989" s="90" t="s">
        <v>101</v>
      </c>
      <c r="E2989" s="15">
        <v>1814</v>
      </c>
      <c r="F2989" s="15">
        <v>1811</v>
      </c>
      <c r="G2989" s="15">
        <v>3625</v>
      </c>
      <c r="H2989" s="91">
        <v>52</v>
      </c>
      <c r="I2989" s="91">
        <v>52</v>
      </c>
      <c r="J2989" s="15">
        <v>104</v>
      </c>
      <c r="K2989" s="15">
        <f t="shared" si="195"/>
        <v>1866</v>
      </c>
      <c r="L2989" s="15">
        <f t="shared" si="196"/>
        <v>1863</v>
      </c>
      <c r="M2989" s="15">
        <f t="shared" si="197"/>
        <v>3729</v>
      </c>
      <c r="O2989" s="13"/>
      <c r="P2989" s="13"/>
    </row>
    <row r="2990" spans="1:16" ht="12.75" customHeight="1" x14ac:dyDescent="0.2">
      <c r="A2990" s="11" t="str">
        <f t="shared" si="194"/>
        <v>PORT HEDLAND1992</v>
      </c>
      <c r="B2990" s="96" t="s">
        <v>31</v>
      </c>
      <c r="C2990" s="89">
        <v>1992</v>
      </c>
      <c r="D2990" s="90" t="s">
        <v>101</v>
      </c>
      <c r="E2990" s="15">
        <v>1676</v>
      </c>
      <c r="F2990" s="15">
        <v>1676</v>
      </c>
      <c r="G2990" s="15">
        <v>3352</v>
      </c>
      <c r="H2990" s="91">
        <v>53</v>
      </c>
      <c r="I2990" s="91">
        <v>53</v>
      </c>
      <c r="J2990" s="15">
        <v>106</v>
      </c>
      <c r="K2990" s="15">
        <f t="shared" si="195"/>
        <v>1729</v>
      </c>
      <c r="L2990" s="15">
        <f t="shared" si="196"/>
        <v>1729</v>
      </c>
      <c r="M2990" s="15">
        <f t="shared" si="197"/>
        <v>3458</v>
      </c>
      <c r="O2990" s="13"/>
      <c r="P2990" s="13"/>
    </row>
    <row r="2991" spans="1:16" ht="12.75" customHeight="1" x14ac:dyDescent="0.2">
      <c r="A2991" s="11" t="str">
        <f t="shared" si="194"/>
        <v>PORT HEDLAND1993</v>
      </c>
      <c r="B2991" s="94" t="s">
        <v>31</v>
      </c>
      <c r="C2991" s="12">
        <v>1993</v>
      </c>
      <c r="D2991" s="12" t="s">
        <v>101</v>
      </c>
      <c r="E2991" s="95">
        <v>1772</v>
      </c>
      <c r="F2991" s="95">
        <v>1769</v>
      </c>
      <c r="G2991" s="95">
        <v>3541</v>
      </c>
      <c r="H2991" s="95">
        <v>53</v>
      </c>
      <c r="I2991" s="95">
        <v>53</v>
      </c>
      <c r="J2991" s="95">
        <v>106</v>
      </c>
      <c r="K2991" s="15">
        <f t="shared" si="195"/>
        <v>1825</v>
      </c>
      <c r="L2991" s="15">
        <f t="shared" si="196"/>
        <v>1822</v>
      </c>
      <c r="M2991" s="15">
        <f t="shared" si="197"/>
        <v>3647</v>
      </c>
      <c r="O2991" s="13"/>
      <c r="P2991" s="13"/>
    </row>
    <row r="2992" spans="1:16" ht="12.75" customHeight="1" x14ac:dyDescent="0.2">
      <c r="A2992" s="11" t="str">
        <f t="shared" si="194"/>
        <v>PORT HEDLAND1994</v>
      </c>
      <c r="B2992" s="3" t="s">
        <v>31</v>
      </c>
      <c r="C2992" s="12">
        <v>1994</v>
      </c>
      <c r="D2992" s="12" t="s">
        <v>101</v>
      </c>
      <c r="E2992" s="13">
        <v>1872</v>
      </c>
      <c r="F2992" s="13">
        <v>1872</v>
      </c>
      <c r="G2992" s="13">
        <v>3744</v>
      </c>
      <c r="H2992" s="13">
        <v>33</v>
      </c>
      <c r="I2992" s="13">
        <v>33</v>
      </c>
      <c r="J2992" s="13">
        <v>66</v>
      </c>
      <c r="K2992" s="15">
        <f t="shared" si="195"/>
        <v>1905</v>
      </c>
      <c r="L2992" s="15">
        <f t="shared" si="196"/>
        <v>1905</v>
      </c>
      <c r="M2992" s="15">
        <f t="shared" si="197"/>
        <v>3810</v>
      </c>
      <c r="O2992" s="13"/>
      <c r="P2992" s="13"/>
    </row>
    <row r="2993" spans="1:16" ht="12.75" customHeight="1" x14ac:dyDescent="0.2">
      <c r="A2993" s="11" t="str">
        <f t="shared" si="194"/>
        <v>PORT HEDLAND1995</v>
      </c>
      <c r="B2993" s="96" t="s">
        <v>31</v>
      </c>
      <c r="C2993" s="89">
        <v>1995</v>
      </c>
      <c r="D2993" s="90" t="s">
        <v>101</v>
      </c>
      <c r="E2993" s="15">
        <v>2176</v>
      </c>
      <c r="F2993" s="15">
        <v>2173</v>
      </c>
      <c r="G2993" s="15">
        <v>4349</v>
      </c>
      <c r="H2993" s="91">
        <v>21</v>
      </c>
      <c r="I2993" s="91">
        <v>21</v>
      </c>
      <c r="J2993" s="15">
        <v>42</v>
      </c>
      <c r="K2993" s="15">
        <f t="shared" si="195"/>
        <v>2197</v>
      </c>
      <c r="L2993" s="15">
        <f t="shared" si="196"/>
        <v>2194</v>
      </c>
      <c r="M2993" s="15">
        <f t="shared" si="197"/>
        <v>4391</v>
      </c>
      <c r="O2993" s="13"/>
      <c r="P2993" s="13"/>
    </row>
    <row r="2994" spans="1:16" ht="12.75" customHeight="1" x14ac:dyDescent="0.2">
      <c r="A2994" s="11" t="str">
        <f t="shared" si="194"/>
        <v>PORT HEDLAND1996</v>
      </c>
      <c r="B2994" s="3" t="s">
        <v>31</v>
      </c>
      <c r="C2994" s="12">
        <v>1996</v>
      </c>
      <c r="D2994" s="12" t="s">
        <v>101</v>
      </c>
      <c r="E2994" s="13">
        <v>2453</v>
      </c>
      <c r="F2994" s="13">
        <v>2462</v>
      </c>
      <c r="G2994" s="13">
        <v>4915</v>
      </c>
      <c r="H2994" s="13">
        <v>39</v>
      </c>
      <c r="I2994" s="13">
        <v>39</v>
      </c>
      <c r="J2994" s="13">
        <v>78</v>
      </c>
      <c r="K2994" s="15">
        <f t="shared" si="195"/>
        <v>2492</v>
      </c>
      <c r="L2994" s="15">
        <f t="shared" si="196"/>
        <v>2501</v>
      </c>
      <c r="M2994" s="15">
        <f t="shared" si="197"/>
        <v>4993</v>
      </c>
      <c r="O2994" s="13"/>
      <c r="P2994" s="13"/>
    </row>
    <row r="2995" spans="1:16" ht="12.75" customHeight="1" x14ac:dyDescent="0.2">
      <c r="A2995" s="11" t="str">
        <f t="shared" si="194"/>
        <v>PORT HEDLAND1997</v>
      </c>
      <c r="B2995" s="3" t="s">
        <v>31</v>
      </c>
      <c r="C2995" s="12">
        <v>1997</v>
      </c>
      <c r="D2995" s="12" t="s">
        <v>101</v>
      </c>
      <c r="E2995" s="13">
        <v>2102</v>
      </c>
      <c r="F2995" s="13">
        <v>2075</v>
      </c>
      <c r="G2995" s="13">
        <v>4177</v>
      </c>
      <c r="H2995" s="13">
        <v>49</v>
      </c>
      <c r="I2995" s="13">
        <v>50</v>
      </c>
      <c r="J2995" s="13">
        <v>99</v>
      </c>
      <c r="K2995" s="15">
        <f t="shared" si="195"/>
        <v>2151</v>
      </c>
      <c r="L2995" s="15">
        <f t="shared" si="196"/>
        <v>2125</v>
      </c>
      <c r="M2995" s="15">
        <f t="shared" si="197"/>
        <v>4276</v>
      </c>
      <c r="O2995" s="13"/>
      <c r="P2995" s="13"/>
    </row>
    <row r="2996" spans="1:16" ht="12.75" customHeight="1" x14ac:dyDescent="0.2">
      <c r="A2996" s="11" t="str">
        <f t="shared" si="194"/>
        <v>PORT HEDLAND1998</v>
      </c>
      <c r="B2996" s="96" t="s">
        <v>31</v>
      </c>
      <c r="C2996" s="89">
        <v>1998</v>
      </c>
      <c r="D2996" s="12" t="s">
        <v>101</v>
      </c>
      <c r="E2996" s="15">
        <v>1946</v>
      </c>
      <c r="F2996" s="15">
        <v>1936</v>
      </c>
      <c r="G2996" s="15">
        <v>3882</v>
      </c>
      <c r="H2996" s="91">
        <v>51</v>
      </c>
      <c r="I2996" s="91">
        <v>51</v>
      </c>
      <c r="J2996" s="15">
        <v>102</v>
      </c>
      <c r="K2996" s="15">
        <f t="shared" si="195"/>
        <v>1997</v>
      </c>
      <c r="L2996" s="15">
        <f t="shared" si="196"/>
        <v>1987</v>
      </c>
      <c r="M2996" s="15">
        <f t="shared" si="197"/>
        <v>3984</v>
      </c>
      <c r="O2996" s="13"/>
      <c r="P2996" s="13"/>
    </row>
    <row r="2997" spans="1:16" ht="12.75" customHeight="1" x14ac:dyDescent="0.2">
      <c r="A2997" s="11" t="str">
        <f t="shared" si="194"/>
        <v>PORT HEDLAND1999</v>
      </c>
      <c r="B2997" s="3" t="s">
        <v>31</v>
      </c>
      <c r="C2997" s="12">
        <v>1999</v>
      </c>
      <c r="D2997" s="12" t="s">
        <v>101</v>
      </c>
      <c r="E2997" s="13">
        <v>1209</v>
      </c>
      <c r="F2997" s="13">
        <v>1205</v>
      </c>
      <c r="G2997" s="13">
        <v>2414</v>
      </c>
      <c r="H2997" s="13">
        <v>50</v>
      </c>
      <c r="I2997" s="13">
        <v>51</v>
      </c>
      <c r="J2997" s="13">
        <v>101</v>
      </c>
      <c r="K2997" s="15">
        <f t="shared" si="195"/>
        <v>1259</v>
      </c>
      <c r="L2997" s="15">
        <f t="shared" si="196"/>
        <v>1256</v>
      </c>
      <c r="M2997" s="15">
        <f t="shared" si="197"/>
        <v>2515</v>
      </c>
      <c r="O2997" s="13"/>
      <c r="P2997" s="13"/>
    </row>
    <row r="2998" spans="1:16" ht="12.75" customHeight="1" x14ac:dyDescent="0.2">
      <c r="A2998" s="11" t="str">
        <f t="shared" si="194"/>
        <v>PORT HEDLAND2000</v>
      </c>
      <c r="B2998" s="3" t="s">
        <v>31</v>
      </c>
      <c r="C2998" s="12">
        <v>2000</v>
      </c>
      <c r="D2998" s="12" t="s">
        <v>101</v>
      </c>
      <c r="E2998" s="13">
        <v>1265</v>
      </c>
      <c r="F2998" s="13">
        <v>1265</v>
      </c>
      <c r="G2998" s="13">
        <v>2530</v>
      </c>
      <c r="H2998" s="13">
        <v>0</v>
      </c>
      <c r="I2998" s="13">
        <v>0</v>
      </c>
      <c r="J2998" s="13">
        <v>0</v>
      </c>
      <c r="K2998" s="15">
        <f t="shared" si="195"/>
        <v>1265</v>
      </c>
      <c r="L2998" s="15">
        <f t="shared" si="196"/>
        <v>1265</v>
      </c>
      <c r="M2998" s="15">
        <f t="shared" si="197"/>
        <v>2530</v>
      </c>
      <c r="O2998" s="13"/>
      <c r="P2998" s="13"/>
    </row>
    <row r="2999" spans="1:16" ht="12.75" customHeight="1" x14ac:dyDescent="0.2">
      <c r="A2999" s="11" t="str">
        <f t="shared" si="194"/>
        <v>PORT HEDLAND2001</v>
      </c>
      <c r="B2999" s="96" t="s">
        <v>31</v>
      </c>
      <c r="C2999" s="89">
        <v>2001</v>
      </c>
      <c r="D2999" s="90" t="s">
        <v>101</v>
      </c>
      <c r="E2999" s="15">
        <v>1320</v>
      </c>
      <c r="F2999" s="15">
        <v>1318</v>
      </c>
      <c r="G2999" s="15">
        <v>2638</v>
      </c>
      <c r="H2999" s="91">
        <v>0</v>
      </c>
      <c r="I2999" s="91">
        <v>0</v>
      </c>
      <c r="J2999" s="15">
        <v>0</v>
      </c>
      <c r="K2999" s="15">
        <f t="shared" si="195"/>
        <v>1320</v>
      </c>
      <c r="L2999" s="15">
        <f t="shared" si="196"/>
        <v>1318</v>
      </c>
      <c r="M2999" s="15">
        <f t="shared" si="197"/>
        <v>2638</v>
      </c>
      <c r="O2999" s="13"/>
      <c r="P2999" s="13"/>
    </row>
    <row r="3000" spans="1:16" ht="12.75" customHeight="1" x14ac:dyDescent="0.2">
      <c r="A3000" s="11" t="str">
        <f t="shared" si="194"/>
        <v>PORT HEDLAND2002</v>
      </c>
      <c r="B3000" s="3" t="s">
        <v>31</v>
      </c>
      <c r="C3000" s="12">
        <v>2002</v>
      </c>
      <c r="D3000" s="12" t="s">
        <v>101</v>
      </c>
      <c r="E3000" s="13">
        <v>1194</v>
      </c>
      <c r="F3000" s="13">
        <v>1194</v>
      </c>
      <c r="G3000" s="13">
        <v>2388</v>
      </c>
      <c r="H3000" s="13">
        <v>0</v>
      </c>
      <c r="I3000" s="13">
        <v>0</v>
      </c>
      <c r="J3000" s="13">
        <v>0</v>
      </c>
      <c r="K3000" s="15">
        <f t="shared" si="195"/>
        <v>1194</v>
      </c>
      <c r="L3000" s="15">
        <f t="shared" si="196"/>
        <v>1194</v>
      </c>
      <c r="M3000" s="15">
        <f t="shared" si="197"/>
        <v>2388</v>
      </c>
      <c r="O3000" s="13"/>
      <c r="P3000" s="13"/>
    </row>
    <row r="3001" spans="1:16" ht="12.75" customHeight="1" x14ac:dyDescent="0.2">
      <c r="A3001" s="11" t="str">
        <f t="shared" si="194"/>
        <v>PORT HEDLAND2003</v>
      </c>
      <c r="B3001" s="3" t="s">
        <v>31</v>
      </c>
      <c r="C3001" s="12">
        <v>2003</v>
      </c>
      <c r="D3001" s="12" t="s">
        <v>101</v>
      </c>
      <c r="E3001" s="13">
        <v>1180</v>
      </c>
      <c r="F3001" s="13">
        <v>1179</v>
      </c>
      <c r="G3001" s="13">
        <v>2359</v>
      </c>
      <c r="H3001" s="13">
        <v>0</v>
      </c>
      <c r="I3001" s="13">
        <v>0</v>
      </c>
      <c r="J3001" s="13">
        <v>0</v>
      </c>
      <c r="K3001" s="15">
        <f t="shared" si="195"/>
        <v>1180</v>
      </c>
      <c r="L3001" s="15">
        <f t="shared" si="196"/>
        <v>1179</v>
      </c>
      <c r="M3001" s="15">
        <f t="shared" si="197"/>
        <v>2359</v>
      </c>
      <c r="O3001" s="13"/>
      <c r="P3001" s="13"/>
    </row>
    <row r="3002" spans="1:16" ht="12.75" customHeight="1" x14ac:dyDescent="0.2">
      <c r="A3002" s="11" t="str">
        <f t="shared" si="194"/>
        <v>PORT HEDLAND2004</v>
      </c>
      <c r="B3002" s="96" t="s">
        <v>31</v>
      </c>
      <c r="C3002" s="89">
        <v>2004</v>
      </c>
      <c r="D3002" s="90" t="s">
        <v>101</v>
      </c>
      <c r="E3002" s="15">
        <v>1368</v>
      </c>
      <c r="F3002" s="15">
        <v>1368</v>
      </c>
      <c r="G3002" s="15">
        <v>2736</v>
      </c>
      <c r="H3002" s="91">
        <v>0</v>
      </c>
      <c r="I3002" s="91">
        <v>0</v>
      </c>
      <c r="J3002" s="15">
        <v>0</v>
      </c>
      <c r="K3002" s="15">
        <f t="shared" si="195"/>
        <v>1368</v>
      </c>
      <c r="L3002" s="15">
        <f t="shared" si="196"/>
        <v>1368</v>
      </c>
      <c r="M3002" s="15">
        <f t="shared" si="197"/>
        <v>2736</v>
      </c>
      <c r="O3002" s="13"/>
      <c r="P3002" s="13"/>
    </row>
    <row r="3003" spans="1:16" ht="12.75" customHeight="1" x14ac:dyDescent="0.2">
      <c r="A3003" s="11" t="str">
        <f t="shared" si="194"/>
        <v>PORT HEDLAND2005</v>
      </c>
      <c r="B3003" s="3" t="s">
        <v>31</v>
      </c>
      <c r="C3003" s="12">
        <v>2005</v>
      </c>
      <c r="D3003" s="12" t="s">
        <v>101</v>
      </c>
      <c r="E3003" s="13">
        <v>1265</v>
      </c>
      <c r="F3003" s="13">
        <v>1260</v>
      </c>
      <c r="G3003" s="13">
        <v>2525</v>
      </c>
      <c r="H3003" s="13">
        <v>0</v>
      </c>
      <c r="I3003" s="13">
        <v>0</v>
      </c>
      <c r="J3003" s="13">
        <v>0</v>
      </c>
      <c r="K3003" s="15">
        <f t="shared" si="195"/>
        <v>1265</v>
      </c>
      <c r="L3003" s="15">
        <f t="shared" si="196"/>
        <v>1260</v>
      </c>
      <c r="M3003" s="15">
        <f t="shared" si="197"/>
        <v>2525</v>
      </c>
      <c r="O3003" s="13"/>
      <c r="P3003" s="13"/>
    </row>
    <row r="3004" spans="1:16" ht="12.75" customHeight="1" x14ac:dyDescent="0.2">
      <c r="A3004" s="11" t="str">
        <f t="shared" si="194"/>
        <v>PORT HEDLAND2006</v>
      </c>
      <c r="B3004" s="94" t="s">
        <v>31</v>
      </c>
      <c r="C3004" s="89">
        <v>2006</v>
      </c>
      <c r="D3004" s="90" t="s">
        <v>101</v>
      </c>
      <c r="E3004" s="15">
        <v>1032</v>
      </c>
      <c r="F3004" s="15">
        <v>1029</v>
      </c>
      <c r="G3004" s="15">
        <v>2061</v>
      </c>
      <c r="H3004" s="15">
        <v>0</v>
      </c>
      <c r="I3004" s="15">
        <v>0</v>
      </c>
      <c r="J3004" s="15">
        <v>0</v>
      </c>
      <c r="K3004" s="15">
        <f t="shared" si="195"/>
        <v>1032</v>
      </c>
      <c r="L3004" s="15">
        <f t="shared" si="196"/>
        <v>1029</v>
      </c>
      <c r="M3004" s="15">
        <f t="shared" si="197"/>
        <v>2061</v>
      </c>
      <c r="O3004" s="13"/>
      <c r="P3004" s="13"/>
    </row>
    <row r="3005" spans="1:16" ht="12.75" customHeight="1" x14ac:dyDescent="0.2">
      <c r="A3005" s="11" t="str">
        <f t="shared" si="194"/>
        <v>PORT HEDLAND2007</v>
      </c>
      <c r="B3005" s="3" t="s">
        <v>31</v>
      </c>
      <c r="C3005" s="12">
        <v>2007</v>
      </c>
      <c r="D3005" s="12" t="s">
        <v>101</v>
      </c>
      <c r="E3005" s="13">
        <v>1125</v>
      </c>
      <c r="F3005" s="13">
        <v>1123</v>
      </c>
      <c r="G3005" s="13">
        <v>2248</v>
      </c>
      <c r="H3005" s="13">
        <v>0</v>
      </c>
      <c r="I3005" s="13">
        <v>0</v>
      </c>
      <c r="J3005" s="13">
        <v>0</v>
      </c>
      <c r="K3005" s="15">
        <f t="shared" si="195"/>
        <v>1125</v>
      </c>
      <c r="L3005" s="15">
        <f t="shared" si="196"/>
        <v>1123</v>
      </c>
      <c r="M3005" s="15">
        <f t="shared" si="197"/>
        <v>2248</v>
      </c>
      <c r="O3005" s="13"/>
      <c r="P3005" s="13"/>
    </row>
    <row r="3006" spans="1:16" ht="12.75" customHeight="1" x14ac:dyDescent="0.2">
      <c r="A3006" s="11" t="str">
        <f t="shared" si="194"/>
        <v>PORT HEDLAND2008</v>
      </c>
      <c r="B3006" s="96" t="s">
        <v>31</v>
      </c>
      <c r="C3006" s="89">
        <v>2008</v>
      </c>
      <c r="D3006" s="90" t="s">
        <v>101</v>
      </c>
      <c r="E3006" s="15">
        <v>1481</v>
      </c>
      <c r="F3006" s="15">
        <v>1479</v>
      </c>
      <c r="G3006" s="15">
        <v>2960</v>
      </c>
      <c r="H3006" s="91">
        <v>0</v>
      </c>
      <c r="I3006" s="91">
        <v>0</v>
      </c>
      <c r="J3006" s="15">
        <v>0</v>
      </c>
      <c r="K3006" s="15">
        <f t="shared" si="195"/>
        <v>1481</v>
      </c>
      <c r="L3006" s="15">
        <f t="shared" si="196"/>
        <v>1479</v>
      </c>
      <c r="M3006" s="15">
        <f t="shared" si="197"/>
        <v>2960</v>
      </c>
      <c r="O3006" s="13"/>
      <c r="P3006" s="13"/>
    </row>
    <row r="3007" spans="1:16" ht="12.75" customHeight="1" x14ac:dyDescent="0.2">
      <c r="A3007" s="11" t="str">
        <f t="shared" si="194"/>
        <v>PORT HEDLAND2009</v>
      </c>
      <c r="B3007" s="96" t="s">
        <v>31</v>
      </c>
      <c r="C3007" s="89">
        <v>2009</v>
      </c>
      <c r="D3007" s="90" t="s">
        <v>101</v>
      </c>
      <c r="E3007" s="15">
        <v>1350</v>
      </c>
      <c r="F3007" s="15">
        <v>1347</v>
      </c>
      <c r="G3007" s="15">
        <v>2697</v>
      </c>
      <c r="H3007" s="91">
        <v>0</v>
      </c>
      <c r="I3007" s="91">
        <v>0</v>
      </c>
      <c r="J3007" s="15">
        <v>0</v>
      </c>
      <c r="K3007" s="15">
        <f t="shared" si="195"/>
        <v>1350</v>
      </c>
      <c r="L3007" s="15">
        <f t="shared" si="196"/>
        <v>1347</v>
      </c>
      <c r="M3007" s="15">
        <f t="shared" si="197"/>
        <v>2697</v>
      </c>
      <c r="O3007" s="13"/>
      <c r="P3007" s="13"/>
    </row>
    <row r="3008" spans="1:16" ht="12.75" customHeight="1" x14ac:dyDescent="0.2">
      <c r="A3008" s="11" t="str">
        <f t="shared" si="194"/>
        <v>PORT HEDLAND2010</v>
      </c>
      <c r="B3008" s="94" t="s">
        <v>31</v>
      </c>
      <c r="C3008" s="89">
        <v>2010</v>
      </c>
      <c r="D3008" s="90" t="s">
        <v>101</v>
      </c>
      <c r="E3008" s="15">
        <v>2262</v>
      </c>
      <c r="F3008" s="15">
        <v>2084</v>
      </c>
      <c r="G3008" s="15">
        <v>4346</v>
      </c>
      <c r="H3008" s="15">
        <v>22</v>
      </c>
      <c r="I3008" s="15">
        <v>22</v>
      </c>
      <c r="J3008" s="15">
        <v>44</v>
      </c>
      <c r="K3008" s="15">
        <f t="shared" si="195"/>
        <v>2284</v>
      </c>
      <c r="L3008" s="15">
        <f t="shared" si="196"/>
        <v>2106</v>
      </c>
      <c r="M3008" s="15">
        <f t="shared" si="197"/>
        <v>4390</v>
      </c>
      <c r="O3008" s="13"/>
      <c r="P3008" s="13"/>
    </row>
    <row r="3009" spans="1:16" ht="12.75" customHeight="1" x14ac:dyDescent="0.2">
      <c r="A3009" s="11" t="str">
        <f t="shared" si="194"/>
        <v>PORT HEDLAND2011</v>
      </c>
      <c r="B3009" s="96" t="s">
        <v>31</v>
      </c>
      <c r="C3009" s="89">
        <v>2011</v>
      </c>
      <c r="D3009" s="90">
        <v>30</v>
      </c>
      <c r="E3009" s="15">
        <v>2589</v>
      </c>
      <c r="F3009" s="15">
        <v>2399</v>
      </c>
      <c r="G3009" s="15">
        <v>4988</v>
      </c>
      <c r="H3009" s="91">
        <v>12</v>
      </c>
      <c r="I3009" s="91">
        <v>12</v>
      </c>
      <c r="J3009" s="15">
        <v>24</v>
      </c>
      <c r="K3009" s="15">
        <f t="shared" si="195"/>
        <v>2601</v>
      </c>
      <c r="L3009" s="15">
        <f t="shared" si="196"/>
        <v>2411</v>
      </c>
      <c r="M3009" s="15">
        <f t="shared" si="197"/>
        <v>5012</v>
      </c>
      <c r="O3009" s="13"/>
      <c r="P3009" s="13"/>
    </row>
    <row r="3010" spans="1:16" ht="12.75" customHeight="1" x14ac:dyDescent="0.2">
      <c r="A3010" s="11" t="str">
        <f t="shared" si="194"/>
        <v>PORT HEDLAND2012</v>
      </c>
      <c r="B3010" s="96" t="s">
        <v>31</v>
      </c>
      <c r="C3010" s="89">
        <v>2012</v>
      </c>
      <c r="D3010" s="90">
        <v>26</v>
      </c>
      <c r="E3010" s="15">
        <v>2988</v>
      </c>
      <c r="F3010" s="15">
        <v>2907</v>
      </c>
      <c r="G3010" s="15">
        <v>5895</v>
      </c>
      <c r="H3010" s="91">
        <v>0</v>
      </c>
      <c r="I3010" s="91">
        <v>0</v>
      </c>
      <c r="J3010" s="15">
        <v>0</v>
      </c>
      <c r="K3010" s="15">
        <f t="shared" si="195"/>
        <v>2988</v>
      </c>
      <c r="L3010" s="15">
        <f t="shared" si="196"/>
        <v>2907</v>
      </c>
      <c r="M3010" s="15">
        <f t="shared" si="197"/>
        <v>5895</v>
      </c>
      <c r="O3010" s="13"/>
      <c r="P3010" s="13"/>
    </row>
    <row r="3011" spans="1:16" ht="12.75" customHeight="1" x14ac:dyDescent="0.2">
      <c r="A3011" s="11" t="str">
        <f t="shared" si="194"/>
        <v>PORT HEDLAND2013</v>
      </c>
      <c r="B3011" s="96" t="s">
        <v>31</v>
      </c>
      <c r="C3011" s="89">
        <v>2013</v>
      </c>
      <c r="D3011" s="90">
        <v>29</v>
      </c>
      <c r="E3011" s="15">
        <v>2966</v>
      </c>
      <c r="F3011" s="15">
        <v>2910</v>
      </c>
      <c r="G3011" s="15">
        <v>5876</v>
      </c>
      <c r="H3011" s="91">
        <v>0</v>
      </c>
      <c r="I3011" s="91">
        <v>0</v>
      </c>
      <c r="J3011" s="15">
        <v>0</v>
      </c>
      <c r="K3011" s="15">
        <f t="shared" si="195"/>
        <v>2966</v>
      </c>
      <c r="L3011" s="15">
        <f t="shared" si="196"/>
        <v>2910</v>
      </c>
      <c r="M3011" s="15">
        <f t="shared" si="197"/>
        <v>5876</v>
      </c>
      <c r="O3011" s="13"/>
      <c r="P3011" s="13"/>
    </row>
    <row r="3012" spans="1:16" ht="12.75" customHeight="1" x14ac:dyDescent="0.2">
      <c r="A3012" s="11" t="str">
        <f t="shared" si="194"/>
        <v>PORT HEDLAND2014</v>
      </c>
      <c r="B3012" s="96" t="s">
        <v>31</v>
      </c>
      <c r="C3012" s="89">
        <v>2014</v>
      </c>
      <c r="D3012" s="90">
        <v>30</v>
      </c>
      <c r="E3012" s="15">
        <v>2832</v>
      </c>
      <c r="F3012" s="15">
        <v>2770</v>
      </c>
      <c r="G3012" s="15">
        <v>5602</v>
      </c>
      <c r="H3012" s="15">
        <v>0</v>
      </c>
      <c r="I3012" s="15">
        <v>0</v>
      </c>
      <c r="J3012" s="15">
        <v>0</v>
      </c>
      <c r="K3012" s="15">
        <f t="shared" si="195"/>
        <v>2832</v>
      </c>
      <c r="L3012" s="15">
        <f t="shared" si="196"/>
        <v>2770</v>
      </c>
      <c r="M3012" s="15">
        <f t="shared" si="197"/>
        <v>5602</v>
      </c>
      <c r="O3012" s="13"/>
      <c r="P3012" s="13"/>
    </row>
    <row r="3013" spans="1:16" ht="12.75" customHeight="1" x14ac:dyDescent="0.2">
      <c r="A3013" s="11" t="str">
        <f t="shared" si="194"/>
        <v>PORT HEDLAND2015</v>
      </c>
      <c r="B3013" s="3" t="s">
        <v>31</v>
      </c>
      <c r="C3013" s="12">
        <v>2015</v>
      </c>
      <c r="D3013" s="12">
        <v>29</v>
      </c>
      <c r="E3013" s="13">
        <v>2661</v>
      </c>
      <c r="F3013" s="13">
        <v>2606</v>
      </c>
      <c r="G3013" s="13">
        <v>5267</v>
      </c>
      <c r="H3013" s="13">
        <v>34</v>
      </c>
      <c r="I3013" s="13">
        <v>34</v>
      </c>
      <c r="J3013" s="13">
        <v>68</v>
      </c>
      <c r="K3013" s="15">
        <f t="shared" si="195"/>
        <v>2695</v>
      </c>
      <c r="L3013" s="15">
        <f t="shared" si="196"/>
        <v>2640</v>
      </c>
      <c r="M3013" s="15">
        <f t="shared" si="197"/>
        <v>5335</v>
      </c>
      <c r="O3013" s="13"/>
      <c r="P3013" s="13"/>
    </row>
    <row r="3014" spans="1:16" ht="12.75" customHeight="1" x14ac:dyDescent="0.2">
      <c r="A3014" s="11" t="str">
        <f t="shared" si="194"/>
        <v>PORT HEDLAND2016</v>
      </c>
      <c r="B3014" s="3" t="s">
        <v>31</v>
      </c>
      <c r="C3014" s="12">
        <v>2016</v>
      </c>
      <c r="D3014" s="12" t="s">
        <v>101</v>
      </c>
      <c r="E3014" s="13">
        <v>2475</v>
      </c>
      <c r="F3014" s="13">
        <v>2412</v>
      </c>
      <c r="G3014" s="13">
        <v>4887</v>
      </c>
      <c r="H3014" s="13">
        <v>53</v>
      </c>
      <c r="I3014" s="13">
        <v>53</v>
      </c>
      <c r="J3014" s="13">
        <v>106</v>
      </c>
      <c r="K3014" s="15">
        <f t="shared" si="195"/>
        <v>2528</v>
      </c>
      <c r="L3014" s="15">
        <f t="shared" si="196"/>
        <v>2465</v>
      </c>
      <c r="M3014" s="15">
        <f t="shared" si="197"/>
        <v>4993</v>
      </c>
      <c r="O3014" s="13"/>
      <c r="P3014" s="13"/>
    </row>
    <row r="3015" spans="1:16" ht="12.75" customHeight="1" x14ac:dyDescent="0.2">
      <c r="A3015" s="11" t="str">
        <f t="shared" si="194"/>
        <v>PORT HEDLAND2017</v>
      </c>
      <c r="B3015" s="3" t="s">
        <v>31</v>
      </c>
      <c r="C3015" s="12">
        <v>2017</v>
      </c>
      <c r="D3015" s="12" t="s">
        <v>101</v>
      </c>
      <c r="E3015" s="13">
        <v>2321</v>
      </c>
      <c r="F3015" s="13">
        <v>2244</v>
      </c>
      <c r="G3015" s="13">
        <v>4565</v>
      </c>
      <c r="H3015" s="13">
        <v>49</v>
      </c>
      <c r="I3015" s="13">
        <v>48</v>
      </c>
      <c r="J3015" s="13">
        <v>97</v>
      </c>
      <c r="K3015" s="15">
        <f t="shared" si="195"/>
        <v>2370</v>
      </c>
      <c r="L3015" s="15">
        <f t="shared" si="196"/>
        <v>2292</v>
      </c>
      <c r="M3015" s="15">
        <f t="shared" si="197"/>
        <v>4662</v>
      </c>
      <c r="O3015" s="13"/>
      <c r="P3015" s="13"/>
    </row>
    <row r="3016" spans="1:16" ht="12.75" customHeight="1" x14ac:dyDescent="0.2">
      <c r="A3016" s="11" t="str">
        <f t="shared" si="194"/>
        <v>PORT HEDLAND2018</v>
      </c>
      <c r="B3016" s="3" t="s">
        <v>31</v>
      </c>
      <c r="C3016" s="12">
        <v>2018</v>
      </c>
      <c r="D3016" s="12" t="s">
        <v>101</v>
      </c>
      <c r="E3016" s="13">
        <v>2282</v>
      </c>
      <c r="F3016" s="13">
        <v>2247</v>
      </c>
      <c r="G3016" s="13">
        <v>4529</v>
      </c>
      <c r="H3016" s="13">
        <v>51</v>
      </c>
      <c r="I3016" s="13">
        <v>51</v>
      </c>
      <c r="J3016" s="13">
        <v>102</v>
      </c>
      <c r="K3016" s="15">
        <f t="shared" si="195"/>
        <v>2333</v>
      </c>
      <c r="L3016" s="15">
        <f t="shared" si="196"/>
        <v>2298</v>
      </c>
      <c r="M3016" s="15">
        <f t="shared" si="197"/>
        <v>4631</v>
      </c>
      <c r="O3016" s="13"/>
      <c r="P3016" s="13"/>
    </row>
    <row r="3017" spans="1:16" ht="12.75" customHeight="1" x14ac:dyDescent="0.2">
      <c r="A3017" s="11" t="str">
        <f t="shared" si="194"/>
        <v>PORT HEDLAND2019</v>
      </c>
      <c r="B3017" s="3" t="s">
        <v>31</v>
      </c>
      <c r="C3017" s="12">
        <v>2019</v>
      </c>
      <c r="D3017" s="12" t="s">
        <v>101</v>
      </c>
      <c r="E3017" s="13">
        <v>2381</v>
      </c>
      <c r="F3017" s="13">
        <v>2362</v>
      </c>
      <c r="G3017" s="13">
        <v>4743</v>
      </c>
      <c r="H3017" s="13">
        <v>51</v>
      </c>
      <c r="I3017" s="13">
        <v>51</v>
      </c>
      <c r="J3017" s="13">
        <v>102</v>
      </c>
      <c r="K3017" s="15">
        <f t="shared" si="195"/>
        <v>2432</v>
      </c>
      <c r="L3017" s="15">
        <f t="shared" si="196"/>
        <v>2413</v>
      </c>
      <c r="M3017" s="15">
        <f t="shared" si="197"/>
        <v>4845</v>
      </c>
      <c r="O3017" s="13"/>
      <c r="P3017" s="13"/>
    </row>
    <row r="3018" spans="1:16" ht="12.75" customHeight="1" x14ac:dyDescent="0.2">
      <c r="A3018" s="11" t="str">
        <f t="shared" si="194"/>
        <v>PORT LINCOLN1985</v>
      </c>
      <c r="B3018" s="3" t="s">
        <v>30</v>
      </c>
      <c r="C3018" s="12">
        <v>1985</v>
      </c>
      <c r="D3018" s="12">
        <v>24</v>
      </c>
      <c r="E3018" s="13">
        <v>3182</v>
      </c>
      <c r="F3018" s="13">
        <v>3170</v>
      </c>
      <c r="G3018" s="13">
        <v>6352</v>
      </c>
      <c r="H3018" s="13">
        <v>0</v>
      </c>
      <c r="I3018" s="13">
        <v>0</v>
      </c>
      <c r="J3018" s="13">
        <v>0</v>
      </c>
      <c r="K3018" s="15">
        <f t="shared" si="195"/>
        <v>3182</v>
      </c>
      <c r="L3018" s="15">
        <f t="shared" si="196"/>
        <v>3170</v>
      </c>
      <c r="M3018" s="15">
        <f t="shared" si="197"/>
        <v>6352</v>
      </c>
      <c r="O3018" s="13"/>
      <c r="P3018" s="13"/>
    </row>
    <row r="3019" spans="1:16" ht="12.75" customHeight="1" x14ac:dyDescent="0.2">
      <c r="A3019" s="11" t="str">
        <f t="shared" si="194"/>
        <v>PORT LINCOLN1986</v>
      </c>
      <c r="B3019" s="96" t="s">
        <v>30</v>
      </c>
      <c r="C3019" s="89">
        <v>1986</v>
      </c>
      <c r="D3019" s="90">
        <v>17</v>
      </c>
      <c r="E3019" s="15">
        <v>4942</v>
      </c>
      <c r="F3019" s="15">
        <v>4919</v>
      </c>
      <c r="G3019" s="15">
        <v>9861</v>
      </c>
      <c r="H3019" s="91">
        <v>0</v>
      </c>
      <c r="I3019" s="91">
        <v>0</v>
      </c>
      <c r="J3019" s="15">
        <v>0</v>
      </c>
      <c r="K3019" s="15">
        <f t="shared" si="195"/>
        <v>4942</v>
      </c>
      <c r="L3019" s="15">
        <f t="shared" si="196"/>
        <v>4919</v>
      </c>
      <c r="M3019" s="15">
        <f t="shared" si="197"/>
        <v>9861</v>
      </c>
      <c r="O3019" s="13"/>
      <c r="P3019" s="13"/>
    </row>
    <row r="3020" spans="1:16" ht="12.75" customHeight="1" x14ac:dyDescent="0.2">
      <c r="A3020" s="11" t="str">
        <f t="shared" si="194"/>
        <v>PORT LINCOLN1987</v>
      </c>
      <c r="B3020" s="3" t="s">
        <v>30</v>
      </c>
      <c r="C3020" s="12">
        <v>1987</v>
      </c>
      <c r="D3020" s="12" t="s">
        <v>101</v>
      </c>
      <c r="E3020" s="13">
        <v>2497</v>
      </c>
      <c r="F3020" s="13">
        <v>2495</v>
      </c>
      <c r="G3020" s="13">
        <v>4992</v>
      </c>
      <c r="H3020" s="13">
        <v>0</v>
      </c>
      <c r="I3020" s="13">
        <v>0</v>
      </c>
      <c r="J3020" s="13">
        <v>0</v>
      </c>
      <c r="K3020" s="15">
        <f t="shared" si="195"/>
        <v>2497</v>
      </c>
      <c r="L3020" s="15">
        <f t="shared" si="196"/>
        <v>2495</v>
      </c>
      <c r="M3020" s="15">
        <f t="shared" si="197"/>
        <v>4992</v>
      </c>
      <c r="O3020" s="13"/>
      <c r="P3020" s="13"/>
    </row>
    <row r="3021" spans="1:16" ht="12.75" customHeight="1" x14ac:dyDescent="0.2">
      <c r="A3021" s="11" t="str">
        <f t="shared" si="194"/>
        <v>PORT LINCOLN1988</v>
      </c>
      <c r="B3021" s="96" t="s">
        <v>30</v>
      </c>
      <c r="C3021" s="89">
        <v>1988</v>
      </c>
      <c r="D3021" s="90">
        <v>25</v>
      </c>
      <c r="E3021" s="15">
        <v>3178</v>
      </c>
      <c r="F3021" s="15">
        <v>3164</v>
      </c>
      <c r="G3021" s="15">
        <v>6342</v>
      </c>
      <c r="H3021" s="15">
        <v>0</v>
      </c>
      <c r="I3021" s="15">
        <v>0</v>
      </c>
      <c r="J3021" s="15">
        <v>0</v>
      </c>
      <c r="K3021" s="15">
        <f t="shared" si="195"/>
        <v>3178</v>
      </c>
      <c r="L3021" s="15">
        <f t="shared" si="196"/>
        <v>3164</v>
      </c>
      <c r="M3021" s="15">
        <f t="shared" si="197"/>
        <v>6342</v>
      </c>
      <c r="O3021" s="13"/>
      <c r="P3021" s="13"/>
    </row>
    <row r="3022" spans="1:16" ht="12.75" customHeight="1" x14ac:dyDescent="0.2">
      <c r="A3022" s="11" t="str">
        <f t="shared" si="194"/>
        <v>PORT LINCOLN1989</v>
      </c>
      <c r="B3022" s="3" t="s">
        <v>30</v>
      </c>
      <c r="C3022" s="12">
        <v>1989</v>
      </c>
      <c r="D3022" s="12">
        <v>24</v>
      </c>
      <c r="E3022" s="13">
        <v>3104</v>
      </c>
      <c r="F3022" s="13">
        <v>3071</v>
      </c>
      <c r="G3022" s="13">
        <v>6175</v>
      </c>
      <c r="H3022" s="13">
        <v>0</v>
      </c>
      <c r="I3022" s="13">
        <v>0</v>
      </c>
      <c r="J3022" s="13">
        <v>0</v>
      </c>
      <c r="K3022" s="15">
        <f t="shared" si="195"/>
        <v>3104</v>
      </c>
      <c r="L3022" s="15">
        <f t="shared" si="196"/>
        <v>3071</v>
      </c>
      <c r="M3022" s="15">
        <f t="shared" si="197"/>
        <v>6175</v>
      </c>
      <c r="O3022" s="13"/>
      <c r="P3022" s="13"/>
    </row>
    <row r="3023" spans="1:16" ht="12.75" customHeight="1" x14ac:dyDescent="0.2">
      <c r="A3023" s="11" t="str">
        <f t="shared" si="194"/>
        <v>PORT LINCOLN1990</v>
      </c>
      <c r="B3023" s="3" t="s">
        <v>30</v>
      </c>
      <c r="C3023" s="12">
        <v>1990</v>
      </c>
      <c r="D3023" s="12">
        <v>29</v>
      </c>
      <c r="E3023" s="13">
        <v>2818</v>
      </c>
      <c r="F3023" s="13">
        <v>2820</v>
      </c>
      <c r="G3023" s="13">
        <v>5638</v>
      </c>
      <c r="H3023" s="13">
        <v>0</v>
      </c>
      <c r="I3023" s="13">
        <v>0</v>
      </c>
      <c r="J3023" s="13">
        <v>0</v>
      </c>
      <c r="K3023" s="15">
        <f t="shared" si="195"/>
        <v>2818</v>
      </c>
      <c r="L3023" s="15">
        <f t="shared" si="196"/>
        <v>2820</v>
      </c>
      <c r="M3023" s="15">
        <f t="shared" si="197"/>
        <v>5638</v>
      </c>
      <c r="O3023" s="13"/>
      <c r="P3023" s="13"/>
    </row>
    <row r="3024" spans="1:16" ht="12.75" customHeight="1" x14ac:dyDescent="0.2">
      <c r="A3024" s="11" t="str">
        <f t="shared" si="194"/>
        <v>PORT LINCOLN1991</v>
      </c>
      <c r="B3024" s="3" t="s">
        <v>30</v>
      </c>
      <c r="C3024" s="12">
        <v>1991</v>
      </c>
      <c r="D3024" s="12">
        <v>33</v>
      </c>
      <c r="E3024" s="13">
        <v>2963</v>
      </c>
      <c r="F3024" s="13">
        <v>2963</v>
      </c>
      <c r="G3024" s="13">
        <v>5926</v>
      </c>
      <c r="H3024" s="13">
        <v>0</v>
      </c>
      <c r="I3024" s="13">
        <v>0</v>
      </c>
      <c r="J3024" s="13">
        <v>0</v>
      </c>
      <c r="K3024" s="15">
        <f t="shared" si="195"/>
        <v>2963</v>
      </c>
      <c r="L3024" s="15">
        <f t="shared" si="196"/>
        <v>2963</v>
      </c>
      <c r="M3024" s="15">
        <f t="shared" si="197"/>
        <v>5926</v>
      </c>
      <c r="O3024" s="13"/>
      <c r="P3024" s="13"/>
    </row>
    <row r="3025" spans="1:16" ht="12.75" customHeight="1" x14ac:dyDescent="0.2">
      <c r="A3025" s="11" t="str">
        <f t="shared" si="194"/>
        <v>PORT LINCOLN1992</v>
      </c>
      <c r="B3025" s="94" t="s">
        <v>30</v>
      </c>
      <c r="C3025" s="89">
        <v>1992</v>
      </c>
      <c r="D3025" s="90">
        <v>31</v>
      </c>
      <c r="E3025" s="15">
        <v>2857</v>
      </c>
      <c r="F3025" s="15">
        <v>2894</v>
      </c>
      <c r="G3025" s="15">
        <v>5751</v>
      </c>
      <c r="H3025" s="15">
        <v>0</v>
      </c>
      <c r="I3025" s="15">
        <v>0</v>
      </c>
      <c r="J3025" s="15">
        <v>0</v>
      </c>
      <c r="K3025" s="15">
        <f t="shared" si="195"/>
        <v>2857</v>
      </c>
      <c r="L3025" s="15">
        <f t="shared" si="196"/>
        <v>2894</v>
      </c>
      <c r="M3025" s="15">
        <f t="shared" si="197"/>
        <v>5751</v>
      </c>
      <c r="O3025" s="13"/>
      <c r="P3025" s="13"/>
    </row>
    <row r="3026" spans="1:16" ht="12.75" customHeight="1" x14ac:dyDescent="0.2">
      <c r="A3026" s="11" t="str">
        <f t="shared" si="194"/>
        <v>PORT LINCOLN1993</v>
      </c>
      <c r="B3026" s="3" t="s">
        <v>30</v>
      </c>
      <c r="C3026" s="12">
        <v>1993</v>
      </c>
      <c r="D3026" s="12">
        <v>34</v>
      </c>
      <c r="E3026" s="13">
        <v>2817</v>
      </c>
      <c r="F3026" s="13">
        <v>2820</v>
      </c>
      <c r="G3026" s="13">
        <v>5637</v>
      </c>
      <c r="H3026" s="13">
        <v>0</v>
      </c>
      <c r="I3026" s="13">
        <v>0</v>
      </c>
      <c r="J3026" s="13">
        <v>0</v>
      </c>
      <c r="K3026" s="15">
        <f t="shared" si="195"/>
        <v>2817</v>
      </c>
      <c r="L3026" s="15">
        <f t="shared" si="196"/>
        <v>2820</v>
      </c>
      <c r="M3026" s="15">
        <f t="shared" si="197"/>
        <v>5637</v>
      </c>
      <c r="O3026" s="13"/>
      <c r="P3026" s="13"/>
    </row>
    <row r="3027" spans="1:16" ht="12.75" customHeight="1" x14ac:dyDescent="0.2">
      <c r="A3027" s="11" t="str">
        <f t="shared" si="194"/>
        <v>PORT LINCOLN1994</v>
      </c>
      <c r="B3027" s="3" t="s">
        <v>30</v>
      </c>
      <c r="C3027" s="12">
        <v>1994</v>
      </c>
      <c r="D3027" s="12">
        <v>34</v>
      </c>
      <c r="E3027" s="13">
        <v>2836</v>
      </c>
      <c r="F3027" s="13">
        <v>2836</v>
      </c>
      <c r="G3027" s="13">
        <v>5672</v>
      </c>
      <c r="H3027" s="13">
        <v>0</v>
      </c>
      <c r="I3027" s="13">
        <v>0</v>
      </c>
      <c r="J3027" s="13">
        <v>0</v>
      </c>
      <c r="K3027" s="15">
        <f t="shared" si="195"/>
        <v>2836</v>
      </c>
      <c r="L3027" s="15">
        <f t="shared" si="196"/>
        <v>2836</v>
      </c>
      <c r="M3027" s="15">
        <f t="shared" si="197"/>
        <v>5672</v>
      </c>
      <c r="O3027" s="13"/>
      <c r="P3027" s="13"/>
    </row>
    <row r="3028" spans="1:16" ht="12.75" customHeight="1" x14ac:dyDescent="0.2">
      <c r="A3028" s="11" t="str">
        <f t="shared" si="194"/>
        <v>PORT LINCOLN1995</v>
      </c>
      <c r="B3028" s="3" t="s">
        <v>30</v>
      </c>
      <c r="C3028" s="12">
        <v>1995</v>
      </c>
      <c r="D3028" s="12">
        <v>37</v>
      </c>
      <c r="E3028" s="13">
        <v>2820</v>
      </c>
      <c r="F3028" s="13">
        <v>2822</v>
      </c>
      <c r="G3028" s="13">
        <v>5642</v>
      </c>
      <c r="H3028" s="13">
        <v>0</v>
      </c>
      <c r="I3028" s="13">
        <v>0</v>
      </c>
      <c r="J3028" s="13">
        <v>0</v>
      </c>
      <c r="K3028" s="15">
        <f t="shared" si="195"/>
        <v>2820</v>
      </c>
      <c r="L3028" s="15">
        <f t="shared" si="196"/>
        <v>2822</v>
      </c>
      <c r="M3028" s="15">
        <f t="shared" si="197"/>
        <v>5642</v>
      </c>
      <c r="O3028" s="13"/>
      <c r="P3028" s="13"/>
    </row>
    <row r="3029" spans="1:16" ht="12.75" customHeight="1" x14ac:dyDescent="0.2">
      <c r="A3029" s="11" t="str">
        <f t="shared" si="194"/>
        <v>PORT LINCOLN1996</v>
      </c>
      <c r="B3029" s="96" t="s">
        <v>30</v>
      </c>
      <c r="C3029" s="89">
        <v>1996</v>
      </c>
      <c r="D3029" s="90">
        <v>34</v>
      </c>
      <c r="E3029" s="15">
        <v>3315</v>
      </c>
      <c r="F3029" s="15">
        <v>3314</v>
      </c>
      <c r="G3029" s="15">
        <v>6629</v>
      </c>
      <c r="H3029" s="91">
        <v>0</v>
      </c>
      <c r="I3029" s="91">
        <v>0</v>
      </c>
      <c r="J3029" s="15">
        <v>0</v>
      </c>
      <c r="K3029" s="15">
        <f t="shared" si="195"/>
        <v>3315</v>
      </c>
      <c r="L3029" s="15">
        <f t="shared" si="196"/>
        <v>3314</v>
      </c>
      <c r="M3029" s="15">
        <f t="shared" si="197"/>
        <v>6629</v>
      </c>
      <c r="O3029" s="13"/>
      <c r="P3029" s="13"/>
    </row>
    <row r="3030" spans="1:16" ht="12.75" customHeight="1" x14ac:dyDescent="0.2">
      <c r="A3030" s="11" t="str">
        <f t="shared" si="194"/>
        <v>PORT LINCOLN1997</v>
      </c>
      <c r="B3030" s="3" t="s">
        <v>30</v>
      </c>
      <c r="C3030" s="12">
        <v>1997</v>
      </c>
      <c r="D3030" s="12">
        <v>28</v>
      </c>
      <c r="E3030" s="13">
        <v>3336</v>
      </c>
      <c r="F3030" s="13">
        <v>3340</v>
      </c>
      <c r="G3030" s="13">
        <v>6676</v>
      </c>
      <c r="H3030" s="13">
        <v>0</v>
      </c>
      <c r="I3030" s="13">
        <v>0</v>
      </c>
      <c r="J3030" s="13">
        <v>0</v>
      </c>
      <c r="K3030" s="15">
        <f t="shared" si="195"/>
        <v>3336</v>
      </c>
      <c r="L3030" s="15">
        <f t="shared" si="196"/>
        <v>3340</v>
      </c>
      <c r="M3030" s="15">
        <f t="shared" si="197"/>
        <v>6676</v>
      </c>
      <c r="O3030" s="13"/>
      <c r="P3030" s="13"/>
    </row>
    <row r="3031" spans="1:16" ht="12.75" customHeight="1" x14ac:dyDescent="0.2">
      <c r="A3031" s="11" t="str">
        <f t="shared" si="194"/>
        <v>PORT LINCOLN1998</v>
      </c>
      <c r="B3031" s="3" t="s">
        <v>30</v>
      </c>
      <c r="C3031" s="12">
        <v>1998</v>
      </c>
      <c r="D3031" s="12">
        <v>32</v>
      </c>
      <c r="E3031" s="13">
        <v>3335</v>
      </c>
      <c r="F3031" s="13">
        <v>3337</v>
      </c>
      <c r="G3031" s="13">
        <v>6672</v>
      </c>
      <c r="H3031" s="13">
        <v>0</v>
      </c>
      <c r="I3031" s="13">
        <v>0</v>
      </c>
      <c r="J3031" s="13">
        <v>0</v>
      </c>
      <c r="K3031" s="15">
        <f t="shared" si="195"/>
        <v>3335</v>
      </c>
      <c r="L3031" s="15">
        <f t="shared" si="196"/>
        <v>3337</v>
      </c>
      <c r="M3031" s="15">
        <f t="shared" si="197"/>
        <v>6672</v>
      </c>
      <c r="O3031" s="13"/>
      <c r="P3031" s="13"/>
    </row>
    <row r="3032" spans="1:16" ht="12.75" customHeight="1" x14ac:dyDescent="0.2">
      <c r="A3032" s="11" t="str">
        <f t="shared" si="194"/>
        <v>PORT LINCOLN1999</v>
      </c>
      <c r="B3032" s="3" t="s">
        <v>30</v>
      </c>
      <c r="C3032" s="12">
        <v>1999</v>
      </c>
      <c r="D3032" s="12">
        <v>32</v>
      </c>
      <c r="E3032" s="13">
        <v>3085</v>
      </c>
      <c r="F3032" s="13">
        <v>3082</v>
      </c>
      <c r="G3032" s="13">
        <v>6167</v>
      </c>
      <c r="H3032" s="13">
        <v>0</v>
      </c>
      <c r="I3032" s="13">
        <v>0</v>
      </c>
      <c r="J3032" s="13">
        <v>0</v>
      </c>
      <c r="K3032" s="15">
        <f t="shared" si="195"/>
        <v>3085</v>
      </c>
      <c r="L3032" s="15">
        <f t="shared" si="196"/>
        <v>3082</v>
      </c>
      <c r="M3032" s="15">
        <f t="shared" si="197"/>
        <v>6167</v>
      </c>
      <c r="O3032" s="13"/>
      <c r="P3032" s="13"/>
    </row>
    <row r="3033" spans="1:16" ht="12.75" customHeight="1" x14ac:dyDescent="0.2">
      <c r="A3033" s="11" t="str">
        <f t="shared" si="194"/>
        <v>PORT LINCOLN2000</v>
      </c>
      <c r="B3033" s="3" t="s">
        <v>30</v>
      </c>
      <c r="C3033" s="12">
        <v>2000</v>
      </c>
      <c r="D3033" s="12">
        <v>33</v>
      </c>
      <c r="E3033" s="13">
        <v>2976</v>
      </c>
      <c r="F3033" s="13">
        <v>2974</v>
      </c>
      <c r="G3033" s="13">
        <v>5950</v>
      </c>
      <c r="H3033" s="13">
        <v>0</v>
      </c>
      <c r="I3033" s="13">
        <v>0</v>
      </c>
      <c r="J3033" s="13">
        <v>0</v>
      </c>
      <c r="K3033" s="15">
        <f t="shared" si="195"/>
        <v>2976</v>
      </c>
      <c r="L3033" s="15">
        <f t="shared" si="196"/>
        <v>2974</v>
      </c>
      <c r="M3033" s="15">
        <f t="shared" si="197"/>
        <v>5950</v>
      </c>
      <c r="O3033" s="13"/>
      <c r="P3033" s="13"/>
    </row>
    <row r="3034" spans="1:16" ht="12.75" customHeight="1" x14ac:dyDescent="0.2">
      <c r="A3034" s="11" t="str">
        <f t="shared" si="194"/>
        <v>PORT LINCOLN2001</v>
      </c>
      <c r="B3034" s="3" t="s">
        <v>30</v>
      </c>
      <c r="C3034" s="12">
        <v>2001</v>
      </c>
      <c r="D3034" s="12">
        <v>29</v>
      </c>
      <c r="E3034" s="13">
        <v>2946</v>
      </c>
      <c r="F3034" s="13">
        <v>2943</v>
      </c>
      <c r="G3034" s="13">
        <v>5889</v>
      </c>
      <c r="H3034" s="13">
        <v>0</v>
      </c>
      <c r="I3034" s="13">
        <v>0</v>
      </c>
      <c r="J3034" s="13">
        <v>0</v>
      </c>
      <c r="K3034" s="15">
        <f t="shared" si="195"/>
        <v>2946</v>
      </c>
      <c r="L3034" s="15">
        <f t="shared" si="196"/>
        <v>2943</v>
      </c>
      <c r="M3034" s="15">
        <f t="shared" si="197"/>
        <v>5889</v>
      </c>
      <c r="O3034" s="13"/>
      <c r="P3034" s="13"/>
    </row>
    <row r="3035" spans="1:16" ht="12.75" customHeight="1" x14ac:dyDescent="0.2">
      <c r="A3035" s="11" t="str">
        <f t="shared" si="194"/>
        <v>PORT LINCOLN2002</v>
      </c>
      <c r="B3035" s="3" t="s">
        <v>30</v>
      </c>
      <c r="C3035" s="12">
        <v>2002</v>
      </c>
      <c r="D3035" s="12">
        <v>27</v>
      </c>
      <c r="E3035" s="13">
        <v>2968</v>
      </c>
      <c r="F3035" s="13">
        <v>2962</v>
      </c>
      <c r="G3035" s="13">
        <v>5930</v>
      </c>
      <c r="H3035" s="13">
        <v>0</v>
      </c>
      <c r="I3035" s="13">
        <v>0</v>
      </c>
      <c r="J3035" s="13">
        <v>0</v>
      </c>
      <c r="K3035" s="15">
        <f t="shared" si="195"/>
        <v>2968</v>
      </c>
      <c r="L3035" s="15">
        <f t="shared" si="196"/>
        <v>2962</v>
      </c>
      <c r="M3035" s="15">
        <f t="shared" si="197"/>
        <v>5930</v>
      </c>
      <c r="O3035" s="13"/>
      <c r="P3035" s="13"/>
    </row>
    <row r="3036" spans="1:16" ht="12.75" customHeight="1" x14ac:dyDescent="0.2">
      <c r="A3036" s="11" t="str">
        <f t="shared" si="194"/>
        <v>PORT LINCOLN2003</v>
      </c>
      <c r="B3036" s="3" t="s">
        <v>30</v>
      </c>
      <c r="C3036" s="12">
        <v>2003</v>
      </c>
      <c r="D3036" s="12">
        <v>24</v>
      </c>
      <c r="E3036" s="13">
        <v>3086</v>
      </c>
      <c r="F3036" s="13">
        <v>3093</v>
      </c>
      <c r="G3036" s="13">
        <v>6179</v>
      </c>
      <c r="H3036" s="13">
        <v>0</v>
      </c>
      <c r="I3036" s="13">
        <v>0</v>
      </c>
      <c r="J3036" s="13">
        <v>0</v>
      </c>
      <c r="K3036" s="15">
        <f t="shared" si="195"/>
        <v>3086</v>
      </c>
      <c r="L3036" s="15">
        <f t="shared" si="196"/>
        <v>3093</v>
      </c>
      <c r="M3036" s="15">
        <f t="shared" si="197"/>
        <v>6179</v>
      </c>
      <c r="O3036" s="13"/>
      <c r="P3036" s="13"/>
    </row>
    <row r="3037" spans="1:16" ht="12.75" customHeight="1" x14ac:dyDescent="0.2">
      <c r="A3037" s="11" t="str">
        <f t="shared" si="194"/>
        <v>PORT LINCOLN2004</v>
      </c>
      <c r="B3037" s="94" t="s">
        <v>30</v>
      </c>
      <c r="C3037" s="89">
        <v>2004</v>
      </c>
      <c r="D3037" s="90">
        <v>20</v>
      </c>
      <c r="E3037" s="15">
        <v>3500</v>
      </c>
      <c r="F3037" s="15">
        <v>3453</v>
      </c>
      <c r="G3037" s="15">
        <v>6953</v>
      </c>
      <c r="H3037" s="15">
        <v>0</v>
      </c>
      <c r="I3037" s="15">
        <v>0</v>
      </c>
      <c r="J3037" s="15">
        <v>0</v>
      </c>
      <c r="K3037" s="15">
        <f t="shared" si="195"/>
        <v>3500</v>
      </c>
      <c r="L3037" s="15">
        <f t="shared" si="196"/>
        <v>3453</v>
      </c>
      <c r="M3037" s="15">
        <f t="shared" si="197"/>
        <v>6953</v>
      </c>
      <c r="O3037" s="13"/>
      <c r="P3037" s="13"/>
    </row>
    <row r="3038" spans="1:16" ht="12.75" customHeight="1" x14ac:dyDescent="0.2">
      <c r="A3038" s="11" t="str">
        <f t="shared" si="194"/>
        <v>PORT LINCOLN2005</v>
      </c>
      <c r="B3038" s="3" t="s">
        <v>30</v>
      </c>
      <c r="C3038" s="12">
        <v>2005</v>
      </c>
      <c r="D3038" s="12">
        <v>25</v>
      </c>
      <c r="E3038" s="13">
        <v>3065</v>
      </c>
      <c r="F3038" s="13">
        <v>3070</v>
      </c>
      <c r="G3038" s="13">
        <v>6135</v>
      </c>
      <c r="H3038" s="13">
        <v>0</v>
      </c>
      <c r="I3038" s="13">
        <v>0</v>
      </c>
      <c r="J3038" s="13">
        <v>0</v>
      </c>
      <c r="K3038" s="15">
        <f t="shared" si="195"/>
        <v>3065</v>
      </c>
      <c r="L3038" s="15">
        <f t="shared" si="196"/>
        <v>3070</v>
      </c>
      <c r="M3038" s="15">
        <f t="shared" si="197"/>
        <v>6135</v>
      </c>
      <c r="O3038" s="13"/>
      <c r="P3038" s="13"/>
    </row>
    <row r="3039" spans="1:16" ht="12.75" customHeight="1" x14ac:dyDescent="0.2">
      <c r="A3039" s="11" t="str">
        <f t="shared" si="194"/>
        <v>PORT LINCOLN2006</v>
      </c>
      <c r="B3039" s="3" t="s">
        <v>30</v>
      </c>
      <c r="C3039" s="12">
        <v>2006</v>
      </c>
      <c r="D3039" s="12">
        <v>25</v>
      </c>
      <c r="E3039" s="13">
        <v>2902</v>
      </c>
      <c r="F3039" s="13">
        <v>2901</v>
      </c>
      <c r="G3039" s="13">
        <v>5803</v>
      </c>
      <c r="H3039" s="13">
        <v>0</v>
      </c>
      <c r="I3039" s="13">
        <v>0</v>
      </c>
      <c r="J3039" s="13">
        <v>0</v>
      </c>
      <c r="K3039" s="15">
        <f t="shared" si="195"/>
        <v>2902</v>
      </c>
      <c r="L3039" s="15">
        <f t="shared" si="196"/>
        <v>2901</v>
      </c>
      <c r="M3039" s="15">
        <f t="shared" si="197"/>
        <v>5803</v>
      </c>
      <c r="O3039" s="13"/>
      <c r="P3039" s="13"/>
    </row>
    <row r="3040" spans="1:16" ht="12.75" customHeight="1" x14ac:dyDescent="0.2">
      <c r="A3040" s="11" t="str">
        <f t="shared" ref="A3040:A3103" si="198">CONCATENATE(B3040,C3040)</f>
        <v>PORT LINCOLN2007</v>
      </c>
      <c r="B3040" s="3" t="s">
        <v>30</v>
      </c>
      <c r="C3040" s="12">
        <v>2007</v>
      </c>
      <c r="D3040" s="90">
        <v>28</v>
      </c>
      <c r="E3040" s="13">
        <v>2735</v>
      </c>
      <c r="F3040" s="13">
        <v>2735</v>
      </c>
      <c r="G3040" s="13">
        <v>5470</v>
      </c>
      <c r="H3040" s="13">
        <v>0</v>
      </c>
      <c r="I3040" s="13">
        <v>0</v>
      </c>
      <c r="J3040" s="13">
        <v>0</v>
      </c>
      <c r="K3040" s="15">
        <f t="shared" si="195"/>
        <v>2735</v>
      </c>
      <c r="L3040" s="15">
        <f t="shared" si="196"/>
        <v>2735</v>
      </c>
      <c r="M3040" s="15">
        <f t="shared" si="197"/>
        <v>5470</v>
      </c>
      <c r="O3040" s="13"/>
      <c r="P3040" s="13"/>
    </row>
    <row r="3041" spans="1:16" ht="12.75" customHeight="1" x14ac:dyDescent="0.2">
      <c r="A3041" s="11" t="str">
        <f t="shared" si="198"/>
        <v>PORT LINCOLN2008</v>
      </c>
      <c r="B3041" s="96" t="s">
        <v>30</v>
      </c>
      <c r="C3041" s="89">
        <v>2008</v>
      </c>
      <c r="D3041" s="90">
        <v>24</v>
      </c>
      <c r="E3041" s="15">
        <v>3021</v>
      </c>
      <c r="F3041" s="15">
        <v>3020</v>
      </c>
      <c r="G3041" s="15">
        <v>6041</v>
      </c>
      <c r="H3041" s="91">
        <v>0</v>
      </c>
      <c r="I3041" s="91">
        <v>0</v>
      </c>
      <c r="J3041" s="15">
        <v>0</v>
      </c>
      <c r="K3041" s="15">
        <f t="shared" si="195"/>
        <v>3021</v>
      </c>
      <c r="L3041" s="15">
        <f t="shared" si="196"/>
        <v>3020</v>
      </c>
      <c r="M3041" s="15">
        <f t="shared" si="197"/>
        <v>6041</v>
      </c>
      <c r="O3041" s="13"/>
      <c r="P3041" s="13"/>
    </row>
    <row r="3042" spans="1:16" ht="12.75" customHeight="1" x14ac:dyDescent="0.2">
      <c r="A3042" s="11" t="str">
        <f t="shared" si="198"/>
        <v>PORT LINCOLN2009</v>
      </c>
      <c r="B3042" s="3" t="s">
        <v>30</v>
      </c>
      <c r="C3042" s="12">
        <v>2009</v>
      </c>
      <c r="D3042" s="12">
        <v>23</v>
      </c>
      <c r="E3042" s="13">
        <v>2944</v>
      </c>
      <c r="F3042" s="13">
        <v>2944</v>
      </c>
      <c r="G3042" s="13">
        <v>5888</v>
      </c>
      <c r="H3042" s="13">
        <v>0</v>
      </c>
      <c r="I3042" s="13">
        <v>0</v>
      </c>
      <c r="J3042" s="13">
        <v>0</v>
      </c>
      <c r="K3042" s="15">
        <f t="shared" si="195"/>
        <v>2944</v>
      </c>
      <c r="L3042" s="15">
        <f t="shared" si="196"/>
        <v>2944</v>
      </c>
      <c r="M3042" s="15">
        <f t="shared" si="197"/>
        <v>5888</v>
      </c>
      <c r="O3042" s="13"/>
      <c r="P3042" s="13"/>
    </row>
    <row r="3043" spans="1:16" ht="12.75" customHeight="1" x14ac:dyDescent="0.2">
      <c r="A3043" s="11" t="str">
        <f t="shared" si="198"/>
        <v>PORT LINCOLN2010</v>
      </c>
      <c r="B3043" s="96" t="s">
        <v>30</v>
      </c>
      <c r="C3043" s="89">
        <v>2010</v>
      </c>
      <c r="D3043" s="90">
        <v>17</v>
      </c>
      <c r="E3043" s="15">
        <v>3798</v>
      </c>
      <c r="F3043" s="15">
        <v>3796</v>
      </c>
      <c r="G3043" s="15">
        <v>7594</v>
      </c>
      <c r="H3043" s="91">
        <v>0</v>
      </c>
      <c r="I3043" s="91">
        <v>0</v>
      </c>
      <c r="J3043" s="15">
        <v>0</v>
      </c>
      <c r="K3043" s="15">
        <f t="shared" si="195"/>
        <v>3798</v>
      </c>
      <c r="L3043" s="15">
        <f t="shared" si="196"/>
        <v>3796</v>
      </c>
      <c r="M3043" s="15">
        <f t="shared" si="197"/>
        <v>7594</v>
      </c>
      <c r="O3043" s="13"/>
      <c r="P3043" s="13"/>
    </row>
    <row r="3044" spans="1:16" ht="12.75" customHeight="1" x14ac:dyDescent="0.2">
      <c r="A3044" s="11" t="str">
        <f t="shared" si="198"/>
        <v>PORT LINCOLN2011</v>
      </c>
      <c r="B3044" s="3" t="s">
        <v>30</v>
      </c>
      <c r="C3044" s="12">
        <v>2011</v>
      </c>
      <c r="D3044" s="12">
        <v>19</v>
      </c>
      <c r="E3044" s="13">
        <v>3613</v>
      </c>
      <c r="F3044" s="13">
        <v>3610</v>
      </c>
      <c r="G3044" s="13">
        <v>7223</v>
      </c>
      <c r="H3044" s="13">
        <v>0</v>
      </c>
      <c r="I3044" s="13">
        <v>0</v>
      </c>
      <c r="J3044" s="13">
        <v>0</v>
      </c>
      <c r="K3044" s="15">
        <f t="shared" si="195"/>
        <v>3613</v>
      </c>
      <c r="L3044" s="15">
        <f t="shared" si="196"/>
        <v>3610</v>
      </c>
      <c r="M3044" s="15">
        <f t="shared" si="197"/>
        <v>7223</v>
      </c>
      <c r="O3044" s="13"/>
      <c r="P3044" s="13"/>
    </row>
    <row r="3045" spans="1:16" ht="12.75" customHeight="1" x14ac:dyDescent="0.2">
      <c r="A3045" s="11" t="str">
        <f t="shared" si="198"/>
        <v>PORT LINCOLN2012</v>
      </c>
      <c r="B3045" s="3" t="s">
        <v>30</v>
      </c>
      <c r="C3045" s="12">
        <v>2012</v>
      </c>
      <c r="D3045" s="12">
        <v>20</v>
      </c>
      <c r="E3045" s="13">
        <v>3532</v>
      </c>
      <c r="F3045" s="13">
        <v>3521</v>
      </c>
      <c r="G3045" s="13">
        <v>7053</v>
      </c>
      <c r="H3045" s="13">
        <v>0</v>
      </c>
      <c r="I3045" s="13">
        <v>0</v>
      </c>
      <c r="J3045" s="13">
        <v>0</v>
      </c>
      <c r="K3045" s="15">
        <f t="shared" si="195"/>
        <v>3532</v>
      </c>
      <c r="L3045" s="15">
        <f t="shared" si="196"/>
        <v>3521</v>
      </c>
      <c r="M3045" s="15">
        <f t="shared" si="197"/>
        <v>7053</v>
      </c>
      <c r="O3045" s="13"/>
      <c r="P3045" s="13"/>
    </row>
    <row r="3046" spans="1:16" ht="12.75" customHeight="1" x14ac:dyDescent="0.2">
      <c r="A3046" s="11" t="str">
        <f t="shared" si="198"/>
        <v>PORT LINCOLN2013</v>
      </c>
      <c r="B3046" s="3" t="s">
        <v>30</v>
      </c>
      <c r="C3046" s="12">
        <v>2013</v>
      </c>
      <c r="D3046" s="12">
        <v>22</v>
      </c>
      <c r="E3046" s="13">
        <v>3508</v>
      </c>
      <c r="F3046" s="13">
        <v>3500</v>
      </c>
      <c r="G3046" s="13">
        <v>7008</v>
      </c>
      <c r="H3046" s="13">
        <v>0</v>
      </c>
      <c r="I3046" s="13">
        <v>0</v>
      </c>
      <c r="J3046" s="13">
        <v>0</v>
      </c>
      <c r="K3046" s="15">
        <f t="shared" si="195"/>
        <v>3508</v>
      </c>
      <c r="L3046" s="15">
        <f t="shared" si="196"/>
        <v>3500</v>
      </c>
      <c r="M3046" s="15">
        <f t="shared" si="197"/>
        <v>7008</v>
      </c>
      <c r="O3046" s="13"/>
      <c r="P3046" s="13"/>
    </row>
    <row r="3047" spans="1:16" ht="12.75" customHeight="1" x14ac:dyDescent="0.2">
      <c r="A3047" s="11" t="str">
        <f t="shared" si="198"/>
        <v>PORT LINCOLN2014</v>
      </c>
      <c r="B3047" s="3" t="s">
        <v>30</v>
      </c>
      <c r="C3047" s="12">
        <v>2014</v>
      </c>
      <c r="D3047" s="12">
        <v>22</v>
      </c>
      <c r="E3047" s="13">
        <v>3526</v>
      </c>
      <c r="F3047" s="13">
        <v>3524</v>
      </c>
      <c r="G3047" s="13">
        <v>7050</v>
      </c>
      <c r="H3047" s="13">
        <v>0</v>
      </c>
      <c r="I3047" s="13">
        <v>0</v>
      </c>
      <c r="J3047" s="13">
        <v>0</v>
      </c>
      <c r="K3047" s="15">
        <f t="shared" si="195"/>
        <v>3526</v>
      </c>
      <c r="L3047" s="15">
        <f t="shared" si="196"/>
        <v>3524</v>
      </c>
      <c r="M3047" s="15">
        <f t="shared" si="197"/>
        <v>7050</v>
      </c>
      <c r="O3047" s="13"/>
      <c r="P3047" s="13"/>
    </row>
    <row r="3048" spans="1:16" ht="12.75" customHeight="1" x14ac:dyDescent="0.2">
      <c r="A3048" s="11" t="str">
        <f t="shared" si="198"/>
        <v>PORT LINCOLN2015</v>
      </c>
      <c r="B3048" s="3" t="s">
        <v>30</v>
      </c>
      <c r="C3048" s="12">
        <v>2015</v>
      </c>
      <c r="D3048" s="12">
        <v>19</v>
      </c>
      <c r="E3048" s="13">
        <v>3660</v>
      </c>
      <c r="F3048" s="13">
        <v>3655</v>
      </c>
      <c r="G3048" s="13">
        <v>7315</v>
      </c>
      <c r="H3048" s="13">
        <v>0</v>
      </c>
      <c r="I3048" s="13">
        <v>0</v>
      </c>
      <c r="J3048" s="13">
        <v>0</v>
      </c>
      <c r="K3048" s="15">
        <f t="shared" si="195"/>
        <v>3660</v>
      </c>
      <c r="L3048" s="15">
        <f t="shared" si="196"/>
        <v>3655</v>
      </c>
      <c r="M3048" s="15">
        <f t="shared" si="197"/>
        <v>7315</v>
      </c>
      <c r="O3048" s="13"/>
      <c r="P3048" s="13"/>
    </row>
    <row r="3049" spans="1:16" ht="12.75" customHeight="1" x14ac:dyDescent="0.2">
      <c r="A3049" s="11" t="str">
        <f t="shared" si="198"/>
        <v>PORT LINCOLN2016</v>
      </c>
      <c r="B3049" s="96" t="s">
        <v>30</v>
      </c>
      <c r="C3049" s="89">
        <v>2016</v>
      </c>
      <c r="D3049" s="90">
        <v>18</v>
      </c>
      <c r="E3049" s="15">
        <v>3729</v>
      </c>
      <c r="F3049" s="15">
        <v>3722</v>
      </c>
      <c r="G3049" s="15">
        <v>7451</v>
      </c>
      <c r="H3049" s="91">
        <v>0</v>
      </c>
      <c r="I3049" s="91">
        <v>0</v>
      </c>
      <c r="J3049" s="15">
        <v>0</v>
      </c>
      <c r="K3049" s="15">
        <f t="shared" si="195"/>
        <v>3729</v>
      </c>
      <c r="L3049" s="15">
        <f t="shared" si="196"/>
        <v>3722</v>
      </c>
      <c r="M3049" s="15">
        <f t="shared" si="197"/>
        <v>7451</v>
      </c>
    </row>
    <row r="3050" spans="1:16" ht="12.75" customHeight="1" x14ac:dyDescent="0.2">
      <c r="A3050" s="11" t="str">
        <f t="shared" si="198"/>
        <v>PORT LINCOLN2017</v>
      </c>
      <c r="B3050" s="96" t="s">
        <v>30</v>
      </c>
      <c r="C3050" s="89">
        <v>2017</v>
      </c>
      <c r="D3050" s="90">
        <v>20</v>
      </c>
      <c r="E3050" s="15">
        <v>3719</v>
      </c>
      <c r="F3050" s="15">
        <v>3711</v>
      </c>
      <c r="G3050" s="15">
        <v>7430</v>
      </c>
      <c r="H3050" s="91">
        <v>0</v>
      </c>
      <c r="I3050" s="91">
        <v>0</v>
      </c>
      <c r="J3050" s="15">
        <v>0</v>
      </c>
      <c r="K3050" s="15">
        <f t="shared" ref="K3050:K3113" si="199">E3050+H3050</f>
        <v>3719</v>
      </c>
      <c r="L3050" s="15">
        <f t="shared" ref="L3050:L3113" si="200">F3050+I3050</f>
        <v>3711</v>
      </c>
      <c r="M3050" s="15">
        <f t="shared" ref="M3050:M3113" si="201">G3050+J3050</f>
        <v>7430</v>
      </c>
    </row>
    <row r="3051" spans="1:16" ht="12.75" customHeight="1" x14ac:dyDescent="0.2">
      <c r="A3051" s="11" t="str">
        <f t="shared" si="198"/>
        <v>PORT LINCOLN2018</v>
      </c>
      <c r="B3051" s="3" t="s">
        <v>30</v>
      </c>
      <c r="C3051" s="12">
        <v>2018</v>
      </c>
      <c r="D3051" s="12">
        <v>20</v>
      </c>
      <c r="E3051" s="13">
        <v>3641</v>
      </c>
      <c r="F3051" s="13">
        <v>3633</v>
      </c>
      <c r="G3051" s="13">
        <v>7274</v>
      </c>
      <c r="H3051" s="13">
        <v>0</v>
      </c>
      <c r="I3051" s="13">
        <v>0</v>
      </c>
      <c r="J3051" s="13">
        <v>0</v>
      </c>
      <c r="K3051" s="15">
        <f t="shared" si="199"/>
        <v>3641</v>
      </c>
      <c r="L3051" s="15">
        <f t="shared" si="200"/>
        <v>3633</v>
      </c>
      <c r="M3051" s="15">
        <f t="shared" si="201"/>
        <v>7274</v>
      </c>
    </row>
    <row r="3052" spans="1:16" ht="12.75" customHeight="1" x14ac:dyDescent="0.2">
      <c r="A3052" s="11" t="str">
        <f t="shared" si="198"/>
        <v>PORT LINCOLN2019</v>
      </c>
      <c r="B3052" s="3" t="s">
        <v>30</v>
      </c>
      <c r="C3052" s="12">
        <v>2019</v>
      </c>
      <c r="D3052" s="12">
        <v>19</v>
      </c>
      <c r="E3052" s="13">
        <v>3715</v>
      </c>
      <c r="F3052" s="13">
        <v>3711</v>
      </c>
      <c r="G3052" s="13">
        <v>7426</v>
      </c>
      <c r="H3052" s="13">
        <v>0</v>
      </c>
      <c r="I3052" s="13">
        <v>0</v>
      </c>
      <c r="J3052" s="13">
        <v>0</v>
      </c>
      <c r="K3052" s="15">
        <f t="shared" si="199"/>
        <v>3715</v>
      </c>
      <c r="L3052" s="15">
        <f t="shared" si="200"/>
        <v>3711</v>
      </c>
      <c r="M3052" s="15">
        <f t="shared" si="201"/>
        <v>7426</v>
      </c>
    </row>
    <row r="3053" spans="1:16" ht="12.75" customHeight="1" x14ac:dyDescent="0.2">
      <c r="A3053" s="11" t="str">
        <f t="shared" si="198"/>
        <v>PORT MACQUARIE1985</v>
      </c>
      <c r="B3053" s="96" t="s">
        <v>29</v>
      </c>
      <c r="C3053" s="89">
        <v>1985</v>
      </c>
      <c r="D3053" s="90">
        <v>28</v>
      </c>
      <c r="E3053" s="15">
        <v>2827</v>
      </c>
      <c r="F3053" s="15">
        <v>2843</v>
      </c>
      <c r="G3053" s="15">
        <v>5670</v>
      </c>
      <c r="H3053" s="91">
        <v>0</v>
      </c>
      <c r="I3053" s="91">
        <v>0</v>
      </c>
      <c r="J3053" s="15">
        <v>0</v>
      </c>
      <c r="K3053" s="15">
        <f t="shared" si="199"/>
        <v>2827</v>
      </c>
      <c r="L3053" s="15">
        <f t="shared" si="200"/>
        <v>2843</v>
      </c>
      <c r="M3053" s="15">
        <f t="shared" si="201"/>
        <v>5670</v>
      </c>
    </row>
    <row r="3054" spans="1:16" ht="12.75" customHeight="1" x14ac:dyDescent="0.2">
      <c r="A3054" s="11" t="str">
        <f t="shared" si="198"/>
        <v>PORT MACQUARIE1986</v>
      </c>
      <c r="B3054" s="96" t="s">
        <v>29</v>
      </c>
      <c r="C3054" s="89">
        <v>1986</v>
      </c>
      <c r="D3054" s="90">
        <v>31</v>
      </c>
      <c r="E3054" s="15">
        <v>2681</v>
      </c>
      <c r="F3054" s="15">
        <v>2692</v>
      </c>
      <c r="G3054" s="15">
        <v>5373</v>
      </c>
      <c r="H3054" s="91">
        <v>0</v>
      </c>
      <c r="I3054" s="91">
        <v>0</v>
      </c>
      <c r="J3054" s="15">
        <v>0</v>
      </c>
      <c r="K3054" s="15">
        <f t="shared" si="199"/>
        <v>2681</v>
      </c>
      <c r="L3054" s="15">
        <f t="shared" si="200"/>
        <v>2692</v>
      </c>
      <c r="M3054" s="15">
        <f t="shared" si="201"/>
        <v>5373</v>
      </c>
    </row>
    <row r="3055" spans="1:16" ht="12.75" customHeight="1" x14ac:dyDescent="0.2">
      <c r="A3055" s="11" t="str">
        <f t="shared" si="198"/>
        <v>PORT MACQUARIE1987</v>
      </c>
      <c r="B3055" s="3" t="s">
        <v>29</v>
      </c>
      <c r="C3055" s="12">
        <v>1987</v>
      </c>
      <c r="D3055" s="12">
        <v>23</v>
      </c>
      <c r="E3055" s="13">
        <v>3392</v>
      </c>
      <c r="F3055" s="13">
        <v>3409</v>
      </c>
      <c r="G3055" s="13">
        <v>6801</v>
      </c>
      <c r="H3055" s="13">
        <v>0</v>
      </c>
      <c r="I3055" s="13">
        <v>0</v>
      </c>
      <c r="J3055" s="13">
        <v>0</v>
      </c>
      <c r="K3055" s="15">
        <f t="shared" si="199"/>
        <v>3392</v>
      </c>
      <c r="L3055" s="15">
        <f t="shared" si="200"/>
        <v>3409</v>
      </c>
      <c r="M3055" s="15">
        <f t="shared" si="201"/>
        <v>6801</v>
      </c>
    </row>
    <row r="3056" spans="1:16" ht="12.75" customHeight="1" x14ac:dyDescent="0.2">
      <c r="A3056" s="11" t="str">
        <f t="shared" si="198"/>
        <v>PORT MACQUARIE1988</v>
      </c>
      <c r="B3056" s="3" t="s">
        <v>29</v>
      </c>
      <c r="C3056" s="12">
        <v>1988</v>
      </c>
      <c r="D3056" s="12">
        <v>23</v>
      </c>
      <c r="E3056" s="13">
        <v>3368</v>
      </c>
      <c r="F3056" s="13">
        <v>3380</v>
      </c>
      <c r="G3056" s="13">
        <v>6748</v>
      </c>
      <c r="H3056" s="13">
        <v>0</v>
      </c>
      <c r="I3056" s="13">
        <v>0</v>
      </c>
      <c r="J3056" s="13">
        <v>0</v>
      </c>
      <c r="K3056" s="15">
        <f t="shared" si="199"/>
        <v>3368</v>
      </c>
      <c r="L3056" s="15">
        <f t="shared" si="200"/>
        <v>3380</v>
      </c>
      <c r="M3056" s="15">
        <f t="shared" si="201"/>
        <v>6748</v>
      </c>
    </row>
    <row r="3057" spans="1:13" ht="12.75" customHeight="1" x14ac:dyDescent="0.2">
      <c r="A3057" s="11" t="str">
        <f t="shared" si="198"/>
        <v>PORT MACQUARIE1989</v>
      </c>
      <c r="B3057" s="3" t="s">
        <v>29</v>
      </c>
      <c r="C3057" s="12">
        <v>1989</v>
      </c>
      <c r="D3057" s="12">
        <v>22</v>
      </c>
      <c r="E3057" s="13">
        <v>3216</v>
      </c>
      <c r="F3057" s="13">
        <v>3203</v>
      </c>
      <c r="G3057" s="13">
        <v>6419</v>
      </c>
      <c r="H3057" s="13">
        <v>0</v>
      </c>
      <c r="I3057" s="13">
        <v>0</v>
      </c>
      <c r="J3057" s="13">
        <v>0</v>
      </c>
      <c r="K3057" s="15">
        <f t="shared" si="199"/>
        <v>3216</v>
      </c>
      <c r="L3057" s="15">
        <f t="shared" si="200"/>
        <v>3203</v>
      </c>
      <c r="M3057" s="15">
        <f t="shared" si="201"/>
        <v>6419</v>
      </c>
    </row>
    <row r="3058" spans="1:13" ht="12.75" customHeight="1" x14ac:dyDescent="0.2">
      <c r="A3058" s="11" t="str">
        <f t="shared" si="198"/>
        <v>PORT MACQUARIE1990</v>
      </c>
      <c r="B3058" s="3" t="s">
        <v>29</v>
      </c>
      <c r="C3058" s="12">
        <v>1990</v>
      </c>
      <c r="D3058" s="12">
        <v>24</v>
      </c>
      <c r="E3058" s="13">
        <v>3727</v>
      </c>
      <c r="F3058" s="13">
        <v>3719</v>
      </c>
      <c r="G3058" s="13">
        <v>7446</v>
      </c>
      <c r="H3058" s="13">
        <v>0</v>
      </c>
      <c r="I3058" s="13">
        <v>0</v>
      </c>
      <c r="J3058" s="13">
        <v>0</v>
      </c>
      <c r="K3058" s="15">
        <f t="shared" si="199"/>
        <v>3727</v>
      </c>
      <c r="L3058" s="15">
        <f t="shared" si="200"/>
        <v>3719</v>
      </c>
      <c r="M3058" s="15">
        <f t="shared" si="201"/>
        <v>7446</v>
      </c>
    </row>
    <row r="3059" spans="1:13" ht="12.75" customHeight="1" x14ac:dyDescent="0.2">
      <c r="A3059" s="11" t="str">
        <f t="shared" si="198"/>
        <v>PORT MACQUARIE1991</v>
      </c>
      <c r="B3059" s="3" t="s">
        <v>29</v>
      </c>
      <c r="C3059" s="12">
        <v>1991</v>
      </c>
      <c r="D3059" s="12">
        <v>17</v>
      </c>
      <c r="E3059" s="13">
        <v>4666</v>
      </c>
      <c r="F3059" s="13">
        <v>4787</v>
      </c>
      <c r="G3059" s="13">
        <v>9453</v>
      </c>
      <c r="H3059" s="13">
        <v>0</v>
      </c>
      <c r="I3059" s="13">
        <v>0</v>
      </c>
      <c r="J3059" s="13">
        <v>0</v>
      </c>
      <c r="K3059" s="15">
        <f t="shared" si="199"/>
        <v>4666</v>
      </c>
      <c r="L3059" s="15">
        <f t="shared" si="200"/>
        <v>4787</v>
      </c>
      <c r="M3059" s="15">
        <f t="shared" si="201"/>
        <v>9453</v>
      </c>
    </row>
    <row r="3060" spans="1:13" ht="12.75" customHeight="1" x14ac:dyDescent="0.2">
      <c r="A3060" s="11" t="str">
        <f t="shared" si="198"/>
        <v>PORT MACQUARIE1992</v>
      </c>
      <c r="B3060" s="3" t="s">
        <v>29</v>
      </c>
      <c r="C3060" s="12">
        <v>1992</v>
      </c>
      <c r="D3060" s="12">
        <v>29</v>
      </c>
      <c r="E3060" s="13">
        <v>2983</v>
      </c>
      <c r="F3060" s="13">
        <v>3002</v>
      </c>
      <c r="G3060" s="13">
        <v>5985</v>
      </c>
      <c r="H3060" s="13">
        <v>0</v>
      </c>
      <c r="I3060" s="13">
        <v>0</v>
      </c>
      <c r="J3060" s="13">
        <v>0</v>
      </c>
      <c r="K3060" s="15">
        <f t="shared" si="199"/>
        <v>2983</v>
      </c>
      <c r="L3060" s="15">
        <f t="shared" si="200"/>
        <v>3002</v>
      </c>
      <c r="M3060" s="15">
        <f t="shared" si="201"/>
        <v>5985</v>
      </c>
    </row>
    <row r="3061" spans="1:13" ht="12.75" customHeight="1" x14ac:dyDescent="0.2">
      <c r="A3061" s="11" t="str">
        <f t="shared" si="198"/>
        <v>PORT MACQUARIE1993</v>
      </c>
      <c r="B3061" s="3" t="s">
        <v>29</v>
      </c>
      <c r="C3061" s="12">
        <v>1993</v>
      </c>
      <c r="D3061" s="12">
        <v>18</v>
      </c>
      <c r="E3061" s="13">
        <v>5215</v>
      </c>
      <c r="F3061" s="13">
        <v>5237</v>
      </c>
      <c r="G3061" s="13">
        <v>10452</v>
      </c>
      <c r="H3061" s="13">
        <v>0</v>
      </c>
      <c r="I3061" s="13">
        <v>0</v>
      </c>
      <c r="J3061" s="13">
        <v>0</v>
      </c>
      <c r="K3061" s="15">
        <f t="shared" si="199"/>
        <v>5215</v>
      </c>
      <c r="L3061" s="15">
        <f t="shared" si="200"/>
        <v>5237</v>
      </c>
      <c r="M3061" s="15">
        <f t="shared" si="201"/>
        <v>10452</v>
      </c>
    </row>
    <row r="3062" spans="1:13" ht="12.75" customHeight="1" x14ac:dyDescent="0.2">
      <c r="A3062" s="11" t="str">
        <f t="shared" si="198"/>
        <v>PORT MACQUARIE1994</v>
      </c>
      <c r="B3062" s="94" t="s">
        <v>29</v>
      </c>
      <c r="C3062" s="89">
        <v>1994</v>
      </c>
      <c r="D3062" s="90">
        <v>13</v>
      </c>
      <c r="E3062" s="15">
        <v>6439</v>
      </c>
      <c r="F3062" s="15">
        <v>6426</v>
      </c>
      <c r="G3062" s="15">
        <v>12865</v>
      </c>
      <c r="H3062" s="15">
        <v>0</v>
      </c>
      <c r="I3062" s="15">
        <v>0</v>
      </c>
      <c r="J3062" s="15">
        <v>0</v>
      </c>
      <c r="K3062" s="15">
        <f t="shared" si="199"/>
        <v>6439</v>
      </c>
      <c r="L3062" s="15">
        <f t="shared" si="200"/>
        <v>6426</v>
      </c>
      <c r="M3062" s="15">
        <f t="shared" si="201"/>
        <v>12865</v>
      </c>
    </row>
    <row r="3063" spans="1:13" ht="12.75" customHeight="1" x14ac:dyDescent="0.2">
      <c r="A3063" s="11" t="str">
        <f t="shared" si="198"/>
        <v>PORT MACQUARIE1995</v>
      </c>
      <c r="B3063" s="94" t="s">
        <v>29</v>
      </c>
      <c r="C3063" s="12">
        <v>1995</v>
      </c>
      <c r="D3063" s="90">
        <v>19</v>
      </c>
      <c r="E3063" s="95">
        <v>4866</v>
      </c>
      <c r="F3063" s="95">
        <v>4953</v>
      </c>
      <c r="G3063" s="95">
        <v>9819</v>
      </c>
      <c r="H3063" s="95">
        <v>0</v>
      </c>
      <c r="I3063" s="95">
        <v>0</v>
      </c>
      <c r="J3063" s="95">
        <v>0</v>
      </c>
      <c r="K3063" s="15">
        <f t="shared" si="199"/>
        <v>4866</v>
      </c>
      <c r="L3063" s="15">
        <f t="shared" si="200"/>
        <v>4953</v>
      </c>
      <c r="M3063" s="15">
        <f t="shared" si="201"/>
        <v>9819</v>
      </c>
    </row>
    <row r="3064" spans="1:13" ht="12.75" customHeight="1" x14ac:dyDescent="0.2">
      <c r="A3064" s="11" t="str">
        <f t="shared" si="198"/>
        <v>PORT MACQUARIE1996</v>
      </c>
      <c r="B3064" s="3" t="s">
        <v>29</v>
      </c>
      <c r="C3064" s="12">
        <v>1996</v>
      </c>
      <c r="D3064" s="12">
        <v>19</v>
      </c>
      <c r="E3064" s="13">
        <v>4896</v>
      </c>
      <c r="F3064" s="13">
        <v>5037</v>
      </c>
      <c r="G3064" s="13">
        <v>9933</v>
      </c>
      <c r="H3064" s="13">
        <v>0</v>
      </c>
      <c r="I3064" s="13">
        <v>0</v>
      </c>
      <c r="J3064" s="13">
        <v>0</v>
      </c>
      <c r="K3064" s="15">
        <f t="shared" si="199"/>
        <v>4896</v>
      </c>
      <c r="L3064" s="15">
        <f t="shared" si="200"/>
        <v>5037</v>
      </c>
      <c r="M3064" s="15">
        <f t="shared" si="201"/>
        <v>9933</v>
      </c>
    </row>
    <row r="3065" spans="1:13" ht="12.75" customHeight="1" x14ac:dyDescent="0.2">
      <c r="A3065" s="11" t="str">
        <f t="shared" si="198"/>
        <v>PORT MACQUARIE1997</v>
      </c>
      <c r="B3065" s="96" t="s">
        <v>29</v>
      </c>
      <c r="C3065" s="89">
        <v>1997</v>
      </c>
      <c r="D3065" s="90">
        <v>19</v>
      </c>
      <c r="E3065" s="15">
        <v>5251</v>
      </c>
      <c r="F3065" s="15">
        <v>5236</v>
      </c>
      <c r="G3065" s="15">
        <v>10487</v>
      </c>
      <c r="H3065" s="91">
        <v>0</v>
      </c>
      <c r="I3065" s="91">
        <v>0</v>
      </c>
      <c r="J3065" s="15">
        <v>0</v>
      </c>
      <c r="K3065" s="15">
        <f t="shared" si="199"/>
        <v>5251</v>
      </c>
      <c r="L3065" s="15">
        <f t="shared" si="200"/>
        <v>5236</v>
      </c>
      <c r="M3065" s="15">
        <f t="shared" si="201"/>
        <v>10487</v>
      </c>
    </row>
    <row r="3066" spans="1:13" ht="12.75" customHeight="1" x14ac:dyDescent="0.2">
      <c r="A3066" s="11" t="str">
        <f t="shared" si="198"/>
        <v>PORT MACQUARIE1998</v>
      </c>
      <c r="B3066" s="94" t="s">
        <v>29</v>
      </c>
      <c r="C3066" s="89">
        <v>1998</v>
      </c>
      <c r="D3066" s="90">
        <v>19</v>
      </c>
      <c r="E3066" s="15">
        <v>5034</v>
      </c>
      <c r="F3066" s="15">
        <v>5042</v>
      </c>
      <c r="G3066" s="15">
        <v>10076</v>
      </c>
      <c r="H3066" s="15">
        <v>0</v>
      </c>
      <c r="I3066" s="15">
        <v>0</v>
      </c>
      <c r="J3066" s="15">
        <v>0</v>
      </c>
      <c r="K3066" s="15">
        <f t="shared" si="199"/>
        <v>5034</v>
      </c>
      <c r="L3066" s="15">
        <f t="shared" si="200"/>
        <v>5042</v>
      </c>
      <c r="M3066" s="15">
        <f t="shared" si="201"/>
        <v>10076</v>
      </c>
    </row>
    <row r="3067" spans="1:13" ht="12.75" customHeight="1" x14ac:dyDescent="0.2">
      <c r="A3067" s="11" t="str">
        <f t="shared" si="198"/>
        <v>PORT MACQUARIE1999</v>
      </c>
      <c r="B3067" s="94" t="s">
        <v>29</v>
      </c>
      <c r="C3067" s="89">
        <v>1999</v>
      </c>
      <c r="D3067" s="90">
        <v>18</v>
      </c>
      <c r="E3067" s="15">
        <v>4967</v>
      </c>
      <c r="F3067" s="15">
        <v>4964</v>
      </c>
      <c r="G3067" s="15">
        <v>9931</v>
      </c>
      <c r="H3067" s="15">
        <v>0</v>
      </c>
      <c r="I3067" s="15">
        <v>0</v>
      </c>
      <c r="J3067" s="15">
        <v>0</v>
      </c>
      <c r="K3067" s="15">
        <f t="shared" si="199"/>
        <v>4967</v>
      </c>
      <c r="L3067" s="15">
        <f t="shared" si="200"/>
        <v>4964</v>
      </c>
      <c r="M3067" s="15">
        <f t="shared" si="201"/>
        <v>9931</v>
      </c>
    </row>
    <row r="3068" spans="1:13" ht="12.75" customHeight="1" x14ac:dyDescent="0.2">
      <c r="A3068" s="11" t="str">
        <f t="shared" si="198"/>
        <v>PORT MACQUARIE2000</v>
      </c>
      <c r="B3068" s="3" t="s">
        <v>29</v>
      </c>
      <c r="C3068" s="12">
        <v>2000</v>
      </c>
      <c r="D3068" s="12">
        <v>21</v>
      </c>
      <c r="E3068" s="13">
        <v>4767</v>
      </c>
      <c r="F3068" s="13">
        <v>4764</v>
      </c>
      <c r="G3068" s="13">
        <v>9531</v>
      </c>
      <c r="H3068" s="13">
        <v>0</v>
      </c>
      <c r="I3068" s="13">
        <v>0</v>
      </c>
      <c r="J3068" s="13">
        <v>0</v>
      </c>
      <c r="K3068" s="15">
        <f t="shared" si="199"/>
        <v>4767</v>
      </c>
      <c r="L3068" s="15">
        <f t="shared" si="200"/>
        <v>4764</v>
      </c>
      <c r="M3068" s="15">
        <f t="shared" si="201"/>
        <v>9531</v>
      </c>
    </row>
    <row r="3069" spans="1:13" ht="12.75" customHeight="1" x14ac:dyDescent="0.2">
      <c r="A3069" s="11" t="str">
        <f t="shared" si="198"/>
        <v>PORT MACQUARIE2001</v>
      </c>
      <c r="B3069" s="3" t="s">
        <v>29</v>
      </c>
      <c r="C3069" s="12">
        <v>2001</v>
      </c>
      <c r="D3069" s="12">
        <v>23</v>
      </c>
      <c r="E3069" s="13">
        <v>3776</v>
      </c>
      <c r="F3069" s="13">
        <v>3767</v>
      </c>
      <c r="G3069" s="13">
        <v>7543</v>
      </c>
      <c r="H3069" s="13">
        <v>0</v>
      </c>
      <c r="I3069" s="13">
        <v>0</v>
      </c>
      <c r="J3069" s="13">
        <v>0</v>
      </c>
      <c r="K3069" s="15">
        <f t="shared" si="199"/>
        <v>3776</v>
      </c>
      <c r="L3069" s="15">
        <f t="shared" si="200"/>
        <v>3767</v>
      </c>
      <c r="M3069" s="15">
        <f t="shared" si="201"/>
        <v>7543</v>
      </c>
    </row>
    <row r="3070" spans="1:13" ht="12.75" customHeight="1" x14ac:dyDescent="0.2">
      <c r="A3070" s="11" t="str">
        <f t="shared" si="198"/>
        <v>PORT MACQUARIE2002</v>
      </c>
      <c r="B3070" s="3" t="s">
        <v>29</v>
      </c>
      <c r="C3070" s="12">
        <v>2002</v>
      </c>
      <c r="D3070" s="12">
        <v>24</v>
      </c>
      <c r="E3070" s="13">
        <v>3083</v>
      </c>
      <c r="F3070" s="13">
        <v>3076</v>
      </c>
      <c r="G3070" s="13">
        <v>6159</v>
      </c>
      <c r="H3070" s="13">
        <v>0</v>
      </c>
      <c r="I3070" s="13">
        <v>0</v>
      </c>
      <c r="J3070" s="13">
        <v>0</v>
      </c>
      <c r="K3070" s="15">
        <f t="shared" si="199"/>
        <v>3083</v>
      </c>
      <c r="L3070" s="15">
        <f t="shared" si="200"/>
        <v>3076</v>
      </c>
      <c r="M3070" s="15">
        <f t="shared" si="201"/>
        <v>6159</v>
      </c>
    </row>
    <row r="3071" spans="1:13" ht="12.75" customHeight="1" x14ac:dyDescent="0.2">
      <c r="A3071" s="11" t="str">
        <f t="shared" si="198"/>
        <v>PORT MACQUARIE2003</v>
      </c>
      <c r="B3071" s="3" t="s">
        <v>29</v>
      </c>
      <c r="C3071" s="12">
        <v>2003</v>
      </c>
      <c r="D3071" s="12" t="s">
        <v>101</v>
      </c>
      <c r="E3071" s="13">
        <v>1498</v>
      </c>
      <c r="F3071" s="13">
        <v>1492</v>
      </c>
      <c r="G3071" s="13">
        <v>2990</v>
      </c>
      <c r="H3071" s="13">
        <v>0</v>
      </c>
      <c r="I3071" s="13">
        <v>0</v>
      </c>
      <c r="J3071" s="13">
        <v>0</v>
      </c>
      <c r="K3071" s="15">
        <f t="shared" si="199"/>
        <v>1498</v>
      </c>
      <c r="L3071" s="15">
        <f t="shared" si="200"/>
        <v>1492</v>
      </c>
      <c r="M3071" s="15">
        <f t="shared" si="201"/>
        <v>2990</v>
      </c>
    </row>
    <row r="3072" spans="1:13" ht="12.75" customHeight="1" x14ac:dyDescent="0.2">
      <c r="A3072" s="11" t="str">
        <f t="shared" si="198"/>
        <v>PORT MACQUARIE2004</v>
      </c>
      <c r="B3072" s="3" t="s">
        <v>29</v>
      </c>
      <c r="C3072" s="12">
        <v>2004</v>
      </c>
      <c r="D3072" s="12" t="s">
        <v>101</v>
      </c>
      <c r="E3072" s="13">
        <v>1634</v>
      </c>
      <c r="F3072" s="13">
        <v>1634</v>
      </c>
      <c r="G3072" s="13">
        <v>3268</v>
      </c>
      <c r="H3072" s="13">
        <v>0</v>
      </c>
      <c r="I3072" s="13">
        <v>0</v>
      </c>
      <c r="J3072" s="13">
        <v>0</v>
      </c>
      <c r="K3072" s="15">
        <f t="shared" si="199"/>
        <v>1634</v>
      </c>
      <c r="L3072" s="15">
        <f t="shared" si="200"/>
        <v>1634</v>
      </c>
      <c r="M3072" s="15">
        <f t="shared" si="201"/>
        <v>3268</v>
      </c>
    </row>
    <row r="3073" spans="1:13" ht="12.75" customHeight="1" x14ac:dyDescent="0.2">
      <c r="A3073" s="11" t="str">
        <f t="shared" si="198"/>
        <v>PORT MACQUARIE2005</v>
      </c>
      <c r="B3073" s="3" t="s">
        <v>29</v>
      </c>
      <c r="C3073" s="12">
        <v>2005</v>
      </c>
      <c r="D3073" s="12" t="s">
        <v>101</v>
      </c>
      <c r="E3073" s="13">
        <v>1972</v>
      </c>
      <c r="F3073" s="13">
        <v>1967</v>
      </c>
      <c r="G3073" s="13">
        <v>3939</v>
      </c>
      <c r="H3073" s="13">
        <v>0</v>
      </c>
      <c r="I3073" s="13">
        <v>0</v>
      </c>
      <c r="J3073" s="13">
        <v>0</v>
      </c>
      <c r="K3073" s="15">
        <f t="shared" si="199"/>
        <v>1972</v>
      </c>
      <c r="L3073" s="15">
        <f t="shared" si="200"/>
        <v>1967</v>
      </c>
      <c r="M3073" s="15">
        <f t="shared" si="201"/>
        <v>3939</v>
      </c>
    </row>
    <row r="3074" spans="1:13" ht="12.75" customHeight="1" x14ac:dyDescent="0.2">
      <c r="A3074" s="11" t="str">
        <f t="shared" si="198"/>
        <v>PORT MACQUARIE2006</v>
      </c>
      <c r="B3074" s="3" t="s">
        <v>29</v>
      </c>
      <c r="C3074" s="12">
        <v>2006</v>
      </c>
      <c r="D3074" s="12">
        <v>28</v>
      </c>
      <c r="E3074" s="13">
        <v>2551</v>
      </c>
      <c r="F3074" s="13">
        <v>2548</v>
      </c>
      <c r="G3074" s="13">
        <v>5099</v>
      </c>
      <c r="H3074" s="13">
        <v>0</v>
      </c>
      <c r="I3074" s="13">
        <v>0</v>
      </c>
      <c r="J3074" s="13">
        <v>0</v>
      </c>
      <c r="K3074" s="15">
        <f t="shared" si="199"/>
        <v>2551</v>
      </c>
      <c r="L3074" s="15">
        <f t="shared" si="200"/>
        <v>2548</v>
      </c>
      <c r="M3074" s="15">
        <f t="shared" si="201"/>
        <v>5099</v>
      </c>
    </row>
    <row r="3075" spans="1:13" ht="12.75" customHeight="1" x14ac:dyDescent="0.2">
      <c r="A3075" s="11" t="str">
        <f t="shared" si="198"/>
        <v>PORT MACQUARIE2007</v>
      </c>
      <c r="B3075" s="3" t="s">
        <v>29</v>
      </c>
      <c r="C3075" s="12">
        <v>2007</v>
      </c>
      <c r="D3075" s="12">
        <v>26</v>
      </c>
      <c r="E3075" s="13">
        <v>2838</v>
      </c>
      <c r="F3075" s="13">
        <v>2824</v>
      </c>
      <c r="G3075" s="13">
        <v>5662</v>
      </c>
      <c r="H3075" s="13">
        <v>0</v>
      </c>
      <c r="I3075" s="13">
        <v>0</v>
      </c>
      <c r="J3075" s="13">
        <v>0</v>
      </c>
      <c r="K3075" s="15">
        <f t="shared" si="199"/>
        <v>2838</v>
      </c>
      <c r="L3075" s="15">
        <f t="shared" si="200"/>
        <v>2824</v>
      </c>
      <c r="M3075" s="15">
        <f t="shared" si="201"/>
        <v>5662</v>
      </c>
    </row>
    <row r="3076" spans="1:13" ht="12.75" customHeight="1" x14ac:dyDescent="0.2">
      <c r="A3076" s="11" t="str">
        <f t="shared" si="198"/>
        <v>PORT MACQUARIE2008</v>
      </c>
      <c r="B3076" s="3" t="s">
        <v>29</v>
      </c>
      <c r="C3076" s="12">
        <v>2008</v>
      </c>
      <c r="D3076" s="12">
        <v>25</v>
      </c>
      <c r="E3076" s="13">
        <v>2856</v>
      </c>
      <c r="F3076" s="13">
        <v>2881</v>
      </c>
      <c r="G3076" s="13">
        <v>5737</v>
      </c>
      <c r="H3076" s="13">
        <v>0</v>
      </c>
      <c r="I3076" s="13">
        <v>0</v>
      </c>
      <c r="J3076" s="13">
        <v>0</v>
      </c>
      <c r="K3076" s="15">
        <f t="shared" si="199"/>
        <v>2856</v>
      </c>
      <c r="L3076" s="15">
        <f t="shared" si="200"/>
        <v>2881</v>
      </c>
      <c r="M3076" s="15">
        <f t="shared" si="201"/>
        <v>5737</v>
      </c>
    </row>
    <row r="3077" spans="1:13" ht="12.75" customHeight="1" x14ac:dyDescent="0.2">
      <c r="A3077" s="11" t="str">
        <f t="shared" si="198"/>
        <v>PORT MACQUARIE2009</v>
      </c>
      <c r="B3077" s="3" t="s">
        <v>29</v>
      </c>
      <c r="C3077" s="12">
        <v>2009</v>
      </c>
      <c r="D3077" s="12">
        <v>27</v>
      </c>
      <c r="E3077" s="13">
        <v>2694</v>
      </c>
      <c r="F3077" s="13">
        <v>2694</v>
      </c>
      <c r="G3077" s="13">
        <v>5388</v>
      </c>
      <c r="H3077" s="13">
        <v>0</v>
      </c>
      <c r="I3077" s="13">
        <v>0</v>
      </c>
      <c r="J3077" s="13">
        <v>0</v>
      </c>
      <c r="K3077" s="15">
        <f t="shared" si="199"/>
        <v>2694</v>
      </c>
      <c r="L3077" s="15">
        <f t="shared" si="200"/>
        <v>2694</v>
      </c>
      <c r="M3077" s="15">
        <f t="shared" si="201"/>
        <v>5388</v>
      </c>
    </row>
    <row r="3078" spans="1:13" ht="12.75" customHeight="1" x14ac:dyDescent="0.2">
      <c r="A3078" s="11" t="str">
        <f t="shared" si="198"/>
        <v>PORT MACQUARIE2010</v>
      </c>
      <c r="B3078" s="3" t="s">
        <v>29</v>
      </c>
      <c r="C3078" s="12">
        <v>2010</v>
      </c>
      <c r="D3078" s="12">
        <v>27</v>
      </c>
      <c r="E3078" s="13">
        <v>2889</v>
      </c>
      <c r="F3078" s="13">
        <v>2891</v>
      </c>
      <c r="G3078" s="13">
        <v>5780</v>
      </c>
      <c r="H3078" s="13">
        <v>0</v>
      </c>
      <c r="I3078" s="13">
        <v>0</v>
      </c>
      <c r="J3078" s="13">
        <v>0</v>
      </c>
      <c r="K3078" s="15">
        <f t="shared" si="199"/>
        <v>2889</v>
      </c>
      <c r="L3078" s="15">
        <f t="shared" si="200"/>
        <v>2891</v>
      </c>
      <c r="M3078" s="15">
        <f t="shared" si="201"/>
        <v>5780</v>
      </c>
    </row>
    <row r="3079" spans="1:13" ht="12.75" customHeight="1" x14ac:dyDescent="0.2">
      <c r="A3079" s="11" t="str">
        <f t="shared" si="198"/>
        <v>PORT MACQUARIE2011</v>
      </c>
      <c r="B3079" s="96" t="s">
        <v>29</v>
      </c>
      <c r="C3079" s="89">
        <v>2011</v>
      </c>
      <c r="D3079" s="90" t="s">
        <v>101</v>
      </c>
      <c r="E3079" s="15">
        <v>2375</v>
      </c>
      <c r="F3079" s="15">
        <v>2373</v>
      </c>
      <c r="G3079" s="15">
        <v>4748</v>
      </c>
      <c r="H3079" s="91">
        <v>0</v>
      </c>
      <c r="I3079" s="91">
        <v>0</v>
      </c>
      <c r="J3079" s="15">
        <v>0</v>
      </c>
      <c r="K3079" s="15">
        <f t="shared" si="199"/>
        <v>2375</v>
      </c>
      <c r="L3079" s="15">
        <f t="shared" si="200"/>
        <v>2373</v>
      </c>
      <c r="M3079" s="15">
        <f t="shared" si="201"/>
        <v>4748</v>
      </c>
    </row>
    <row r="3080" spans="1:13" ht="12.75" customHeight="1" x14ac:dyDescent="0.2">
      <c r="A3080" s="11" t="str">
        <f t="shared" si="198"/>
        <v>PORT MACQUARIE2012</v>
      </c>
      <c r="B3080" s="3" t="s">
        <v>29</v>
      </c>
      <c r="C3080" s="12">
        <v>2012</v>
      </c>
      <c r="D3080" s="12">
        <v>32</v>
      </c>
      <c r="E3080" s="13">
        <v>2682</v>
      </c>
      <c r="F3080" s="13">
        <v>2675</v>
      </c>
      <c r="G3080" s="13">
        <v>5357</v>
      </c>
      <c r="H3080" s="13">
        <v>0</v>
      </c>
      <c r="I3080" s="13">
        <v>0</v>
      </c>
      <c r="J3080" s="13">
        <v>0</v>
      </c>
      <c r="K3080" s="15">
        <f t="shared" si="199"/>
        <v>2682</v>
      </c>
      <c r="L3080" s="15">
        <f t="shared" si="200"/>
        <v>2675</v>
      </c>
      <c r="M3080" s="15">
        <f t="shared" si="201"/>
        <v>5357</v>
      </c>
    </row>
    <row r="3081" spans="1:13" ht="12.75" customHeight="1" x14ac:dyDescent="0.2">
      <c r="A3081" s="11" t="str">
        <f t="shared" si="198"/>
        <v>PORT MACQUARIE2013</v>
      </c>
      <c r="B3081" s="96" t="s">
        <v>29</v>
      </c>
      <c r="C3081" s="89">
        <v>2013</v>
      </c>
      <c r="D3081" s="90">
        <v>32</v>
      </c>
      <c r="E3081" s="15">
        <v>2689</v>
      </c>
      <c r="F3081" s="15">
        <v>2682</v>
      </c>
      <c r="G3081" s="15">
        <v>5371</v>
      </c>
      <c r="H3081" s="91">
        <v>0</v>
      </c>
      <c r="I3081" s="91">
        <v>0</v>
      </c>
      <c r="J3081" s="15">
        <v>0</v>
      </c>
      <c r="K3081" s="15">
        <f t="shared" si="199"/>
        <v>2689</v>
      </c>
      <c r="L3081" s="15">
        <f t="shared" si="200"/>
        <v>2682</v>
      </c>
      <c r="M3081" s="15">
        <f t="shared" si="201"/>
        <v>5371</v>
      </c>
    </row>
    <row r="3082" spans="1:13" ht="12.75" customHeight="1" x14ac:dyDescent="0.2">
      <c r="A3082" s="11" t="str">
        <f t="shared" si="198"/>
        <v>PORT MACQUARIE2014</v>
      </c>
      <c r="B3082" s="96" t="s">
        <v>29</v>
      </c>
      <c r="C3082" s="89">
        <v>2014</v>
      </c>
      <c r="D3082" s="90">
        <v>27</v>
      </c>
      <c r="E3082" s="15">
        <v>2967</v>
      </c>
      <c r="F3082" s="15">
        <v>2965</v>
      </c>
      <c r="G3082" s="15">
        <v>5932</v>
      </c>
      <c r="H3082" s="91">
        <v>0</v>
      </c>
      <c r="I3082" s="91">
        <v>0</v>
      </c>
      <c r="J3082" s="15">
        <v>0</v>
      </c>
      <c r="K3082" s="15">
        <f t="shared" si="199"/>
        <v>2967</v>
      </c>
      <c r="L3082" s="15">
        <f t="shared" si="200"/>
        <v>2965</v>
      </c>
      <c r="M3082" s="15">
        <f t="shared" si="201"/>
        <v>5932</v>
      </c>
    </row>
    <row r="3083" spans="1:13" ht="12.75" customHeight="1" x14ac:dyDescent="0.2">
      <c r="A3083" s="11" t="str">
        <f t="shared" si="198"/>
        <v>PORT MACQUARIE2015</v>
      </c>
      <c r="B3083" s="3" t="s">
        <v>29</v>
      </c>
      <c r="C3083" s="12">
        <v>2015</v>
      </c>
      <c r="D3083" s="12">
        <v>28</v>
      </c>
      <c r="E3083" s="13">
        <v>2708</v>
      </c>
      <c r="F3083" s="13">
        <v>2704</v>
      </c>
      <c r="G3083" s="13">
        <v>5412</v>
      </c>
      <c r="H3083" s="13">
        <v>0</v>
      </c>
      <c r="I3083" s="13">
        <v>0</v>
      </c>
      <c r="J3083" s="13">
        <v>0</v>
      </c>
      <c r="K3083" s="15">
        <f t="shared" si="199"/>
        <v>2708</v>
      </c>
      <c r="L3083" s="15">
        <f t="shared" si="200"/>
        <v>2704</v>
      </c>
      <c r="M3083" s="15">
        <f t="shared" si="201"/>
        <v>5412</v>
      </c>
    </row>
    <row r="3084" spans="1:13" ht="12.75" customHeight="1" x14ac:dyDescent="0.2">
      <c r="A3084" s="11" t="str">
        <f t="shared" si="198"/>
        <v>PORT MACQUARIE2016</v>
      </c>
      <c r="B3084" s="3" t="s">
        <v>29</v>
      </c>
      <c r="C3084" s="12">
        <v>2016</v>
      </c>
      <c r="D3084" s="12">
        <v>27</v>
      </c>
      <c r="E3084" s="13">
        <v>2707</v>
      </c>
      <c r="F3084" s="13">
        <v>2701</v>
      </c>
      <c r="G3084" s="13">
        <v>5408</v>
      </c>
      <c r="H3084" s="13">
        <v>0</v>
      </c>
      <c r="I3084" s="13">
        <v>0</v>
      </c>
      <c r="J3084" s="13">
        <v>0</v>
      </c>
      <c r="K3084" s="15">
        <f t="shared" si="199"/>
        <v>2707</v>
      </c>
      <c r="L3084" s="15">
        <f t="shared" si="200"/>
        <v>2701</v>
      </c>
      <c r="M3084" s="15">
        <f t="shared" si="201"/>
        <v>5408</v>
      </c>
    </row>
    <row r="3085" spans="1:13" ht="12.75" customHeight="1" x14ac:dyDescent="0.2">
      <c r="A3085" s="11" t="str">
        <f t="shared" si="198"/>
        <v>PORT MACQUARIE2017</v>
      </c>
      <c r="B3085" s="3" t="s">
        <v>29</v>
      </c>
      <c r="C3085" s="12">
        <v>2017</v>
      </c>
      <c r="D3085" s="12">
        <v>27</v>
      </c>
      <c r="E3085" s="13">
        <v>2648</v>
      </c>
      <c r="F3085" s="13">
        <v>2643</v>
      </c>
      <c r="G3085" s="13">
        <v>5291</v>
      </c>
      <c r="H3085" s="13">
        <v>0</v>
      </c>
      <c r="I3085" s="13">
        <v>0</v>
      </c>
      <c r="J3085" s="13">
        <v>0</v>
      </c>
      <c r="K3085" s="15">
        <f t="shared" si="199"/>
        <v>2648</v>
      </c>
      <c r="L3085" s="15">
        <f t="shared" si="200"/>
        <v>2643</v>
      </c>
      <c r="M3085" s="15">
        <f t="shared" si="201"/>
        <v>5291</v>
      </c>
    </row>
    <row r="3086" spans="1:13" ht="12.75" customHeight="1" x14ac:dyDescent="0.2">
      <c r="A3086" s="11" t="str">
        <f t="shared" si="198"/>
        <v>PORT MACQUARIE2018</v>
      </c>
      <c r="B3086" s="96" t="s">
        <v>29</v>
      </c>
      <c r="C3086" s="89">
        <v>2018</v>
      </c>
      <c r="D3086" s="90" t="s">
        <v>101</v>
      </c>
      <c r="E3086" s="15">
        <v>2219</v>
      </c>
      <c r="F3086" s="15">
        <v>2210</v>
      </c>
      <c r="G3086" s="15">
        <v>4429</v>
      </c>
      <c r="H3086" s="91">
        <v>0</v>
      </c>
      <c r="I3086" s="91">
        <v>0</v>
      </c>
      <c r="J3086" s="15">
        <v>0</v>
      </c>
      <c r="K3086" s="15">
        <f t="shared" si="199"/>
        <v>2219</v>
      </c>
      <c r="L3086" s="15">
        <f t="shared" si="200"/>
        <v>2210</v>
      </c>
      <c r="M3086" s="15">
        <f t="shared" si="201"/>
        <v>4429</v>
      </c>
    </row>
    <row r="3087" spans="1:13" ht="12.75" customHeight="1" x14ac:dyDescent="0.2">
      <c r="A3087" s="11" t="str">
        <f t="shared" si="198"/>
        <v>PORT MACQUARIE2019</v>
      </c>
      <c r="B3087" s="3" t="s">
        <v>29</v>
      </c>
      <c r="C3087" s="12">
        <v>2019</v>
      </c>
      <c r="D3087" s="12" t="s">
        <v>101</v>
      </c>
      <c r="E3087" s="13">
        <v>2317</v>
      </c>
      <c r="F3087" s="13">
        <v>2315</v>
      </c>
      <c r="G3087" s="13">
        <v>4632</v>
      </c>
      <c r="H3087" s="13">
        <v>0</v>
      </c>
      <c r="I3087" s="13">
        <v>0</v>
      </c>
      <c r="J3087" s="13">
        <v>0</v>
      </c>
      <c r="K3087" s="15">
        <f t="shared" si="199"/>
        <v>2317</v>
      </c>
      <c r="L3087" s="15">
        <f t="shared" si="200"/>
        <v>2315</v>
      </c>
      <c r="M3087" s="15">
        <f t="shared" si="201"/>
        <v>4632</v>
      </c>
    </row>
    <row r="3088" spans="1:13" ht="12.75" customHeight="1" x14ac:dyDescent="0.2">
      <c r="A3088" s="11" t="str">
        <f t="shared" si="198"/>
        <v>PROSERPINE1985</v>
      </c>
      <c r="B3088" s="94" t="s">
        <v>28</v>
      </c>
      <c r="C3088" s="89">
        <v>1985</v>
      </c>
      <c r="D3088" s="90" t="s">
        <v>101</v>
      </c>
      <c r="E3088" s="15">
        <v>883</v>
      </c>
      <c r="F3088" s="15">
        <v>883</v>
      </c>
      <c r="G3088" s="15">
        <v>1766</v>
      </c>
      <c r="H3088" s="15">
        <v>0</v>
      </c>
      <c r="I3088" s="15">
        <v>0</v>
      </c>
      <c r="J3088" s="15">
        <v>0</v>
      </c>
      <c r="K3088" s="15">
        <f t="shared" si="199"/>
        <v>883</v>
      </c>
      <c r="L3088" s="15">
        <f t="shared" si="200"/>
        <v>883</v>
      </c>
      <c r="M3088" s="15">
        <f t="shared" si="201"/>
        <v>1766</v>
      </c>
    </row>
    <row r="3089" spans="1:13" ht="12.75" customHeight="1" x14ac:dyDescent="0.2">
      <c r="A3089" s="11" t="str">
        <f t="shared" si="198"/>
        <v>PROSERPINE1986</v>
      </c>
      <c r="B3089" s="94" t="s">
        <v>28</v>
      </c>
      <c r="C3089" s="89">
        <v>1986</v>
      </c>
      <c r="D3089" s="90" t="s">
        <v>101</v>
      </c>
      <c r="E3089" s="15">
        <v>995</v>
      </c>
      <c r="F3089" s="15">
        <v>998</v>
      </c>
      <c r="G3089" s="15">
        <v>1993</v>
      </c>
      <c r="H3089" s="15">
        <v>0</v>
      </c>
      <c r="I3089" s="15">
        <v>0</v>
      </c>
      <c r="J3089" s="15">
        <v>0</v>
      </c>
      <c r="K3089" s="15">
        <f t="shared" si="199"/>
        <v>995</v>
      </c>
      <c r="L3089" s="15">
        <f t="shared" si="200"/>
        <v>998</v>
      </c>
      <c r="M3089" s="15">
        <f t="shared" si="201"/>
        <v>1993</v>
      </c>
    </row>
    <row r="3090" spans="1:13" ht="12.75" customHeight="1" x14ac:dyDescent="0.2">
      <c r="A3090" s="11" t="str">
        <f t="shared" si="198"/>
        <v>PROSERPINE1987</v>
      </c>
      <c r="B3090" s="96" t="s">
        <v>28</v>
      </c>
      <c r="C3090" s="89">
        <v>1987</v>
      </c>
      <c r="D3090" s="90" t="s">
        <v>101</v>
      </c>
      <c r="E3090" s="15">
        <v>1022</v>
      </c>
      <c r="F3090" s="15">
        <v>1027</v>
      </c>
      <c r="G3090" s="15">
        <v>2049</v>
      </c>
      <c r="H3090" s="91">
        <v>0</v>
      </c>
      <c r="I3090" s="91">
        <v>0</v>
      </c>
      <c r="J3090" s="15">
        <v>0</v>
      </c>
      <c r="K3090" s="15">
        <f t="shared" si="199"/>
        <v>1022</v>
      </c>
      <c r="L3090" s="15">
        <f t="shared" si="200"/>
        <v>1027</v>
      </c>
      <c r="M3090" s="15">
        <f t="shared" si="201"/>
        <v>2049</v>
      </c>
    </row>
    <row r="3091" spans="1:13" ht="12.75" customHeight="1" x14ac:dyDescent="0.2">
      <c r="A3091" s="11" t="str">
        <f t="shared" si="198"/>
        <v>PROSERPINE1988</v>
      </c>
      <c r="B3091" s="3" t="s">
        <v>28</v>
      </c>
      <c r="C3091" s="12">
        <v>1988</v>
      </c>
      <c r="D3091" s="12" t="s">
        <v>101</v>
      </c>
      <c r="E3091" s="13">
        <v>1005</v>
      </c>
      <c r="F3091" s="13">
        <v>1005</v>
      </c>
      <c r="G3091" s="13">
        <v>2010</v>
      </c>
      <c r="H3091" s="13">
        <v>0</v>
      </c>
      <c r="I3091" s="13">
        <v>0</v>
      </c>
      <c r="J3091" s="13">
        <v>0</v>
      </c>
      <c r="K3091" s="15">
        <f t="shared" si="199"/>
        <v>1005</v>
      </c>
      <c r="L3091" s="15">
        <f t="shared" si="200"/>
        <v>1005</v>
      </c>
      <c r="M3091" s="15">
        <f t="shared" si="201"/>
        <v>2010</v>
      </c>
    </row>
    <row r="3092" spans="1:13" ht="12.75" customHeight="1" x14ac:dyDescent="0.2">
      <c r="A3092" s="11" t="str">
        <f t="shared" si="198"/>
        <v>PROSERPINE1989</v>
      </c>
      <c r="B3092" s="96" t="s">
        <v>28</v>
      </c>
      <c r="C3092" s="89">
        <v>1989</v>
      </c>
      <c r="D3092" s="90" t="s">
        <v>101</v>
      </c>
      <c r="E3092" s="15">
        <v>778</v>
      </c>
      <c r="F3092" s="15">
        <v>776</v>
      </c>
      <c r="G3092" s="15">
        <v>1554</v>
      </c>
      <c r="H3092" s="91">
        <v>0</v>
      </c>
      <c r="I3092" s="91">
        <v>0</v>
      </c>
      <c r="J3092" s="15">
        <v>0</v>
      </c>
      <c r="K3092" s="15">
        <f t="shared" si="199"/>
        <v>778</v>
      </c>
      <c r="L3092" s="15">
        <f t="shared" si="200"/>
        <v>776</v>
      </c>
      <c r="M3092" s="15">
        <f t="shared" si="201"/>
        <v>1554</v>
      </c>
    </row>
    <row r="3093" spans="1:13" ht="12.75" customHeight="1" x14ac:dyDescent="0.2">
      <c r="A3093" s="11" t="str">
        <f t="shared" si="198"/>
        <v>PROSERPINE1990</v>
      </c>
      <c r="B3093" s="3" t="s">
        <v>28</v>
      </c>
      <c r="C3093" s="12">
        <v>1990</v>
      </c>
      <c r="D3093" s="12" t="s">
        <v>101</v>
      </c>
      <c r="E3093" s="13">
        <v>590</v>
      </c>
      <c r="F3093" s="13">
        <v>587</v>
      </c>
      <c r="G3093" s="13">
        <v>1177</v>
      </c>
      <c r="H3093" s="13">
        <v>0</v>
      </c>
      <c r="I3093" s="13">
        <v>0</v>
      </c>
      <c r="J3093" s="13">
        <v>0</v>
      </c>
      <c r="K3093" s="15">
        <f t="shared" si="199"/>
        <v>590</v>
      </c>
      <c r="L3093" s="15">
        <f t="shared" si="200"/>
        <v>587</v>
      </c>
      <c r="M3093" s="15">
        <f t="shared" si="201"/>
        <v>1177</v>
      </c>
    </row>
    <row r="3094" spans="1:13" ht="12.75" customHeight="1" x14ac:dyDescent="0.2">
      <c r="A3094" s="11" t="str">
        <f t="shared" si="198"/>
        <v>PROSERPINE1991</v>
      </c>
      <c r="B3094" s="3" t="s">
        <v>28</v>
      </c>
      <c r="C3094" s="12">
        <v>1991</v>
      </c>
      <c r="D3094" s="12" t="s">
        <v>101</v>
      </c>
      <c r="E3094" s="13">
        <v>448</v>
      </c>
      <c r="F3094" s="13">
        <v>448</v>
      </c>
      <c r="G3094" s="13">
        <v>896</v>
      </c>
      <c r="H3094" s="13">
        <v>0</v>
      </c>
      <c r="I3094" s="13">
        <v>0</v>
      </c>
      <c r="J3094" s="13">
        <v>0</v>
      </c>
      <c r="K3094" s="15">
        <f t="shared" si="199"/>
        <v>448</v>
      </c>
      <c r="L3094" s="15">
        <f t="shared" si="200"/>
        <v>448</v>
      </c>
      <c r="M3094" s="15">
        <f t="shared" si="201"/>
        <v>896</v>
      </c>
    </row>
    <row r="3095" spans="1:13" ht="12.75" customHeight="1" x14ac:dyDescent="0.2">
      <c r="A3095" s="11" t="str">
        <f t="shared" si="198"/>
        <v>PROSERPINE1992</v>
      </c>
      <c r="B3095" s="3" t="s">
        <v>28</v>
      </c>
      <c r="C3095" s="12">
        <v>1992</v>
      </c>
      <c r="D3095" s="12" t="s">
        <v>101</v>
      </c>
      <c r="E3095" s="13">
        <v>456</v>
      </c>
      <c r="F3095" s="13">
        <v>451</v>
      </c>
      <c r="G3095" s="13">
        <v>907</v>
      </c>
      <c r="H3095" s="13">
        <v>0</v>
      </c>
      <c r="I3095" s="13">
        <v>0</v>
      </c>
      <c r="J3095" s="13">
        <v>0</v>
      </c>
      <c r="K3095" s="15">
        <f t="shared" si="199"/>
        <v>456</v>
      </c>
      <c r="L3095" s="15">
        <f t="shared" si="200"/>
        <v>451</v>
      </c>
      <c r="M3095" s="15">
        <f t="shared" si="201"/>
        <v>907</v>
      </c>
    </row>
    <row r="3096" spans="1:13" ht="12.75" customHeight="1" x14ac:dyDescent="0.2">
      <c r="A3096" s="11" t="str">
        <f t="shared" si="198"/>
        <v>PROSERPINE1993</v>
      </c>
      <c r="B3096" s="96" t="s">
        <v>28</v>
      </c>
      <c r="C3096" s="89">
        <v>1993</v>
      </c>
      <c r="D3096" s="90" t="s">
        <v>101</v>
      </c>
      <c r="E3096" s="15">
        <v>683</v>
      </c>
      <c r="F3096" s="15">
        <v>690</v>
      </c>
      <c r="G3096" s="15">
        <v>1373</v>
      </c>
      <c r="H3096" s="91">
        <v>0</v>
      </c>
      <c r="I3096" s="91">
        <v>0</v>
      </c>
      <c r="J3096" s="15">
        <v>0</v>
      </c>
      <c r="K3096" s="15">
        <f t="shared" si="199"/>
        <v>683</v>
      </c>
      <c r="L3096" s="15">
        <f t="shared" si="200"/>
        <v>690</v>
      </c>
      <c r="M3096" s="15">
        <f t="shared" si="201"/>
        <v>1373</v>
      </c>
    </row>
    <row r="3097" spans="1:13" ht="12.75" customHeight="1" x14ac:dyDescent="0.2">
      <c r="A3097" s="11" t="str">
        <f t="shared" si="198"/>
        <v>PROSERPINE1994</v>
      </c>
      <c r="B3097" s="3" t="s">
        <v>28</v>
      </c>
      <c r="C3097" s="12">
        <v>1994</v>
      </c>
      <c r="D3097" s="12" t="s">
        <v>101</v>
      </c>
      <c r="E3097" s="13">
        <v>1241</v>
      </c>
      <c r="F3097" s="13">
        <v>1245</v>
      </c>
      <c r="G3097" s="13">
        <v>2486</v>
      </c>
      <c r="H3097" s="13">
        <v>0</v>
      </c>
      <c r="I3097" s="13">
        <v>0</v>
      </c>
      <c r="J3097" s="13">
        <v>0</v>
      </c>
      <c r="K3097" s="15">
        <f t="shared" si="199"/>
        <v>1241</v>
      </c>
      <c r="L3097" s="15">
        <f t="shared" si="200"/>
        <v>1245</v>
      </c>
      <c r="M3097" s="15">
        <f t="shared" si="201"/>
        <v>2486</v>
      </c>
    </row>
    <row r="3098" spans="1:13" ht="12.75" customHeight="1" x14ac:dyDescent="0.2">
      <c r="A3098" s="11" t="str">
        <f t="shared" si="198"/>
        <v>PROSERPINE1995</v>
      </c>
      <c r="B3098" s="96" t="s">
        <v>28</v>
      </c>
      <c r="C3098" s="89">
        <v>1995</v>
      </c>
      <c r="D3098" s="90" t="s">
        <v>101</v>
      </c>
      <c r="E3098" s="15">
        <v>1517</v>
      </c>
      <c r="F3098" s="15">
        <v>1517</v>
      </c>
      <c r="G3098" s="15">
        <v>3034</v>
      </c>
      <c r="H3098" s="91">
        <v>0</v>
      </c>
      <c r="I3098" s="91">
        <v>0</v>
      </c>
      <c r="J3098" s="15">
        <v>0</v>
      </c>
      <c r="K3098" s="15">
        <f t="shared" si="199"/>
        <v>1517</v>
      </c>
      <c r="L3098" s="15">
        <f t="shared" si="200"/>
        <v>1517</v>
      </c>
      <c r="M3098" s="15">
        <f t="shared" si="201"/>
        <v>3034</v>
      </c>
    </row>
    <row r="3099" spans="1:13" ht="12.75" customHeight="1" x14ac:dyDescent="0.2">
      <c r="A3099" s="11" t="str">
        <f t="shared" si="198"/>
        <v>PROSERPINE1996</v>
      </c>
      <c r="B3099" s="3" t="s">
        <v>28</v>
      </c>
      <c r="C3099" s="12">
        <v>1996</v>
      </c>
      <c r="D3099" s="12" t="s">
        <v>101</v>
      </c>
      <c r="E3099" s="13">
        <v>1432</v>
      </c>
      <c r="F3099" s="13">
        <v>1432</v>
      </c>
      <c r="G3099" s="13">
        <v>2864</v>
      </c>
      <c r="H3099" s="13">
        <v>0</v>
      </c>
      <c r="I3099" s="13">
        <v>0</v>
      </c>
      <c r="J3099" s="13">
        <v>0</v>
      </c>
      <c r="K3099" s="15">
        <f t="shared" si="199"/>
        <v>1432</v>
      </c>
      <c r="L3099" s="15">
        <f t="shared" si="200"/>
        <v>1432</v>
      </c>
      <c r="M3099" s="15">
        <f t="shared" si="201"/>
        <v>2864</v>
      </c>
    </row>
    <row r="3100" spans="1:13" ht="12.75" customHeight="1" x14ac:dyDescent="0.2">
      <c r="A3100" s="11" t="str">
        <f t="shared" si="198"/>
        <v>PROSERPINE1997</v>
      </c>
      <c r="B3100" s="96" t="s">
        <v>28</v>
      </c>
      <c r="C3100" s="89">
        <v>1997</v>
      </c>
      <c r="D3100" s="90" t="s">
        <v>101</v>
      </c>
      <c r="E3100" s="15">
        <v>1507</v>
      </c>
      <c r="F3100" s="15">
        <v>1509</v>
      </c>
      <c r="G3100" s="15">
        <v>3016</v>
      </c>
      <c r="H3100" s="91">
        <v>0</v>
      </c>
      <c r="I3100" s="91">
        <v>0</v>
      </c>
      <c r="J3100" s="15">
        <v>0</v>
      </c>
      <c r="K3100" s="15">
        <f t="shared" si="199"/>
        <v>1507</v>
      </c>
      <c r="L3100" s="15">
        <f t="shared" si="200"/>
        <v>1509</v>
      </c>
      <c r="M3100" s="15">
        <f t="shared" si="201"/>
        <v>3016</v>
      </c>
    </row>
    <row r="3101" spans="1:13" ht="12.75" customHeight="1" x14ac:dyDescent="0.2">
      <c r="A3101" s="11" t="str">
        <f t="shared" si="198"/>
        <v>PROSERPINE1998</v>
      </c>
      <c r="B3101" s="96" t="s">
        <v>28</v>
      </c>
      <c r="C3101" s="89">
        <v>1998</v>
      </c>
      <c r="D3101" s="90" t="s">
        <v>101</v>
      </c>
      <c r="E3101" s="15">
        <v>1513</v>
      </c>
      <c r="F3101" s="15">
        <v>1511</v>
      </c>
      <c r="G3101" s="15">
        <v>3024</v>
      </c>
      <c r="H3101" s="91">
        <v>0</v>
      </c>
      <c r="I3101" s="91">
        <v>0</v>
      </c>
      <c r="J3101" s="15">
        <v>0</v>
      </c>
      <c r="K3101" s="15">
        <f t="shared" si="199"/>
        <v>1513</v>
      </c>
      <c r="L3101" s="15">
        <f t="shared" si="200"/>
        <v>1511</v>
      </c>
      <c r="M3101" s="15">
        <f t="shared" si="201"/>
        <v>3024</v>
      </c>
    </row>
    <row r="3102" spans="1:13" ht="12.75" customHeight="1" x14ac:dyDescent="0.2">
      <c r="A3102" s="11" t="str">
        <f t="shared" si="198"/>
        <v>PROSERPINE1999</v>
      </c>
      <c r="B3102" s="96" t="s">
        <v>28</v>
      </c>
      <c r="C3102" s="89">
        <v>1999</v>
      </c>
      <c r="D3102" s="90" t="s">
        <v>101</v>
      </c>
      <c r="E3102" s="15">
        <v>1563</v>
      </c>
      <c r="F3102" s="15">
        <v>1556</v>
      </c>
      <c r="G3102" s="15">
        <v>3119</v>
      </c>
      <c r="H3102" s="91">
        <v>0</v>
      </c>
      <c r="I3102" s="91">
        <v>0</v>
      </c>
      <c r="J3102" s="15">
        <v>0</v>
      </c>
      <c r="K3102" s="15">
        <f t="shared" si="199"/>
        <v>1563</v>
      </c>
      <c r="L3102" s="15">
        <f t="shared" si="200"/>
        <v>1556</v>
      </c>
      <c r="M3102" s="15">
        <f t="shared" si="201"/>
        <v>3119</v>
      </c>
    </row>
    <row r="3103" spans="1:13" ht="12.75" customHeight="1" x14ac:dyDescent="0.2">
      <c r="A3103" s="11" t="str">
        <f t="shared" si="198"/>
        <v>PROSERPINE2000</v>
      </c>
      <c r="B3103" s="92" t="s">
        <v>28</v>
      </c>
      <c r="C3103" s="16">
        <v>2000</v>
      </c>
      <c r="D3103" s="90" t="s">
        <v>101</v>
      </c>
      <c r="E3103" s="93">
        <v>1094</v>
      </c>
      <c r="F3103" s="93">
        <v>1085</v>
      </c>
      <c r="G3103" s="93">
        <v>2179</v>
      </c>
      <c r="H3103" s="93">
        <v>0</v>
      </c>
      <c r="I3103" s="93">
        <v>0</v>
      </c>
      <c r="J3103" s="93">
        <v>0</v>
      </c>
      <c r="K3103" s="15">
        <f t="shared" si="199"/>
        <v>1094</v>
      </c>
      <c r="L3103" s="15">
        <f t="shared" si="200"/>
        <v>1085</v>
      </c>
      <c r="M3103" s="15">
        <f t="shared" si="201"/>
        <v>2179</v>
      </c>
    </row>
    <row r="3104" spans="1:13" ht="12.75" customHeight="1" x14ac:dyDescent="0.2">
      <c r="A3104" s="11" t="str">
        <f t="shared" ref="A3104:A3167" si="202">CONCATENATE(B3104,C3104)</f>
        <v>PROSERPINE2001</v>
      </c>
      <c r="B3104" s="96" t="s">
        <v>28</v>
      </c>
      <c r="C3104" s="89">
        <v>2001</v>
      </c>
      <c r="D3104" s="90" t="s">
        <v>101</v>
      </c>
      <c r="E3104" s="15">
        <v>511</v>
      </c>
      <c r="F3104" s="15">
        <v>513</v>
      </c>
      <c r="G3104" s="15">
        <v>1024</v>
      </c>
      <c r="H3104" s="91">
        <v>0</v>
      </c>
      <c r="I3104" s="91">
        <v>0</v>
      </c>
      <c r="J3104" s="15">
        <v>0</v>
      </c>
      <c r="K3104" s="15">
        <f t="shared" si="199"/>
        <v>511</v>
      </c>
      <c r="L3104" s="15">
        <f t="shared" si="200"/>
        <v>513</v>
      </c>
      <c r="M3104" s="15">
        <f t="shared" si="201"/>
        <v>1024</v>
      </c>
    </row>
    <row r="3105" spans="1:13" ht="12.75" customHeight="1" x14ac:dyDescent="0.2">
      <c r="A3105" s="11" t="str">
        <f t="shared" si="202"/>
        <v>PROSERPINE2002</v>
      </c>
      <c r="B3105" s="94" t="s">
        <v>28</v>
      </c>
      <c r="C3105" s="89">
        <v>2002</v>
      </c>
      <c r="D3105" s="90" t="s">
        <v>101</v>
      </c>
      <c r="E3105" s="15">
        <v>617</v>
      </c>
      <c r="F3105" s="15">
        <v>617</v>
      </c>
      <c r="G3105" s="15">
        <v>1234</v>
      </c>
      <c r="H3105" s="15">
        <v>0</v>
      </c>
      <c r="I3105" s="15">
        <v>0</v>
      </c>
      <c r="J3105" s="15">
        <v>0</v>
      </c>
      <c r="K3105" s="15">
        <f t="shared" si="199"/>
        <v>617</v>
      </c>
      <c r="L3105" s="15">
        <f t="shared" si="200"/>
        <v>617</v>
      </c>
      <c r="M3105" s="15">
        <f t="shared" si="201"/>
        <v>1234</v>
      </c>
    </row>
    <row r="3106" spans="1:13" ht="12.75" customHeight="1" x14ac:dyDescent="0.2">
      <c r="A3106" s="11" t="str">
        <f t="shared" si="202"/>
        <v>PROSERPINE2003</v>
      </c>
      <c r="B3106" s="3" t="s">
        <v>28</v>
      </c>
      <c r="C3106" s="12">
        <v>2003</v>
      </c>
      <c r="D3106" s="12" t="s">
        <v>101</v>
      </c>
      <c r="E3106" s="13">
        <v>551</v>
      </c>
      <c r="F3106" s="13">
        <v>551</v>
      </c>
      <c r="G3106" s="13">
        <v>1102</v>
      </c>
      <c r="H3106" s="13">
        <v>0</v>
      </c>
      <c r="I3106" s="13">
        <v>0</v>
      </c>
      <c r="J3106" s="13">
        <v>0</v>
      </c>
      <c r="K3106" s="15">
        <f t="shared" si="199"/>
        <v>551</v>
      </c>
      <c r="L3106" s="15">
        <f t="shared" si="200"/>
        <v>551</v>
      </c>
      <c r="M3106" s="15">
        <f t="shared" si="201"/>
        <v>1102</v>
      </c>
    </row>
    <row r="3107" spans="1:13" ht="12.75" customHeight="1" x14ac:dyDescent="0.2">
      <c r="A3107" s="11" t="str">
        <f t="shared" si="202"/>
        <v>PROSERPINE2004</v>
      </c>
      <c r="B3107" s="3" t="s">
        <v>28</v>
      </c>
      <c r="C3107" s="12">
        <v>2004</v>
      </c>
      <c r="D3107" s="12" t="s">
        <v>101</v>
      </c>
      <c r="E3107" s="13">
        <v>767</v>
      </c>
      <c r="F3107" s="13">
        <v>767</v>
      </c>
      <c r="G3107" s="13">
        <v>1534</v>
      </c>
      <c r="H3107" s="13">
        <v>0</v>
      </c>
      <c r="I3107" s="13">
        <v>0</v>
      </c>
      <c r="J3107" s="13">
        <v>0</v>
      </c>
      <c r="K3107" s="15">
        <f t="shared" si="199"/>
        <v>767</v>
      </c>
      <c r="L3107" s="15">
        <f t="shared" si="200"/>
        <v>767</v>
      </c>
      <c r="M3107" s="15">
        <f t="shared" si="201"/>
        <v>1534</v>
      </c>
    </row>
    <row r="3108" spans="1:13" ht="12.75" customHeight="1" x14ac:dyDescent="0.2">
      <c r="A3108" s="11" t="str">
        <f t="shared" si="202"/>
        <v>PROSERPINE2005</v>
      </c>
      <c r="B3108" s="94" t="s">
        <v>28</v>
      </c>
      <c r="C3108" s="89">
        <v>2005</v>
      </c>
      <c r="D3108" s="90" t="s">
        <v>101</v>
      </c>
      <c r="E3108" s="15">
        <v>1068</v>
      </c>
      <c r="F3108" s="15">
        <v>1069</v>
      </c>
      <c r="G3108" s="15">
        <v>2137</v>
      </c>
      <c r="H3108" s="15">
        <v>0</v>
      </c>
      <c r="I3108" s="15">
        <v>0</v>
      </c>
      <c r="J3108" s="15">
        <v>0</v>
      </c>
      <c r="K3108" s="15">
        <f t="shared" si="199"/>
        <v>1068</v>
      </c>
      <c r="L3108" s="15">
        <f t="shared" si="200"/>
        <v>1069</v>
      </c>
      <c r="M3108" s="15">
        <f t="shared" si="201"/>
        <v>2137</v>
      </c>
    </row>
    <row r="3109" spans="1:13" ht="12.75" customHeight="1" x14ac:dyDescent="0.2">
      <c r="A3109" s="11" t="str">
        <f t="shared" si="202"/>
        <v>PROSERPINE2006</v>
      </c>
      <c r="B3109" s="96" t="s">
        <v>28</v>
      </c>
      <c r="C3109" s="89">
        <v>2006</v>
      </c>
      <c r="D3109" s="12" t="s">
        <v>101</v>
      </c>
      <c r="E3109" s="15">
        <v>935</v>
      </c>
      <c r="F3109" s="15">
        <v>938</v>
      </c>
      <c r="G3109" s="15">
        <v>1873</v>
      </c>
      <c r="H3109" s="91">
        <v>0</v>
      </c>
      <c r="I3109" s="91">
        <v>0</v>
      </c>
      <c r="J3109" s="15">
        <v>0</v>
      </c>
      <c r="K3109" s="15">
        <f t="shared" si="199"/>
        <v>935</v>
      </c>
      <c r="L3109" s="15">
        <f t="shared" si="200"/>
        <v>938</v>
      </c>
      <c r="M3109" s="15">
        <f t="shared" si="201"/>
        <v>1873</v>
      </c>
    </row>
    <row r="3110" spans="1:13" ht="12.75" customHeight="1" x14ac:dyDescent="0.2">
      <c r="A3110" s="11" t="str">
        <f t="shared" si="202"/>
        <v>PROSERPINE2007</v>
      </c>
      <c r="B3110" s="3" t="s">
        <v>28</v>
      </c>
      <c r="C3110" s="12">
        <v>2007</v>
      </c>
      <c r="D3110" s="12" t="s">
        <v>101</v>
      </c>
      <c r="E3110" s="13">
        <v>934</v>
      </c>
      <c r="F3110" s="13">
        <v>931</v>
      </c>
      <c r="G3110" s="13">
        <v>1865</v>
      </c>
      <c r="H3110" s="13">
        <v>0</v>
      </c>
      <c r="I3110" s="13">
        <v>0</v>
      </c>
      <c r="J3110" s="13">
        <v>0</v>
      </c>
      <c r="K3110" s="15">
        <f t="shared" si="199"/>
        <v>934</v>
      </c>
      <c r="L3110" s="15">
        <f t="shared" si="200"/>
        <v>931</v>
      </c>
      <c r="M3110" s="15">
        <f t="shared" si="201"/>
        <v>1865</v>
      </c>
    </row>
    <row r="3111" spans="1:13" ht="12.75" customHeight="1" x14ac:dyDescent="0.2">
      <c r="A3111" s="11" t="str">
        <f t="shared" si="202"/>
        <v>PROSERPINE2008</v>
      </c>
      <c r="B3111" s="96" t="s">
        <v>28</v>
      </c>
      <c r="C3111" s="89">
        <v>2008</v>
      </c>
      <c r="D3111" s="90" t="s">
        <v>101</v>
      </c>
      <c r="E3111" s="15">
        <v>847</v>
      </c>
      <c r="F3111" s="15">
        <v>844</v>
      </c>
      <c r="G3111" s="15">
        <v>1691</v>
      </c>
      <c r="H3111" s="91">
        <v>0</v>
      </c>
      <c r="I3111" s="91">
        <v>0</v>
      </c>
      <c r="J3111" s="15">
        <v>0</v>
      </c>
      <c r="K3111" s="15">
        <f t="shared" si="199"/>
        <v>847</v>
      </c>
      <c r="L3111" s="15">
        <f t="shared" si="200"/>
        <v>844</v>
      </c>
      <c r="M3111" s="15">
        <f t="shared" si="201"/>
        <v>1691</v>
      </c>
    </row>
    <row r="3112" spans="1:13" ht="12.75" customHeight="1" x14ac:dyDescent="0.2">
      <c r="A3112" s="11" t="str">
        <f t="shared" si="202"/>
        <v>PROSERPINE2009</v>
      </c>
      <c r="B3112" s="92" t="s">
        <v>28</v>
      </c>
      <c r="C3112" s="16">
        <v>2009</v>
      </c>
      <c r="D3112" s="12" t="s">
        <v>101</v>
      </c>
      <c r="E3112" s="93">
        <v>728</v>
      </c>
      <c r="F3112" s="93">
        <v>727</v>
      </c>
      <c r="G3112" s="93">
        <v>1455</v>
      </c>
      <c r="H3112" s="93">
        <v>0</v>
      </c>
      <c r="I3112" s="93">
        <v>0</v>
      </c>
      <c r="J3112" s="93">
        <v>0</v>
      </c>
      <c r="K3112" s="15">
        <f t="shared" si="199"/>
        <v>728</v>
      </c>
      <c r="L3112" s="15">
        <f t="shared" si="200"/>
        <v>727</v>
      </c>
      <c r="M3112" s="15">
        <f t="shared" si="201"/>
        <v>1455</v>
      </c>
    </row>
    <row r="3113" spans="1:13" ht="12.75" customHeight="1" x14ac:dyDescent="0.2">
      <c r="A3113" s="11" t="str">
        <f t="shared" si="202"/>
        <v>PROSERPINE2010</v>
      </c>
      <c r="B3113" s="96" t="s">
        <v>28</v>
      </c>
      <c r="C3113" s="89">
        <v>2010</v>
      </c>
      <c r="D3113" s="90" t="s">
        <v>101</v>
      </c>
      <c r="E3113" s="15">
        <v>724</v>
      </c>
      <c r="F3113" s="15">
        <v>724</v>
      </c>
      <c r="G3113" s="15">
        <v>1448</v>
      </c>
      <c r="H3113" s="91">
        <v>0</v>
      </c>
      <c r="I3113" s="91">
        <v>0</v>
      </c>
      <c r="J3113" s="15">
        <v>0</v>
      </c>
      <c r="K3113" s="15">
        <f t="shared" si="199"/>
        <v>724</v>
      </c>
      <c r="L3113" s="15">
        <f t="shared" si="200"/>
        <v>724</v>
      </c>
      <c r="M3113" s="15">
        <f t="shared" si="201"/>
        <v>1448</v>
      </c>
    </row>
    <row r="3114" spans="1:13" ht="12.75" customHeight="1" x14ac:dyDescent="0.2">
      <c r="A3114" s="11" t="str">
        <f t="shared" si="202"/>
        <v>PROSERPINE2011</v>
      </c>
      <c r="B3114" s="94" t="s">
        <v>28</v>
      </c>
      <c r="C3114" s="12">
        <v>2011</v>
      </c>
      <c r="D3114" s="90" t="s">
        <v>101</v>
      </c>
      <c r="E3114" s="95">
        <v>715</v>
      </c>
      <c r="F3114" s="95">
        <v>715</v>
      </c>
      <c r="G3114" s="95">
        <v>1430</v>
      </c>
      <c r="H3114" s="95">
        <v>0</v>
      </c>
      <c r="I3114" s="95">
        <v>0</v>
      </c>
      <c r="J3114" s="95">
        <v>0</v>
      </c>
      <c r="K3114" s="15">
        <f t="shared" ref="K3114:K3177" si="203">E3114+H3114</f>
        <v>715</v>
      </c>
      <c r="L3114" s="15">
        <f t="shared" ref="L3114:L3177" si="204">F3114+I3114</f>
        <v>715</v>
      </c>
      <c r="M3114" s="15">
        <f t="shared" ref="M3114:M3177" si="205">G3114+J3114</f>
        <v>1430</v>
      </c>
    </row>
    <row r="3115" spans="1:13" ht="12.75" customHeight="1" x14ac:dyDescent="0.2">
      <c r="A3115" s="11" t="str">
        <f t="shared" si="202"/>
        <v>PROSERPINE2012</v>
      </c>
      <c r="B3115" s="96" t="s">
        <v>28</v>
      </c>
      <c r="C3115" s="89">
        <v>2012</v>
      </c>
      <c r="D3115" s="90" t="s">
        <v>101</v>
      </c>
      <c r="E3115" s="15">
        <v>936</v>
      </c>
      <c r="F3115" s="15">
        <v>935</v>
      </c>
      <c r="G3115" s="15">
        <v>1871</v>
      </c>
      <c r="H3115" s="91">
        <v>0</v>
      </c>
      <c r="I3115" s="91">
        <v>0</v>
      </c>
      <c r="J3115" s="15">
        <v>0</v>
      </c>
      <c r="K3115" s="15">
        <f t="shared" si="203"/>
        <v>936</v>
      </c>
      <c r="L3115" s="15">
        <f t="shared" si="204"/>
        <v>935</v>
      </c>
      <c r="M3115" s="15">
        <f t="shared" si="205"/>
        <v>1871</v>
      </c>
    </row>
    <row r="3116" spans="1:13" ht="12.75" customHeight="1" x14ac:dyDescent="0.2">
      <c r="A3116" s="11" t="str">
        <f t="shared" si="202"/>
        <v>PROSERPINE2013</v>
      </c>
      <c r="B3116" s="3" t="s">
        <v>28</v>
      </c>
      <c r="C3116" s="12">
        <v>2013</v>
      </c>
      <c r="D3116" s="12" t="s">
        <v>101</v>
      </c>
      <c r="E3116" s="13">
        <v>956</v>
      </c>
      <c r="F3116" s="13">
        <v>955</v>
      </c>
      <c r="G3116" s="13">
        <v>1911</v>
      </c>
      <c r="H3116" s="13">
        <v>0</v>
      </c>
      <c r="I3116" s="13">
        <v>0</v>
      </c>
      <c r="J3116" s="13">
        <v>0</v>
      </c>
      <c r="K3116" s="15">
        <f t="shared" si="203"/>
        <v>956</v>
      </c>
      <c r="L3116" s="15">
        <f t="shared" si="204"/>
        <v>955</v>
      </c>
      <c r="M3116" s="15">
        <f t="shared" si="205"/>
        <v>1911</v>
      </c>
    </row>
    <row r="3117" spans="1:13" ht="12.75" customHeight="1" x14ac:dyDescent="0.2">
      <c r="A3117" s="11" t="str">
        <f t="shared" si="202"/>
        <v>PROSERPINE2014</v>
      </c>
      <c r="B3117" s="96" t="s">
        <v>28</v>
      </c>
      <c r="C3117" s="89">
        <v>2014</v>
      </c>
      <c r="D3117" s="90" t="s">
        <v>101</v>
      </c>
      <c r="E3117" s="15">
        <v>1084</v>
      </c>
      <c r="F3117" s="15">
        <v>1083</v>
      </c>
      <c r="G3117" s="15">
        <v>2167</v>
      </c>
      <c r="H3117" s="91">
        <v>0</v>
      </c>
      <c r="I3117" s="91">
        <v>0</v>
      </c>
      <c r="J3117" s="15">
        <v>0</v>
      </c>
      <c r="K3117" s="15">
        <f t="shared" si="203"/>
        <v>1084</v>
      </c>
      <c r="L3117" s="15">
        <f t="shared" si="204"/>
        <v>1083</v>
      </c>
      <c r="M3117" s="15">
        <f t="shared" si="205"/>
        <v>2167</v>
      </c>
    </row>
    <row r="3118" spans="1:13" ht="12.75" customHeight="1" x14ac:dyDescent="0.2">
      <c r="A3118" s="11" t="str">
        <f t="shared" si="202"/>
        <v>PROSERPINE2015</v>
      </c>
      <c r="B3118" s="3" t="s">
        <v>28</v>
      </c>
      <c r="C3118" s="12">
        <v>2015</v>
      </c>
      <c r="D3118" s="12" t="s">
        <v>101</v>
      </c>
      <c r="E3118" s="13">
        <v>1246</v>
      </c>
      <c r="F3118" s="13">
        <v>1243</v>
      </c>
      <c r="G3118" s="13">
        <v>2489</v>
      </c>
      <c r="H3118" s="13">
        <v>0</v>
      </c>
      <c r="I3118" s="13">
        <v>0</v>
      </c>
      <c r="J3118" s="13">
        <v>0</v>
      </c>
      <c r="K3118" s="15">
        <f t="shared" si="203"/>
        <v>1246</v>
      </c>
      <c r="L3118" s="15">
        <f t="shared" si="204"/>
        <v>1243</v>
      </c>
      <c r="M3118" s="15">
        <f t="shared" si="205"/>
        <v>2489</v>
      </c>
    </row>
    <row r="3119" spans="1:13" ht="12.75" customHeight="1" x14ac:dyDescent="0.2">
      <c r="A3119" s="11" t="str">
        <f t="shared" si="202"/>
        <v>PROSERPINE2016</v>
      </c>
      <c r="B3119" s="96" t="s">
        <v>28</v>
      </c>
      <c r="C3119" s="89">
        <v>2016</v>
      </c>
      <c r="D3119" s="90" t="s">
        <v>101</v>
      </c>
      <c r="E3119" s="15">
        <v>1161</v>
      </c>
      <c r="F3119" s="15">
        <v>1161</v>
      </c>
      <c r="G3119" s="15">
        <v>2322</v>
      </c>
      <c r="H3119" s="91">
        <v>0</v>
      </c>
      <c r="I3119" s="91">
        <v>0</v>
      </c>
      <c r="J3119" s="15">
        <v>0</v>
      </c>
      <c r="K3119" s="15">
        <f t="shared" si="203"/>
        <v>1161</v>
      </c>
      <c r="L3119" s="15">
        <f t="shared" si="204"/>
        <v>1161</v>
      </c>
      <c r="M3119" s="15">
        <f t="shared" si="205"/>
        <v>2322</v>
      </c>
    </row>
    <row r="3120" spans="1:13" ht="12.75" customHeight="1" x14ac:dyDescent="0.2">
      <c r="A3120" s="11" t="str">
        <f t="shared" si="202"/>
        <v>PROSERPINE2017</v>
      </c>
      <c r="B3120" s="3" t="s">
        <v>28</v>
      </c>
      <c r="C3120" s="12">
        <v>2017</v>
      </c>
      <c r="D3120" s="12" t="s">
        <v>101</v>
      </c>
      <c r="E3120" s="13">
        <v>1496</v>
      </c>
      <c r="F3120" s="13">
        <v>1494</v>
      </c>
      <c r="G3120" s="13">
        <v>2990</v>
      </c>
      <c r="H3120" s="13">
        <v>0</v>
      </c>
      <c r="I3120" s="13">
        <v>0</v>
      </c>
      <c r="J3120" s="13">
        <v>0</v>
      </c>
      <c r="K3120" s="15">
        <f t="shared" si="203"/>
        <v>1496</v>
      </c>
      <c r="L3120" s="15">
        <f t="shared" si="204"/>
        <v>1494</v>
      </c>
      <c r="M3120" s="15">
        <f t="shared" si="205"/>
        <v>2990</v>
      </c>
    </row>
    <row r="3121" spans="1:13" ht="12.75" customHeight="1" x14ac:dyDescent="0.2">
      <c r="A3121" s="11" t="str">
        <f t="shared" si="202"/>
        <v>PROSERPINE2018</v>
      </c>
      <c r="B3121" s="96" t="s">
        <v>28</v>
      </c>
      <c r="C3121" s="89">
        <v>2018</v>
      </c>
      <c r="D3121" s="90" t="s">
        <v>101</v>
      </c>
      <c r="E3121" s="15">
        <v>1508</v>
      </c>
      <c r="F3121" s="15">
        <v>1507</v>
      </c>
      <c r="G3121" s="15">
        <v>3015</v>
      </c>
      <c r="H3121" s="91">
        <v>0</v>
      </c>
      <c r="I3121" s="91">
        <v>0</v>
      </c>
      <c r="J3121" s="15">
        <v>0</v>
      </c>
      <c r="K3121" s="15">
        <f t="shared" si="203"/>
        <v>1508</v>
      </c>
      <c r="L3121" s="15">
        <f t="shared" si="204"/>
        <v>1507</v>
      </c>
      <c r="M3121" s="15">
        <f t="shared" si="205"/>
        <v>3015</v>
      </c>
    </row>
    <row r="3122" spans="1:13" ht="12.75" customHeight="1" x14ac:dyDescent="0.2">
      <c r="A3122" s="11" t="str">
        <f t="shared" si="202"/>
        <v>PROSERPINE2019</v>
      </c>
      <c r="B3122" s="3" t="s">
        <v>28</v>
      </c>
      <c r="C3122" s="12">
        <v>2019</v>
      </c>
      <c r="D3122" s="12" t="s">
        <v>101</v>
      </c>
      <c r="E3122" s="13">
        <v>1475</v>
      </c>
      <c r="F3122" s="13">
        <v>1470</v>
      </c>
      <c r="G3122" s="13">
        <v>2945</v>
      </c>
      <c r="H3122" s="13">
        <v>0</v>
      </c>
      <c r="I3122" s="13">
        <v>0</v>
      </c>
      <c r="J3122" s="13">
        <v>0</v>
      </c>
      <c r="K3122" s="15">
        <f t="shared" si="203"/>
        <v>1475</v>
      </c>
      <c r="L3122" s="15">
        <f t="shared" si="204"/>
        <v>1470</v>
      </c>
      <c r="M3122" s="15">
        <f t="shared" si="205"/>
        <v>2945</v>
      </c>
    </row>
    <row r="3123" spans="1:13" ht="12.75" customHeight="1" x14ac:dyDescent="0.2">
      <c r="A3123" s="11" t="str">
        <f t="shared" si="202"/>
        <v>ROCKHAMPTON1985</v>
      </c>
      <c r="B3123" s="3" t="s">
        <v>61</v>
      </c>
      <c r="C3123" s="12">
        <v>1985</v>
      </c>
      <c r="D3123" s="12">
        <v>14</v>
      </c>
      <c r="E3123" s="13">
        <v>5311</v>
      </c>
      <c r="F3123" s="13">
        <v>5325</v>
      </c>
      <c r="G3123" s="13">
        <v>10636</v>
      </c>
      <c r="H3123" s="13">
        <v>0</v>
      </c>
      <c r="I3123" s="13">
        <v>0</v>
      </c>
      <c r="J3123" s="13">
        <v>0</v>
      </c>
      <c r="K3123" s="15">
        <f t="shared" si="203"/>
        <v>5311</v>
      </c>
      <c r="L3123" s="15">
        <f t="shared" si="204"/>
        <v>5325</v>
      </c>
      <c r="M3123" s="15">
        <f t="shared" si="205"/>
        <v>10636</v>
      </c>
    </row>
    <row r="3124" spans="1:13" ht="12.75" customHeight="1" x14ac:dyDescent="0.2">
      <c r="A3124" s="11" t="str">
        <f t="shared" si="202"/>
        <v>ROCKHAMPTON1986</v>
      </c>
      <c r="B3124" s="96" t="s">
        <v>61</v>
      </c>
      <c r="C3124" s="89">
        <v>1986</v>
      </c>
      <c r="D3124" s="90">
        <v>16</v>
      </c>
      <c r="E3124" s="15">
        <v>5591</v>
      </c>
      <c r="F3124" s="15">
        <v>5583</v>
      </c>
      <c r="G3124" s="15">
        <v>11174</v>
      </c>
      <c r="H3124" s="91">
        <v>0</v>
      </c>
      <c r="I3124" s="91">
        <v>0</v>
      </c>
      <c r="J3124" s="15">
        <v>0</v>
      </c>
      <c r="K3124" s="15">
        <f t="shared" si="203"/>
        <v>5591</v>
      </c>
      <c r="L3124" s="15">
        <f t="shared" si="204"/>
        <v>5583</v>
      </c>
      <c r="M3124" s="15">
        <f t="shared" si="205"/>
        <v>11174</v>
      </c>
    </row>
    <row r="3125" spans="1:13" ht="12.75" customHeight="1" x14ac:dyDescent="0.2">
      <c r="A3125" s="11" t="str">
        <f t="shared" si="202"/>
        <v>ROCKHAMPTON1987</v>
      </c>
      <c r="B3125" s="96" t="s">
        <v>61</v>
      </c>
      <c r="C3125" s="89">
        <v>1987</v>
      </c>
      <c r="D3125" s="90">
        <v>15</v>
      </c>
      <c r="E3125" s="15">
        <v>5517</v>
      </c>
      <c r="F3125" s="15">
        <v>5506</v>
      </c>
      <c r="G3125" s="15">
        <v>11023</v>
      </c>
      <c r="H3125" s="91">
        <v>0</v>
      </c>
      <c r="I3125" s="91">
        <v>0</v>
      </c>
      <c r="J3125" s="15">
        <v>0</v>
      </c>
      <c r="K3125" s="15">
        <f t="shared" si="203"/>
        <v>5517</v>
      </c>
      <c r="L3125" s="15">
        <f t="shared" si="204"/>
        <v>5506</v>
      </c>
      <c r="M3125" s="15">
        <f t="shared" si="205"/>
        <v>11023</v>
      </c>
    </row>
    <row r="3126" spans="1:13" ht="12.75" customHeight="1" x14ac:dyDescent="0.2">
      <c r="A3126" s="11" t="str">
        <f t="shared" si="202"/>
        <v>ROCKHAMPTON1988</v>
      </c>
      <c r="B3126" s="96" t="s">
        <v>61</v>
      </c>
      <c r="C3126" s="89">
        <v>1988</v>
      </c>
      <c r="D3126" s="90">
        <v>12</v>
      </c>
      <c r="E3126" s="15">
        <v>5598</v>
      </c>
      <c r="F3126" s="15">
        <v>5675</v>
      </c>
      <c r="G3126" s="15">
        <v>11273</v>
      </c>
      <c r="H3126" s="91">
        <v>0</v>
      </c>
      <c r="I3126" s="91">
        <v>0</v>
      </c>
      <c r="J3126" s="15">
        <v>0</v>
      </c>
      <c r="K3126" s="15">
        <f t="shared" si="203"/>
        <v>5598</v>
      </c>
      <c r="L3126" s="15">
        <f t="shared" si="204"/>
        <v>5675</v>
      </c>
      <c r="M3126" s="15">
        <f t="shared" si="205"/>
        <v>11273</v>
      </c>
    </row>
    <row r="3127" spans="1:13" ht="12.75" customHeight="1" x14ac:dyDescent="0.2">
      <c r="A3127" s="11" t="str">
        <f t="shared" si="202"/>
        <v>ROCKHAMPTON1989</v>
      </c>
      <c r="B3127" s="96" t="s">
        <v>61</v>
      </c>
      <c r="C3127" s="89">
        <v>1989</v>
      </c>
      <c r="D3127" s="90">
        <v>11</v>
      </c>
      <c r="E3127" s="15">
        <v>5206</v>
      </c>
      <c r="F3127" s="15">
        <v>5102</v>
      </c>
      <c r="G3127" s="15">
        <v>10308</v>
      </c>
      <c r="H3127" s="91">
        <v>0</v>
      </c>
      <c r="I3127" s="91">
        <v>0</v>
      </c>
      <c r="J3127" s="15">
        <v>0</v>
      </c>
      <c r="K3127" s="15">
        <f t="shared" si="203"/>
        <v>5206</v>
      </c>
      <c r="L3127" s="15">
        <f t="shared" si="204"/>
        <v>5102</v>
      </c>
      <c r="M3127" s="15">
        <f t="shared" si="205"/>
        <v>10308</v>
      </c>
    </row>
    <row r="3128" spans="1:13" ht="12.75" customHeight="1" x14ac:dyDescent="0.2">
      <c r="A3128" s="11" t="str">
        <f t="shared" si="202"/>
        <v>ROCKHAMPTON1990</v>
      </c>
      <c r="B3128" s="94" t="s">
        <v>61</v>
      </c>
      <c r="C3128" s="89">
        <v>1990</v>
      </c>
      <c r="D3128" s="90">
        <v>13</v>
      </c>
      <c r="E3128" s="15">
        <v>4594</v>
      </c>
      <c r="F3128" s="15">
        <v>4630</v>
      </c>
      <c r="G3128" s="15">
        <v>9224</v>
      </c>
      <c r="H3128" s="15">
        <v>0</v>
      </c>
      <c r="I3128" s="15">
        <v>0</v>
      </c>
      <c r="J3128" s="15">
        <v>0</v>
      </c>
      <c r="K3128" s="15">
        <f t="shared" si="203"/>
        <v>4594</v>
      </c>
      <c r="L3128" s="15">
        <f t="shared" si="204"/>
        <v>4630</v>
      </c>
      <c r="M3128" s="15">
        <f t="shared" si="205"/>
        <v>9224</v>
      </c>
    </row>
    <row r="3129" spans="1:13" ht="12.75" customHeight="1" x14ac:dyDescent="0.2">
      <c r="A3129" s="11" t="str">
        <f t="shared" si="202"/>
        <v>ROCKHAMPTON1991</v>
      </c>
      <c r="B3129" s="3" t="s">
        <v>61</v>
      </c>
      <c r="C3129" s="12">
        <v>1991</v>
      </c>
      <c r="D3129" s="12">
        <v>11</v>
      </c>
      <c r="E3129" s="13">
        <v>5874</v>
      </c>
      <c r="F3129" s="13">
        <v>5869</v>
      </c>
      <c r="G3129" s="13">
        <v>11743</v>
      </c>
      <c r="H3129" s="13">
        <v>0</v>
      </c>
      <c r="I3129" s="13">
        <v>0</v>
      </c>
      <c r="J3129" s="13">
        <v>0</v>
      </c>
      <c r="K3129" s="15">
        <f t="shared" si="203"/>
        <v>5874</v>
      </c>
      <c r="L3129" s="15">
        <f t="shared" si="204"/>
        <v>5869</v>
      </c>
      <c r="M3129" s="15">
        <f t="shared" si="205"/>
        <v>11743</v>
      </c>
    </row>
    <row r="3130" spans="1:13" ht="12.75" customHeight="1" x14ac:dyDescent="0.2">
      <c r="A3130" s="11" t="str">
        <f t="shared" si="202"/>
        <v>ROCKHAMPTON1992</v>
      </c>
      <c r="B3130" s="3" t="s">
        <v>61</v>
      </c>
      <c r="C3130" s="12">
        <v>1992</v>
      </c>
      <c r="D3130" s="12">
        <v>12</v>
      </c>
      <c r="E3130" s="13">
        <v>6007</v>
      </c>
      <c r="F3130" s="13">
        <v>5999</v>
      </c>
      <c r="G3130" s="13">
        <v>12006</v>
      </c>
      <c r="H3130" s="13">
        <v>0</v>
      </c>
      <c r="I3130" s="13">
        <v>0</v>
      </c>
      <c r="J3130" s="13">
        <v>0</v>
      </c>
      <c r="K3130" s="15">
        <f t="shared" si="203"/>
        <v>6007</v>
      </c>
      <c r="L3130" s="15">
        <f t="shared" si="204"/>
        <v>5999</v>
      </c>
      <c r="M3130" s="15">
        <f t="shared" si="205"/>
        <v>12006</v>
      </c>
    </row>
    <row r="3131" spans="1:13" ht="12.75" customHeight="1" x14ac:dyDescent="0.2">
      <c r="A3131" s="11" t="str">
        <f t="shared" si="202"/>
        <v>ROCKHAMPTON1993</v>
      </c>
      <c r="B3131" s="96" t="s">
        <v>61</v>
      </c>
      <c r="C3131" s="89">
        <v>1993</v>
      </c>
      <c r="D3131" s="90">
        <v>13</v>
      </c>
      <c r="E3131" s="15">
        <v>6102</v>
      </c>
      <c r="F3131" s="15">
        <v>6090</v>
      </c>
      <c r="G3131" s="15">
        <v>12192</v>
      </c>
      <c r="H3131" s="91">
        <v>0</v>
      </c>
      <c r="I3131" s="91">
        <v>0</v>
      </c>
      <c r="J3131" s="15">
        <v>0</v>
      </c>
      <c r="K3131" s="15">
        <f t="shared" si="203"/>
        <v>6102</v>
      </c>
      <c r="L3131" s="15">
        <f t="shared" si="204"/>
        <v>6090</v>
      </c>
      <c r="M3131" s="15">
        <f t="shared" si="205"/>
        <v>12192</v>
      </c>
    </row>
    <row r="3132" spans="1:13" ht="12.75" customHeight="1" x14ac:dyDescent="0.2">
      <c r="A3132" s="11" t="str">
        <f t="shared" si="202"/>
        <v>ROCKHAMPTON1994</v>
      </c>
      <c r="B3132" s="3" t="s">
        <v>61</v>
      </c>
      <c r="C3132" s="12">
        <v>1994</v>
      </c>
      <c r="D3132" s="12">
        <v>15</v>
      </c>
      <c r="E3132" s="13">
        <v>6163</v>
      </c>
      <c r="F3132" s="13">
        <v>6169</v>
      </c>
      <c r="G3132" s="13">
        <v>12332</v>
      </c>
      <c r="H3132" s="13">
        <v>0</v>
      </c>
      <c r="I3132" s="13">
        <v>0</v>
      </c>
      <c r="J3132" s="13">
        <v>0</v>
      </c>
      <c r="K3132" s="15">
        <f t="shared" si="203"/>
        <v>6163</v>
      </c>
      <c r="L3132" s="15">
        <f t="shared" si="204"/>
        <v>6169</v>
      </c>
      <c r="M3132" s="15">
        <f t="shared" si="205"/>
        <v>12332</v>
      </c>
    </row>
    <row r="3133" spans="1:13" ht="12.75" customHeight="1" x14ac:dyDescent="0.2">
      <c r="A3133" s="11" t="str">
        <f t="shared" si="202"/>
        <v>ROCKHAMPTON1995</v>
      </c>
      <c r="B3133" s="3" t="s">
        <v>61</v>
      </c>
      <c r="C3133" s="12">
        <v>1995</v>
      </c>
      <c r="D3133" s="12">
        <v>11</v>
      </c>
      <c r="E3133" s="13">
        <v>6927</v>
      </c>
      <c r="F3133" s="13">
        <v>6923</v>
      </c>
      <c r="G3133" s="13">
        <v>13850</v>
      </c>
      <c r="H3133" s="13">
        <v>0</v>
      </c>
      <c r="I3133" s="13">
        <v>0</v>
      </c>
      <c r="J3133" s="13">
        <v>0</v>
      </c>
      <c r="K3133" s="15">
        <f t="shared" si="203"/>
        <v>6927</v>
      </c>
      <c r="L3133" s="15">
        <f t="shared" si="204"/>
        <v>6923</v>
      </c>
      <c r="M3133" s="15">
        <f t="shared" si="205"/>
        <v>13850</v>
      </c>
    </row>
    <row r="3134" spans="1:13" ht="12.75" customHeight="1" x14ac:dyDescent="0.2">
      <c r="A3134" s="11" t="str">
        <f t="shared" si="202"/>
        <v>ROCKHAMPTON1996</v>
      </c>
      <c r="B3134" s="94" t="s">
        <v>61</v>
      </c>
      <c r="C3134" s="89">
        <v>1996</v>
      </c>
      <c r="D3134" s="90">
        <v>11</v>
      </c>
      <c r="E3134" s="15">
        <v>6843</v>
      </c>
      <c r="F3134" s="15">
        <v>6849</v>
      </c>
      <c r="G3134" s="15">
        <v>13692</v>
      </c>
      <c r="H3134" s="15">
        <v>0</v>
      </c>
      <c r="I3134" s="15">
        <v>0</v>
      </c>
      <c r="J3134" s="15">
        <v>0</v>
      </c>
      <c r="K3134" s="15">
        <f t="shared" si="203"/>
        <v>6843</v>
      </c>
      <c r="L3134" s="15">
        <f t="shared" si="204"/>
        <v>6849</v>
      </c>
      <c r="M3134" s="15">
        <f t="shared" si="205"/>
        <v>13692</v>
      </c>
    </row>
    <row r="3135" spans="1:13" ht="12.75" customHeight="1" x14ac:dyDescent="0.2">
      <c r="A3135" s="11" t="str">
        <f t="shared" si="202"/>
        <v>ROCKHAMPTON1997</v>
      </c>
      <c r="B3135" s="96" t="s">
        <v>61</v>
      </c>
      <c r="C3135" s="89">
        <v>1997</v>
      </c>
      <c r="D3135" s="90">
        <v>12</v>
      </c>
      <c r="E3135" s="15">
        <v>6660</v>
      </c>
      <c r="F3135" s="15">
        <v>6633</v>
      </c>
      <c r="G3135" s="15">
        <v>13293</v>
      </c>
      <c r="H3135" s="91">
        <v>0</v>
      </c>
      <c r="I3135" s="91">
        <v>0</v>
      </c>
      <c r="J3135" s="15">
        <v>0</v>
      </c>
      <c r="K3135" s="15">
        <f t="shared" si="203"/>
        <v>6660</v>
      </c>
      <c r="L3135" s="15">
        <f t="shared" si="204"/>
        <v>6633</v>
      </c>
      <c r="M3135" s="15">
        <f t="shared" si="205"/>
        <v>13293</v>
      </c>
    </row>
    <row r="3136" spans="1:13" ht="12.75" customHeight="1" x14ac:dyDescent="0.2">
      <c r="A3136" s="11" t="str">
        <f t="shared" si="202"/>
        <v>ROCKHAMPTON1998</v>
      </c>
      <c r="B3136" s="3" t="s">
        <v>61</v>
      </c>
      <c r="C3136" s="12">
        <v>1998</v>
      </c>
      <c r="D3136" s="12">
        <v>14</v>
      </c>
      <c r="E3136" s="13">
        <v>6056</v>
      </c>
      <c r="F3136" s="13">
        <v>6057</v>
      </c>
      <c r="G3136" s="13">
        <v>12113</v>
      </c>
      <c r="H3136" s="13">
        <v>0</v>
      </c>
      <c r="I3136" s="13">
        <v>0</v>
      </c>
      <c r="J3136" s="13">
        <v>0</v>
      </c>
      <c r="K3136" s="15">
        <f t="shared" si="203"/>
        <v>6056</v>
      </c>
      <c r="L3136" s="15">
        <f t="shared" si="204"/>
        <v>6057</v>
      </c>
      <c r="M3136" s="15">
        <f t="shared" si="205"/>
        <v>12113</v>
      </c>
    </row>
    <row r="3137" spans="1:13" ht="12.75" customHeight="1" x14ac:dyDescent="0.2">
      <c r="A3137" s="11" t="str">
        <f t="shared" si="202"/>
        <v>ROCKHAMPTON1999</v>
      </c>
      <c r="B3137" s="3" t="s">
        <v>61</v>
      </c>
      <c r="C3137" s="12">
        <v>1999</v>
      </c>
      <c r="D3137" s="12">
        <v>16</v>
      </c>
      <c r="E3137" s="13">
        <v>5387</v>
      </c>
      <c r="F3137" s="13">
        <v>5384</v>
      </c>
      <c r="G3137" s="13">
        <v>10771</v>
      </c>
      <c r="H3137" s="13">
        <v>0</v>
      </c>
      <c r="I3137" s="13">
        <v>0</v>
      </c>
      <c r="J3137" s="13">
        <v>0</v>
      </c>
      <c r="K3137" s="15">
        <f t="shared" si="203"/>
        <v>5387</v>
      </c>
      <c r="L3137" s="15">
        <f t="shared" si="204"/>
        <v>5384</v>
      </c>
      <c r="M3137" s="15">
        <f t="shared" si="205"/>
        <v>10771</v>
      </c>
    </row>
    <row r="3138" spans="1:13" ht="12.75" customHeight="1" x14ac:dyDescent="0.2">
      <c r="A3138" s="11" t="str">
        <f t="shared" si="202"/>
        <v>ROCKHAMPTON2000</v>
      </c>
      <c r="B3138" s="3" t="s">
        <v>61</v>
      </c>
      <c r="C3138" s="12">
        <v>2000</v>
      </c>
      <c r="D3138" s="12">
        <v>19</v>
      </c>
      <c r="E3138" s="13">
        <v>5249</v>
      </c>
      <c r="F3138" s="13">
        <v>5258</v>
      </c>
      <c r="G3138" s="13">
        <v>10507</v>
      </c>
      <c r="H3138" s="13">
        <v>0</v>
      </c>
      <c r="I3138" s="13">
        <v>0</v>
      </c>
      <c r="J3138" s="13">
        <v>0</v>
      </c>
      <c r="K3138" s="15">
        <f t="shared" si="203"/>
        <v>5249</v>
      </c>
      <c r="L3138" s="15">
        <f t="shared" si="204"/>
        <v>5258</v>
      </c>
      <c r="M3138" s="15">
        <f t="shared" si="205"/>
        <v>10507</v>
      </c>
    </row>
    <row r="3139" spans="1:13" ht="12.75" customHeight="1" x14ac:dyDescent="0.2">
      <c r="A3139" s="11" t="str">
        <f t="shared" si="202"/>
        <v>ROCKHAMPTON2001</v>
      </c>
      <c r="B3139" s="96" t="s">
        <v>61</v>
      </c>
      <c r="C3139" s="89">
        <v>2001</v>
      </c>
      <c r="D3139" s="90">
        <v>19</v>
      </c>
      <c r="E3139" s="15">
        <v>4522</v>
      </c>
      <c r="F3139" s="15">
        <v>4524</v>
      </c>
      <c r="G3139" s="15">
        <v>9046</v>
      </c>
      <c r="H3139" s="91">
        <v>0</v>
      </c>
      <c r="I3139" s="91">
        <v>0</v>
      </c>
      <c r="J3139" s="15">
        <v>0</v>
      </c>
      <c r="K3139" s="15">
        <f t="shared" si="203"/>
        <v>4522</v>
      </c>
      <c r="L3139" s="15">
        <f t="shared" si="204"/>
        <v>4524</v>
      </c>
      <c r="M3139" s="15">
        <f t="shared" si="205"/>
        <v>9046</v>
      </c>
    </row>
    <row r="3140" spans="1:13" ht="12.75" customHeight="1" x14ac:dyDescent="0.2">
      <c r="A3140" s="11" t="str">
        <f t="shared" si="202"/>
        <v>ROCKHAMPTON2002</v>
      </c>
      <c r="B3140" s="3" t="s">
        <v>61</v>
      </c>
      <c r="C3140" s="12">
        <v>2002</v>
      </c>
      <c r="D3140" s="12">
        <v>21</v>
      </c>
      <c r="E3140" s="13">
        <v>3383</v>
      </c>
      <c r="F3140" s="13">
        <v>3385</v>
      </c>
      <c r="G3140" s="13">
        <v>6768</v>
      </c>
      <c r="H3140" s="13">
        <v>0</v>
      </c>
      <c r="I3140" s="13">
        <v>0</v>
      </c>
      <c r="J3140" s="13">
        <v>0</v>
      </c>
      <c r="K3140" s="15">
        <f t="shared" si="203"/>
        <v>3383</v>
      </c>
      <c r="L3140" s="15">
        <f t="shared" si="204"/>
        <v>3385</v>
      </c>
      <c r="M3140" s="15">
        <f t="shared" si="205"/>
        <v>6768</v>
      </c>
    </row>
    <row r="3141" spans="1:13" ht="12.75" customHeight="1" x14ac:dyDescent="0.2">
      <c r="A3141" s="11" t="str">
        <f t="shared" si="202"/>
        <v>ROCKHAMPTON2003</v>
      </c>
      <c r="B3141" s="3" t="s">
        <v>61</v>
      </c>
      <c r="C3141" s="12">
        <v>2003</v>
      </c>
      <c r="D3141" s="12">
        <v>19</v>
      </c>
      <c r="E3141" s="13">
        <v>3616</v>
      </c>
      <c r="F3141" s="13">
        <v>3616</v>
      </c>
      <c r="G3141" s="13">
        <v>7232</v>
      </c>
      <c r="H3141" s="13">
        <v>0</v>
      </c>
      <c r="I3141" s="13">
        <v>0</v>
      </c>
      <c r="J3141" s="13">
        <v>0</v>
      </c>
      <c r="K3141" s="15">
        <f t="shared" si="203"/>
        <v>3616</v>
      </c>
      <c r="L3141" s="15">
        <f t="shared" si="204"/>
        <v>3616</v>
      </c>
      <c r="M3141" s="15">
        <f t="shared" si="205"/>
        <v>7232</v>
      </c>
    </row>
    <row r="3142" spans="1:13" ht="12.75" customHeight="1" x14ac:dyDescent="0.2">
      <c r="A3142" s="11" t="str">
        <f t="shared" si="202"/>
        <v>ROCKHAMPTON2004</v>
      </c>
      <c r="B3142" s="96" t="s">
        <v>61</v>
      </c>
      <c r="C3142" s="89">
        <v>2004</v>
      </c>
      <c r="D3142" s="90">
        <v>15</v>
      </c>
      <c r="E3142" s="15">
        <v>4615</v>
      </c>
      <c r="F3142" s="15">
        <v>4615</v>
      </c>
      <c r="G3142" s="15">
        <v>9230</v>
      </c>
      <c r="H3142" s="91">
        <v>0</v>
      </c>
      <c r="I3142" s="91">
        <v>0</v>
      </c>
      <c r="J3142" s="15">
        <v>0</v>
      </c>
      <c r="K3142" s="15">
        <f t="shared" si="203"/>
        <v>4615</v>
      </c>
      <c r="L3142" s="15">
        <f t="shared" si="204"/>
        <v>4615</v>
      </c>
      <c r="M3142" s="15">
        <f t="shared" si="205"/>
        <v>9230</v>
      </c>
    </row>
    <row r="3143" spans="1:13" ht="12.75" customHeight="1" x14ac:dyDescent="0.2">
      <c r="A3143" s="11" t="str">
        <f t="shared" si="202"/>
        <v>ROCKHAMPTON2005</v>
      </c>
      <c r="B3143" s="3" t="s">
        <v>61</v>
      </c>
      <c r="C3143" s="12">
        <v>2005</v>
      </c>
      <c r="D3143" s="12">
        <v>13</v>
      </c>
      <c r="E3143" s="13">
        <v>6016</v>
      </c>
      <c r="F3143" s="13">
        <v>6012</v>
      </c>
      <c r="G3143" s="13">
        <v>12028</v>
      </c>
      <c r="H3143" s="13">
        <v>0</v>
      </c>
      <c r="I3143" s="13">
        <v>0</v>
      </c>
      <c r="J3143" s="13">
        <v>0</v>
      </c>
      <c r="K3143" s="15">
        <f t="shared" si="203"/>
        <v>6016</v>
      </c>
      <c r="L3143" s="15">
        <f t="shared" si="204"/>
        <v>6012</v>
      </c>
      <c r="M3143" s="15">
        <f t="shared" si="205"/>
        <v>12028</v>
      </c>
    </row>
    <row r="3144" spans="1:13" ht="12.75" customHeight="1" x14ac:dyDescent="0.2">
      <c r="A3144" s="11" t="str">
        <f t="shared" si="202"/>
        <v>ROCKHAMPTON2006</v>
      </c>
      <c r="B3144" s="94" t="s">
        <v>61</v>
      </c>
      <c r="C3144" s="89">
        <v>2006</v>
      </c>
      <c r="D3144" s="90">
        <v>13</v>
      </c>
      <c r="E3144" s="15">
        <v>5949</v>
      </c>
      <c r="F3144" s="15">
        <v>5910</v>
      </c>
      <c r="G3144" s="15">
        <v>11859</v>
      </c>
      <c r="H3144" s="15">
        <v>0</v>
      </c>
      <c r="I3144" s="15">
        <v>0</v>
      </c>
      <c r="J3144" s="15">
        <v>0</v>
      </c>
      <c r="K3144" s="15">
        <f t="shared" si="203"/>
        <v>5949</v>
      </c>
      <c r="L3144" s="15">
        <f t="shared" si="204"/>
        <v>5910</v>
      </c>
      <c r="M3144" s="15">
        <f t="shared" si="205"/>
        <v>11859</v>
      </c>
    </row>
    <row r="3145" spans="1:13" ht="12.75" customHeight="1" x14ac:dyDescent="0.2">
      <c r="A3145" s="11" t="str">
        <f t="shared" si="202"/>
        <v>ROCKHAMPTON2007</v>
      </c>
      <c r="B3145" s="92" t="s">
        <v>61</v>
      </c>
      <c r="C3145" s="16">
        <v>2007</v>
      </c>
      <c r="D3145" s="90">
        <v>14</v>
      </c>
      <c r="E3145" s="93">
        <v>5968</v>
      </c>
      <c r="F3145" s="93">
        <v>5777</v>
      </c>
      <c r="G3145" s="93">
        <v>11745</v>
      </c>
      <c r="H3145" s="93">
        <v>0</v>
      </c>
      <c r="I3145" s="93">
        <v>0</v>
      </c>
      <c r="J3145" s="93">
        <v>0</v>
      </c>
      <c r="K3145" s="15">
        <f t="shared" si="203"/>
        <v>5968</v>
      </c>
      <c r="L3145" s="15">
        <f t="shared" si="204"/>
        <v>5777</v>
      </c>
      <c r="M3145" s="15">
        <f t="shared" si="205"/>
        <v>11745</v>
      </c>
    </row>
    <row r="3146" spans="1:13" ht="12.75" customHeight="1" x14ac:dyDescent="0.2">
      <c r="A3146" s="11" t="str">
        <f t="shared" si="202"/>
        <v>ROCKHAMPTON2008</v>
      </c>
      <c r="B3146" s="96" t="s">
        <v>61</v>
      </c>
      <c r="C3146" s="89">
        <v>2008</v>
      </c>
      <c r="D3146" s="90">
        <v>14</v>
      </c>
      <c r="E3146" s="15">
        <v>5952</v>
      </c>
      <c r="F3146" s="15">
        <v>5847</v>
      </c>
      <c r="G3146" s="15">
        <v>11799</v>
      </c>
      <c r="H3146" s="91">
        <v>0</v>
      </c>
      <c r="I3146" s="91">
        <v>0</v>
      </c>
      <c r="J3146" s="15">
        <v>0</v>
      </c>
      <c r="K3146" s="15">
        <f t="shared" si="203"/>
        <v>5952</v>
      </c>
      <c r="L3146" s="15">
        <f t="shared" si="204"/>
        <v>5847</v>
      </c>
      <c r="M3146" s="15">
        <f t="shared" si="205"/>
        <v>11799</v>
      </c>
    </row>
    <row r="3147" spans="1:13" ht="12.75" customHeight="1" x14ac:dyDescent="0.2">
      <c r="A3147" s="11" t="str">
        <f t="shared" si="202"/>
        <v>ROCKHAMPTON2009</v>
      </c>
      <c r="B3147" s="3" t="s">
        <v>61</v>
      </c>
      <c r="C3147" s="12">
        <v>2009</v>
      </c>
      <c r="D3147" s="12">
        <v>14</v>
      </c>
      <c r="E3147" s="13">
        <v>6387</v>
      </c>
      <c r="F3147" s="13">
        <v>6355</v>
      </c>
      <c r="G3147" s="13">
        <v>12742</v>
      </c>
      <c r="H3147" s="13">
        <v>0</v>
      </c>
      <c r="I3147" s="13">
        <v>0</v>
      </c>
      <c r="J3147" s="13">
        <v>0</v>
      </c>
      <c r="K3147" s="15">
        <f t="shared" si="203"/>
        <v>6387</v>
      </c>
      <c r="L3147" s="15">
        <f t="shared" si="204"/>
        <v>6355</v>
      </c>
      <c r="M3147" s="15">
        <f t="shared" si="205"/>
        <v>12742</v>
      </c>
    </row>
    <row r="3148" spans="1:13" ht="12.75" customHeight="1" x14ac:dyDescent="0.2">
      <c r="A3148" s="11" t="str">
        <f t="shared" si="202"/>
        <v>ROCKHAMPTON2010</v>
      </c>
      <c r="B3148" s="3" t="s">
        <v>61</v>
      </c>
      <c r="C3148" s="12">
        <v>2010</v>
      </c>
      <c r="D3148" s="12">
        <v>13</v>
      </c>
      <c r="E3148" s="13">
        <v>7307</v>
      </c>
      <c r="F3148" s="13">
        <v>7295</v>
      </c>
      <c r="G3148" s="13">
        <v>14602</v>
      </c>
      <c r="H3148" s="13">
        <v>0</v>
      </c>
      <c r="I3148" s="13">
        <v>0</v>
      </c>
      <c r="J3148" s="13">
        <v>0</v>
      </c>
      <c r="K3148" s="15">
        <f t="shared" si="203"/>
        <v>7307</v>
      </c>
      <c r="L3148" s="15">
        <f t="shared" si="204"/>
        <v>7295</v>
      </c>
      <c r="M3148" s="15">
        <f t="shared" si="205"/>
        <v>14602</v>
      </c>
    </row>
    <row r="3149" spans="1:13" ht="12.75" customHeight="1" x14ac:dyDescent="0.2">
      <c r="A3149" s="11" t="str">
        <f t="shared" si="202"/>
        <v>ROCKHAMPTON2011</v>
      </c>
      <c r="B3149" s="92" t="s">
        <v>61</v>
      </c>
      <c r="C3149" s="16">
        <v>2011</v>
      </c>
      <c r="D3149" s="90">
        <v>15</v>
      </c>
      <c r="E3149" s="93">
        <v>6333</v>
      </c>
      <c r="F3149" s="93">
        <v>6270</v>
      </c>
      <c r="G3149" s="93">
        <v>12603</v>
      </c>
      <c r="H3149" s="93">
        <v>0</v>
      </c>
      <c r="I3149" s="93">
        <v>0</v>
      </c>
      <c r="J3149" s="93">
        <v>0</v>
      </c>
      <c r="K3149" s="15">
        <f t="shared" si="203"/>
        <v>6333</v>
      </c>
      <c r="L3149" s="15">
        <f t="shared" si="204"/>
        <v>6270</v>
      </c>
      <c r="M3149" s="15">
        <f t="shared" si="205"/>
        <v>12603</v>
      </c>
    </row>
    <row r="3150" spans="1:13" ht="12.75" customHeight="1" x14ac:dyDescent="0.2">
      <c r="A3150" s="11" t="str">
        <f t="shared" si="202"/>
        <v>ROCKHAMPTON2012</v>
      </c>
      <c r="B3150" s="3" t="s">
        <v>61</v>
      </c>
      <c r="C3150" s="12">
        <v>2012</v>
      </c>
      <c r="D3150" s="12">
        <v>14</v>
      </c>
      <c r="E3150" s="13">
        <v>6944</v>
      </c>
      <c r="F3150" s="13">
        <v>6721</v>
      </c>
      <c r="G3150" s="13">
        <v>13665</v>
      </c>
      <c r="H3150" s="13">
        <v>0</v>
      </c>
      <c r="I3150" s="13">
        <v>0</v>
      </c>
      <c r="J3150" s="13">
        <v>0</v>
      </c>
      <c r="K3150" s="15">
        <f t="shared" si="203"/>
        <v>6944</v>
      </c>
      <c r="L3150" s="15">
        <f t="shared" si="204"/>
        <v>6721</v>
      </c>
      <c r="M3150" s="15">
        <f t="shared" si="205"/>
        <v>13665</v>
      </c>
    </row>
    <row r="3151" spans="1:13" ht="12.75" customHeight="1" x14ac:dyDescent="0.2">
      <c r="A3151" s="11" t="str">
        <f t="shared" si="202"/>
        <v>ROCKHAMPTON2013</v>
      </c>
      <c r="B3151" s="3" t="s">
        <v>61</v>
      </c>
      <c r="C3151" s="12">
        <v>2013</v>
      </c>
      <c r="D3151" s="12">
        <v>15</v>
      </c>
      <c r="E3151" s="13">
        <v>6973</v>
      </c>
      <c r="F3151" s="13">
        <v>6785</v>
      </c>
      <c r="G3151" s="13">
        <v>13758</v>
      </c>
      <c r="H3151" s="13">
        <v>0</v>
      </c>
      <c r="I3151" s="13">
        <v>0</v>
      </c>
      <c r="J3151" s="13">
        <v>0</v>
      </c>
      <c r="K3151" s="15">
        <f t="shared" si="203"/>
        <v>6973</v>
      </c>
      <c r="L3151" s="15">
        <f t="shared" si="204"/>
        <v>6785</v>
      </c>
      <c r="M3151" s="15">
        <f t="shared" si="205"/>
        <v>13758</v>
      </c>
    </row>
    <row r="3152" spans="1:13" ht="12.75" customHeight="1" x14ac:dyDescent="0.2">
      <c r="A3152" s="11" t="str">
        <f t="shared" si="202"/>
        <v>ROCKHAMPTON2014</v>
      </c>
      <c r="B3152" s="3" t="s">
        <v>61</v>
      </c>
      <c r="C3152" s="12">
        <v>2014</v>
      </c>
      <c r="D3152" s="12">
        <v>15</v>
      </c>
      <c r="E3152" s="13">
        <v>6352</v>
      </c>
      <c r="F3152" s="13">
        <v>6151</v>
      </c>
      <c r="G3152" s="13">
        <v>12503</v>
      </c>
      <c r="H3152" s="13">
        <v>0</v>
      </c>
      <c r="I3152" s="13">
        <v>0</v>
      </c>
      <c r="J3152" s="13">
        <v>0</v>
      </c>
      <c r="K3152" s="15">
        <f t="shared" si="203"/>
        <v>6352</v>
      </c>
      <c r="L3152" s="15">
        <f t="shared" si="204"/>
        <v>6151</v>
      </c>
      <c r="M3152" s="15">
        <f t="shared" si="205"/>
        <v>12503</v>
      </c>
    </row>
    <row r="3153" spans="1:13" ht="12.75" customHeight="1" x14ac:dyDescent="0.2">
      <c r="A3153" s="11" t="str">
        <f t="shared" si="202"/>
        <v>ROCKHAMPTON2015</v>
      </c>
      <c r="B3153" s="3" t="s">
        <v>61</v>
      </c>
      <c r="C3153" s="12">
        <v>2015</v>
      </c>
      <c r="D3153" s="90">
        <v>15</v>
      </c>
      <c r="E3153" s="13">
        <v>5672</v>
      </c>
      <c r="F3153" s="13">
        <v>5467</v>
      </c>
      <c r="G3153" s="13">
        <v>11139</v>
      </c>
      <c r="H3153" s="13">
        <v>0</v>
      </c>
      <c r="I3153" s="13">
        <v>0</v>
      </c>
      <c r="J3153" s="13">
        <v>0</v>
      </c>
      <c r="K3153" s="15">
        <f t="shared" si="203"/>
        <v>5672</v>
      </c>
      <c r="L3153" s="15">
        <f t="shared" si="204"/>
        <v>5467</v>
      </c>
      <c r="M3153" s="15">
        <f t="shared" si="205"/>
        <v>11139</v>
      </c>
    </row>
    <row r="3154" spans="1:13" ht="12.75" customHeight="1" x14ac:dyDescent="0.2">
      <c r="A3154" s="11" t="str">
        <f t="shared" si="202"/>
        <v>ROCKHAMPTON2016</v>
      </c>
      <c r="B3154" s="94" t="s">
        <v>61</v>
      </c>
      <c r="C3154" s="89">
        <v>2016</v>
      </c>
      <c r="D3154" s="90">
        <v>15</v>
      </c>
      <c r="E3154" s="15">
        <v>5374</v>
      </c>
      <c r="F3154" s="15">
        <v>5162</v>
      </c>
      <c r="G3154" s="15">
        <v>10536</v>
      </c>
      <c r="H3154" s="15">
        <v>0</v>
      </c>
      <c r="I3154" s="15">
        <v>0</v>
      </c>
      <c r="J3154" s="15">
        <v>0</v>
      </c>
      <c r="K3154" s="15">
        <f t="shared" si="203"/>
        <v>5374</v>
      </c>
      <c r="L3154" s="15">
        <f t="shared" si="204"/>
        <v>5162</v>
      </c>
      <c r="M3154" s="15">
        <f t="shared" si="205"/>
        <v>10536</v>
      </c>
    </row>
    <row r="3155" spans="1:13" ht="12.75" customHeight="1" x14ac:dyDescent="0.2">
      <c r="A3155" s="11" t="str">
        <f t="shared" si="202"/>
        <v>ROCKHAMPTON2017</v>
      </c>
      <c r="B3155" s="3" t="s">
        <v>61</v>
      </c>
      <c r="C3155" s="12">
        <v>2017</v>
      </c>
      <c r="D3155" s="12">
        <v>15</v>
      </c>
      <c r="E3155" s="13">
        <v>5023</v>
      </c>
      <c r="F3155" s="13">
        <v>4809</v>
      </c>
      <c r="G3155" s="13">
        <v>9832</v>
      </c>
      <c r="H3155" s="13">
        <v>0</v>
      </c>
      <c r="I3155" s="13">
        <v>0</v>
      </c>
      <c r="J3155" s="13">
        <v>0</v>
      </c>
      <c r="K3155" s="15">
        <f t="shared" si="203"/>
        <v>5023</v>
      </c>
      <c r="L3155" s="15">
        <f t="shared" si="204"/>
        <v>4809</v>
      </c>
      <c r="M3155" s="15">
        <f t="shared" si="205"/>
        <v>9832</v>
      </c>
    </row>
    <row r="3156" spans="1:13" ht="12.75" customHeight="1" x14ac:dyDescent="0.2">
      <c r="A3156" s="11" t="str">
        <f t="shared" si="202"/>
        <v>ROCKHAMPTON2018</v>
      </c>
      <c r="B3156" s="94" t="s">
        <v>61</v>
      </c>
      <c r="C3156" s="89">
        <v>2018</v>
      </c>
      <c r="D3156" s="12">
        <v>15</v>
      </c>
      <c r="E3156" s="15">
        <v>4929</v>
      </c>
      <c r="F3156" s="15">
        <v>4778</v>
      </c>
      <c r="G3156" s="15">
        <v>9707</v>
      </c>
      <c r="H3156" s="15">
        <v>0</v>
      </c>
      <c r="I3156" s="15">
        <v>0</v>
      </c>
      <c r="J3156" s="15">
        <v>0</v>
      </c>
      <c r="K3156" s="15">
        <f t="shared" si="203"/>
        <v>4929</v>
      </c>
      <c r="L3156" s="15">
        <f t="shared" si="204"/>
        <v>4778</v>
      </c>
      <c r="M3156" s="15">
        <f t="shared" si="205"/>
        <v>9707</v>
      </c>
    </row>
    <row r="3157" spans="1:13" ht="12.75" customHeight="1" x14ac:dyDescent="0.2">
      <c r="A3157" s="11" t="str">
        <f t="shared" si="202"/>
        <v>ROCKHAMPTON2019</v>
      </c>
      <c r="B3157" s="3" t="s">
        <v>61</v>
      </c>
      <c r="C3157" s="12">
        <v>2019</v>
      </c>
      <c r="D3157" s="12">
        <v>15</v>
      </c>
      <c r="E3157" s="13">
        <v>4713</v>
      </c>
      <c r="F3157" s="13">
        <v>4658</v>
      </c>
      <c r="G3157" s="13">
        <v>9371</v>
      </c>
      <c r="H3157" s="13">
        <v>0</v>
      </c>
      <c r="I3157" s="13">
        <v>0</v>
      </c>
      <c r="J3157" s="13">
        <v>0</v>
      </c>
      <c r="K3157" s="15">
        <f t="shared" si="203"/>
        <v>4713</v>
      </c>
      <c r="L3157" s="15">
        <f t="shared" si="204"/>
        <v>4658</v>
      </c>
      <c r="M3157" s="15">
        <f t="shared" si="205"/>
        <v>9371</v>
      </c>
    </row>
    <row r="3158" spans="1:13" ht="12.75" customHeight="1" x14ac:dyDescent="0.2">
      <c r="A3158" s="11" t="str">
        <f t="shared" si="202"/>
        <v>ROMA1985</v>
      </c>
      <c r="B3158" s="3" t="s">
        <v>60</v>
      </c>
      <c r="C3158" s="12">
        <v>1985</v>
      </c>
      <c r="D3158" s="12" t="s">
        <v>101</v>
      </c>
      <c r="E3158" s="13">
        <v>618</v>
      </c>
      <c r="F3158" s="13">
        <v>595</v>
      </c>
      <c r="G3158" s="13">
        <v>1213</v>
      </c>
      <c r="H3158" s="13">
        <v>0</v>
      </c>
      <c r="I3158" s="13">
        <v>0</v>
      </c>
      <c r="J3158" s="13">
        <v>0</v>
      </c>
      <c r="K3158" s="15">
        <f t="shared" si="203"/>
        <v>618</v>
      </c>
      <c r="L3158" s="15">
        <f t="shared" si="204"/>
        <v>595</v>
      </c>
      <c r="M3158" s="15">
        <f t="shared" si="205"/>
        <v>1213</v>
      </c>
    </row>
    <row r="3159" spans="1:13" ht="12.75" customHeight="1" x14ac:dyDescent="0.2">
      <c r="A3159" s="11" t="str">
        <f t="shared" si="202"/>
        <v>ROMA1986</v>
      </c>
      <c r="B3159" s="92" t="s">
        <v>60</v>
      </c>
      <c r="C3159" s="16">
        <v>1986</v>
      </c>
      <c r="D3159" s="90" t="s">
        <v>101</v>
      </c>
      <c r="E3159" s="93">
        <v>522</v>
      </c>
      <c r="F3159" s="93">
        <v>522</v>
      </c>
      <c r="G3159" s="93">
        <v>1044</v>
      </c>
      <c r="H3159" s="93">
        <v>0</v>
      </c>
      <c r="I3159" s="93">
        <v>0</v>
      </c>
      <c r="J3159" s="93">
        <v>0</v>
      </c>
      <c r="K3159" s="15">
        <f t="shared" si="203"/>
        <v>522</v>
      </c>
      <c r="L3159" s="15">
        <f t="shared" si="204"/>
        <v>522</v>
      </c>
      <c r="M3159" s="15">
        <f t="shared" si="205"/>
        <v>1044</v>
      </c>
    </row>
    <row r="3160" spans="1:13" ht="12.75" customHeight="1" x14ac:dyDescent="0.2">
      <c r="A3160" s="11" t="str">
        <f t="shared" si="202"/>
        <v>ROMA1987</v>
      </c>
      <c r="B3160" s="3" t="s">
        <v>60</v>
      </c>
      <c r="C3160" s="12">
        <v>1987</v>
      </c>
      <c r="D3160" s="12" t="s">
        <v>101</v>
      </c>
      <c r="E3160" s="13">
        <v>267</v>
      </c>
      <c r="F3160" s="13">
        <v>267</v>
      </c>
      <c r="G3160" s="13">
        <v>534</v>
      </c>
      <c r="H3160" s="13">
        <v>0</v>
      </c>
      <c r="I3160" s="13">
        <v>0</v>
      </c>
      <c r="J3160" s="13">
        <v>0</v>
      </c>
      <c r="K3160" s="15">
        <f t="shared" si="203"/>
        <v>267</v>
      </c>
      <c r="L3160" s="15">
        <f t="shared" si="204"/>
        <v>267</v>
      </c>
      <c r="M3160" s="15">
        <f t="shared" si="205"/>
        <v>534</v>
      </c>
    </row>
    <row r="3161" spans="1:13" ht="12.75" customHeight="1" x14ac:dyDescent="0.2">
      <c r="A3161" s="11" t="str">
        <f t="shared" si="202"/>
        <v>ROMA1988</v>
      </c>
      <c r="B3161" s="94" t="s">
        <v>60</v>
      </c>
      <c r="C3161" s="89">
        <v>1988</v>
      </c>
      <c r="D3161" s="90" t="s">
        <v>101</v>
      </c>
      <c r="E3161" s="15">
        <v>0</v>
      </c>
      <c r="F3161" s="15">
        <v>0</v>
      </c>
      <c r="G3161" s="15">
        <v>0</v>
      </c>
      <c r="H3161" s="15">
        <v>0</v>
      </c>
      <c r="I3161" s="15">
        <v>0</v>
      </c>
      <c r="J3161" s="15">
        <v>0</v>
      </c>
      <c r="K3161" s="15">
        <f t="shared" si="203"/>
        <v>0</v>
      </c>
      <c r="L3161" s="15">
        <f t="shared" si="204"/>
        <v>0</v>
      </c>
      <c r="M3161" s="15">
        <f t="shared" si="205"/>
        <v>0</v>
      </c>
    </row>
    <row r="3162" spans="1:13" ht="12.75" customHeight="1" x14ac:dyDescent="0.2">
      <c r="A3162" s="11" t="str">
        <f t="shared" si="202"/>
        <v>ROMA1989</v>
      </c>
      <c r="B3162" s="3" t="s">
        <v>60</v>
      </c>
      <c r="C3162" s="12">
        <v>1989</v>
      </c>
      <c r="D3162" s="12" t="s">
        <v>101</v>
      </c>
      <c r="E3162" s="13">
        <v>0</v>
      </c>
      <c r="F3162" s="13">
        <v>0</v>
      </c>
      <c r="G3162" s="13">
        <v>0</v>
      </c>
      <c r="H3162" s="13">
        <v>0</v>
      </c>
      <c r="I3162" s="13">
        <v>0</v>
      </c>
      <c r="J3162" s="13">
        <v>0</v>
      </c>
      <c r="K3162" s="15">
        <f t="shared" si="203"/>
        <v>0</v>
      </c>
      <c r="L3162" s="15">
        <f t="shared" si="204"/>
        <v>0</v>
      </c>
      <c r="M3162" s="15">
        <f t="shared" si="205"/>
        <v>0</v>
      </c>
    </row>
    <row r="3163" spans="1:13" ht="12.75" customHeight="1" x14ac:dyDescent="0.2">
      <c r="A3163" s="11" t="str">
        <f t="shared" si="202"/>
        <v>ROMA1990</v>
      </c>
      <c r="B3163" s="96" t="s">
        <v>60</v>
      </c>
      <c r="C3163" s="89">
        <v>1990</v>
      </c>
      <c r="D3163" s="90" t="s">
        <v>101</v>
      </c>
      <c r="E3163" s="15">
        <v>0</v>
      </c>
      <c r="F3163" s="15">
        <v>0</v>
      </c>
      <c r="G3163" s="15">
        <v>0</v>
      </c>
      <c r="H3163" s="91">
        <v>0</v>
      </c>
      <c r="I3163" s="91">
        <v>0</v>
      </c>
      <c r="J3163" s="15">
        <v>0</v>
      </c>
      <c r="K3163" s="15">
        <f t="shared" si="203"/>
        <v>0</v>
      </c>
      <c r="L3163" s="15">
        <f t="shared" si="204"/>
        <v>0</v>
      </c>
      <c r="M3163" s="15">
        <f t="shared" si="205"/>
        <v>0</v>
      </c>
    </row>
    <row r="3164" spans="1:13" ht="12.75" customHeight="1" x14ac:dyDescent="0.2">
      <c r="A3164" s="11" t="str">
        <f t="shared" si="202"/>
        <v>ROMA1991</v>
      </c>
      <c r="B3164" s="96" t="s">
        <v>60</v>
      </c>
      <c r="C3164" s="89">
        <v>1991</v>
      </c>
      <c r="D3164" s="90" t="s">
        <v>101</v>
      </c>
      <c r="E3164" s="15">
        <v>563</v>
      </c>
      <c r="F3164" s="15">
        <v>563</v>
      </c>
      <c r="G3164" s="15">
        <v>1126</v>
      </c>
      <c r="H3164" s="91">
        <v>0</v>
      </c>
      <c r="I3164" s="91">
        <v>0</v>
      </c>
      <c r="J3164" s="15">
        <v>0</v>
      </c>
      <c r="K3164" s="15">
        <f t="shared" si="203"/>
        <v>563</v>
      </c>
      <c r="L3164" s="15">
        <f t="shared" si="204"/>
        <v>563</v>
      </c>
      <c r="M3164" s="15">
        <f t="shared" si="205"/>
        <v>1126</v>
      </c>
    </row>
    <row r="3165" spans="1:13" ht="12.75" customHeight="1" x14ac:dyDescent="0.2">
      <c r="A3165" s="11" t="str">
        <f t="shared" si="202"/>
        <v>ROMA1992</v>
      </c>
      <c r="B3165" s="3" t="s">
        <v>60</v>
      </c>
      <c r="C3165" s="12">
        <v>1992</v>
      </c>
      <c r="D3165" s="12" t="s">
        <v>101</v>
      </c>
      <c r="E3165" s="13">
        <v>681</v>
      </c>
      <c r="F3165" s="13">
        <v>681</v>
      </c>
      <c r="G3165" s="13">
        <v>1362</v>
      </c>
      <c r="H3165" s="13">
        <v>0</v>
      </c>
      <c r="I3165" s="13">
        <v>0</v>
      </c>
      <c r="J3165" s="13">
        <v>0</v>
      </c>
      <c r="K3165" s="15">
        <f t="shared" si="203"/>
        <v>681</v>
      </c>
      <c r="L3165" s="15">
        <f t="shared" si="204"/>
        <v>681</v>
      </c>
      <c r="M3165" s="15">
        <f t="shared" si="205"/>
        <v>1362</v>
      </c>
    </row>
    <row r="3166" spans="1:13" ht="12.75" customHeight="1" x14ac:dyDescent="0.2">
      <c r="A3166" s="11" t="str">
        <f t="shared" si="202"/>
        <v>ROMA1993</v>
      </c>
      <c r="B3166" s="94" t="s">
        <v>60</v>
      </c>
      <c r="C3166" s="89">
        <v>1993</v>
      </c>
      <c r="D3166" s="90" t="s">
        <v>101</v>
      </c>
      <c r="E3166" s="15">
        <v>728</v>
      </c>
      <c r="F3166" s="15">
        <v>729</v>
      </c>
      <c r="G3166" s="15">
        <v>1457</v>
      </c>
      <c r="H3166" s="15">
        <v>0</v>
      </c>
      <c r="I3166" s="15">
        <v>0</v>
      </c>
      <c r="J3166" s="15">
        <v>0</v>
      </c>
      <c r="K3166" s="15">
        <f t="shared" si="203"/>
        <v>728</v>
      </c>
      <c r="L3166" s="15">
        <f t="shared" si="204"/>
        <v>729</v>
      </c>
      <c r="M3166" s="15">
        <f t="shared" si="205"/>
        <v>1457</v>
      </c>
    </row>
    <row r="3167" spans="1:13" ht="12.75" customHeight="1" x14ac:dyDescent="0.2">
      <c r="A3167" s="11" t="str">
        <f t="shared" si="202"/>
        <v>ROMA1994</v>
      </c>
      <c r="B3167" s="3" t="s">
        <v>60</v>
      </c>
      <c r="C3167" s="12">
        <v>1994</v>
      </c>
      <c r="D3167" s="12" t="s">
        <v>101</v>
      </c>
      <c r="E3167" s="13">
        <v>758</v>
      </c>
      <c r="F3167" s="13">
        <v>758</v>
      </c>
      <c r="G3167" s="13">
        <v>1516</v>
      </c>
      <c r="H3167" s="13">
        <v>0</v>
      </c>
      <c r="I3167" s="13">
        <v>0</v>
      </c>
      <c r="J3167" s="13">
        <v>0</v>
      </c>
      <c r="K3167" s="15">
        <f t="shared" si="203"/>
        <v>758</v>
      </c>
      <c r="L3167" s="15">
        <f t="shared" si="204"/>
        <v>758</v>
      </c>
      <c r="M3167" s="15">
        <f t="shared" si="205"/>
        <v>1516</v>
      </c>
    </row>
    <row r="3168" spans="1:13" ht="12.75" customHeight="1" x14ac:dyDescent="0.2">
      <c r="A3168" s="11" t="str">
        <f t="shared" ref="A3168:A3231" si="206">CONCATENATE(B3168,C3168)</f>
        <v>ROMA1995</v>
      </c>
      <c r="B3168" s="92" t="s">
        <v>60</v>
      </c>
      <c r="C3168" s="16">
        <v>1995</v>
      </c>
      <c r="D3168" s="90" t="s">
        <v>101</v>
      </c>
      <c r="E3168" s="93">
        <v>817</v>
      </c>
      <c r="F3168" s="93">
        <v>821</v>
      </c>
      <c r="G3168" s="93">
        <v>1638</v>
      </c>
      <c r="H3168" s="93">
        <v>0</v>
      </c>
      <c r="I3168" s="93">
        <v>0</v>
      </c>
      <c r="J3168" s="93">
        <v>0</v>
      </c>
      <c r="K3168" s="15">
        <f t="shared" si="203"/>
        <v>817</v>
      </c>
      <c r="L3168" s="15">
        <f t="shared" si="204"/>
        <v>821</v>
      </c>
      <c r="M3168" s="15">
        <f t="shared" si="205"/>
        <v>1638</v>
      </c>
    </row>
    <row r="3169" spans="1:13" ht="12.75" customHeight="1" x14ac:dyDescent="0.2">
      <c r="A3169" s="11" t="str">
        <f t="shared" si="206"/>
        <v>ROMA1996</v>
      </c>
      <c r="B3169" s="3" t="s">
        <v>60</v>
      </c>
      <c r="C3169" s="12">
        <v>1996</v>
      </c>
      <c r="D3169" s="12" t="s">
        <v>101</v>
      </c>
      <c r="E3169" s="13">
        <v>823</v>
      </c>
      <c r="F3169" s="13">
        <v>821</v>
      </c>
      <c r="G3169" s="13">
        <v>1644</v>
      </c>
      <c r="H3169" s="13">
        <v>0</v>
      </c>
      <c r="I3169" s="13">
        <v>0</v>
      </c>
      <c r="J3169" s="13">
        <v>0</v>
      </c>
      <c r="K3169" s="15">
        <f t="shared" si="203"/>
        <v>823</v>
      </c>
      <c r="L3169" s="15">
        <f t="shared" si="204"/>
        <v>821</v>
      </c>
      <c r="M3169" s="15">
        <f t="shared" si="205"/>
        <v>1644</v>
      </c>
    </row>
    <row r="3170" spans="1:13" ht="12.75" customHeight="1" x14ac:dyDescent="0.2">
      <c r="A3170" s="11" t="str">
        <f t="shared" si="206"/>
        <v>ROMA1997</v>
      </c>
      <c r="B3170" s="3" t="s">
        <v>60</v>
      </c>
      <c r="C3170" s="12">
        <v>1997</v>
      </c>
      <c r="D3170" s="12" t="s">
        <v>101</v>
      </c>
      <c r="E3170" s="13">
        <v>868</v>
      </c>
      <c r="F3170" s="13">
        <v>868</v>
      </c>
      <c r="G3170" s="13">
        <v>1736</v>
      </c>
      <c r="H3170" s="13">
        <v>0</v>
      </c>
      <c r="I3170" s="13">
        <v>0</v>
      </c>
      <c r="J3170" s="13">
        <v>0</v>
      </c>
      <c r="K3170" s="15">
        <f t="shared" si="203"/>
        <v>868</v>
      </c>
      <c r="L3170" s="15">
        <f t="shared" si="204"/>
        <v>868</v>
      </c>
      <c r="M3170" s="15">
        <f t="shared" si="205"/>
        <v>1736</v>
      </c>
    </row>
    <row r="3171" spans="1:13" ht="12.75" customHeight="1" x14ac:dyDescent="0.2">
      <c r="A3171" s="11" t="str">
        <f t="shared" si="206"/>
        <v>ROMA1998</v>
      </c>
      <c r="B3171" s="94" t="s">
        <v>60</v>
      </c>
      <c r="C3171" s="89">
        <v>1998</v>
      </c>
      <c r="D3171" s="90" t="s">
        <v>101</v>
      </c>
      <c r="E3171" s="15">
        <v>879</v>
      </c>
      <c r="F3171" s="15">
        <v>879</v>
      </c>
      <c r="G3171" s="15">
        <v>1758</v>
      </c>
      <c r="H3171" s="15">
        <v>0</v>
      </c>
      <c r="I3171" s="15">
        <v>0</v>
      </c>
      <c r="J3171" s="15">
        <v>0</v>
      </c>
      <c r="K3171" s="15">
        <f t="shared" si="203"/>
        <v>879</v>
      </c>
      <c r="L3171" s="15">
        <f t="shared" si="204"/>
        <v>879</v>
      </c>
      <c r="M3171" s="15">
        <f t="shared" si="205"/>
        <v>1758</v>
      </c>
    </row>
    <row r="3172" spans="1:13" ht="12.75" customHeight="1" x14ac:dyDescent="0.2">
      <c r="A3172" s="11" t="str">
        <f t="shared" si="206"/>
        <v>ROMA1999</v>
      </c>
      <c r="B3172" s="3" t="s">
        <v>60</v>
      </c>
      <c r="C3172" s="12">
        <v>1999</v>
      </c>
      <c r="D3172" s="12" t="s">
        <v>101</v>
      </c>
      <c r="E3172" s="13">
        <v>868</v>
      </c>
      <c r="F3172" s="13">
        <v>868</v>
      </c>
      <c r="G3172" s="13">
        <v>1736</v>
      </c>
      <c r="H3172" s="13">
        <v>0</v>
      </c>
      <c r="I3172" s="13">
        <v>0</v>
      </c>
      <c r="J3172" s="13">
        <v>0</v>
      </c>
      <c r="K3172" s="15">
        <f t="shared" si="203"/>
        <v>868</v>
      </c>
      <c r="L3172" s="15">
        <f t="shared" si="204"/>
        <v>868</v>
      </c>
      <c r="M3172" s="15">
        <f t="shared" si="205"/>
        <v>1736</v>
      </c>
    </row>
    <row r="3173" spans="1:13" ht="12.75" customHeight="1" x14ac:dyDescent="0.2">
      <c r="A3173" s="11" t="str">
        <f t="shared" si="206"/>
        <v>ROMA2000</v>
      </c>
      <c r="B3173" s="3" t="s">
        <v>60</v>
      </c>
      <c r="C3173" s="12">
        <v>2000</v>
      </c>
      <c r="D3173" s="12" t="s">
        <v>101</v>
      </c>
      <c r="E3173" s="13">
        <v>859</v>
      </c>
      <c r="F3173" s="13">
        <v>852</v>
      </c>
      <c r="G3173" s="13">
        <v>1711</v>
      </c>
      <c r="H3173" s="13">
        <v>0</v>
      </c>
      <c r="I3173" s="13">
        <v>0</v>
      </c>
      <c r="J3173" s="13">
        <v>0</v>
      </c>
      <c r="K3173" s="15">
        <f t="shared" si="203"/>
        <v>859</v>
      </c>
      <c r="L3173" s="15">
        <f t="shared" si="204"/>
        <v>852</v>
      </c>
      <c r="M3173" s="15">
        <f t="shared" si="205"/>
        <v>1711</v>
      </c>
    </row>
    <row r="3174" spans="1:13" ht="12.75" customHeight="1" x14ac:dyDescent="0.2">
      <c r="A3174" s="11" t="str">
        <f t="shared" si="206"/>
        <v>ROMA2001</v>
      </c>
      <c r="B3174" s="3" t="s">
        <v>60</v>
      </c>
      <c r="C3174" s="12">
        <v>2001</v>
      </c>
      <c r="D3174" s="12" t="s">
        <v>101</v>
      </c>
      <c r="E3174" s="13">
        <v>822</v>
      </c>
      <c r="F3174" s="13">
        <v>830</v>
      </c>
      <c r="G3174" s="13">
        <v>1652</v>
      </c>
      <c r="H3174" s="13">
        <v>0</v>
      </c>
      <c r="I3174" s="13">
        <v>0</v>
      </c>
      <c r="J3174" s="13">
        <v>0</v>
      </c>
      <c r="K3174" s="15">
        <f t="shared" si="203"/>
        <v>822</v>
      </c>
      <c r="L3174" s="15">
        <f t="shared" si="204"/>
        <v>830</v>
      </c>
      <c r="M3174" s="15">
        <f t="shared" si="205"/>
        <v>1652</v>
      </c>
    </row>
    <row r="3175" spans="1:13" ht="12.75" customHeight="1" x14ac:dyDescent="0.2">
      <c r="A3175" s="11" t="str">
        <f t="shared" si="206"/>
        <v>ROMA2002</v>
      </c>
      <c r="B3175" s="3" t="s">
        <v>60</v>
      </c>
      <c r="C3175" s="12">
        <v>2002</v>
      </c>
      <c r="D3175" s="12" t="s">
        <v>101</v>
      </c>
      <c r="E3175" s="13">
        <v>768</v>
      </c>
      <c r="F3175" s="13">
        <v>768</v>
      </c>
      <c r="G3175" s="13">
        <v>1536</v>
      </c>
      <c r="H3175" s="13">
        <v>0</v>
      </c>
      <c r="I3175" s="13">
        <v>0</v>
      </c>
      <c r="J3175" s="13">
        <v>0</v>
      </c>
      <c r="K3175" s="15">
        <f t="shared" si="203"/>
        <v>768</v>
      </c>
      <c r="L3175" s="15">
        <f t="shared" si="204"/>
        <v>768</v>
      </c>
      <c r="M3175" s="15">
        <f t="shared" si="205"/>
        <v>1536</v>
      </c>
    </row>
    <row r="3176" spans="1:13" ht="12.75" customHeight="1" x14ac:dyDescent="0.2">
      <c r="A3176" s="11" t="str">
        <f t="shared" si="206"/>
        <v>ROMA2003</v>
      </c>
      <c r="B3176" s="3" t="s">
        <v>60</v>
      </c>
      <c r="C3176" s="12">
        <v>2003</v>
      </c>
      <c r="D3176" s="12" t="s">
        <v>101</v>
      </c>
      <c r="E3176" s="13">
        <v>716</v>
      </c>
      <c r="F3176" s="13">
        <v>717</v>
      </c>
      <c r="G3176" s="13">
        <v>1433</v>
      </c>
      <c r="H3176" s="13">
        <v>0</v>
      </c>
      <c r="I3176" s="13">
        <v>0</v>
      </c>
      <c r="J3176" s="13">
        <v>0</v>
      </c>
      <c r="K3176" s="15">
        <f t="shared" si="203"/>
        <v>716</v>
      </c>
      <c r="L3176" s="15">
        <f t="shared" si="204"/>
        <v>717</v>
      </c>
      <c r="M3176" s="15">
        <f t="shared" si="205"/>
        <v>1433</v>
      </c>
    </row>
    <row r="3177" spans="1:13" ht="12.75" customHeight="1" x14ac:dyDescent="0.2">
      <c r="A3177" s="11" t="str">
        <f t="shared" si="206"/>
        <v>ROMA2004</v>
      </c>
      <c r="B3177" s="94" t="s">
        <v>60</v>
      </c>
      <c r="C3177" s="12">
        <v>2004</v>
      </c>
      <c r="D3177" s="90" t="s">
        <v>101</v>
      </c>
      <c r="E3177" s="95">
        <v>743</v>
      </c>
      <c r="F3177" s="95">
        <v>744</v>
      </c>
      <c r="G3177" s="95">
        <v>1487</v>
      </c>
      <c r="H3177" s="95">
        <v>0</v>
      </c>
      <c r="I3177" s="95">
        <v>0</v>
      </c>
      <c r="J3177" s="95">
        <v>0</v>
      </c>
      <c r="K3177" s="15">
        <f t="shared" si="203"/>
        <v>743</v>
      </c>
      <c r="L3177" s="15">
        <f t="shared" si="204"/>
        <v>744</v>
      </c>
      <c r="M3177" s="15">
        <f t="shared" si="205"/>
        <v>1487</v>
      </c>
    </row>
    <row r="3178" spans="1:13" ht="12.75" customHeight="1" x14ac:dyDescent="0.2">
      <c r="A3178" s="11" t="str">
        <f t="shared" si="206"/>
        <v>ROMA2005</v>
      </c>
      <c r="B3178" s="3" t="s">
        <v>60</v>
      </c>
      <c r="C3178" s="12">
        <v>2005</v>
      </c>
      <c r="D3178" s="12" t="s">
        <v>101</v>
      </c>
      <c r="E3178" s="13">
        <v>759</v>
      </c>
      <c r="F3178" s="13">
        <v>763</v>
      </c>
      <c r="G3178" s="13">
        <v>1522</v>
      </c>
      <c r="H3178" s="13">
        <v>0</v>
      </c>
      <c r="I3178" s="13">
        <v>0</v>
      </c>
      <c r="J3178" s="13">
        <v>0</v>
      </c>
      <c r="K3178" s="15">
        <f t="shared" ref="K3178:K3241" si="207">E3178+H3178</f>
        <v>759</v>
      </c>
      <c r="L3178" s="15">
        <f t="shared" ref="L3178:L3241" si="208">F3178+I3178</f>
        <v>763</v>
      </c>
      <c r="M3178" s="15">
        <f t="shared" ref="M3178:M3241" si="209">G3178+J3178</f>
        <v>1522</v>
      </c>
    </row>
    <row r="3179" spans="1:13" ht="12.75" customHeight="1" x14ac:dyDescent="0.2">
      <c r="A3179" s="11" t="str">
        <f t="shared" si="206"/>
        <v>ROMA2006</v>
      </c>
      <c r="B3179" s="96" t="s">
        <v>60</v>
      </c>
      <c r="C3179" s="89">
        <v>2006</v>
      </c>
      <c r="D3179" s="90" t="s">
        <v>101</v>
      </c>
      <c r="E3179" s="15">
        <v>778</v>
      </c>
      <c r="F3179" s="15">
        <v>778</v>
      </c>
      <c r="G3179" s="15">
        <v>1556</v>
      </c>
      <c r="H3179" s="91">
        <v>0</v>
      </c>
      <c r="I3179" s="91">
        <v>0</v>
      </c>
      <c r="J3179" s="15">
        <v>0</v>
      </c>
      <c r="K3179" s="15">
        <f t="shared" si="207"/>
        <v>778</v>
      </c>
      <c r="L3179" s="15">
        <f t="shared" si="208"/>
        <v>778</v>
      </c>
      <c r="M3179" s="15">
        <f t="shared" si="209"/>
        <v>1556</v>
      </c>
    </row>
    <row r="3180" spans="1:13" ht="12.75" customHeight="1" x14ac:dyDescent="0.2">
      <c r="A3180" s="11" t="str">
        <f t="shared" si="206"/>
        <v>ROMA2007</v>
      </c>
      <c r="B3180" s="96" t="s">
        <v>60</v>
      </c>
      <c r="C3180" s="89">
        <v>2007</v>
      </c>
      <c r="D3180" s="90" t="s">
        <v>101</v>
      </c>
      <c r="E3180" s="15">
        <v>881</v>
      </c>
      <c r="F3180" s="15">
        <v>880</v>
      </c>
      <c r="G3180" s="15">
        <v>1761</v>
      </c>
      <c r="H3180" s="91">
        <v>0</v>
      </c>
      <c r="I3180" s="91">
        <v>0</v>
      </c>
      <c r="J3180" s="15">
        <v>0</v>
      </c>
      <c r="K3180" s="15">
        <f t="shared" si="207"/>
        <v>881</v>
      </c>
      <c r="L3180" s="15">
        <f t="shared" si="208"/>
        <v>880</v>
      </c>
      <c r="M3180" s="15">
        <f t="shared" si="209"/>
        <v>1761</v>
      </c>
    </row>
    <row r="3181" spans="1:13" ht="12.75" customHeight="1" x14ac:dyDescent="0.2">
      <c r="A3181" s="11" t="str">
        <f t="shared" si="206"/>
        <v>ROMA2008</v>
      </c>
      <c r="B3181" s="3" t="s">
        <v>60</v>
      </c>
      <c r="C3181" s="12">
        <v>2008</v>
      </c>
      <c r="D3181" s="12" t="s">
        <v>101</v>
      </c>
      <c r="E3181" s="13">
        <v>840</v>
      </c>
      <c r="F3181" s="13">
        <v>841</v>
      </c>
      <c r="G3181" s="13">
        <v>1681</v>
      </c>
      <c r="H3181" s="13">
        <v>0</v>
      </c>
      <c r="I3181" s="13">
        <v>0</v>
      </c>
      <c r="J3181" s="13">
        <v>0</v>
      </c>
      <c r="K3181" s="15">
        <f t="shared" si="207"/>
        <v>840</v>
      </c>
      <c r="L3181" s="15">
        <f t="shared" si="208"/>
        <v>841</v>
      </c>
      <c r="M3181" s="15">
        <f t="shared" si="209"/>
        <v>1681</v>
      </c>
    </row>
    <row r="3182" spans="1:13" ht="12.75" customHeight="1" x14ac:dyDescent="0.2">
      <c r="A3182" s="11" t="str">
        <f t="shared" si="206"/>
        <v>ROMA2009</v>
      </c>
      <c r="B3182" s="3" t="s">
        <v>60</v>
      </c>
      <c r="C3182" s="12">
        <v>2009</v>
      </c>
      <c r="D3182" s="12" t="s">
        <v>101</v>
      </c>
      <c r="E3182" s="13">
        <v>994</v>
      </c>
      <c r="F3182" s="13">
        <v>994</v>
      </c>
      <c r="G3182" s="13">
        <v>1988</v>
      </c>
      <c r="H3182" s="13">
        <v>0</v>
      </c>
      <c r="I3182" s="13">
        <v>0</v>
      </c>
      <c r="J3182" s="13">
        <v>0</v>
      </c>
      <c r="K3182" s="15">
        <f t="shared" si="207"/>
        <v>994</v>
      </c>
      <c r="L3182" s="15">
        <f t="shared" si="208"/>
        <v>994</v>
      </c>
      <c r="M3182" s="15">
        <f t="shared" si="209"/>
        <v>1988</v>
      </c>
    </row>
    <row r="3183" spans="1:13" ht="12.75" customHeight="1" x14ac:dyDescent="0.2">
      <c r="A3183" s="11" t="str">
        <f t="shared" si="206"/>
        <v>ROMA2010</v>
      </c>
      <c r="B3183" s="96" t="s">
        <v>60</v>
      </c>
      <c r="C3183" s="89">
        <v>2010</v>
      </c>
      <c r="D3183" s="90" t="s">
        <v>101</v>
      </c>
      <c r="E3183" s="15">
        <v>1056</v>
      </c>
      <c r="F3183" s="15">
        <v>1056</v>
      </c>
      <c r="G3183" s="15">
        <v>2112</v>
      </c>
      <c r="H3183" s="91">
        <v>0</v>
      </c>
      <c r="I3183" s="91">
        <v>0</v>
      </c>
      <c r="J3183" s="15">
        <v>0</v>
      </c>
      <c r="K3183" s="15">
        <f t="shared" si="207"/>
        <v>1056</v>
      </c>
      <c r="L3183" s="15">
        <f t="shared" si="208"/>
        <v>1056</v>
      </c>
      <c r="M3183" s="15">
        <f t="shared" si="209"/>
        <v>2112</v>
      </c>
    </row>
    <row r="3184" spans="1:13" ht="12.75" customHeight="1" x14ac:dyDescent="0.2">
      <c r="A3184" s="11" t="str">
        <f t="shared" si="206"/>
        <v>ROMA2011</v>
      </c>
      <c r="B3184" s="3" t="s">
        <v>60</v>
      </c>
      <c r="C3184" s="12">
        <v>2011</v>
      </c>
      <c r="D3184" s="12" t="s">
        <v>101</v>
      </c>
      <c r="E3184" s="13">
        <v>1480</v>
      </c>
      <c r="F3184" s="13">
        <v>1642</v>
      </c>
      <c r="G3184" s="13">
        <v>3122</v>
      </c>
      <c r="H3184" s="13">
        <v>0</v>
      </c>
      <c r="I3184" s="13">
        <v>0</v>
      </c>
      <c r="J3184" s="13">
        <v>0</v>
      </c>
      <c r="K3184" s="15">
        <f t="shared" si="207"/>
        <v>1480</v>
      </c>
      <c r="L3184" s="15">
        <f t="shared" si="208"/>
        <v>1642</v>
      </c>
      <c r="M3184" s="15">
        <f t="shared" si="209"/>
        <v>3122</v>
      </c>
    </row>
    <row r="3185" spans="1:13" ht="12.75" customHeight="1" x14ac:dyDescent="0.2">
      <c r="A3185" s="11" t="str">
        <f t="shared" si="206"/>
        <v>ROMA2012</v>
      </c>
      <c r="B3185" s="3" t="s">
        <v>60</v>
      </c>
      <c r="C3185" s="12">
        <v>2012</v>
      </c>
      <c r="D3185" s="12" t="s">
        <v>101</v>
      </c>
      <c r="E3185" s="13">
        <v>2005</v>
      </c>
      <c r="F3185" s="13">
        <v>2006</v>
      </c>
      <c r="G3185" s="13">
        <v>4011</v>
      </c>
      <c r="H3185" s="13">
        <v>0</v>
      </c>
      <c r="I3185" s="13">
        <v>0</v>
      </c>
      <c r="J3185" s="13">
        <v>0</v>
      </c>
      <c r="K3185" s="15">
        <f t="shared" si="207"/>
        <v>2005</v>
      </c>
      <c r="L3185" s="15">
        <f t="shared" si="208"/>
        <v>2006</v>
      </c>
      <c r="M3185" s="15">
        <f t="shared" si="209"/>
        <v>4011</v>
      </c>
    </row>
    <row r="3186" spans="1:13" ht="12.75" customHeight="1" x14ac:dyDescent="0.2">
      <c r="A3186" s="11" t="str">
        <f t="shared" si="206"/>
        <v>ROMA2013</v>
      </c>
      <c r="B3186" s="3" t="s">
        <v>60</v>
      </c>
      <c r="C3186" s="12">
        <v>2013</v>
      </c>
      <c r="D3186" s="12">
        <v>31</v>
      </c>
      <c r="E3186" s="13">
        <v>2839</v>
      </c>
      <c r="F3186" s="13">
        <v>2839</v>
      </c>
      <c r="G3186" s="13">
        <v>5678</v>
      </c>
      <c r="H3186" s="13">
        <v>0</v>
      </c>
      <c r="I3186" s="13">
        <v>0</v>
      </c>
      <c r="J3186" s="13">
        <v>0</v>
      </c>
      <c r="K3186" s="15">
        <f t="shared" si="207"/>
        <v>2839</v>
      </c>
      <c r="L3186" s="15">
        <f t="shared" si="208"/>
        <v>2839</v>
      </c>
      <c r="M3186" s="15">
        <f t="shared" si="209"/>
        <v>5678</v>
      </c>
    </row>
    <row r="3187" spans="1:13" ht="12.75" customHeight="1" x14ac:dyDescent="0.2">
      <c r="A3187" s="11" t="str">
        <f t="shared" si="206"/>
        <v>ROMA2014</v>
      </c>
      <c r="B3187" s="3" t="s">
        <v>60</v>
      </c>
      <c r="C3187" s="12">
        <v>2014</v>
      </c>
      <c r="D3187" s="12">
        <v>24</v>
      </c>
      <c r="E3187" s="13">
        <v>3171</v>
      </c>
      <c r="F3187" s="13">
        <v>3199</v>
      </c>
      <c r="G3187" s="13">
        <v>6370</v>
      </c>
      <c r="H3187" s="13">
        <v>0</v>
      </c>
      <c r="I3187" s="13">
        <v>0</v>
      </c>
      <c r="J3187" s="13">
        <v>0</v>
      </c>
      <c r="K3187" s="15">
        <f t="shared" si="207"/>
        <v>3171</v>
      </c>
      <c r="L3187" s="15">
        <f t="shared" si="208"/>
        <v>3199</v>
      </c>
      <c r="M3187" s="15">
        <f t="shared" si="209"/>
        <v>6370</v>
      </c>
    </row>
    <row r="3188" spans="1:13" ht="12.75" customHeight="1" x14ac:dyDescent="0.2">
      <c r="A3188" s="11" t="str">
        <f t="shared" si="206"/>
        <v>ROMA2015</v>
      </c>
      <c r="B3188" s="3" t="s">
        <v>60</v>
      </c>
      <c r="C3188" s="12">
        <v>2015</v>
      </c>
      <c r="D3188" s="12" t="s">
        <v>101</v>
      </c>
      <c r="E3188" s="13">
        <v>2221</v>
      </c>
      <c r="F3188" s="13">
        <v>2281</v>
      </c>
      <c r="G3188" s="13">
        <v>4502</v>
      </c>
      <c r="H3188" s="13">
        <v>0</v>
      </c>
      <c r="I3188" s="13">
        <v>0</v>
      </c>
      <c r="J3188" s="13">
        <v>0</v>
      </c>
      <c r="K3188" s="15">
        <f t="shared" si="207"/>
        <v>2221</v>
      </c>
      <c r="L3188" s="15">
        <f t="shared" si="208"/>
        <v>2281</v>
      </c>
      <c r="M3188" s="15">
        <f t="shared" si="209"/>
        <v>4502</v>
      </c>
    </row>
    <row r="3189" spans="1:13" ht="12.75" customHeight="1" x14ac:dyDescent="0.2">
      <c r="A3189" s="11" t="str">
        <f t="shared" si="206"/>
        <v>ROMA2016</v>
      </c>
      <c r="B3189" s="3" t="s">
        <v>60</v>
      </c>
      <c r="C3189" s="12">
        <v>2016</v>
      </c>
      <c r="D3189" s="12" t="s">
        <v>101</v>
      </c>
      <c r="E3189" s="13">
        <v>1204</v>
      </c>
      <c r="F3189" s="13">
        <v>1200</v>
      </c>
      <c r="G3189" s="13">
        <v>2404</v>
      </c>
      <c r="H3189" s="13">
        <v>0</v>
      </c>
      <c r="I3189" s="13">
        <v>0</v>
      </c>
      <c r="J3189" s="13">
        <v>0</v>
      </c>
      <c r="K3189" s="15">
        <f t="shared" si="207"/>
        <v>1204</v>
      </c>
      <c r="L3189" s="15">
        <f t="shared" si="208"/>
        <v>1200</v>
      </c>
      <c r="M3189" s="15">
        <f t="shared" si="209"/>
        <v>2404</v>
      </c>
    </row>
    <row r="3190" spans="1:13" ht="12.75" customHeight="1" x14ac:dyDescent="0.2">
      <c r="A3190" s="11" t="str">
        <f t="shared" si="206"/>
        <v>ROMA2017</v>
      </c>
      <c r="B3190" s="3" t="s">
        <v>60</v>
      </c>
      <c r="C3190" s="12">
        <v>2017</v>
      </c>
      <c r="D3190" s="12" t="s">
        <v>101</v>
      </c>
      <c r="E3190" s="13">
        <v>1050</v>
      </c>
      <c r="F3190" s="13">
        <v>1048</v>
      </c>
      <c r="G3190" s="13">
        <v>2098</v>
      </c>
      <c r="H3190" s="13">
        <v>0</v>
      </c>
      <c r="I3190" s="13">
        <v>0</v>
      </c>
      <c r="J3190" s="13">
        <v>0</v>
      </c>
      <c r="K3190" s="15">
        <f t="shared" si="207"/>
        <v>1050</v>
      </c>
      <c r="L3190" s="15">
        <f t="shared" si="208"/>
        <v>1048</v>
      </c>
      <c r="M3190" s="15">
        <f t="shared" si="209"/>
        <v>2098</v>
      </c>
    </row>
    <row r="3191" spans="1:13" ht="12.75" customHeight="1" x14ac:dyDescent="0.2">
      <c r="A3191" s="11" t="str">
        <f t="shared" si="206"/>
        <v>ROMA2018</v>
      </c>
      <c r="B3191" s="3" t="s">
        <v>60</v>
      </c>
      <c r="C3191" s="12">
        <v>2018</v>
      </c>
      <c r="D3191" s="12" t="s">
        <v>101</v>
      </c>
      <c r="E3191" s="13">
        <v>1059</v>
      </c>
      <c r="F3191" s="13">
        <v>1057</v>
      </c>
      <c r="G3191" s="13">
        <v>2116</v>
      </c>
      <c r="H3191" s="13">
        <v>0</v>
      </c>
      <c r="I3191" s="13">
        <v>0</v>
      </c>
      <c r="J3191" s="13">
        <v>0</v>
      </c>
      <c r="K3191" s="15">
        <f t="shared" si="207"/>
        <v>1059</v>
      </c>
      <c r="L3191" s="15">
        <f t="shared" si="208"/>
        <v>1057</v>
      </c>
      <c r="M3191" s="15">
        <f t="shared" si="209"/>
        <v>2116</v>
      </c>
    </row>
    <row r="3192" spans="1:13" ht="12.75" customHeight="1" x14ac:dyDescent="0.2">
      <c r="A3192" s="11" t="str">
        <f t="shared" si="206"/>
        <v>ROMA2019</v>
      </c>
      <c r="B3192" s="3" t="s">
        <v>60</v>
      </c>
      <c r="C3192" s="12">
        <v>2019</v>
      </c>
      <c r="D3192" s="12" t="s">
        <v>101</v>
      </c>
      <c r="E3192" s="13">
        <v>1126</v>
      </c>
      <c r="F3192" s="13">
        <v>1124</v>
      </c>
      <c r="G3192" s="13">
        <v>2250</v>
      </c>
      <c r="H3192" s="13">
        <v>0</v>
      </c>
      <c r="I3192" s="13">
        <v>0</v>
      </c>
      <c r="J3192" s="13">
        <v>0</v>
      </c>
      <c r="K3192" s="15">
        <f t="shared" si="207"/>
        <v>1126</v>
      </c>
      <c r="L3192" s="15">
        <f t="shared" si="208"/>
        <v>1124</v>
      </c>
      <c r="M3192" s="15">
        <f t="shared" si="209"/>
        <v>2250</v>
      </c>
    </row>
    <row r="3193" spans="1:13" ht="12.75" customHeight="1" x14ac:dyDescent="0.2">
      <c r="A3193" s="11" t="str">
        <f t="shared" si="206"/>
        <v>SUNSHINE COAST1985</v>
      </c>
      <c r="B3193" s="3" t="s">
        <v>135</v>
      </c>
      <c r="C3193" s="12">
        <v>1985</v>
      </c>
      <c r="D3193" s="12" t="s">
        <v>101</v>
      </c>
      <c r="E3193" s="13">
        <v>2167</v>
      </c>
      <c r="F3193" s="13">
        <v>2083</v>
      </c>
      <c r="G3193" s="13">
        <v>4250</v>
      </c>
      <c r="H3193" s="13">
        <v>0</v>
      </c>
      <c r="I3193" s="13">
        <v>0</v>
      </c>
      <c r="J3193" s="13">
        <v>0</v>
      </c>
      <c r="K3193" s="15">
        <f t="shared" si="207"/>
        <v>2167</v>
      </c>
      <c r="L3193" s="15">
        <f t="shared" si="208"/>
        <v>2083</v>
      </c>
      <c r="M3193" s="15">
        <f t="shared" si="209"/>
        <v>4250</v>
      </c>
    </row>
    <row r="3194" spans="1:13" ht="12.75" customHeight="1" x14ac:dyDescent="0.2">
      <c r="A3194" s="11" t="str">
        <f t="shared" si="206"/>
        <v>SUNSHINE COAST1986</v>
      </c>
      <c r="B3194" s="3" t="s">
        <v>135</v>
      </c>
      <c r="C3194" s="12">
        <v>1986</v>
      </c>
      <c r="D3194" s="12" t="s">
        <v>101</v>
      </c>
      <c r="E3194" s="13">
        <v>2168</v>
      </c>
      <c r="F3194" s="13">
        <v>2089</v>
      </c>
      <c r="G3194" s="13">
        <v>4257</v>
      </c>
      <c r="H3194" s="13">
        <v>0</v>
      </c>
      <c r="I3194" s="13">
        <v>0</v>
      </c>
      <c r="J3194" s="13">
        <v>0</v>
      </c>
      <c r="K3194" s="15">
        <f t="shared" si="207"/>
        <v>2168</v>
      </c>
      <c r="L3194" s="15">
        <f t="shared" si="208"/>
        <v>2089</v>
      </c>
      <c r="M3194" s="15">
        <f t="shared" si="209"/>
        <v>4257</v>
      </c>
    </row>
    <row r="3195" spans="1:13" ht="12.75" customHeight="1" x14ac:dyDescent="0.2">
      <c r="A3195" s="11" t="str">
        <f t="shared" si="206"/>
        <v>SUNSHINE COAST1987</v>
      </c>
      <c r="B3195" s="3" t="s">
        <v>135</v>
      </c>
      <c r="C3195" s="12">
        <v>1987</v>
      </c>
      <c r="D3195" s="12" t="s">
        <v>101</v>
      </c>
      <c r="E3195" s="13">
        <v>2359</v>
      </c>
      <c r="F3195" s="13">
        <v>2319</v>
      </c>
      <c r="G3195" s="13">
        <v>4678</v>
      </c>
      <c r="H3195" s="13">
        <v>0</v>
      </c>
      <c r="I3195" s="13">
        <v>0</v>
      </c>
      <c r="J3195" s="13">
        <v>0</v>
      </c>
      <c r="K3195" s="15">
        <f t="shared" si="207"/>
        <v>2359</v>
      </c>
      <c r="L3195" s="15">
        <f t="shared" si="208"/>
        <v>2319</v>
      </c>
      <c r="M3195" s="15">
        <f t="shared" si="209"/>
        <v>4678</v>
      </c>
    </row>
    <row r="3196" spans="1:13" ht="12.75" customHeight="1" x14ac:dyDescent="0.2">
      <c r="A3196" s="11" t="str">
        <f t="shared" si="206"/>
        <v>SUNSHINE COAST1988</v>
      </c>
      <c r="B3196" s="96" t="s">
        <v>135</v>
      </c>
      <c r="C3196" s="89">
        <v>1988</v>
      </c>
      <c r="D3196" s="90">
        <v>29</v>
      </c>
      <c r="E3196" s="15">
        <v>2882</v>
      </c>
      <c r="F3196" s="15">
        <v>2896</v>
      </c>
      <c r="G3196" s="15">
        <v>5778</v>
      </c>
      <c r="H3196" s="91">
        <v>0</v>
      </c>
      <c r="I3196" s="91">
        <v>0</v>
      </c>
      <c r="J3196" s="15">
        <v>0</v>
      </c>
      <c r="K3196" s="15">
        <f t="shared" si="207"/>
        <v>2882</v>
      </c>
      <c r="L3196" s="15">
        <f t="shared" si="208"/>
        <v>2896</v>
      </c>
      <c r="M3196" s="15">
        <f t="shared" si="209"/>
        <v>5778</v>
      </c>
    </row>
    <row r="3197" spans="1:13" ht="12.75" customHeight="1" x14ac:dyDescent="0.2">
      <c r="A3197" s="11" t="str">
        <f t="shared" si="206"/>
        <v>SUNSHINE COAST1989</v>
      </c>
      <c r="B3197" s="3" t="s">
        <v>135</v>
      </c>
      <c r="C3197" s="12">
        <v>1989</v>
      </c>
      <c r="D3197" s="12" t="s">
        <v>101</v>
      </c>
      <c r="E3197" s="13">
        <v>1791</v>
      </c>
      <c r="F3197" s="13">
        <v>1786</v>
      </c>
      <c r="G3197" s="13">
        <v>3577</v>
      </c>
      <c r="H3197" s="13">
        <v>0</v>
      </c>
      <c r="I3197" s="13">
        <v>0</v>
      </c>
      <c r="J3197" s="13">
        <v>0</v>
      </c>
      <c r="K3197" s="15">
        <f t="shared" si="207"/>
        <v>1791</v>
      </c>
      <c r="L3197" s="15">
        <f t="shared" si="208"/>
        <v>1786</v>
      </c>
      <c r="M3197" s="15">
        <f t="shared" si="209"/>
        <v>3577</v>
      </c>
    </row>
    <row r="3198" spans="1:13" ht="12.75" customHeight="1" x14ac:dyDescent="0.2">
      <c r="A3198" s="11" t="str">
        <f t="shared" si="206"/>
        <v>SUNSHINE COAST1990</v>
      </c>
      <c r="B3198" s="3" t="s">
        <v>135</v>
      </c>
      <c r="C3198" s="12">
        <v>1990</v>
      </c>
      <c r="D3198" s="12" t="s">
        <v>101</v>
      </c>
      <c r="E3198" s="13">
        <v>2177</v>
      </c>
      <c r="F3198" s="13">
        <v>2168</v>
      </c>
      <c r="G3198" s="13">
        <v>4345</v>
      </c>
      <c r="H3198" s="13">
        <v>0</v>
      </c>
      <c r="I3198" s="13">
        <v>0</v>
      </c>
      <c r="J3198" s="13">
        <v>0</v>
      </c>
      <c r="K3198" s="15">
        <f t="shared" si="207"/>
        <v>2177</v>
      </c>
      <c r="L3198" s="15">
        <f t="shared" si="208"/>
        <v>2168</v>
      </c>
      <c r="M3198" s="15">
        <f t="shared" si="209"/>
        <v>4345</v>
      </c>
    </row>
    <row r="3199" spans="1:13" ht="12.75" customHeight="1" x14ac:dyDescent="0.2">
      <c r="A3199" s="11" t="str">
        <f t="shared" si="206"/>
        <v>SUNSHINE COAST1991</v>
      </c>
      <c r="B3199" s="96" t="s">
        <v>135</v>
      </c>
      <c r="C3199" s="89">
        <v>1991</v>
      </c>
      <c r="D3199" s="90" t="s">
        <v>101</v>
      </c>
      <c r="E3199" s="15">
        <v>1482</v>
      </c>
      <c r="F3199" s="15">
        <v>1477</v>
      </c>
      <c r="G3199" s="15">
        <v>2959</v>
      </c>
      <c r="H3199" s="91">
        <v>0</v>
      </c>
      <c r="I3199" s="91">
        <v>0</v>
      </c>
      <c r="J3199" s="15">
        <v>0</v>
      </c>
      <c r="K3199" s="15">
        <f t="shared" si="207"/>
        <v>1482</v>
      </c>
      <c r="L3199" s="15">
        <f t="shared" si="208"/>
        <v>1477</v>
      </c>
      <c r="M3199" s="15">
        <f t="shared" si="209"/>
        <v>2959</v>
      </c>
    </row>
    <row r="3200" spans="1:13" ht="12.75" customHeight="1" x14ac:dyDescent="0.2">
      <c r="A3200" s="11" t="str">
        <f t="shared" si="206"/>
        <v>SUNSHINE COAST1992</v>
      </c>
      <c r="B3200" s="3" t="s">
        <v>135</v>
      </c>
      <c r="C3200" s="12">
        <v>1992</v>
      </c>
      <c r="D3200" s="12" t="s">
        <v>101</v>
      </c>
      <c r="E3200" s="13">
        <v>1344</v>
      </c>
      <c r="F3200" s="13">
        <v>1342</v>
      </c>
      <c r="G3200" s="13">
        <v>2686</v>
      </c>
      <c r="H3200" s="13">
        <v>0</v>
      </c>
      <c r="I3200" s="13">
        <v>0</v>
      </c>
      <c r="J3200" s="13">
        <v>0</v>
      </c>
      <c r="K3200" s="15">
        <f t="shared" si="207"/>
        <v>1344</v>
      </c>
      <c r="L3200" s="15">
        <f t="shared" si="208"/>
        <v>1342</v>
      </c>
      <c r="M3200" s="15">
        <f t="shared" si="209"/>
        <v>2686</v>
      </c>
    </row>
    <row r="3201" spans="1:13" ht="12.75" customHeight="1" x14ac:dyDescent="0.2">
      <c r="A3201" s="11" t="str">
        <f t="shared" si="206"/>
        <v>SUNSHINE COAST1993</v>
      </c>
      <c r="B3201" s="3" t="s">
        <v>135</v>
      </c>
      <c r="C3201" s="12">
        <v>1993</v>
      </c>
      <c r="D3201" s="12" t="s">
        <v>101</v>
      </c>
      <c r="E3201" s="13">
        <v>2180</v>
      </c>
      <c r="F3201" s="13">
        <v>2177</v>
      </c>
      <c r="G3201" s="13">
        <v>4357</v>
      </c>
      <c r="H3201" s="13">
        <v>0</v>
      </c>
      <c r="I3201" s="13">
        <v>0</v>
      </c>
      <c r="J3201" s="13">
        <v>0</v>
      </c>
      <c r="K3201" s="15">
        <f t="shared" si="207"/>
        <v>2180</v>
      </c>
      <c r="L3201" s="15">
        <f t="shared" si="208"/>
        <v>2177</v>
      </c>
      <c r="M3201" s="15">
        <f t="shared" si="209"/>
        <v>4357</v>
      </c>
    </row>
    <row r="3202" spans="1:13" ht="12.75" customHeight="1" x14ac:dyDescent="0.2">
      <c r="A3202" s="11" t="str">
        <f t="shared" si="206"/>
        <v>SUNSHINE COAST1994</v>
      </c>
      <c r="B3202" s="3" t="s">
        <v>135</v>
      </c>
      <c r="C3202" s="12">
        <v>1994</v>
      </c>
      <c r="D3202" s="12">
        <v>37</v>
      </c>
      <c r="E3202" s="13">
        <v>2717</v>
      </c>
      <c r="F3202" s="13">
        <v>2709</v>
      </c>
      <c r="G3202" s="13">
        <v>5426</v>
      </c>
      <c r="H3202" s="13">
        <v>0</v>
      </c>
      <c r="I3202" s="13">
        <v>0</v>
      </c>
      <c r="J3202" s="13">
        <v>0</v>
      </c>
      <c r="K3202" s="15">
        <f t="shared" si="207"/>
        <v>2717</v>
      </c>
      <c r="L3202" s="15">
        <f t="shared" si="208"/>
        <v>2709</v>
      </c>
      <c r="M3202" s="15">
        <f t="shared" si="209"/>
        <v>5426</v>
      </c>
    </row>
    <row r="3203" spans="1:13" ht="12.75" customHeight="1" x14ac:dyDescent="0.2">
      <c r="A3203" s="11" t="str">
        <f t="shared" si="206"/>
        <v>SUNSHINE COAST1995</v>
      </c>
      <c r="B3203" s="3" t="s">
        <v>135</v>
      </c>
      <c r="C3203" s="12">
        <v>1995</v>
      </c>
      <c r="D3203" s="12">
        <v>26</v>
      </c>
      <c r="E3203" s="13">
        <v>3686</v>
      </c>
      <c r="F3203" s="13">
        <v>3676</v>
      </c>
      <c r="G3203" s="13">
        <v>7362</v>
      </c>
      <c r="H3203" s="13">
        <v>0</v>
      </c>
      <c r="I3203" s="13">
        <v>0</v>
      </c>
      <c r="J3203" s="13">
        <v>0</v>
      </c>
      <c r="K3203" s="15">
        <f t="shared" si="207"/>
        <v>3686</v>
      </c>
      <c r="L3203" s="15">
        <f t="shared" si="208"/>
        <v>3676</v>
      </c>
      <c r="M3203" s="15">
        <f t="shared" si="209"/>
        <v>7362</v>
      </c>
    </row>
    <row r="3204" spans="1:13" ht="12.75" customHeight="1" x14ac:dyDescent="0.2">
      <c r="A3204" s="11" t="str">
        <f t="shared" si="206"/>
        <v>SUNSHINE COAST1996</v>
      </c>
      <c r="B3204" s="3" t="s">
        <v>135</v>
      </c>
      <c r="C3204" s="12">
        <v>1996</v>
      </c>
      <c r="D3204" s="90">
        <v>23</v>
      </c>
      <c r="E3204" s="13">
        <v>4317</v>
      </c>
      <c r="F3204" s="13">
        <v>4311</v>
      </c>
      <c r="G3204" s="13">
        <v>8628</v>
      </c>
      <c r="H3204" s="13">
        <v>0</v>
      </c>
      <c r="I3204" s="13">
        <v>0</v>
      </c>
      <c r="J3204" s="13">
        <v>0</v>
      </c>
      <c r="K3204" s="15">
        <f t="shared" si="207"/>
        <v>4317</v>
      </c>
      <c r="L3204" s="15">
        <f t="shared" si="208"/>
        <v>4311</v>
      </c>
      <c r="M3204" s="15">
        <f t="shared" si="209"/>
        <v>8628</v>
      </c>
    </row>
    <row r="3205" spans="1:13" ht="12.75" customHeight="1" x14ac:dyDescent="0.2">
      <c r="A3205" s="11" t="str">
        <f t="shared" si="206"/>
        <v>SUNSHINE COAST1997</v>
      </c>
      <c r="B3205" s="92" t="s">
        <v>135</v>
      </c>
      <c r="C3205" s="16">
        <v>1997</v>
      </c>
      <c r="D3205" s="90">
        <v>34</v>
      </c>
      <c r="E3205" s="93">
        <v>3077</v>
      </c>
      <c r="F3205" s="93">
        <v>3084</v>
      </c>
      <c r="G3205" s="93">
        <v>6161</v>
      </c>
      <c r="H3205" s="93">
        <v>0</v>
      </c>
      <c r="I3205" s="93">
        <v>0</v>
      </c>
      <c r="J3205" s="93">
        <v>0</v>
      </c>
      <c r="K3205" s="15">
        <f t="shared" si="207"/>
        <v>3077</v>
      </c>
      <c r="L3205" s="15">
        <f t="shared" si="208"/>
        <v>3084</v>
      </c>
      <c r="M3205" s="15">
        <f t="shared" si="209"/>
        <v>6161</v>
      </c>
    </row>
    <row r="3206" spans="1:13" ht="12.75" customHeight="1" x14ac:dyDescent="0.2">
      <c r="A3206" s="11" t="str">
        <f t="shared" si="206"/>
        <v>SUNSHINE COAST1998</v>
      </c>
      <c r="B3206" s="94" t="s">
        <v>135</v>
      </c>
      <c r="C3206" s="89">
        <v>1998</v>
      </c>
      <c r="D3206" s="90">
        <v>33</v>
      </c>
      <c r="E3206" s="15">
        <v>3310</v>
      </c>
      <c r="F3206" s="15">
        <v>3307</v>
      </c>
      <c r="G3206" s="15">
        <v>6617</v>
      </c>
      <c r="H3206" s="15">
        <v>0</v>
      </c>
      <c r="I3206" s="15">
        <v>0</v>
      </c>
      <c r="J3206" s="15">
        <v>0</v>
      </c>
      <c r="K3206" s="15">
        <f t="shared" si="207"/>
        <v>3310</v>
      </c>
      <c r="L3206" s="15">
        <f t="shared" si="208"/>
        <v>3307</v>
      </c>
      <c r="M3206" s="15">
        <f t="shared" si="209"/>
        <v>6617</v>
      </c>
    </row>
    <row r="3207" spans="1:13" ht="12.75" customHeight="1" x14ac:dyDescent="0.2">
      <c r="A3207" s="11" t="str">
        <f t="shared" si="206"/>
        <v>SUNSHINE COAST1999</v>
      </c>
      <c r="B3207" s="3" t="s">
        <v>135</v>
      </c>
      <c r="C3207" s="12">
        <v>1999</v>
      </c>
      <c r="D3207" s="12">
        <v>23</v>
      </c>
      <c r="E3207" s="13">
        <v>4552</v>
      </c>
      <c r="F3207" s="13">
        <v>4555</v>
      </c>
      <c r="G3207" s="13">
        <v>9107</v>
      </c>
      <c r="H3207" s="13">
        <v>0</v>
      </c>
      <c r="I3207" s="13">
        <v>0</v>
      </c>
      <c r="J3207" s="13">
        <v>0</v>
      </c>
      <c r="K3207" s="15">
        <f t="shared" si="207"/>
        <v>4552</v>
      </c>
      <c r="L3207" s="15">
        <f t="shared" si="208"/>
        <v>4555</v>
      </c>
      <c r="M3207" s="15">
        <f t="shared" si="209"/>
        <v>9107</v>
      </c>
    </row>
    <row r="3208" spans="1:13" ht="12.75" customHeight="1" x14ac:dyDescent="0.2">
      <c r="A3208" s="11" t="str">
        <f t="shared" si="206"/>
        <v>SUNSHINE COAST2000</v>
      </c>
      <c r="B3208" s="96" t="s">
        <v>135</v>
      </c>
      <c r="C3208" s="89">
        <v>2000</v>
      </c>
      <c r="D3208" s="90">
        <v>20</v>
      </c>
      <c r="E3208" s="15">
        <v>4995</v>
      </c>
      <c r="F3208" s="15">
        <v>4994</v>
      </c>
      <c r="G3208" s="15">
        <v>9989</v>
      </c>
      <c r="H3208" s="91">
        <v>0</v>
      </c>
      <c r="I3208" s="91">
        <v>0</v>
      </c>
      <c r="J3208" s="15">
        <v>0</v>
      </c>
      <c r="K3208" s="15">
        <f t="shared" si="207"/>
        <v>4995</v>
      </c>
      <c r="L3208" s="15">
        <f t="shared" si="208"/>
        <v>4994</v>
      </c>
      <c r="M3208" s="15">
        <f t="shared" si="209"/>
        <v>9989</v>
      </c>
    </row>
    <row r="3209" spans="1:13" ht="12.75" customHeight="1" x14ac:dyDescent="0.2">
      <c r="A3209" s="11" t="str">
        <f t="shared" si="206"/>
        <v>SUNSHINE COAST2001</v>
      </c>
      <c r="B3209" s="3" t="s">
        <v>135</v>
      </c>
      <c r="C3209" s="12">
        <v>2001</v>
      </c>
      <c r="D3209" s="12">
        <v>24</v>
      </c>
      <c r="E3209" s="13">
        <v>3614</v>
      </c>
      <c r="F3209" s="13">
        <v>3613</v>
      </c>
      <c r="G3209" s="13">
        <v>7227</v>
      </c>
      <c r="H3209" s="13">
        <v>0</v>
      </c>
      <c r="I3209" s="13">
        <v>0</v>
      </c>
      <c r="J3209" s="13">
        <v>0</v>
      </c>
      <c r="K3209" s="15">
        <f t="shared" si="207"/>
        <v>3614</v>
      </c>
      <c r="L3209" s="15">
        <f t="shared" si="208"/>
        <v>3613</v>
      </c>
      <c r="M3209" s="15">
        <f t="shared" si="209"/>
        <v>7227</v>
      </c>
    </row>
    <row r="3210" spans="1:13" ht="12.75" customHeight="1" x14ac:dyDescent="0.2">
      <c r="A3210" s="11" t="str">
        <f t="shared" si="206"/>
        <v>SUNSHINE COAST2002</v>
      </c>
      <c r="B3210" s="96" t="s">
        <v>135</v>
      </c>
      <c r="C3210" s="89">
        <v>2002</v>
      </c>
      <c r="D3210" s="90" t="s">
        <v>101</v>
      </c>
      <c r="E3210" s="15">
        <v>2252</v>
      </c>
      <c r="F3210" s="15">
        <v>2245</v>
      </c>
      <c r="G3210" s="15">
        <v>4497</v>
      </c>
      <c r="H3210" s="91">
        <v>0</v>
      </c>
      <c r="I3210" s="91">
        <v>0</v>
      </c>
      <c r="J3210" s="15">
        <v>0</v>
      </c>
      <c r="K3210" s="15">
        <f t="shared" si="207"/>
        <v>2252</v>
      </c>
      <c r="L3210" s="15">
        <f t="shared" si="208"/>
        <v>2245</v>
      </c>
      <c r="M3210" s="15">
        <f t="shared" si="209"/>
        <v>4497</v>
      </c>
    </row>
    <row r="3211" spans="1:13" ht="12.75" customHeight="1" x14ac:dyDescent="0.2">
      <c r="A3211" s="11" t="str">
        <f t="shared" si="206"/>
        <v>SUNSHINE COAST2003</v>
      </c>
      <c r="B3211" s="92" t="s">
        <v>135</v>
      </c>
      <c r="C3211" s="16">
        <v>2003</v>
      </c>
      <c r="D3211" s="90">
        <v>27</v>
      </c>
      <c r="E3211" s="93">
        <v>2708</v>
      </c>
      <c r="F3211" s="93">
        <v>2689</v>
      </c>
      <c r="G3211" s="93">
        <v>5397</v>
      </c>
      <c r="H3211" s="93">
        <v>0</v>
      </c>
      <c r="I3211" s="93">
        <v>0</v>
      </c>
      <c r="J3211" s="93">
        <v>0</v>
      </c>
      <c r="K3211" s="15">
        <f t="shared" si="207"/>
        <v>2708</v>
      </c>
      <c r="L3211" s="15">
        <f t="shared" si="208"/>
        <v>2689</v>
      </c>
      <c r="M3211" s="15">
        <f t="shared" si="209"/>
        <v>5397</v>
      </c>
    </row>
    <row r="3212" spans="1:13" ht="12.75" customHeight="1" x14ac:dyDescent="0.2">
      <c r="A3212" s="11" t="str">
        <f t="shared" si="206"/>
        <v>SUNSHINE COAST2004</v>
      </c>
      <c r="B3212" s="96" t="s">
        <v>135</v>
      </c>
      <c r="C3212" s="89">
        <v>2004</v>
      </c>
      <c r="D3212" s="90">
        <v>22</v>
      </c>
      <c r="E3212" s="15">
        <v>3432</v>
      </c>
      <c r="F3212" s="15">
        <v>3385</v>
      </c>
      <c r="G3212" s="15">
        <v>6817</v>
      </c>
      <c r="H3212" s="91">
        <v>0</v>
      </c>
      <c r="I3212" s="91">
        <v>0</v>
      </c>
      <c r="J3212" s="15">
        <v>0</v>
      </c>
      <c r="K3212" s="15">
        <f t="shared" si="207"/>
        <v>3432</v>
      </c>
      <c r="L3212" s="15">
        <f t="shared" si="208"/>
        <v>3385</v>
      </c>
      <c r="M3212" s="15">
        <f t="shared" si="209"/>
        <v>6817</v>
      </c>
    </row>
    <row r="3213" spans="1:13" ht="12.75" customHeight="1" x14ac:dyDescent="0.2">
      <c r="A3213" s="11" t="str">
        <f t="shared" si="206"/>
        <v>SUNSHINE COAST2005</v>
      </c>
      <c r="B3213" s="3" t="s">
        <v>135</v>
      </c>
      <c r="C3213" s="12">
        <v>2005</v>
      </c>
      <c r="D3213" s="12">
        <v>21</v>
      </c>
      <c r="E3213" s="13">
        <v>3639</v>
      </c>
      <c r="F3213" s="13">
        <v>3624</v>
      </c>
      <c r="G3213" s="13">
        <v>7263</v>
      </c>
      <c r="H3213" s="13">
        <v>0</v>
      </c>
      <c r="I3213" s="13">
        <v>0</v>
      </c>
      <c r="J3213" s="13">
        <v>0</v>
      </c>
      <c r="K3213" s="15">
        <f t="shared" si="207"/>
        <v>3639</v>
      </c>
      <c r="L3213" s="15">
        <f t="shared" si="208"/>
        <v>3624</v>
      </c>
      <c r="M3213" s="15">
        <f t="shared" si="209"/>
        <v>7263</v>
      </c>
    </row>
    <row r="3214" spans="1:13" ht="12.75" customHeight="1" x14ac:dyDescent="0.2">
      <c r="A3214" s="11" t="str">
        <f t="shared" si="206"/>
        <v>SUNSHINE COAST2006</v>
      </c>
      <c r="B3214" s="94" t="s">
        <v>135</v>
      </c>
      <c r="C3214" s="89">
        <v>2006</v>
      </c>
      <c r="D3214" s="90">
        <v>24</v>
      </c>
      <c r="E3214" s="15">
        <v>3036</v>
      </c>
      <c r="F3214" s="15">
        <v>3043</v>
      </c>
      <c r="G3214" s="15">
        <v>6079</v>
      </c>
      <c r="H3214" s="15">
        <v>0</v>
      </c>
      <c r="I3214" s="15">
        <v>0</v>
      </c>
      <c r="J3214" s="15">
        <v>0</v>
      </c>
      <c r="K3214" s="15">
        <f t="shared" si="207"/>
        <v>3036</v>
      </c>
      <c r="L3214" s="15">
        <f t="shared" si="208"/>
        <v>3043</v>
      </c>
      <c r="M3214" s="15">
        <f t="shared" si="209"/>
        <v>6079</v>
      </c>
    </row>
    <row r="3215" spans="1:13" ht="12.75" customHeight="1" x14ac:dyDescent="0.2">
      <c r="A3215" s="11" t="str">
        <f t="shared" si="206"/>
        <v>SUNSHINE COAST2007</v>
      </c>
      <c r="B3215" s="96" t="s">
        <v>135</v>
      </c>
      <c r="C3215" s="89">
        <v>2007</v>
      </c>
      <c r="D3215" s="90">
        <v>24</v>
      </c>
      <c r="E3215" s="15">
        <v>3012</v>
      </c>
      <c r="F3215" s="15">
        <v>3015</v>
      </c>
      <c r="G3215" s="15">
        <v>6027</v>
      </c>
      <c r="H3215" s="91">
        <v>0</v>
      </c>
      <c r="I3215" s="91">
        <v>0</v>
      </c>
      <c r="J3215" s="15">
        <v>0</v>
      </c>
      <c r="K3215" s="15">
        <f t="shared" si="207"/>
        <v>3012</v>
      </c>
      <c r="L3215" s="15">
        <f t="shared" si="208"/>
        <v>3015</v>
      </c>
      <c r="M3215" s="15">
        <f t="shared" si="209"/>
        <v>6027</v>
      </c>
    </row>
    <row r="3216" spans="1:13" ht="12.75" customHeight="1" x14ac:dyDescent="0.2">
      <c r="A3216" s="11" t="str">
        <f t="shared" si="206"/>
        <v>SUNSHINE COAST2008</v>
      </c>
      <c r="B3216" s="96" t="s">
        <v>135</v>
      </c>
      <c r="C3216" s="89">
        <v>2008</v>
      </c>
      <c r="D3216" s="90">
        <v>21</v>
      </c>
      <c r="E3216" s="15">
        <v>3381</v>
      </c>
      <c r="F3216" s="15">
        <v>3387</v>
      </c>
      <c r="G3216" s="15">
        <v>6768</v>
      </c>
      <c r="H3216" s="91">
        <v>0</v>
      </c>
      <c r="I3216" s="91">
        <v>0</v>
      </c>
      <c r="J3216" s="15">
        <v>0</v>
      </c>
      <c r="K3216" s="15">
        <f t="shared" si="207"/>
        <v>3381</v>
      </c>
      <c r="L3216" s="15">
        <f t="shared" si="208"/>
        <v>3387</v>
      </c>
      <c r="M3216" s="15">
        <f t="shared" si="209"/>
        <v>6768</v>
      </c>
    </row>
    <row r="3217" spans="1:13" ht="12.75" customHeight="1" x14ac:dyDescent="0.2">
      <c r="A3217" s="11" t="str">
        <f t="shared" si="206"/>
        <v>SUNSHINE COAST2009</v>
      </c>
      <c r="B3217" s="94" t="s">
        <v>135</v>
      </c>
      <c r="C3217" s="89">
        <v>2009</v>
      </c>
      <c r="D3217" s="90">
        <v>24</v>
      </c>
      <c r="E3217" s="15">
        <v>2923</v>
      </c>
      <c r="F3217" s="15">
        <v>2927</v>
      </c>
      <c r="G3217" s="15">
        <v>5850</v>
      </c>
      <c r="H3217" s="15">
        <v>0</v>
      </c>
      <c r="I3217" s="15">
        <v>0</v>
      </c>
      <c r="J3217" s="15">
        <v>0</v>
      </c>
      <c r="K3217" s="15">
        <f t="shared" si="207"/>
        <v>2923</v>
      </c>
      <c r="L3217" s="15">
        <f t="shared" si="208"/>
        <v>2927</v>
      </c>
      <c r="M3217" s="15">
        <f t="shared" si="209"/>
        <v>5850</v>
      </c>
    </row>
    <row r="3218" spans="1:13" ht="12.75" customHeight="1" x14ac:dyDescent="0.2">
      <c r="A3218" s="11" t="str">
        <f t="shared" si="206"/>
        <v>SUNSHINE COAST2010</v>
      </c>
      <c r="B3218" s="96" t="s">
        <v>135</v>
      </c>
      <c r="C3218" s="89">
        <v>2010</v>
      </c>
      <c r="D3218" s="90">
        <v>23</v>
      </c>
      <c r="E3218" s="15">
        <v>3306</v>
      </c>
      <c r="F3218" s="15">
        <v>3295</v>
      </c>
      <c r="G3218" s="15">
        <v>6601</v>
      </c>
      <c r="H3218" s="91">
        <v>0</v>
      </c>
      <c r="I3218" s="91">
        <v>0</v>
      </c>
      <c r="J3218" s="15">
        <v>0</v>
      </c>
      <c r="K3218" s="15">
        <f t="shared" si="207"/>
        <v>3306</v>
      </c>
      <c r="L3218" s="15">
        <f t="shared" si="208"/>
        <v>3295</v>
      </c>
      <c r="M3218" s="15">
        <f t="shared" si="209"/>
        <v>6601</v>
      </c>
    </row>
    <row r="3219" spans="1:13" ht="12.75" customHeight="1" x14ac:dyDescent="0.2">
      <c r="A3219" s="11" t="str">
        <f t="shared" si="206"/>
        <v>SUNSHINE COAST2011</v>
      </c>
      <c r="B3219" s="3" t="s">
        <v>135</v>
      </c>
      <c r="C3219" s="12">
        <v>2011</v>
      </c>
      <c r="D3219" s="12">
        <v>24</v>
      </c>
      <c r="E3219" s="13">
        <v>3127</v>
      </c>
      <c r="F3219" s="13">
        <v>3110</v>
      </c>
      <c r="G3219" s="13">
        <v>6237</v>
      </c>
      <c r="H3219" s="13">
        <v>0</v>
      </c>
      <c r="I3219" s="13">
        <v>0</v>
      </c>
      <c r="J3219" s="13">
        <v>0</v>
      </c>
      <c r="K3219" s="15">
        <f t="shared" si="207"/>
        <v>3127</v>
      </c>
      <c r="L3219" s="15">
        <f t="shared" si="208"/>
        <v>3110</v>
      </c>
      <c r="M3219" s="15">
        <f t="shared" si="209"/>
        <v>6237</v>
      </c>
    </row>
    <row r="3220" spans="1:13" ht="12.75" customHeight="1" x14ac:dyDescent="0.2">
      <c r="A3220" s="11" t="str">
        <f t="shared" si="206"/>
        <v>SUNSHINE COAST2012</v>
      </c>
      <c r="B3220" s="96" t="s">
        <v>135</v>
      </c>
      <c r="C3220" s="89">
        <v>2012</v>
      </c>
      <c r="D3220" s="90">
        <v>31</v>
      </c>
      <c r="E3220" s="15">
        <v>2700</v>
      </c>
      <c r="F3220" s="15">
        <v>2695</v>
      </c>
      <c r="G3220" s="15">
        <v>5395</v>
      </c>
      <c r="H3220" s="91">
        <v>24</v>
      </c>
      <c r="I3220" s="91">
        <v>24</v>
      </c>
      <c r="J3220" s="15">
        <v>48</v>
      </c>
      <c r="K3220" s="15">
        <f t="shared" si="207"/>
        <v>2724</v>
      </c>
      <c r="L3220" s="15">
        <f t="shared" si="208"/>
        <v>2719</v>
      </c>
      <c r="M3220" s="15">
        <f t="shared" si="209"/>
        <v>5443</v>
      </c>
    </row>
    <row r="3221" spans="1:13" ht="12.75" customHeight="1" x14ac:dyDescent="0.2">
      <c r="A3221" s="11" t="str">
        <f t="shared" si="206"/>
        <v>SUNSHINE COAST2013</v>
      </c>
      <c r="B3221" s="3" t="s">
        <v>135</v>
      </c>
      <c r="C3221" s="12">
        <v>2013</v>
      </c>
      <c r="D3221" s="12">
        <v>28</v>
      </c>
      <c r="E3221" s="13">
        <v>2950</v>
      </c>
      <c r="F3221" s="13">
        <v>2942</v>
      </c>
      <c r="G3221" s="13">
        <v>5892</v>
      </c>
      <c r="H3221" s="13">
        <v>34</v>
      </c>
      <c r="I3221" s="13">
        <v>34</v>
      </c>
      <c r="J3221" s="13">
        <v>68</v>
      </c>
      <c r="K3221" s="15">
        <f t="shared" si="207"/>
        <v>2984</v>
      </c>
      <c r="L3221" s="15">
        <f t="shared" si="208"/>
        <v>2976</v>
      </c>
      <c r="M3221" s="15">
        <f t="shared" si="209"/>
        <v>5960</v>
      </c>
    </row>
    <row r="3222" spans="1:13" ht="12.75" customHeight="1" x14ac:dyDescent="0.2">
      <c r="A3222" s="11" t="str">
        <f t="shared" si="206"/>
        <v>SUNSHINE COAST2014</v>
      </c>
      <c r="B3222" s="96" t="s">
        <v>135</v>
      </c>
      <c r="C3222" s="89">
        <v>2014</v>
      </c>
      <c r="D3222" s="90">
        <v>25</v>
      </c>
      <c r="E3222" s="15">
        <v>2954</v>
      </c>
      <c r="F3222" s="15">
        <v>2946</v>
      </c>
      <c r="G3222" s="15">
        <v>5900</v>
      </c>
      <c r="H3222" s="91">
        <v>42</v>
      </c>
      <c r="I3222" s="91">
        <v>42</v>
      </c>
      <c r="J3222" s="15">
        <v>84</v>
      </c>
      <c r="K3222" s="15">
        <f t="shared" si="207"/>
        <v>2996</v>
      </c>
      <c r="L3222" s="15">
        <f t="shared" si="208"/>
        <v>2988</v>
      </c>
      <c r="M3222" s="15">
        <f t="shared" si="209"/>
        <v>5984</v>
      </c>
    </row>
    <row r="3223" spans="1:13" ht="12.75" customHeight="1" x14ac:dyDescent="0.2">
      <c r="A3223" s="11" t="str">
        <f t="shared" si="206"/>
        <v>SUNSHINE COAST2015</v>
      </c>
      <c r="B3223" s="94" t="s">
        <v>135</v>
      </c>
      <c r="C3223" s="89">
        <v>2015</v>
      </c>
      <c r="D3223" s="90">
        <v>25</v>
      </c>
      <c r="E3223" s="15">
        <v>2970</v>
      </c>
      <c r="F3223" s="15">
        <v>2963</v>
      </c>
      <c r="G3223" s="15">
        <v>5933</v>
      </c>
      <c r="H3223" s="15">
        <v>57</v>
      </c>
      <c r="I3223" s="15">
        <v>57</v>
      </c>
      <c r="J3223" s="15">
        <v>114</v>
      </c>
      <c r="K3223" s="15">
        <f t="shared" si="207"/>
        <v>3027</v>
      </c>
      <c r="L3223" s="15">
        <f t="shared" si="208"/>
        <v>3020</v>
      </c>
      <c r="M3223" s="15">
        <f t="shared" si="209"/>
        <v>6047</v>
      </c>
    </row>
    <row r="3224" spans="1:13" ht="12.75" customHeight="1" x14ac:dyDescent="0.2">
      <c r="A3224" s="11" t="str">
        <f t="shared" si="206"/>
        <v>SUNSHINE COAST2016</v>
      </c>
      <c r="B3224" s="3" t="s">
        <v>135</v>
      </c>
      <c r="C3224" s="12">
        <v>2016</v>
      </c>
      <c r="D3224" s="12">
        <v>24</v>
      </c>
      <c r="E3224" s="13">
        <v>3494</v>
      </c>
      <c r="F3224" s="13">
        <v>3484</v>
      </c>
      <c r="G3224" s="13">
        <v>6978</v>
      </c>
      <c r="H3224" s="13">
        <v>76</v>
      </c>
      <c r="I3224" s="13">
        <v>75</v>
      </c>
      <c r="J3224" s="13">
        <v>151</v>
      </c>
      <c r="K3224" s="15">
        <f t="shared" si="207"/>
        <v>3570</v>
      </c>
      <c r="L3224" s="15">
        <f t="shared" si="208"/>
        <v>3559</v>
      </c>
      <c r="M3224" s="15">
        <f t="shared" si="209"/>
        <v>7129</v>
      </c>
    </row>
    <row r="3225" spans="1:13" ht="12.75" customHeight="1" x14ac:dyDescent="0.2">
      <c r="A3225" s="11" t="str">
        <f t="shared" si="206"/>
        <v>SUNSHINE COAST2017</v>
      </c>
      <c r="B3225" s="96" t="s">
        <v>135</v>
      </c>
      <c r="C3225" s="89">
        <v>2017</v>
      </c>
      <c r="D3225" s="90">
        <v>18</v>
      </c>
      <c r="E3225" s="15">
        <v>3973</v>
      </c>
      <c r="F3225" s="15">
        <v>3959</v>
      </c>
      <c r="G3225" s="15">
        <v>7932</v>
      </c>
      <c r="H3225" s="91">
        <v>55</v>
      </c>
      <c r="I3225" s="91">
        <v>55</v>
      </c>
      <c r="J3225" s="15">
        <v>110</v>
      </c>
      <c r="K3225" s="15">
        <f t="shared" si="207"/>
        <v>4028</v>
      </c>
      <c r="L3225" s="15">
        <f t="shared" si="208"/>
        <v>4014</v>
      </c>
      <c r="M3225" s="15">
        <f t="shared" si="209"/>
        <v>8042</v>
      </c>
    </row>
    <row r="3226" spans="1:13" ht="12.75" customHeight="1" x14ac:dyDescent="0.2">
      <c r="A3226" s="11" t="str">
        <f t="shared" si="206"/>
        <v>SUNSHINE COAST2018</v>
      </c>
      <c r="B3226" s="92" t="s">
        <v>135</v>
      </c>
      <c r="C3226" s="16">
        <v>2018</v>
      </c>
      <c r="D3226" s="90">
        <v>16</v>
      </c>
      <c r="E3226" s="93">
        <v>4257</v>
      </c>
      <c r="F3226" s="93">
        <v>4248</v>
      </c>
      <c r="G3226" s="93">
        <v>8505</v>
      </c>
      <c r="H3226" s="93">
        <v>62</v>
      </c>
      <c r="I3226" s="93">
        <v>61</v>
      </c>
      <c r="J3226" s="93">
        <v>123</v>
      </c>
      <c r="K3226" s="15">
        <f t="shared" si="207"/>
        <v>4319</v>
      </c>
      <c r="L3226" s="15">
        <f t="shared" si="208"/>
        <v>4309</v>
      </c>
      <c r="M3226" s="15">
        <f t="shared" si="209"/>
        <v>8628</v>
      </c>
    </row>
    <row r="3227" spans="1:13" ht="12.75" customHeight="1" x14ac:dyDescent="0.2">
      <c r="A3227" s="11" t="str">
        <f t="shared" si="206"/>
        <v>SUNSHINE COAST2019</v>
      </c>
      <c r="B3227" s="3" t="s">
        <v>135</v>
      </c>
      <c r="C3227" s="12">
        <v>2019</v>
      </c>
      <c r="D3227" s="12">
        <v>16</v>
      </c>
      <c r="E3227" s="13">
        <v>4409</v>
      </c>
      <c r="F3227" s="13">
        <v>4399</v>
      </c>
      <c r="G3227" s="13">
        <v>8808</v>
      </c>
      <c r="H3227" s="13">
        <v>63</v>
      </c>
      <c r="I3227" s="13">
        <v>62</v>
      </c>
      <c r="J3227" s="13">
        <v>125</v>
      </c>
      <c r="K3227" s="15">
        <f t="shared" si="207"/>
        <v>4472</v>
      </c>
      <c r="L3227" s="15">
        <f t="shared" si="208"/>
        <v>4461</v>
      </c>
      <c r="M3227" s="15">
        <f t="shared" si="209"/>
        <v>8933</v>
      </c>
    </row>
    <row r="3228" spans="1:13" ht="12.75" customHeight="1" x14ac:dyDescent="0.2">
      <c r="A3228" s="11" t="str">
        <f t="shared" si="206"/>
        <v>SYDNEY1985</v>
      </c>
      <c r="B3228" s="3" t="s">
        <v>59</v>
      </c>
      <c r="C3228" s="12">
        <v>1985</v>
      </c>
      <c r="D3228" s="12">
        <v>1</v>
      </c>
      <c r="E3228" s="13">
        <v>57685</v>
      </c>
      <c r="F3228" s="13">
        <v>57541</v>
      </c>
      <c r="G3228" s="13">
        <v>115226</v>
      </c>
      <c r="H3228" s="13">
        <v>10093</v>
      </c>
      <c r="I3228" s="13">
        <v>9975</v>
      </c>
      <c r="J3228" s="13">
        <v>20068</v>
      </c>
      <c r="K3228" s="15">
        <f t="shared" si="207"/>
        <v>67778</v>
      </c>
      <c r="L3228" s="15">
        <f t="shared" si="208"/>
        <v>67516</v>
      </c>
      <c r="M3228" s="15">
        <f t="shared" si="209"/>
        <v>135294</v>
      </c>
    </row>
    <row r="3229" spans="1:13" ht="12.75" customHeight="1" x14ac:dyDescent="0.2">
      <c r="A3229" s="11" t="str">
        <f t="shared" si="206"/>
        <v>SYDNEY1986</v>
      </c>
      <c r="B3229" s="3" t="s">
        <v>59</v>
      </c>
      <c r="C3229" s="12">
        <v>1986</v>
      </c>
      <c r="D3229" s="12">
        <v>1</v>
      </c>
      <c r="E3229" s="13">
        <v>59776</v>
      </c>
      <c r="F3229" s="13">
        <v>59756</v>
      </c>
      <c r="G3229" s="13">
        <v>119532</v>
      </c>
      <c r="H3229" s="13">
        <v>11024</v>
      </c>
      <c r="I3229" s="13">
        <v>11007</v>
      </c>
      <c r="J3229" s="13">
        <v>22031</v>
      </c>
      <c r="K3229" s="15">
        <f t="shared" si="207"/>
        <v>70800</v>
      </c>
      <c r="L3229" s="15">
        <f t="shared" si="208"/>
        <v>70763</v>
      </c>
      <c r="M3229" s="15">
        <f t="shared" si="209"/>
        <v>141563</v>
      </c>
    </row>
    <row r="3230" spans="1:13" ht="12.75" customHeight="1" x14ac:dyDescent="0.2">
      <c r="A3230" s="11" t="str">
        <f t="shared" si="206"/>
        <v>SYDNEY1987</v>
      </c>
      <c r="B3230" s="94" t="s">
        <v>59</v>
      </c>
      <c r="C3230" s="89">
        <v>1987</v>
      </c>
      <c r="D3230" s="90">
        <v>1</v>
      </c>
      <c r="E3230" s="15">
        <v>61646</v>
      </c>
      <c r="F3230" s="15">
        <v>61510</v>
      </c>
      <c r="G3230" s="15">
        <v>123156</v>
      </c>
      <c r="H3230" s="15">
        <v>12470</v>
      </c>
      <c r="I3230" s="15">
        <v>12404</v>
      </c>
      <c r="J3230" s="15">
        <v>24874</v>
      </c>
      <c r="K3230" s="15">
        <f t="shared" si="207"/>
        <v>74116</v>
      </c>
      <c r="L3230" s="15">
        <f t="shared" si="208"/>
        <v>73914</v>
      </c>
      <c r="M3230" s="15">
        <f t="shared" si="209"/>
        <v>148030</v>
      </c>
    </row>
    <row r="3231" spans="1:13" ht="12.75" customHeight="1" x14ac:dyDescent="0.2">
      <c r="A3231" s="11" t="str">
        <f t="shared" si="206"/>
        <v>SYDNEY1988</v>
      </c>
      <c r="B3231" s="3" t="s">
        <v>59</v>
      </c>
      <c r="C3231" s="12">
        <v>1988</v>
      </c>
      <c r="D3231" s="12">
        <v>1</v>
      </c>
      <c r="E3231" s="13">
        <v>66207</v>
      </c>
      <c r="F3231" s="13">
        <v>66138</v>
      </c>
      <c r="G3231" s="13">
        <v>132345</v>
      </c>
      <c r="H3231" s="13">
        <v>14074</v>
      </c>
      <c r="I3231" s="13">
        <v>13881</v>
      </c>
      <c r="J3231" s="13">
        <v>27955</v>
      </c>
      <c r="K3231" s="15">
        <f t="shared" si="207"/>
        <v>80281</v>
      </c>
      <c r="L3231" s="15">
        <f t="shared" si="208"/>
        <v>80019</v>
      </c>
      <c r="M3231" s="15">
        <f t="shared" si="209"/>
        <v>160300</v>
      </c>
    </row>
    <row r="3232" spans="1:13" ht="12.75" customHeight="1" x14ac:dyDescent="0.2">
      <c r="A3232" s="11" t="str">
        <f t="shared" ref="A3232:A3295" si="210">CONCATENATE(B3232,C3232)</f>
        <v>SYDNEY1989</v>
      </c>
      <c r="B3232" s="96" t="s">
        <v>59</v>
      </c>
      <c r="C3232" s="89">
        <v>1989</v>
      </c>
      <c r="D3232" s="90">
        <v>1</v>
      </c>
      <c r="E3232" s="15">
        <v>55493</v>
      </c>
      <c r="F3232" s="15">
        <v>55222</v>
      </c>
      <c r="G3232" s="15">
        <v>110715</v>
      </c>
      <c r="H3232" s="91">
        <v>15806</v>
      </c>
      <c r="I3232" s="91">
        <v>15370</v>
      </c>
      <c r="J3232" s="15">
        <v>31176</v>
      </c>
      <c r="K3232" s="15">
        <f t="shared" si="207"/>
        <v>71299</v>
      </c>
      <c r="L3232" s="15">
        <f t="shared" si="208"/>
        <v>70592</v>
      </c>
      <c r="M3232" s="15">
        <f t="shared" si="209"/>
        <v>141891</v>
      </c>
    </row>
    <row r="3233" spans="1:13" ht="12.75" customHeight="1" x14ac:dyDescent="0.2">
      <c r="A3233" s="11" t="str">
        <f t="shared" si="210"/>
        <v>SYDNEY1990</v>
      </c>
      <c r="B3233" s="94" t="s">
        <v>59</v>
      </c>
      <c r="C3233" s="89">
        <v>1990</v>
      </c>
      <c r="D3233" s="90">
        <v>1</v>
      </c>
      <c r="E3233" s="15">
        <v>64379</v>
      </c>
      <c r="F3233" s="15">
        <v>64218</v>
      </c>
      <c r="G3233" s="15">
        <v>128597</v>
      </c>
      <c r="H3233" s="15">
        <v>16426</v>
      </c>
      <c r="I3233" s="15">
        <v>16086</v>
      </c>
      <c r="J3233" s="15">
        <v>32512</v>
      </c>
      <c r="K3233" s="15">
        <f t="shared" si="207"/>
        <v>80805</v>
      </c>
      <c r="L3233" s="15">
        <f t="shared" si="208"/>
        <v>80304</v>
      </c>
      <c r="M3233" s="15">
        <f t="shared" si="209"/>
        <v>161109</v>
      </c>
    </row>
    <row r="3234" spans="1:13" ht="12.75" customHeight="1" x14ac:dyDescent="0.2">
      <c r="A3234" s="11" t="str">
        <f t="shared" si="210"/>
        <v>SYDNEY1991</v>
      </c>
      <c r="B3234" s="3" t="s">
        <v>59</v>
      </c>
      <c r="C3234" s="12">
        <v>1991</v>
      </c>
      <c r="D3234" s="12">
        <v>1</v>
      </c>
      <c r="E3234" s="13">
        <v>70772</v>
      </c>
      <c r="F3234" s="13">
        <v>70500</v>
      </c>
      <c r="G3234" s="13">
        <v>141272</v>
      </c>
      <c r="H3234" s="13">
        <v>16070</v>
      </c>
      <c r="I3234" s="13">
        <v>15913</v>
      </c>
      <c r="J3234" s="13">
        <v>31983</v>
      </c>
      <c r="K3234" s="15">
        <f t="shared" si="207"/>
        <v>86842</v>
      </c>
      <c r="L3234" s="15">
        <f t="shared" si="208"/>
        <v>86413</v>
      </c>
      <c r="M3234" s="15">
        <f t="shared" si="209"/>
        <v>173255</v>
      </c>
    </row>
    <row r="3235" spans="1:13" ht="12.75" customHeight="1" x14ac:dyDescent="0.2">
      <c r="A3235" s="11" t="str">
        <f t="shared" si="210"/>
        <v>SYDNEY1992</v>
      </c>
      <c r="B3235" s="3" t="s">
        <v>59</v>
      </c>
      <c r="C3235" s="12">
        <v>1992</v>
      </c>
      <c r="D3235" s="12">
        <v>1</v>
      </c>
      <c r="E3235" s="13">
        <v>79276</v>
      </c>
      <c r="F3235" s="13">
        <v>79156</v>
      </c>
      <c r="G3235" s="13">
        <v>158432</v>
      </c>
      <c r="H3235" s="13">
        <v>17465</v>
      </c>
      <c r="I3235" s="13">
        <v>17348</v>
      </c>
      <c r="J3235" s="13">
        <v>34813</v>
      </c>
      <c r="K3235" s="15">
        <f t="shared" si="207"/>
        <v>96741</v>
      </c>
      <c r="L3235" s="15">
        <f t="shared" si="208"/>
        <v>96504</v>
      </c>
      <c r="M3235" s="15">
        <f t="shared" si="209"/>
        <v>193245</v>
      </c>
    </row>
    <row r="3236" spans="1:13" ht="12.75" customHeight="1" x14ac:dyDescent="0.2">
      <c r="A3236" s="11" t="str">
        <f t="shared" si="210"/>
        <v>SYDNEY1993</v>
      </c>
      <c r="B3236" s="3" t="s">
        <v>59</v>
      </c>
      <c r="C3236" s="12">
        <v>1993</v>
      </c>
      <c r="D3236" s="12">
        <v>1</v>
      </c>
      <c r="E3236" s="13">
        <v>84083</v>
      </c>
      <c r="F3236" s="13">
        <v>84143</v>
      </c>
      <c r="G3236" s="13">
        <v>168226</v>
      </c>
      <c r="H3236" s="13">
        <v>18172</v>
      </c>
      <c r="I3236" s="13">
        <v>18058</v>
      </c>
      <c r="J3236" s="13">
        <v>36230</v>
      </c>
      <c r="K3236" s="15">
        <f t="shared" si="207"/>
        <v>102255</v>
      </c>
      <c r="L3236" s="15">
        <f t="shared" si="208"/>
        <v>102201</v>
      </c>
      <c r="M3236" s="15">
        <f t="shared" si="209"/>
        <v>204456</v>
      </c>
    </row>
    <row r="3237" spans="1:13" ht="12.75" customHeight="1" x14ac:dyDescent="0.2">
      <c r="A3237" s="11" t="str">
        <f t="shared" si="210"/>
        <v>SYDNEY1994</v>
      </c>
      <c r="B3237" s="94" t="s">
        <v>59</v>
      </c>
      <c r="C3237" s="89">
        <v>1994</v>
      </c>
      <c r="D3237" s="90">
        <v>1</v>
      </c>
      <c r="E3237" s="15">
        <v>88979</v>
      </c>
      <c r="F3237" s="15">
        <v>88866</v>
      </c>
      <c r="G3237" s="15">
        <v>177845</v>
      </c>
      <c r="H3237" s="15">
        <v>17740</v>
      </c>
      <c r="I3237" s="15">
        <v>17827</v>
      </c>
      <c r="J3237" s="15">
        <v>35567</v>
      </c>
      <c r="K3237" s="15">
        <f t="shared" si="207"/>
        <v>106719</v>
      </c>
      <c r="L3237" s="15">
        <f t="shared" si="208"/>
        <v>106693</v>
      </c>
      <c r="M3237" s="15">
        <f t="shared" si="209"/>
        <v>213412</v>
      </c>
    </row>
    <row r="3238" spans="1:13" ht="12.75" customHeight="1" x14ac:dyDescent="0.2">
      <c r="A3238" s="11" t="str">
        <f t="shared" si="210"/>
        <v>SYDNEY1995</v>
      </c>
      <c r="B3238" s="3" t="s">
        <v>59</v>
      </c>
      <c r="C3238" s="12">
        <v>1995</v>
      </c>
      <c r="D3238" s="12">
        <v>1</v>
      </c>
      <c r="E3238" s="13">
        <v>94456</v>
      </c>
      <c r="F3238" s="13">
        <v>94643</v>
      </c>
      <c r="G3238" s="13">
        <v>189099</v>
      </c>
      <c r="H3238" s="13">
        <v>19516</v>
      </c>
      <c r="I3238" s="13">
        <v>19485</v>
      </c>
      <c r="J3238" s="13">
        <v>39001</v>
      </c>
      <c r="K3238" s="15">
        <f t="shared" si="207"/>
        <v>113972</v>
      </c>
      <c r="L3238" s="15">
        <f t="shared" si="208"/>
        <v>114128</v>
      </c>
      <c r="M3238" s="15">
        <f t="shared" si="209"/>
        <v>228100</v>
      </c>
    </row>
    <row r="3239" spans="1:13" ht="12.75" customHeight="1" x14ac:dyDescent="0.2">
      <c r="A3239" s="11" t="str">
        <f t="shared" si="210"/>
        <v>SYDNEY1996</v>
      </c>
      <c r="B3239" s="94" t="s">
        <v>59</v>
      </c>
      <c r="C3239" s="89">
        <v>1996</v>
      </c>
      <c r="D3239" s="90">
        <v>1</v>
      </c>
      <c r="E3239" s="15">
        <v>99695</v>
      </c>
      <c r="F3239" s="15">
        <v>99990</v>
      </c>
      <c r="G3239" s="15">
        <v>199685</v>
      </c>
      <c r="H3239" s="15">
        <v>21114</v>
      </c>
      <c r="I3239" s="15">
        <v>21069</v>
      </c>
      <c r="J3239" s="15">
        <v>42183</v>
      </c>
      <c r="K3239" s="15">
        <f t="shared" si="207"/>
        <v>120809</v>
      </c>
      <c r="L3239" s="15">
        <f t="shared" si="208"/>
        <v>121059</v>
      </c>
      <c r="M3239" s="15">
        <f t="shared" si="209"/>
        <v>241868</v>
      </c>
    </row>
    <row r="3240" spans="1:13" ht="12.75" customHeight="1" x14ac:dyDescent="0.2">
      <c r="A3240" s="11" t="str">
        <f t="shared" si="210"/>
        <v>SYDNEY1997</v>
      </c>
      <c r="B3240" s="94" t="s">
        <v>59</v>
      </c>
      <c r="C3240" s="12">
        <v>1997</v>
      </c>
      <c r="D3240" s="90">
        <v>1</v>
      </c>
      <c r="E3240" s="95">
        <v>100570</v>
      </c>
      <c r="F3240" s="95">
        <v>100864</v>
      </c>
      <c r="G3240" s="95">
        <v>201434</v>
      </c>
      <c r="H3240" s="95">
        <v>22357</v>
      </c>
      <c r="I3240" s="95">
        <v>21902</v>
      </c>
      <c r="J3240" s="95">
        <v>44259</v>
      </c>
      <c r="K3240" s="15">
        <f t="shared" si="207"/>
        <v>122927</v>
      </c>
      <c r="L3240" s="15">
        <f t="shared" si="208"/>
        <v>122766</v>
      </c>
      <c r="M3240" s="15">
        <f t="shared" si="209"/>
        <v>245693</v>
      </c>
    </row>
    <row r="3241" spans="1:13" ht="12.75" customHeight="1" x14ac:dyDescent="0.2">
      <c r="A3241" s="11" t="str">
        <f t="shared" si="210"/>
        <v>SYDNEY1998</v>
      </c>
      <c r="B3241" s="3" t="s">
        <v>59</v>
      </c>
      <c r="C3241" s="12">
        <v>1998</v>
      </c>
      <c r="D3241" s="12">
        <v>1</v>
      </c>
      <c r="E3241" s="13">
        <v>102143</v>
      </c>
      <c r="F3241" s="13">
        <v>102517</v>
      </c>
      <c r="G3241" s="13">
        <v>204660</v>
      </c>
      <c r="H3241" s="13">
        <v>23468</v>
      </c>
      <c r="I3241" s="13">
        <v>22976</v>
      </c>
      <c r="J3241" s="13">
        <v>46444</v>
      </c>
      <c r="K3241" s="15">
        <f t="shared" si="207"/>
        <v>125611</v>
      </c>
      <c r="L3241" s="15">
        <f t="shared" si="208"/>
        <v>125493</v>
      </c>
      <c r="M3241" s="15">
        <f t="shared" si="209"/>
        <v>251104</v>
      </c>
    </row>
    <row r="3242" spans="1:13" ht="12.75" customHeight="1" x14ac:dyDescent="0.2">
      <c r="A3242" s="11" t="str">
        <f t="shared" si="210"/>
        <v>SYDNEY1999</v>
      </c>
      <c r="B3242" s="96" t="s">
        <v>59</v>
      </c>
      <c r="C3242" s="89">
        <v>1999</v>
      </c>
      <c r="D3242" s="12">
        <v>1</v>
      </c>
      <c r="E3242" s="15">
        <v>101923</v>
      </c>
      <c r="F3242" s="15">
        <v>102181</v>
      </c>
      <c r="G3242" s="15">
        <v>204104</v>
      </c>
      <c r="H3242" s="91">
        <v>23143</v>
      </c>
      <c r="I3242" s="91">
        <v>22777</v>
      </c>
      <c r="J3242" s="15">
        <v>45920</v>
      </c>
      <c r="K3242" s="15">
        <f t="shared" ref="K3242:K3305" si="211">E3242+H3242</f>
        <v>125066</v>
      </c>
      <c r="L3242" s="15">
        <f t="shared" ref="L3242:L3305" si="212">F3242+I3242</f>
        <v>124958</v>
      </c>
      <c r="M3242" s="15">
        <f t="shared" ref="M3242:M3305" si="213">G3242+J3242</f>
        <v>250024</v>
      </c>
    </row>
    <row r="3243" spans="1:13" ht="12.75" customHeight="1" x14ac:dyDescent="0.2">
      <c r="A3243" s="11" t="str">
        <f t="shared" si="210"/>
        <v>SYDNEY2000</v>
      </c>
      <c r="B3243" s="94" t="s">
        <v>59</v>
      </c>
      <c r="C3243" s="89">
        <v>2000</v>
      </c>
      <c r="D3243" s="90">
        <v>1</v>
      </c>
      <c r="E3243" s="15">
        <v>109807</v>
      </c>
      <c r="F3243" s="15">
        <v>109841</v>
      </c>
      <c r="G3243" s="15">
        <v>219648</v>
      </c>
      <c r="H3243" s="15">
        <v>25117</v>
      </c>
      <c r="I3243" s="15">
        <v>24691</v>
      </c>
      <c r="J3243" s="15">
        <v>49808</v>
      </c>
      <c r="K3243" s="15">
        <f t="shared" si="211"/>
        <v>134924</v>
      </c>
      <c r="L3243" s="15">
        <f t="shared" si="212"/>
        <v>134532</v>
      </c>
      <c r="M3243" s="15">
        <f t="shared" si="213"/>
        <v>269456</v>
      </c>
    </row>
    <row r="3244" spans="1:13" ht="12.75" customHeight="1" x14ac:dyDescent="0.2">
      <c r="A3244" s="11" t="str">
        <f t="shared" si="210"/>
        <v>SYDNEY2001</v>
      </c>
      <c r="B3244" s="3" t="s">
        <v>59</v>
      </c>
      <c r="C3244" s="12">
        <v>2001</v>
      </c>
      <c r="D3244" s="12">
        <v>1</v>
      </c>
      <c r="E3244" s="13">
        <v>106953</v>
      </c>
      <c r="F3244" s="13">
        <v>107064</v>
      </c>
      <c r="G3244" s="13">
        <v>214017</v>
      </c>
      <c r="H3244" s="13">
        <v>24420</v>
      </c>
      <c r="I3244" s="13">
        <v>23934</v>
      </c>
      <c r="J3244" s="13">
        <v>48354</v>
      </c>
      <c r="K3244" s="15">
        <f t="shared" si="211"/>
        <v>131373</v>
      </c>
      <c r="L3244" s="15">
        <f t="shared" si="212"/>
        <v>130998</v>
      </c>
      <c r="M3244" s="15">
        <f t="shared" si="213"/>
        <v>262371</v>
      </c>
    </row>
    <row r="3245" spans="1:13" ht="12.75" customHeight="1" x14ac:dyDescent="0.2">
      <c r="A3245" s="11" t="str">
        <f t="shared" si="210"/>
        <v>SYDNEY2002</v>
      </c>
      <c r="B3245" s="96" t="s">
        <v>59</v>
      </c>
      <c r="C3245" s="89">
        <v>2002</v>
      </c>
      <c r="D3245" s="90">
        <v>1</v>
      </c>
      <c r="E3245" s="15">
        <v>87424</v>
      </c>
      <c r="F3245" s="15">
        <v>87644</v>
      </c>
      <c r="G3245" s="15">
        <v>175068</v>
      </c>
      <c r="H3245" s="91">
        <v>23397</v>
      </c>
      <c r="I3245" s="91">
        <v>23061</v>
      </c>
      <c r="J3245" s="15">
        <v>46458</v>
      </c>
      <c r="K3245" s="15">
        <f t="shared" si="211"/>
        <v>110821</v>
      </c>
      <c r="L3245" s="15">
        <f t="shared" si="212"/>
        <v>110705</v>
      </c>
      <c r="M3245" s="15">
        <f t="shared" si="213"/>
        <v>221526</v>
      </c>
    </row>
    <row r="3246" spans="1:13" ht="12.75" customHeight="1" x14ac:dyDescent="0.2">
      <c r="A3246" s="11" t="str">
        <f t="shared" si="210"/>
        <v>SYDNEY2003</v>
      </c>
      <c r="B3246" s="94" t="s">
        <v>59</v>
      </c>
      <c r="C3246" s="89">
        <v>2003</v>
      </c>
      <c r="D3246" s="90">
        <v>1</v>
      </c>
      <c r="E3246" s="15">
        <v>90206</v>
      </c>
      <c r="F3246" s="15">
        <v>90276</v>
      </c>
      <c r="G3246" s="15">
        <v>180482</v>
      </c>
      <c r="H3246" s="15">
        <v>24646</v>
      </c>
      <c r="I3246" s="15">
        <v>24494</v>
      </c>
      <c r="J3246" s="15">
        <v>49140</v>
      </c>
      <c r="K3246" s="15">
        <f t="shared" si="211"/>
        <v>114852</v>
      </c>
      <c r="L3246" s="15">
        <f t="shared" si="212"/>
        <v>114770</v>
      </c>
      <c r="M3246" s="15">
        <f t="shared" si="213"/>
        <v>229622</v>
      </c>
    </row>
    <row r="3247" spans="1:13" ht="12.75" customHeight="1" x14ac:dyDescent="0.2">
      <c r="A3247" s="11" t="str">
        <f t="shared" si="210"/>
        <v>SYDNEY2004</v>
      </c>
      <c r="B3247" s="3" t="s">
        <v>59</v>
      </c>
      <c r="C3247" s="12">
        <v>2004</v>
      </c>
      <c r="D3247" s="12">
        <v>1</v>
      </c>
      <c r="E3247" s="13">
        <v>98642</v>
      </c>
      <c r="F3247" s="13">
        <v>98750</v>
      </c>
      <c r="G3247" s="13">
        <v>197392</v>
      </c>
      <c r="H3247" s="13">
        <v>28085</v>
      </c>
      <c r="I3247" s="13">
        <v>28031</v>
      </c>
      <c r="J3247" s="13">
        <v>56116</v>
      </c>
      <c r="K3247" s="15">
        <f t="shared" si="211"/>
        <v>126727</v>
      </c>
      <c r="L3247" s="15">
        <f t="shared" si="212"/>
        <v>126781</v>
      </c>
      <c r="M3247" s="15">
        <f t="shared" si="213"/>
        <v>253508</v>
      </c>
    </row>
    <row r="3248" spans="1:13" ht="12.75" customHeight="1" x14ac:dyDescent="0.2">
      <c r="A3248" s="11" t="str">
        <f t="shared" si="210"/>
        <v>SYDNEY2005</v>
      </c>
      <c r="B3248" s="96" t="s">
        <v>59</v>
      </c>
      <c r="C3248" s="89">
        <v>2005</v>
      </c>
      <c r="D3248" s="90">
        <v>1</v>
      </c>
      <c r="E3248" s="15">
        <v>99482</v>
      </c>
      <c r="F3248" s="15">
        <v>99559</v>
      </c>
      <c r="G3248" s="15">
        <v>199041</v>
      </c>
      <c r="H3248" s="91">
        <v>29407</v>
      </c>
      <c r="I3248" s="91">
        <v>29296</v>
      </c>
      <c r="J3248" s="15">
        <v>58703</v>
      </c>
      <c r="K3248" s="15">
        <f t="shared" si="211"/>
        <v>128889</v>
      </c>
      <c r="L3248" s="15">
        <f t="shared" si="212"/>
        <v>128855</v>
      </c>
      <c r="M3248" s="15">
        <f t="shared" si="213"/>
        <v>257744</v>
      </c>
    </row>
    <row r="3249" spans="1:13" ht="12.75" customHeight="1" x14ac:dyDescent="0.2">
      <c r="A3249" s="11" t="str">
        <f t="shared" si="210"/>
        <v>SYDNEY2006</v>
      </c>
      <c r="B3249" s="96" t="s">
        <v>59</v>
      </c>
      <c r="C3249" s="89">
        <v>2006</v>
      </c>
      <c r="D3249" s="90">
        <v>1</v>
      </c>
      <c r="E3249" s="15">
        <v>101449</v>
      </c>
      <c r="F3249" s="15">
        <v>101378</v>
      </c>
      <c r="G3249" s="15">
        <v>202827</v>
      </c>
      <c r="H3249" s="91">
        <v>29131</v>
      </c>
      <c r="I3249" s="91">
        <v>29091</v>
      </c>
      <c r="J3249" s="15">
        <v>58222</v>
      </c>
      <c r="K3249" s="15">
        <f t="shared" si="211"/>
        <v>130580</v>
      </c>
      <c r="L3249" s="15">
        <f t="shared" si="212"/>
        <v>130469</v>
      </c>
      <c r="M3249" s="15">
        <f t="shared" si="213"/>
        <v>261049</v>
      </c>
    </row>
    <row r="3250" spans="1:13" ht="12.75" customHeight="1" x14ac:dyDescent="0.2">
      <c r="A3250" s="11" t="str">
        <f t="shared" si="210"/>
        <v>SYDNEY2007</v>
      </c>
      <c r="B3250" s="94" t="s">
        <v>59</v>
      </c>
      <c r="C3250" s="89">
        <v>2007</v>
      </c>
      <c r="D3250" s="90">
        <v>1</v>
      </c>
      <c r="E3250" s="15">
        <v>104550</v>
      </c>
      <c r="F3250" s="15">
        <v>104835</v>
      </c>
      <c r="G3250" s="15">
        <v>209385</v>
      </c>
      <c r="H3250" s="15">
        <v>29322</v>
      </c>
      <c r="I3250" s="15">
        <v>29214</v>
      </c>
      <c r="J3250" s="15">
        <v>58536</v>
      </c>
      <c r="K3250" s="15">
        <f t="shared" si="211"/>
        <v>133872</v>
      </c>
      <c r="L3250" s="15">
        <f t="shared" si="212"/>
        <v>134049</v>
      </c>
      <c r="M3250" s="15">
        <f t="shared" si="213"/>
        <v>267921</v>
      </c>
    </row>
    <row r="3251" spans="1:13" ht="12.75" customHeight="1" x14ac:dyDescent="0.2">
      <c r="A3251" s="11" t="str">
        <f t="shared" si="210"/>
        <v>SYDNEY2008</v>
      </c>
      <c r="B3251" s="3" t="s">
        <v>59</v>
      </c>
      <c r="C3251" s="12">
        <v>2008</v>
      </c>
      <c r="D3251" s="12">
        <v>1</v>
      </c>
      <c r="E3251" s="13">
        <v>109096</v>
      </c>
      <c r="F3251" s="13">
        <v>109716</v>
      </c>
      <c r="G3251" s="13">
        <v>218812</v>
      </c>
      <c r="H3251" s="13">
        <v>30164</v>
      </c>
      <c r="I3251" s="13">
        <v>30072</v>
      </c>
      <c r="J3251" s="13">
        <v>60236</v>
      </c>
      <c r="K3251" s="15">
        <f t="shared" si="211"/>
        <v>139260</v>
      </c>
      <c r="L3251" s="15">
        <f t="shared" si="212"/>
        <v>139788</v>
      </c>
      <c r="M3251" s="15">
        <f t="shared" si="213"/>
        <v>279048</v>
      </c>
    </row>
    <row r="3252" spans="1:13" ht="12.75" customHeight="1" x14ac:dyDescent="0.2">
      <c r="A3252" s="11" t="str">
        <f t="shared" si="210"/>
        <v>SYDNEY2009</v>
      </c>
      <c r="B3252" s="96" t="s">
        <v>59</v>
      </c>
      <c r="C3252" s="89">
        <v>2009</v>
      </c>
      <c r="D3252" s="90">
        <v>1</v>
      </c>
      <c r="E3252" s="15">
        <v>104373</v>
      </c>
      <c r="F3252" s="15">
        <v>104470</v>
      </c>
      <c r="G3252" s="15">
        <v>208843</v>
      </c>
      <c r="H3252" s="91">
        <v>30068</v>
      </c>
      <c r="I3252" s="91">
        <v>29832</v>
      </c>
      <c r="J3252" s="15">
        <v>59900</v>
      </c>
      <c r="K3252" s="15">
        <f t="shared" si="211"/>
        <v>134441</v>
      </c>
      <c r="L3252" s="15">
        <f t="shared" si="212"/>
        <v>134302</v>
      </c>
      <c r="M3252" s="15">
        <f t="shared" si="213"/>
        <v>268743</v>
      </c>
    </row>
    <row r="3253" spans="1:13" ht="12.75" customHeight="1" x14ac:dyDescent="0.2">
      <c r="A3253" s="11" t="str">
        <f t="shared" si="210"/>
        <v>SYDNEY2010</v>
      </c>
      <c r="B3253" s="3" t="s">
        <v>59</v>
      </c>
      <c r="C3253" s="12">
        <v>2010</v>
      </c>
      <c r="D3253" s="12">
        <v>1</v>
      </c>
      <c r="E3253" s="13">
        <v>113027</v>
      </c>
      <c r="F3253" s="13">
        <v>113201</v>
      </c>
      <c r="G3253" s="13">
        <v>226228</v>
      </c>
      <c r="H3253" s="13">
        <v>31355</v>
      </c>
      <c r="I3253" s="13">
        <v>31161</v>
      </c>
      <c r="J3253" s="13">
        <v>62516</v>
      </c>
      <c r="K3253" s="15">
        <f t="shared" si="211"/>
        <v>144382</v>
      </c>
      <c r="L3253" s="15">
        <f t="shared" si="212"/>
        <v>144362</v>
      </c>
      <c r="M3253" s="15">
        <f t="shared" si="213"/>
        <v>288744</v>
      </c>
    </row>
    <row r="3254" spans="1:13" ht="12.75" customHeight="1" x14ac:dyDescent="0.2">
      <c r="A3254" s="11" t="str">
        <f t="shared" si="210"/>
        <v>SYDNEY2011</v>
      </c>
      <c r="B3254" s="3" t="s">
        <v>59</v>
      </c>
      <c r="C3254" s="12">
        <v>2011</v>
      </c>
      <c r="D3254" s="12">
        <v>1</v>
      </c>
      <c r="E3254" s="13">
        <v>112051</v>
      </c>
      <c r="F3254" s="13">
        <v>112274</v>
      </c>
      <c r="G3254" s="13">
        <v>224325</v>
      </c>
      <c r="H3254" s="13">
        <v>32559</v>
      </c>
      <c r="I3254" s="13">
        <v>32442</v>
      </c>
      <c r="J3254" s="13">
        <v>65001</v>
      </c>
      <c r="K3254" s="15">
        <f t="shared" si="211"/>
        <v>144610</v>
      </c>
      <c r="L3254" s="15">
        <f t="shared" si="212"/>
        <v>144716</v>
      </c>
      <c r="M3254" s="15">
        <f t="shared" si="213"/>
        <v>289326</v>
      </c>
    </row>
    <row r="3255" spans="1:13" ht="12.75" customHeight="1" x14ac:dyDescent="0.2">
      <c r="A3255" s="11" t="str">
        <f t="shared" si="210"/>
        <v>SYDNEY2012</v>
      </c>
      <c r="B3255" s="94" t="s">
        <v>59</v>
      </c>
      <c r="C3255" s="12">
        <v>2012</v>
      </c>
      <c r="D3255" s="90">
        <v>1</v>
      </c>
      <c r="E3255" s="95">
        <v>116598</v>
      </c>
      <c r="F3255" s="95">
        <v>116808</v>
      </c>
      <c r="G3255" s="95">
        <v>233406</v>
      </c>
      <c r="H3255" s="95">
        <v>33601</v>
      </c>
      <c r="I3255" s="95">
        <v>33456</v>
      </c>
      <c r="J3255" s="95">
        <v>67057</v>
      </c>
      <c r="K3255" s="15">
        <f t="shared" si="211"/>
        <v>150199</v>
      </c>
      <c r="L3255" s="15">
        <f t="shared" si="212"/>
        <v>150264</v>
      </c>
      <c r="M3255" s="15">
        <f t="shared" si="213"/>
        <v>300463</v>
      </c>
    </row>
    <row r="3256" spans="1:13" ht="12.75" customHeight="1" x14ac:dyDescent="0.2">
      <c r="A3256" s="11" t="str">
        <f t="shared" si="210"/>
        <v>SYDNEY2013</v>
      </c>
      <c r="B3256" s="96" t="s">
        <v>59</v>
      </c>
      <c r="C3256" s="89">
        <v>2013</v>
      </c>
      <c r="D3256" s="90">
        <v>1</v>
      </c>
      <c r="E3256" s="15">
        <v>118705</v>
      </c>
      <c r="F3256" s="15">
        <v>118845</v>
      </c>
      <c r="G3256" s="15">
        <v>237550</v>
      </c>
      <c r="H3256" s="91">
        <v>34544</v>
      </c>
      <c r="I3256" s="91">
        <v>34356</v>
      </c>
      <c r="J3256" s="15">
        <v>68900</v>
      </c>
      <c r="K3256" s="15">
        <f t="shared" si="211"/>
        <v>153249</v>
      </c>
      <c r="L3256" s="15">
        <f t="shared" si="212"/>
        <v>153201</v>
      </c>
      <c r="M3256" s="15">
        <f t="shared" si="213"/>
        <v>306450</v>
      </c>
    </row>
    <row r="3257" spans="1:13" ht="12.75" customHeight="1" x14ac:dyDescent="0.2">
      <c r="A3257" s="11" t="str">
        <f t="shared" si="210"/>
        <v>SYDNEY2014</v>
      </c>
      <c r="B3257" s="96" t="s">
        <v>59</v>
      </c>
      <c r="C3257" s="89">
        <v>2014</v>
      </c>
      <c r="D3257" s="90">
        <v>1</v>
      </c>
      <c r="E3257" s="15">
        <v>117703</v>
      </c>
      <c r="F3257" s="15">
        <v>117805</v>
      </c>
      <c r="G3257" s="15">
        <v>235508</v>
      </c>
      <c r="H3257" s="91">
        <v>34853</v>
      </c>
      <c r="I3257" s="91">
        <v>34694</v>
      </c>
      <c r="J3257" s="15">
        <v>69547</v>
      </c>
      <c r="K3257" s="15">
        <f t="shared" si="211"/>
        <v>152556</v>
      </c>
      <c r="L3257" s="15">
        <f t="shared" si="212"/>
        <v>152499</v>
      </c>
      <c r="M3257" s="15">
        <f t="shared" si="213"/>
        <v>305055</v>
      </c>
    </row>
    <row r="3258" spans="1:13" ht="12.75" customHeight="1" x14ac:dyDescent="0.2">
      <c r="A3258" s="11" t="str">
        <f t="shared" si="210"/>
        <v>SYDNEY2015</v>
      </c>
      <c r="B3258" s="96" t="s">
        <v>59</v>
      </c>
      <c r="C3258" s="89">
        <v>2015</v>
      </c>
      <c r="D3258" s="90">
        <v>1</v>
      </c>
      <c r="E3258" s="15">
        <v>121226</v>
      </c>
      <c r="F3258" s="15">
        <v>121522</v>
      </c>
      <c r="G3258" s="15">
        <v>242748</v>
      </c>
      <c r="H3258" s="91">
        <v>34268</v>
      </c>
      <c r="I3258" s="91">
        <v>34185</v>
      </c>
      <c r="J3258" s="15">
        <v>68453</v>
      </c>
      <c r="K3258" s="15">
        <f t="shared" si="211"/>
        <v>155494</v>
      </c>
      <c r="L3258" s="15">
        <f t="shared" si="212"/>
        <v>155707</v>
      </c>
      <c r="M3258" s="15">
        <f t="shared" si="213"/>
        <v>311201</v>
      </c>
    </row>
    <row r="3259" spans="1:13" ht="12.75" customHeight="1" x14ac:dyDescent="0.2">
      <c r="A3259" s="11" t="str">
        <f t="shared" si="210"/>
        <v>SYDNEY2016</v>
      </c>
      <c r="B3259" s="3" t="s">
        <v>59</v>
      </c>
      <c r="C3259" s="12">
        <v>2016</v>
      </c>
      <c r="D3259" s="12">
        <v>1</v>
      </c>
      <c r="E3259" s="13">
        <v>122628</v>
      </c>
      <c r="F3259" s="13">
        <v>123014</v>
      </c>
      <c r="G3259" s="13">
        <v>245642</v>
      </c>
      <c r="H3259" s="13">
        <v>37215</v>
      </c>
      <c r="I3259" s="13">
        <v>37159</v>
      </c>
      <c r="J3259" s="13">
        <v>74374</v>
      </c>
      <c r="K3259" s="15">
        <f t="shared" si="211"/>
        <v>159843</v>
      </c>
      <c r="L3259" s="15">
        <f t="shared" si="212"/>
        <v>160173</v>
      </c>
      <c r="M3259" s="15">
        <f t="shared" si="213"/>
        <v>320016</v>
      </c>
    </row>
    <row r="3260" spans="1:13" ht="12.75" customHeight="1" x14ac:dyDescent="0.2">
      <c r="A3260" s="11" t="str">
        <f t="shared" si="210"/>
        <v>SYDNEY2017</v>
      </c>
      <c r="B3260" s="3" t="s">
        <v>59</v>
      </c>
      <c r="C3260" s="12">
        <v>2017</v>
      </c>
      <c r="D3260" s="12">
        <v>1</v>
      </c>
      <c r="E3260" s="13">
        <v>121022</v>
      </c>
      <c r="F3260" s="13">
        <v>121326</v>
      </c>
      <c r="G3260" s="13">
        <v>242348</v>
      </c>
      <c r="H3260" s="13">
        <v>38990</v>
      </c>
      <c r="I3260" s="13">
        <v>38935</v>
      </c>
      <c r="J3260" s="13">
        <v>77925</v>
      </c>
      <c r="K3260" s="15">
        <f t="shared" si="211"/>
        <v>160012</v>
      </c>
      <c r="L3260" s="15">
        <f t="shared" si="212"/>
        <v>160261</v>
      </c>
      <c r="M3260" s="15">
        <f t="shared" si="213"/>
        <v>320273</v>
      </c>
    </row>
    <row r="3261" spans="1:13" ht="12.75" customHeight="1" x14ac:dyDescent="0.2">
      <c r="A3261" s="11" t="str">
        <f t="shared" si="210"/>
        <v>SYDNEY2018</v>
      </c>
      <c r="B3261" s="3" t="s">
        <v>59</v>
      </c>
      <c r="C3261" s="12">
        <v>2018</v>
      </c>
      <c r="D3261" s="12">
        <v>1</v>
      </c>
      <c r="E3261" s="13">
        <v>119536</v>
      </c>
      <c r="F3261" s="13">
        <v>119833</v>
      </c>
      <c r="G3261" s="13">
        <v>239369</v>
      </c>
      <c r="H3261" s="13">
        <v>40627</v>
      </c>
      <c r="I3261" s="13">
        <v>40580</v>
      </c>
      <c r="J3261" s="13">
        <v>81207</v>
      </c>
      <c r="K3261" s="15">
        <f t="shared" si="211"/>
        <v>160163</v>
      </c>
      <c r="L3261" s="15">
        <f t="shared" si="212"/>
        <v>160413</v>
      </c>
      <c r="M3261" s="15">
        <f t="shared" si="213"/>
        <v>320576</v>
      </c>
    </row>
    <row r="3262" spans="1:13" ht="12.75" customHeight="1" x14ac:dyDescent="0.2">
      <c r="A3262" s="11" t="str">
        <f t="shared" si="210"/>
        <v>SYDNEY2019</v>
      </c>
      <c r="B3262" s="3" t="s">
        <v>59</v>
      </c>
      <c r="C3262" s="12">
        <v>2019</v>
      </c>
      <c r="D3262" s="12">
        <v>1</v>
      </c>
      <c r="E3262" s="13">
        <v>121019</v>
      </c>
      <c r="F3262" s="13">
        <v>121257</v>
      </c>
      <c r="G3262" s="13">
        <v>242276</v>
      </c>
      <c r="H3262" s="13">
        <v>40932</v>
      </c>
      <c r="I3262" s="13">
        <v>40936</v>
      </c>
      <c r="J3262" s="13">
        <v>81868</v>
      </c>
      <c r="K3262" s="15">
        <f t="shared" si="211"/>
        <v>161951</v>
      </c>
      <c r="L3262" s="15">
        <f t="shared" si="212"/>
        <v>162193</v>
      </c>
      <c r="M3262" s="15">
        <f t="shared" si="213"/>
        <v>324144</v>
      </c>
    </row>
    <row r="3263" spans="1:13" ht="12.75" customHeight="1" x14ac:dyDescent="0.2">
      <c r="A3263" s="11" t="str">
        <f t="shared" si="210"/>
        <v>TAMWORTH1985</v>
      </c>
      <c r="B3263" s="96" t="s">
        <v>58</v>
      </c>
      <c r="C3263" s="89">
        <v>1985</v>
      </c>
      <c r="D3263" s="90" t="s">
        <v>101</v>
      </c>
      <c r="E3263" s="15">
        <v>2333</v>
      </c>
      <c r="F3263" s="15">
        <v>2338</v>
      </c>
      <c r="G3263" s="15">
        <v>4671</v>
      </c>
      <c r="H3263" s="91">
        <v>0</v>
      </c>
      <c r="I3263" s="91">
        <v>0</v>
      </c>
      <c r="J3263" s="15">
        <v>0</v>
      </c>
      <c r="K3263" s="15">
        <f t="shared" si="211"/>
        <v>2333</v>
      </c>
      <c r="L3263" s="15">
        <f t="shared" si="212"/>
        <v>2338</v>
      </c>
      <c r="M3263" s="15">
        <f t="shared" si="213"/>
        <v>4671</v>
      </c>
    </row>
    <row r="3264" spans="1:13" ht="12.75" customHeight="1" x14ac:dyDescent="0.2">
      <c r="A3264" s="11" t="str">
        <f t="shared" si="210"/>
        <v>TAMWORTH1986</v>
      </c>
      <c r="B3264" s="96" t="s">
        <v>58</v>
      </c>
      <c r="C3264" s="89">
        <v>1986</v>
      </c>
      <c r="D3264" s="90" t="s">
        <v>101</v>
      </c>
      <c r="E3264" s="15">
        <v>2339</v>
      </c>
      <c r="F3264" s="15">
        <v>2340</v>
      </c>
      <c r="G3264" s="15">
        <v>4679</v>
      </c>
      <c r="H3264" s="91">
        <v>0</v>
      </c>
      <c r="I3264" s="91">
        <v>0</v>
      </c>
      <c r="J3264" s="15">
        <v>0</v>
      </c>
      <c r="K3264" s="15">
        <f t="shared" si="211"/>
        <v>2339</v>
      </c>
      <c r="L3264" s="15">
        <f t="shared" si="212"/>
        <v>2340</v>
      </c>
      <c r="M3264" s="15">
        <f t="shared" si="213"/>
        <v>4679</v>
      </c>
    </row>
    <row r="3265" spans="1:13" ht="12.75" customHeight="1" x14ac:dyDescent="0.2">
      <c r="A3265" s="11" t="str">
        <f t="shared" si="210"/>
        <v>TAMWORTH1987</v>
      </c>
      <c r="B3265" s="3" t="s">
        <v>58</v>
      </c>
      <c r="C3265" s="12">
        <v>1987</v>
      </c>
      <c r="D3265" s="12">
        <v>33</v>
      </c>
      <c r="E3265" s="13">
        <v>2501</v>
      </c>
      <c r="F3265" s="13">
        <v>2502</v>
      </c>
      <c r="G3265" s="13">
        <v>5003</v>
      </c>
      <c r="H3265" s="13">
        <v>0</v>
      </c>
      <c r="I3265" s="13">
        <v>0</v>
      </c>
      <c r="J3265" s="13">
        <v>0</v>
      </c>
      <c r="K3265" s="15">
        <f t="shared" si="211"/>
        <v>2501</v>
      </c>
      <c r="L3265" s="15">
        <f t="shared" si="212"/>
        <v>2502</v>
      </c>
      <c r="M3265" s="15">
        <f t="shared" si="213"/>
        <v>5003</v>
      </c>
    </row>
    <row r="3266" spans="1:13" ht="12.75" customHeight="1" x14ac:dyDescent="0.2">
      <c r="A3266" s="11" t="str">
        <f t="shared" si="210"/>
        <v>TAMWORTH1988</v>
      </c>
      <c r="B3266" s="3" t="s">
        <v>58</v>
      </c>
      <c r="C3266" s="12">
        <v>1988</v>
      </c>
      <c r="D3266" s="12" t="s">
        <v>101</v>
      </c>
      <c r="E3266" s="13">
        <v>2322</v>
      </c>
      <c r="F3266" s="13">
        <v>2328</v>
      </c>
      <c r="G3266" s="13">
        <v>4650</v>
      </c>
      <c r="H3266" s="13">
        <v>0</v>
      </c>
      <c r="I3266" s="13">
        <v>0</v>
      </c>
      <c r="J3266" s="13">
        <v>0</v>
      </c>
      <c r="K3266" s="15">
        <f t="shared" si="211"/>
        <v>2322</v>
      </c>
      <c r="L3266" s="15">
        <f t="shared" si="212"/>
        <v>2328</v>
      </c>
      <c r="M3266" s="15">
        <f t="shared" si="213"/>
        <v>4650</v>
      </c>
    </row>
    <row r="3267" spans="1:13" ht="12.75" customHeight="1" x14ac:dyDescent="0.2">
      <c r="A3267" s="11" t="str">
        <f t="shared" si="210"/>
        <v>TAMWORTH1989</v>
      </c>
      <c r="B3267" s="3" t="s">
        <v>58</v>
      </c>
      <c r="C3267" s="12">
        <v>1989</v>
      </c>
      <c r="D3267" s="12" t="s">
        <v>101</v>
      </c>
      <c r="E3267" s="13">
        <v>2141</v>
      </c>
      <c r="F3267" s="13">
        <v>2123</v>
      </c>
      <c r="G3267" s="13">
        <v>4264</v>
      </c>
      <c r="H3267" s="13">
        <v>0</v>
      </c>
      <c r="I3267" s="13">
        <v>0</v>
      </c>
      <c r="J3267" s="13">
        <v>0</v>
      </c>
      <c r="K3267" s="15">
        <f t="shared" si="211"/>
        <v>2141</v>
      </c>
      <c r="L3267" s="15">
        <f t="shared" si="212"/>
        <v>2123</v>
      </c>
      <c r="M3267" s="15">
        <f t="shared" si="213"/>
        <v>4264</v>
      </c>
    </row>
    <row r="3268" spans="1:13" ht="12.75" customHeight="1" x14ac:dyDescent="0.2">
      <c r="A3268" s="11" t="str">
        <f t="shared" si="210"/>
        <v>TAMWORTH1990</v>
      </c>
      <c r="B3268" s="96" t="s">
        <v>58</v>
      </c>
      <c r="C3268" s="89">
        <v>1990</v>
      </c>
      <c r="D3268" s="90" t="s">
        <v>101</v>
      </c>
      <c r="E3268" s="15">
        <v>2384</v>
      </c>
      <c r="F3268" s="15">
        <v>2382</v>
      </c>
      <c r="G3268" s="15">
        <v>4766</v>
      </c>
      <c r="H3268" s="91">
        <v>0</v>
      </c>
      <c r="I3268" s="91">
        <v>0</v>
      </c>
      <c r="J3268" s="15">
        <v>0</v>
      </c>
      <c r="K3268" s="15">
        <f t="shared" si="211"/>
        <v>2384</v>
      </c>
      <c r="L3268" s="15">
        <f t="shared" si="212"/>
        <v>2382</v>
      </c>
      <c r="M3268" s="15">
        <f t="shared" si="213"/>
        <v>4766</v>
      </c>
    </row>
    <row r="3269" spans="1:13" ht="12.75" customHeight="1" x14ac:dyDescent="0.2">
      <c r="A3269" s="11" t="str">
        <f t="shared" si="210"/>
        <v>TAMWORTH1991</v>
      </c>
      <c r="B3269" s="96" t="s">
        <v>58</v>
      </c>
      <c r="C3269" s="89">
        <v>1991</v>
      </c>
      <c r="D3269" s="90">
        <v>29</v>
      </c>
      <c r="E3269" s="15">
        <v>3333</v>
      </c>
      <c r="F3269" s="15">
        <v>3346</v>
      </c>
      <c r="G3269" s="15">
        <v>6679</v>
      </c>
      <c r="H3269" s="91">
        <v>0</v>
      </c>
      <c r="I3269" s="91">
        <v>0</v>
      </c>
      <c r="J3269" s="15">
        <v>0</v>
      </c>
      <c r="K3269" s="15">
        <f t="shared" si="211"/>
        <v>3333</v>
      </c>
      <c r="L3269" s="15">
        <f t="shared" si="212"/>
        <v>3346</v>
      </c>
      <c r="M3269" s="15">
        <f t="shared" si="213"/>
        <v>6679</v>
      </c>
    </row>
    <row r="3270" spans="1:13" ht="12.75" customHeight="1" x14ac:dyDescent="0.2">
      <c r="A3270" s="11" t="str">
        <f t="shared" si="210"/>
        <v>TAMWORTH1992</v>
      </c>
      <c r="B3270" s="3" t="s">
        <v>58</v>
      </c>
      <c r="C3270" s="12">
        <v>1992</v>
      </c>
      <c r="D3270" s="12">
        <v>24</v>
      </c>
      <c r="E3270" s="13">
        <v>3615</v>
      </c>
      <c r="F3270" s="13">
        <v>3640</v>
      </c>
      <c r="G3270" s="13">
        <v>7255</v>
      </c>
      <c r="H3270" s="13">
        <v>0</v>
      </c>
      <c r="I3270" s="13">
        <v>0</v>
      </c>
      <c r="J3270" s="13">
        <v>0</v>
      </c>
      <c r="K3270" s="15">
        <f t="shared" si="211"/>
        <v>3615</v>
      </c>
      <c r="L3270" s="15">
        <f t="shared" si="212"/>
        <v>3640</v>
      </c>
      <c r="M3270" s="15">
        <f t="shared" si="213"/>
        <v>7255</v>
      </c>
    </row>
    <row r="3271" spans="1:13" ht="12.75" customHeight="1" x14ac:dyDescent="0.2">
      <c r="A3271" s="11" t="str">
        <f t="shared" si="210"/>
        <v>TAMWORTH1993</v>
      </c>
      <c r="B3271" s="3" t="s">
        <v>58</v>
      </c>
      <c r="C3271" s="12">
        <v>1993</v>
      </c>
      <c r="D3271" s="12">
        <v>23</v>
      </c>
      <c r="E3271" s="13">
        <v>4193</v>
      </c>
      <c r="F3271" s="13">
        <v>4218</v>
      </c>
      <c r="G3271" s="13">
        <v>8411</v>
      </c>
      <c r="H3271" s="13">
        <v>0</v>
      </c>
      <c r="I3271" s="13">
        <v>0</v>
      </c>
      <c r="J3271" s="13">
        <v>0</v>
      </c>
      <c r="K3271" s="15">
        <f t="shared" si="211"/>
        <v>4193</v>
      </c>
      <c r="L3271" s="15">
        <f t="shared" si="212"/>
        <v>4218</v>
      </c>
      <c r="M3271" s="15">
        <f t="shared" si="213"/>
        <v>8411</v>
      </c>
    </row>
    <row r="3272" spans="1:13" ht="12.75" customHeight="1" x14ac:dyDescent="0.2">
      <c r="A3272" s="11" t="str">
        <f t="shared" si="210"/>
        <v>TAMWORTH1994</v>
      </c>
      <c r="B3272" s="96" t="s">
        <v>58</v>
      </c>
      <c r="C3272" s="89">
        <v>1994</v>
      </c>
      <c r="D3272" s="90">
        <v>24</v>
      </c>
      <c r="E3272" s="15">
        <v>4126</v>
      </c>
      <c r="F3272" s="15">
        <v>4134</v>
      </c>
      <c r="G3272" s="15">
        <v>8260</v>
      </c>
      <c r="H3272" s="91">
        <v>0</v>
      </c>
      <c r="I3272" s="91">
        <v>0</v>
      </c>
      <c r="J3272" s="15">
        <v>0</v>
      </c>
      <c r="K3272" s="15">
        <f t="shared" si="211"/>
        <v>4126</v>
      </c>
      <c r="L3272" s="15">
        <f t="shared" si="212"/>
        <v>4134</v>
      </c>
      <c r="M3272" s="15">
        <f t="shared" si="213"/>
        <v>8260</v>
      </c>
    </row>
    <row r="3273" spans="1:13" ht="12.75" customHeight="1" x14ac:dyDescent="0.2">
      <c r="A3273" s="11" t="str">
        <f t="shared" si="210"/>
        <v>TAMWORTH1995</v>
      </c>
      <c r="B3273" s="3" t="s">
        <v>58</v>
      </c>
      <c r="C3273" s="12">
        <v>1995</v>
      </c>
      <c r="D3273" s="12">
        <v>22</v>
      </c>
      <c r="E3273" s="13">
        <v>4476</v>
      </c>
      <c r="F3273" s="13">
        <v>4430</v>
      </c>
      <c r="G3273" s="13">
        <v>8906</v>
      </c>
      <c r="H3273" s="13">
        <v>0</v>
      </c>
      <c r="I3273" s="13">
        <v>0</v>
      </c>
      <c r="J3273" s="13">
        <v>0</v>
      </c>
      <c r="K3273" s="15">
        <f t="shared" si="211"/>
        <v>4476</v>
      </c>
      <c r="L3273" s="15">
        <f t="shared" si="212"/>
        <v>4430</v>
      </c>
      <c r="M3273" s="15">
        <f t="shared" si="213"/>
        <v>8906</v>
      </c>
    </row>
    <row r="3274" spans="1:13" ht="12.75" customHeight="1" x14ac:dyDescent="0.2">
      <c r="A3274" s="11" t="str">
        <f t="shared" si="210"/>
        <v>TAMWORTH1996</v>
      </c>
      <c r="B3274" s="96" t="s">
        <v>58</v>
      </c>
      <c r="C3274" s="89">
        <v>1996</v>
      </c>
      <c r="D3274" s="90">
        <v>24</v>
      </c>
      <c r="E3274" s="15">
        <v>4210</v>
      </c>
      <c r="F3274" s="15">
        <v>4152</v>
      </c>
      <c r="G3274" s="15">
        <v>8362</v>
      </c>
      <c r="H3274" s="91">
        <v>0</v>
      </c>
      <c r="I3274" s="91">
        <v>0</v>
      </c>
      <c r="J3274" s="15">
        <v>0</v>
      </c>
      <c r="K3274" s="15">
        <f t="shared" si="211"/>
        <v>4210</v>
      </c>
      <c r="L3274" s="15">
        <f t="shared" si="212"/>
        <v>4152</v>
      </c>
      <c r="M3274" s="15">
        <f t="shared" si="213"/>
        <v>8362</v>
      </c>
    </row>
    <row r="3275" spans="1:13" ht="12.75" customHeight="1" x14ac:dyDescent="0.2">
      <c r="A3275" s="11" t="str">
        <f t="shared" si="210"/>
        <v>TAMWORTH1997</v>
      </c>
      <c r="B3275" s="3" t="s">
        <v>58</v>
      </c>
      <c r="C3275" s="12">
        <v>1997</v>
      </c>
      <c r="D3275" s="12">
        <v>25</v>
      </c>
      <c r="E3275" s="13">
        <v>3840</v>
      </c>
      <c r="F3275" s="13">
        <v>3845</v>
      </c>
      <c r="G3275" s="13">
        <v>7685</v>
      </c>
      <c r="H3275" s="13">
        <v>0</v>
      </c>
      <c r="I3275" s="13">
        <v>0</v>
      </c>
      <c r="J3275" s="13">
        <v>0</v>
      </c>
      <c r="K3275" s="15">
        <f t="shared" si="211"/>
        <v>3840</v>
      </c>
      <c r="L3275" s="15">
        <f t="shared" si="212"/>
        <v>3845</v>
      </c>
      <c r="M3275" s="15">
        <f t="shared" si="213"/>
        <v>7685</v>
      </c>
    </row>
    <row r="3276" spans="1:13" ht="12.75" customHeight="1" x14ac:dyDescent="0.2">
      <c r="A3276" s="11" t="str">
        <f t="shared" si="210"/>
        <v>TAMWORTH1998</v>
      </c>
      <c r="B3276" s="3" t="s">
        <v>58</v>
      </c>
      <c r="C3276" s="12">
        <v>1998</v>
      </c>
      <c r="D3276" s="12">
        <v>23</v>
      </c>
      <c r="E3276" s="13">
        <v>4033</v>
      </c>
      <c r="F3276" s="13">
        <v>3984</v>
      </c>
      <c r="G3276" s="13">
        <v>8017</v>
      </c>
      <c r="H3276" s="13">
        <v>0</v>
      </c>
      <c r="I3276" s="13">
        <v>0</v>
      </c>
      <c r="J3276" s="13">
        <v>0</v>
      </c>
      <c r="K3276" s="15">
        <f t="shared" si="211"/>
        <v>4033</v>
      </c>
      <c r="L3276" s="15">
        <f t="shared" si="212"/>
        <v>3984</v>
      </c>
      <c r="M3276" s="15">
        <f t="shared" si="213"/>
        <v>8017</v>
      </c>
    </row>
    <row r="3277" spans="1:13" ht="12.75" customHeight="1" x14ac:dyDescent="0.2">
      <c r="A3277" s="11" t="str">
        <f t="shared" si="210"/>
        <v>TAMWORTH1999</v>
      </c>
      <c r="B3277" s="96" t="s">
        <v>58</v>
      </c>
      <c r="C3277" s="89">
        <v>1999</v>
      </c>
      <c r="D3277" s="90">
        <v>24</v>
      </c>
      <c r="E3277" s="15">
        <v>4343</v>
      </c>
      <c r="F3277" s="15">
        <v>4365</v>
      </c>
      <c r="G3277" s="15">
        <v>8708</v>
      </c>
      <c r="H3277" s="91">
        <v>0</v>
      </c>
      <c r="I3277" s="91">
        <v>0</v>
      </c>
      <c r="J3277" s="15">
        <v>0</v>
      </c>
      <c r="K3277" s="15">
        <f t="shared" si="211"/>
        <v>4343</v>
      </c>
      <c r="L3277" s="15">
        <f t="shared" si="212"/>
        <v>4365</v>
      </c>
      <c r="M3277" s="15">
        <f t="shared" si="213"/>
        <v>8708</v>
      </c>
    </row>
    <row r="3278" spans="1:13" ht="12.75" customHeight="1" x14ac:dyDescent="0.2">
      <c r="A3278" s="11" t="str">
        <f t="shared" si="210"/>
        <v>TAMWORTH2000</v>
      </c>
      <c r="B3278" s="3" t="s">
        <v>58</v>
      </c>
      <c r="C3278" s="12">
        <v>2000</v>
      </c>
      <c r="D3278" s="12">
        <v>18</v>
      </c>
      <c r="E3278" s="13">
        <v>5715</v>
      </c>
      <c r="F3278" s="13">
        <v>5787</v>
      </c>
      <c r="G3278" s="13">
        <v>11502</v>
      </c>
      <c r="H3278" s="13">
        <v>0</v>
      </c>
      <c r="I3278" s="13">
        <v>0</v>
      </c>
      <c r="J3278" s="13">
        <v>0</v>
      </c>
      <c r="K3278" s="15">
        <f t="shared" si="211"/>
        <v>5715</v>
      </c>
      <c r="L3278" s="15">
        <f t="shared" si="212"/>
        <v>5787</v>
      </c>
      <c r="M3278" s="15">
        <f t="shared" si="213"/>
        <v>11502</v>
      </c>
    </row>
    <row r="3279" spans="1:13" ht="12.75" customHeight="1" x14ac:dyDescent="0.2">
      <c r="A3279" s="11" t="str">
        <f t="shared" si="210"/>
        <v>TAMWORTH2001</v>
      </c>
      <c r="B3279" s="96" t="s">
        <v>58</v>
      </c>
      <c r="C3279" s="89">
        <v>2001</v>
      </c>
      <c r="D3279" s="90">
        <v>18</v>
      </c>
      <c r="E3279" s="15">
        <v>4510</v>
      </c>
      <c r="F3279" s="15">
        <v>4613</v>
      </c>
      <c r="G3279" s="15">
        <v>9123</v>
      </c>
      <c r="H3279" s="91">
        <v>0</v>
      </c>
      <c r="I3279" s="91">
        <v>0</v>
      </c>
      <c r="J3279" s="15">
        <v>0</v>
      </c>
      <c r="K3279" s="15">
        <f t="shared" si="211"/>
        <v>4510</v>
      </c>
      <c r="L3279" s="15">
        <f t="shared" si="212"/>
        <v>4613</v>
      </c>
      <c r="M3279" s="15">
        <f t="shared" si="213"/>
        <v>9123</v>
      </c>
    </row>
    <row r="3280" spans="1:13" ht="12.75" customHeight="1" x14ac:dyDescent="0.2">
      <c r="A3280" s="11" t="str">
        <f t="shared" si="210"/>
        <v>TAMWORTH2002</v>
      </c>
      <c r="B3280" s="96" t="s">
        <v>58</v>
      </c>
      <c r="C3280" s="89">
        <v>2002</v>
      </c>
      <c r="D3280" s="90">
        <v>28</v>
      </c>
      <c r="E3280" s="15">
        <v>2789</v>
      </c>
      <c r="F3280" s="15">
        <v>2756</v>
      </c>
      <c r="G3280" s="15">
        <v>5545</v>
      </c>
      <c r="H3280" s="91">
        <v>0</v>
      </c>
      <c r="I3280" s="91">
        <v>0</v>
      </c>
      <c r="J3280" s="15">
        <v>0</v>
      </c>
      <c r="K3280" s="15">
        <f t="shared" si="211"/>
        <v>2789</v>
      </c>
      <c r="L3280" s="15">
        <f t="shared" si="212"/>
        <v>2756</v>
      </c>
      <c r="M3280" s="15">
        <f t="shared" si="213"/>
        <v>5545</v>
      </c>
    </row>
    <row r="3281" spans="1:13" ht="12.75" customHeight="1" x14ac:dyDescent="0.2">
      <c r="A3281" s="11" t="str">
        <f t="shared" si="210"/>
        <v>TAMWORTH2003</v>
      </c>
      <c r="B3281" s="3" t="s">
        <v>58</v>
      </c>
      <c r="C3281" s="12">
        <v>2003</v>
      </c>
      <c r="D3281" s="12" t="s">
        <v>101</v>
      </c>
      <c r="E3281" s="13">
        <v>2038</v>
      </c>
      <c r="F3281" s="13">
        <v>2021</v>
      </c>
      <c r="G3281" s="13">
        <v>4059</v>
      </c>
      <c r="H3281" s="13">
        <v>0</v>
      </c>
      <c r="I3281" s="13">
        <v>0</v>
      </c>
      <c r="J3281" s="13">
        <v>0</v>
      </c>
      <c r="K3281" s="15">
        <f t="shared" si="211"/>
        <v>2038</v>
      </c>
      <c r="L3281" s="15">
        <f t="shared" si="212"/>
        <v>2021</v>
      </c>
      <c r="M3281" s="15">
        <f t="shared" si="213"/>
        <v>4059</v>
      </c>
    </row>
    <row r="3282" spans="1:13" ht="12.75" customHeight="1" x14ac:dyDescent="0.2">
      <c r="A3282" s="11" t="str">
        <f t="shared" si="210"/>
        <v>TAMWORTH2004</v>
      </c>
      <c r="B3282" s="96" t="s">
        <v>58</v>
      </c>
      <c r="C3282" s="89">
        <v>2004</v>
      </c>
      <c r="D3282" s="90">
        <v>30</v>
      </c>
      <c r="E3282" s="15">
        <v>2531</v>
      </c>
      <c r="F3282" s="15">
        <v>2533</v>
      </c>
      <c r="G3282" s="15">
        <v>5064</v>
      </c>
      <c r="H3282" s="91">
        <v>0</v>
      </c>
      <c r="I3282" s="91">
        <v>0</v>
      </c>
      <c r="J3282" s="15">
        <v>0</v>
      </c>
      <c r="K3282" s="15">
        <f t="shared" si="211"/>
        <v>2531</v>
      </c>
      <c r="L3282" s="15">
        <f t="shared" si="212"/>
        <v>2533</v>
      </c>
      <c r="M3282" s="15">
        <f t="shared" si="213"/>
        <v>5064</v>
      </c>
    </row>
    <row r="3283" spans="1:13" ht="12.75" customHeight="1" x14ac:dyDescent="0.2">
      <c r="A3283" s="11" t="str">
        <f t="shared" si="210"/>
        <v>TAMWORTH2005</v>
      </c>
      <c r="B3283" s="3" t="s">
        <v>58</v>
      </c>
      <c r="C3283" s="12">
        <v>2005</v>
      </c>
      <c r="D3283" s="12">
        <v>30</v>
      </c>
      <c r="E3283" s="13">
        <v>2513</v>
      </c>
      <c r="F3283" s="13">
        <v>2514</v>
      </c>
      <c r="G3283" s="13">
        <v>5027</v>
      </c>
      <c r="H3283" s="13">
        <v>0</v>
      </c>
      <c r="I3283" s="13">
        <v>0</v>
      </c>
      <c r="J3283" s="13">
        <v>0</v>
      </c>
      <c r="K3283" s="15">
        <f t="shared" si="211"/>
        <v>2513</v>
      </c>
      <c r="L3283" s="15">
        <f t="shared" si="212"/>
        <v>2514</v>
      </c>
      <c r="M3283" s="15">
        <f t="shared" si="213"/>
        <v>5027</v>
      </c>
    </row>
    <row r="3284" spans="1:13" ht="12.75" customHeight="1" x14ac:dyDescent="0.2">
      <c r="A3284" s="11" t="str">
        <f t="shared" si="210"/>
        <v>TAMWORTH2006</v>
      </c>
      <c r="B3284" s="3" t="s">
        <v>58</v>
      </c>
      <c r="C3284" s="12">
        <v>2006</v>
      </c>
      <c r="D3284" s="12" t="s">
        <v>101</v>
      </c>
      <c r="E3284" s="13">
        <v>2414</v>
      </c>
      <c r="F3284" s="13">
        <v>2412</v>
      </c>
      <c r="G3284" s="13">
        <v>4826</v>
      </c>
      <c r="H3284" s="13">
        <v>0</v>
      </c>
      <c r="I3284" s="13">
        <v>0</v>
      </c>
      <c r="J3284" s="13">
        <v>0</v>
      </c>
      <c r="K3284" s="15">
        <f t="shared" si="211"/>
        <v>2414</v>
      </c>
      <c r="L3284" s="15">
        <f t="shared" si="212"/>
        <v>2412</v>
      </c>
      <c r="M3284" s="15">
        <f t="shared" si="213"/>
        <v>4826</v>
      </c>
    </row>
    <row r="3285" spans="1:13" ht="12.75" customHeight="1" x14ac:dyDescent="0.2">
      <c r="A3285" s="11" t="str">
        <f t="shared" si="210"/>
        <v>TAMWORTH2007</v>
      </c>
      <c r="B3285" s="3" t="s">
        <v>58</v>
      </c>
      <c r="C3285" s="12">
        <v>2007</v>
      </c>
      <c r="D3285" s="12" t="s">
        <v>101</v>
      </c>
      <c r="E3285" s="13">
        <v>1736</v>
      </c>
      <c r="F3285" s="13">
        <v>1736</v>
      </c>
      <c r="G3285" s="13">
        <v>3472</v>
      </c>
      <c r="H3285" s="13">
        <v>0</v>
      </c>
      <c r="I3285" s="13">
        <v>0</v>
      </c>
      <c r="J3285" s="13">
        <v>0</v>
      </c>
      <c r="K3285" s="15">
        <f t="shared" si="211"/>
        <v>1736</v>
      </c>
      <c r="L3285" s="15">
        <f t="shared" si="212"/>
        <v>1736</v>
      </c>
      <c r="M3285" s="15">
        <f t="shared" si="213"/>
        <v>3472</v>
      </c>
    </row>
    <row r="3286" spans="1:13" ht="12.75" customHeight="1" x14ac:dyDescent="0.2">
      <c r="A3286" s="11" t="str">
        <f t="shared" si="210"/>
        <v>TAMWORTH2008</v>
      </c>
      <c r="B3286" s="96" t="s">
        <v>58</v>
      </c>
      <c r="C3286" s="89">
        <v>2008</v>
      </c>
      <c r="D3286" s="90" t="s">
        <v>101</v>
      </c>
      <c r="E3286" s="15">
        <v>1771</v>
      </c>
      <c r="F3286" s="15">
        <v>1773</v>
      </c>
      <c r="G3286" s="15">
        <v>3544</v>
      </c>
      <c r="H3286" s="91">
        <v>0</v>
      </c>
      <c r="I3286" s="91">
        <v>0</v>
      </c>
      <c r="J3286" s="15">
        <v>0</v>
      </c>
      <c r="K3286" s="15">
        <f t="shared" si="211"/>
        <v>1771</v>
      </c>
      <c r="L3286" s="15">
        <f t="shared" si="212"/>
        <v>1773</v>
      </c>
      <c r="M3286" s="15">
        <f t="shared" si="213"/>
        <v>3544</v>
      </c>
    </row>
    <row r="3287" spans="1:13" ht="12.75" customHeight="1" x14ac:dyDescent="0.2">
      <c r="A3287" s="11" t="str">
        <f t="shared" si="210"/>
        <v>TAMWORTH2009</v>
      </c>
      <c r="B3287" s="3" t="s">
        <v>58</v>
      </c>
      <c r="C3287" s="12">
        <v>2009</v>
      </c>
      <c r="D3287" s="12" t="s">
        <v>101</v>
      </c>
      <c r="E3287" s="13">
        <v>1728</v>
      </c>
      <c r="F3287" s="13">
        <v>1727</v>
      </c>
      <c r="G3287" s="13">
        <v>3455</v>
      </c>
      <c r="H3287" s="13">
        <v>0</v>
      </c>
      <c r="I3287" s="13">
        <v>0</v>
      </c>
      <c r="J3287" s="13">
        <v>0</v>
      </c>
      <c r="K3287" s="15">
        <f t="shared" si="211"/>
        <v>1728</v>
      </c>
      <c r="L3287" s="15">
        <f t="shared" si="212"/>
        <v>1727</v>
      </c>
      <c r="M3287" s="15">
        <f t="shared" si="213"/>
        <v>3455</v>
      </c>
    </row>
    <row r="3288" spans="1:13" ht="12.75" customHeight="1" x14ac:dyDescent="0.2">
      <c r="A3288" s="11" t="str">
        <f t="shared" si="210"/>
        <v>TAMWORTH2010</v>
      </c>
      <c r="B3288" s="3" t="s">
        <v>58</v>
      </c>
      <c r="C3288" s="12">
        <v>2010</v>
      </c>
      <c r="D3288" s="12" t="s">
        <v>101</v>
      </c>
      <c r="E3288" s="13">
        <v>2219</v>
      </c>
      <c r="F3288" s="13">
        <v>2221</v>
      </c>
      <c r="G3288" s="13">
        <v>4440</v>
      </c>
      <c r="H3288" s="13">
        <v>0</v>
      </c>
      <c r="I3288" s="13">
        <v>0</v>
      </c>
      <c r="J3288" s="13">
        <v>0</v>
      </c>
      <c r="K3288" s="15">
        <f t="shared" si="211"/>
        <v>2219</v>
      </c>
      <c r="L3288" s="15">
        <f t="shared" si="212"/>
        <v>2221</v>
      </c>
      <c r="M3288" s="15">
        <f t="shared" si="213"/>
        <v>4440</v>
      </c>
    </row>
    <row r="3289" spans="1:13" ht="12.75" customHeight="1" x14ac:dyDescent="0.2">
      <c r="A3289" s="11" t="str">
        <f t="shared" si="210"/>
        <v>TAMWORTH2011</v>
      </c>
      <c r="B3289" s="3" t="s">
        <v>58</v>
      </c>
      <c r="C3289" s="12">
        <v>2011</v>
      </c>
      <c r="D3289" s="12" t="s">
        <v>101</v>
      </c>
      <c r="E3289" s="13">
        <v>2338</v>
      </c>
      <c r="F3289" s="13">
        <v>2338</v>
      </c>
      <c r="G3289" s="13">
        <v>4676</v>
      </c>
      <c r="H3289" s="13">
        <v>0</v>
      </c>
      <c r="I3289" s="13">
        <v>0</v>
      </c>
      <c r="J3289" s="13">
        <v>0</v>
      </c>
      <c r="K3289" s="15">
        <f t="shared" si="211"/>
        <v>2338</v>
      </c>
      <c r="L3289" s="15">
        <f t="shared" si="212"/>
        <v>2338</v>
      </c>
      <c r="M3289" s="15">
        <f t="shared" si="213"/>
        <v>4676</v>
      </c>
    </row>
    <row r="3290" spans="1:13" ht="12.75" customHeight="1" x14ac:dyDescent="0.2">
      <c r="A3290" s="11" t="str">
        <f t="shared" si="210"/>
        <v>TAMWORTH2012</v>
      </c>
      <c r="B3290" s="96" t="s">
        <v>58</v>
      </c>
      <c r="C3290" s="89">
        <v>2012</v>
      </c>
      <c r="D3290" s="90" t="s">
        <v>101</v>
      </c>
      <c r="E3290" s="15">
        <v>2291</v>
      </c>
      <c r="F3290" s="15">
        <v>2283</v>
      </c>
      <c r="G3290" s="15">
        <v>4574</v>
      </c>
      <c r="H3290" s="91">
        <v>0</v>
      </c>
      <c r="I3290" s="91">
        <v>0</v>
      </c>
      <c r="J3290" s="15">
        <v>0</v>
      </c>
      <c r="K3290" s="15">
        <f t="shared" si="211"/>
        <v>2291</v>
      </c>
      <c r="L3290" s="15">
        <f t="shared" si="212"/>
        <v>2283</v>
      </c>
      <c r="M3290" s="15">
        <f t="shared" si="213"/>
        <v>4574</v>
      </c>
    </row>
    <row r="3291" spans="1:13" ht="12.75" customHeight="1" x14ac:dyDescent="0.2">
      <c r="A3291" s="11" t="str">
        <f t="shared" si="210"/>
        <v>TAMWORTH2013</v>
      </c>
      <c r="B3291" s="96" t="s">
        <v>58</v>
      </c>
      <c r="C3291" s="89">
        <v>2013</v>
      </c>
      <c r="D3291" s="90" t="s">
        <v>101</v>
      </c>
      <c r="E3291" s="15">
        <v>2307</v>
      </c>
      <c r="F3291" s="15">
        <v>2307</v>
      </c>
      <c r="G3291" s="15">
        <v>4614</v>
      </c>
      <c r="H3291" s="91">
        <v>0</v>
      </c>
      <c r="I3291" s="91">
        <v>0</v>
      </c>
      <c r="J3291" s="15">
        <v>0</v>
      </c>
      <c r="K3291" s="15">
        <f t="shared" si="211"/>
        <v>2307</v>
      </c>
      <c r="L3291" s="15">
        <f t="shared" si="212"/>
        <v>2307</v>
      </c>
      <c r="M3291" s="15">
        <f t="shared" si="213"/>
        <v>4614</v>
      </c>
    </row>
    <row r="3292" spans="1:13" ht="12.75" customHeight="1" x14ac:dyDescent="0.2">
      <c r="A3292" s="11" t="str">
        <f t="shared" si="210"/>
        <v>TAMWORTH2014</v>
      </c>
      <c r="B3292" s="92" t="s">
        <v>58</v>
      </c>
      <c r="C3292" s="16">
        <v>2014</v>
      </c>
      <c r="D3292" s="90" t="s">
        <v>101</v>
      </c>
      <c r="E3292" s="93">
        <v>1871</v>
      </c>
      <c r="F3292" s="93">
        <v>1868</v>
      </c>
      <c r="G3292" s="93">
        <v>3739</v>
      </c>
      <c r="H3292" s="93">
        <v>0</v>
      </c>
      <c r="I3292" s="93">
        <v>0</v>
      </c>
      <c r="J3292" s="93">
        <v>0</v>
      </c>
      <c r="K3292" s="15">
        <f t="shared" si="211"/>
        <v>1871</v>
      </c>
      <c r="L3292" s="15">
        <f t="shared" si="212"/>
        <v>1868</v>
      </c>
      <c r="M3292" s="15">
        <f t="shared" si="213"/>
        <v>3739</v>
      </c>
    </row>
    <row r="3293" spans="1:13" ht="12.75" customHeight="1" x14ac:dyDescent="0.2">
      <c r="A3293" s="11" t="str">
        <f t="shared" si="210"/>
        <v>TAMWORTH2015</v>
      </c>
      <c r="B3293" s="96" t="s">
        <v>58</v>
      </c>
      <c r="C3293" s="89">
        <v>2015</v>
      </c>
      <c r="D3293" s="90" t="s">
        <v>101</v>
      </c>
      <c r="E3293" s="15">
        <v>2025</v>
      </c>
      <c r="F3293" s="15">
        <v>2029</v>
      </c>
      <c r="G3293" s="15">
        <v>4054</v>
      </c>
      <c r="H3293" s="91">
        <v>0</v>
      </c>
      <c r="I3293" s="91">
        <v>0</v>
      </c>
      <c r="J3293" s="15">
        <v>0</v>
      </c>
      <c r="K3293" s="15">
        <f t="shared" si="211"/>
        <v>2025</v>
      </c>
      <c r="L3293" s="15">
        <f t="shared" si="212"/>
        <v>2029</v>
      </c>
      <c r="M3293" s="15">
        <f t="shared" si="213"/>
        <v>4054</v>
      </c>
    </row>
    <row r="3294" spans="1:13" ht="12.75" customHeight="1" x14ac:dyDescent="0.2">
      <c r="A3294" s="11" t="str">
        <f t="shared" si="210"/>
        <v>TAMWORTH2016</v>
      </c>
      <c r="B3294" s="96" t="s">
        <v>58</v>
      </c>
      <c r="C3294" s="89">
        <v>2016</v>
      </c>
      <c r="D3294" s="90" t="s">
        <v>101</v>
      </c>
      <c r="E3294" s="15">
        <v>2320</v>
      </c>
      <c r="F3294" s="15">
        <v>2317</v>
      </c>
      <c r="G3294" s="15">
        <v>4637</v>
      </c>
      <c r="H3294" s="91">
        <v>0</v>
      </c>
      <c r="I3294" s="91">
        <v>0</v>
      </c>
      <c r="J3294" s="15">
        <v>0</v>
      </c>
      <c r="K3294" s="15">
        <f t="shared" si="211"/>
        <v>2320</v>
      </c>
      <c r="L3294" s="15">
        <f t="shared" si="212"/>
        <v>2317</v>
      </c>
      <c r="M3294" s="15">
        <f t="shared" si="213"/>
        <v>4637</v>
      </c>
    </row>
    <row r="3295" spans="1:13" ht="12.75" customHeight="1" x14ac:dyDescent="0.2">
      <c r="A3295" s="11" t="str">
        <f t="shared" si="210"/>
        <v>TAMWORTH2017</v>
      </c>
      <c r="B3295" s="92" t="s">
        <v>58</v>
      </c>
      <c r="C3295" s="16">
        <v>2017</v>
      </c>
      <c r="D3295" s="90">
        <v>26</v>
      </c>
      <c r="E3295" s="93">
        <v>2782</v>
      </c>
      <c r="F3295" s="93">
        <v>2775</v>
      </c>
      <c r="G3295" s="93">
        <v>5557</v>
      </c>
      <c r="H3295" s="93">
        <v>0</v>
      </c>
      <c r="I3295" s="93">
        <v>0</v>
      </c>
      <c r="J3295" s="93">
        <v>0</v>
      </c>
      <c r="K3295" s="15">
        <f t="shared" si="211"/>
        <v>2782</v>
      </c>
      <c r="L3295" s="15">
        <f t="shared" si="212"/>
        <v>2775</v>
      </c>
      <c r="M3295" s="15">
        <f t="shared" si="213"/>
        <v>5557</v>
      </c>
    </row>
    <row r="3296" spans="1:13" ht="12.75" customHeight="1" x14ac:dyDescent="0.2">
      <c r="A3296" s="11" t="str">
        <f t="shared" ref="A3296:A3360" si="214">CONCATENATE(B3296,C3296)</f>
        <v>TAMWORTH2018</v>
      </c>
      <c r="B3296" s="96" t="s">
        <v>58</v>
      </c>
      <c r="C3296" s="89">
        <v>2018</v>
      </c>
      <c r="D3296" s="90" t="s">
        <v>101</v>
      </c>
      <c r="E3296" s="15">
        <v>2492</v>
      </c>
      <c r="F3296" s="15">
        <v>2486</v>
      </c>
      <c r="G3296" s="15">
        <v>4978</v>
      </c>
      <c r="H3296" s="91">
        <v>0</v>
      </c>
      <c r="I3296" s="91">
        <v>0</v>
      </c>
      <c r="J3296" s="15">
        <v>0</v>
      </c>
      <c r="K3296" s="15">
        <f t="shared" si="211"/>
        <v>2492</v>
      </c>
      <c r="L3296" s="15">
        <f t="shared" si="212"/>
        <v>2486</v>
      </c>
      <c r="M3296" s="15">
        <f t="shared" si="213"/>
        <v>4978</v>
      </c>
    </row>
    <row r="3297" spans="1:13" ht="12.75" customHeight="1" x14ac:dyDescent="0.2">
      <c r="A3297" s="11" t="str">
        <f t="shared" si="214"/>
        <v>TAMWORTH2019</v>
      </c>
      <c r="B3297" s="3" t="s">
        <v>58</v>
      </c>
      <c r="C3297" s="12">
        <v>2019</v>
      </c>
      <c r="D3297" s="12">
        <v>30</v>
      </c>
      <c r="E3297" s="13">
        <v>2511</v>
      </c>
      <c r="F3297" s="13">
        <v>2499</v>
      </c>
      <c r="G3297" s="13">
        <v>5010</v>
      </c>
      <c r="H3297" s="13">
        <v>0</v>
      </c>
      <c r="I3297" s="13">
        <v>0</v>
      </c>
      <c r="J3297" s="13">
        <v>0</v>
      </c>
      <c r="K3297" s="15">
        <f t="shared" si="211"/>
        <v>2511</v>
      </c>
      <c r="L3297" s="15">
        <f t="shared" si="212"/>
        <v>2499</v>
      </c>
      <c r="M3297" s="15">
        <f t="shared" si="213"/>
        <v>5010</v>
      </c>
    </row>
    <row r="3298" spans="1:13" ht="12.75" customHeight="1" x14ac:dyDescent="0.2">
      <c r="A3298" s="11" t="str">
        <f t="shared" si="214"/>
        <v>TAREE1985</v>
      </c>
      <c r="B3298" s="3" t="s">
        <v>57</v>
      </c>
      <c r="C3298" s="12">
        <v>1985</v>
      </c>
      <c r="D3298" s="12" t="s">
        <v>101</v>
      </c>
      <c r="E3298" s="13">
        <v>2009</v>
      </c>
      <c r="F3298" s="13">
        <v>2017</v>
      </c>
      <c r="G3298" s="13">
        <v>4026</v>
      </c>
      <c r="H3298" s="13">
        <v>0</v>
      </c>
      <c r="I3298" s="13">
        <v>0</v>
      </c>
      <c r="J3298" s="13">
        <v>0</v>
      </c>
      <c r="K3298" s="15">
        <f t="shared" si="211"/>
        <v>2009</v>
      </c>
      <c r="L3298" s="15">
        <f t="shared" si="212"/>
        <v>2017</v>
      </c>
      <c r="M3298" s="15">
        <f t="shared" si="213"/>
        <v>4026</v>
      </c>
    </row>
    <row r="3299" spans="1:13" ht="12.75" customHeight="1" x14ac:dyDescent="0.2">
      <c r="A3299" s="11" t="str">
        <f t="shared" si="214"/>
        <v>TAREE1986</v>
      </c>
      <c r="B3299" s="96" t="s">
        <v>57</v>
      </c>
      <c r="C3299" s="89">
        <v>1986</v>
      </c>
      <c r="D3299" s="90" t="s">
        <v>101</v>
      </c>
      <c r="E3299" s="15">
        <v>1818</v>
      </c>
      <c r="F3299" s="15">
        <v>1818</v>
      </c>
      <c r="G3299" s="15">
        <v>3636</v>
      </c>
      <c r="H3299" s="91">
        <v>0</v>
      </c>
      <c r="I3299" s="91">
        <v>0</v>
      </c>
      <c r="J3299" s="15">
        <v>0</v>
      </c>
      <c r="K3299" s="15">
        <f t="shared" si="211"/>
        <v>1818</v>
      </c>
      <c r="L3299" s="15">
        <f t="shared" si="212"/>
        <v>1818</v>
      </c>
      <c r="M3299" s="15">
        <f t="shared" si="213"/>
        <v>3636</v>
      </c>
    </row>
    <row r="3300" spans="1:13" ht="12.75" customHeight="1" x14ac:dyDescent="0.2">
      <c r="A3300" s="11" t="str">
        <f t="shared" si="214"/>
        <v>TAREE1987</v>
      </c>
      <c r="B3300" s="3" t="s">
        <v>57</v>
      </c>
      <c r="C3300" s="12">
        <v>1987</v>
      </c>
      <c r="D3300" s="12" t="s">
        <v>101</v>
      </c>
      <c r="E3300" s="13">
        <v>1832</v>
      </c>
      <c r="F3300" s="13">
        <v>1832</v>
      </c>
      <c r="G3300" s="13">
        <v>3664</v>
      </c>
      <c r="H3300" s="13">
        <v>0</v>
      </c>
      <c r="I3300" s="13">
        <v>0</v>
      </c>
      <c r="J3300" s="13">
        <v>0</v>
      </c>
      <c r="K3300" s="15">
        <f t="shared" si="211"/>
        <v>1832</v>
      </c>
      <c r="L3300" s="15">
        <f t="shared" si="212"/>
        <v>1832</v>
      </c>
      <c r="M3300" s="15">
        <f t="shared" si="213"/>
        <v>3664</v>
      </c>
    </row>
    <row r="3301" spans="1:13" ht="12.75" customHeight="1" x14ac:dyDescent="0.2">
      <c r="A3301" s="11" t="str">
        <f t="shared" si="214"/>
        <v>TAREE1988</v>
      </c>
      <c r="B3301" s="3" t="s">
        <v>57</v>
      </c>
      <c r="C3301" s="12">
        <v>1988</v>
      </c>
      <c r="D3301" s="12" t="s">
        <v>101</v>
      </c>
      <c r="E3301" s="13">
        <v>1556</v>
      </c>
      <c r="F3301" s="13">
        <v>1557</v>
      </c>
      <c r="G3301" s="13">
        <v>3113</v>
      </c>
      <c r="H3301" s="13">
        <v>0</v>
      </c>
      <c r="I3301" s="13">
        <v>0</v>
      </c>
      <c r="J3301" s="13">
        <v>0</v>
      </c>
      <c r="K3301" s="15">
        <f t="shared" si="211"/>
        <v>1556</v>
      </c>
      <c r="L3301" s="15">
        <f t="shared" si="212"/>
        <v>1557</v>
      </c>
      <c r="M3301" s="15">
        <f t="shared" si="213"/>
        <v>3113</v>
      </c>
    </row>
    <row r="3302" spans="1:13" ht="12.75" customHeight="1" x14ac:dyDescent="0.2">
      <c r="A3302" s="11" t="str">
        <f t="shared" si="214"/>
        <v>TAREE1989</v>
      </c>
      <c r="B3302" s="96" t="s">
        <v>57</v>
      </c>
      <c r="C3302" s="89">
        <v>1989</v>
      </c>
      <c r="D3302" s="90" t="s">
        <v>101</v>
      </c>
      <c r="E3302" s="91">
        <v>1918</v>
      </c>
      <c r="F3302" s="91">
        <v>1907</v>
      </c>
      <c r="G3302" s="15">
        <v>3825</v>
      </c>
      <c r="H3302" s="91">
        <v>0</v>
      </c>
      <c r="I3302" s="91">
        <v>0</v>
      </c>
      <c r="J3302" s="15">
        <v>0</v>
      </c>
      <c r="K3302" s="15">
        <f t="shared" si="211"/>
        <v>1918</v>
      </c>
      <c r="L3302" s="15">
        <f t="shared" si="212"/>
        <v>1907</v>
      </c>
      <c r="M3302" s="15">
        <f t="shared" si="213"/>
        <v>3825</v>
      </c>
    </row>
    <row r="3303" spans="1:13" ht="12.75" customHeight="1" x14ac:dyDescent="0.2">
      <c r="A3303" s="11" t="str">
        <f t="shared" si="214"/>
        <v>TAREE1990</v>
      </c>
      <c r="B3303" s="3" t="s">
        <v>57</v>
      </c>
      <c r="C3303" s="12">
        <v>1990</v>
      </c>
      <c r="D3303" s="12">
        <v>20</v>
      </c>
      <c r="E3303" s="13">
        <v>4005</v>
      </c>
      <c r="F3303" s="13">
        <v>4000</v>
      </c>
      <c r="G3303" s="13">
        <v>8005</v>
      </c>
      <c r="H3303" s="13">
        <v>0</v>
      </c>
      <c r="I3303" s="13">
        <v>0</v>
      </c>
      <c r="J3303" s="13">
        <v>0</v>
      </c>
      <c r="K3303" s="15">
        <f t="shared" si="211"/>
        <v>4005</v>
      </c>
      <c r="L3303" s="15">
        <f t="shared" si="212"/>
        <v>4000</v>
      </c>
      <c r="M3303" s="15">
        <f t="shared" si="213"/>
        <v>8005</v>
      </c>
    </row>
    <row r="3304" spans="1:13" ht="12.75" customHeight="1" x14ac:dyDescent="0.2">
      <c r="A3304" s="11" t="str">
        <f t="shared" si="214"/>
        <v>TAREE1991</v>
      </c>
      <c r="B3304" s="94" t="s">
        <v>57</v>
      </c>
      <c r="C3304" s="89">
        <v>1991</v>
      </c>
      <c r="D3304" s="90">
        <v>18</v>
      </c>
      <c r="E3304" s="15">
        <v>4732</v>
      </c>
      <c r="F3304" s="15">
        <v>4706</v>
      </c>
      <c r="G3304" s="15">
        <v>9438</v>
      </c>
      <c r="H3304" s="15">
        <v>0</v>
      </c>
      <c r="I3304" s="15">
        <v>0</v>
      </c>
      <c r="J3304" s="15">
        <v>0</v>
      </c>
      <c r="K3304" s="15">
        <f t="shared" si="211"/>
        <v>4732</v>
      </c>
      <c r="L3304" s="15">
        <f t="shared" si="212"/>
        <v>4706</v>
      </c>
      <c r="M3304" s="15">
        <f t="shared" si="213"/>
        <v>9438</v>
      </c>
    </row>
    <row r="3305" spans="1:13" ht="12.75" customHeight="1" x14ac:dyDescent="0.2">
      <c r="A3305" s="11" t="str">
        <f t="shared" si="214"/>
        <v>TAREE1992</v>
      </c>
      <c r="B3305" s="94" t="s">
        <v>57</v>
      </c>
      <c r="C3305" s="12">
        <v>1992</v>
      </c>
      <c r="D3305" s="90" t="s">
        <v>101</v>
      </c>
      <c r="E3305" s="95">
        <v>2256</v>
      </c>
      <c r="F3305" s="95">
        <v>2272</v>
      </c>
      <c r="G3305" s="95">
        <v>4528</v>
      </c>
      <c r="H3305" s="95">
        <v>0</v>
      </c>
      <c r="I3305" s="95">
        <v>0</v>
      </c>
      <c r="J3305" s="95">
        <v>0</v>
      </c>
      <c r="K3305" s="15">
        <f t="shared" si="211"/>
        <v>2256</v>
      </c>
      <c r="L3305" s="15">
        <f t="shared" si="212"/>
        <v>2272</v>
      </c>
      <c r="M3305" s="15">
        <f t="shared" si="213"/>
        <v>4528</v>
      </c>
    </row>
    <row r="3306" spans="1:13" ht="12.75" customHeight="1" x14ac:dyDescent="0.2">
      <c r="A3306" s="11" t="str">
        <f t="shared" si="214"/>
        <v>TAREE1993</v>
      </c>
      <c r="B3306" s="3" t="s">
        <v>57</v>
      </c>
      <c r="C3306" s="12">
        <v>1993</v>
      </c>
      <c r="D3306" s="12" t="s">
        <v>101</v>
      </c>
      <c r="E3306" s="13">
        <v>2095</v>
      </c>
      <c r="F3306" s="13">
        <v>2038</v>
      </c>
      <c r="G3306" s="13">
        <v>4133</v>
      </c>
      <c r="H3306" s="13">
        <v>0</v>
      </c>
      <c r="I3306" s="13">
        <v>0</v>
      </c>
      <c r="J3306" s="13">
        <v>0</v>
      </c>
      <c r="K3306" s="15">
        <f t="shared" ref="K3306:K3369" si="215">E3306+H3306</f>
        <v>2095</v>
      </c>
      <c r="L3306" s="15">
        <f t="shared" ref="L3306:L3369" si="216">F3306+I3306</f>
        <v>2038</v>
      </c>
      <c r="M3306" s="15">
        <f t="shared" ref="M3306:M3369" si="217">G3306+J3306</f>
        <v>4133</v>
      </c>
    </row>
    <row r="3307" spans="1:13" ht="12.75" customHeight="1" x14ac:dyDescent="0.2">
      <c r="A3307" s="11" t="str">
        <f t="shared" si="214"/>
        <v>TAREE1994</v>
      </c>
      <c r="B3307" s="3" t="s">
        <v>57</v>
      </c>
      <c r="C3307" s="12">
        <v>1994</v>
      </c>
      <c r="D3307" s="12" t="s">
        <v>101</v>
      </c>
      <c r="E3307" s="13">
        <v>1921</v>
      </c>
      <c r="F3307" s="13">
        <v>1769</v>
      </c>
      <c r="G3307" s="13">
        <v>3690</v>
      </c>
      <c r="H3307" s="13">
        <v>0</v>
      </c>
      <c r="I3307" s="13">
        <v>0</v>
      </c>
      <c r="J3307" s="13">
        <v>0</v>
      </c>
      <c r="K3307" s="15">
        <f t="shared" si="215"/>
        <v>1921</v>
      </c>
      <c r="L3307" s="15">
        <f t="shared" si="216"/>
        <v>1769</v>
      </c>
      <c r="M3307" s="15">
        <f t="shared" si="217"/>
        <v>3690</v>
      </c>
    </row>
    <row r="3308" spans="1:13" ht="12.75" customHeight="1" x14ac:dyDescent="0.2">
      <c r="A3308" s="11" t="str">
        <f t="shared" si="214"/>
        <v>TAREE1995</v>
      </c>
      <c r="B3308" s="94" t="s">
        <v>57</v>
      </c>
      <c r="C3308" s="89">
        <v>1995</v>
      </c>
      <c r="D3308" s="90" t="s">
        <v>101</v>
      </c>
      <c r="E3308" s="15">
        <v>2059</v>
      </c>
      <c r="F3308" s="15">
        <v>1836</v>
      </c>
      <c r="G3308" s="15">
        <v>3895</v>
      </c>
      <c r="H3308" s="15">
        <v>0</v>
      </c>
      <c r="I3308" s="15">
        <v>0</v>
      </c>
      <c r="J3308" s="15">
        <v>0</v>
      </c>
      <c r="K3308" s="15">
        <f t="shared" si="215"/>
        <v>2059</v>
      </c>
      <c r="L3308" s="15">
        <f t="shared" si="216"/>
        <v>1836</v>
      </c>
      <c r="M3308" s="15">
        <f t="shared" si="217"/>
        <v>3895</v>
      </c>
    </row>
    <row r="3309" spans="1:13" ht="12.75" customHeight="1" x14ac:dyDescent="0.2">
      <c r="A3309" s="11" t="str">
        <f t="shared" si="214"/>
        <v>TAREE1996</v>
      </c>
      <c r="B3309" s="96" t="s">
        <v>57</v>
      </c>
      <c r="C3309" s="89">
        <v>1996</v>
      </c>
      <c r="D3309" s="90" t="s">
        <v>101</v>
      </c>
      <c r="E3309" s="15">
        <v>2110</v>
      </c>
      <c r="F3309" s="15">
        <v>1864</v>
      </c>
      <c r="G3309" s="15">
        <v>3974</v>
      </c>
      <c r="H3309" s="91">
        <v>0</v>
      </c>
      <c r="I3309" s="91">
        <v>0</v>
      </c>
      <c r="J3309" s="15">
        <v>0</v>
      </c>
      <c r="K3309" s="15">
        <f t="shared" si="215"/>
        <v>2110</v>
      </c>
      <c r="L3309" s="15">
        <f t="shared" si="216"/>
        <v>1864</v>
      </c>
      <c r="M3309" s="15">
        <f t="shared" si="217"/>
        <v>3974</v>
      </c>
    </row>
    <row r="3310" spans="1:13" ht="12.75" customHeight="1" x14ac:dyDescent="0.2">
      <c r="A3310" s="11" t="str">
        <f t="shared" si="214"/>
        <v>TAREE1997</v>
      </c>
      <c r="B3310" s="3" t="s">
        <v>57</v>
      </c>
      <c r="C3310" s="12">
        <v>1997</v>
      </c>
      <c r="D3310" s="12" t="s">
        <v>101</v>
      </c>
      <c r="E3310" s="13">
        <v>1290</v>
      </c>
      <c r="F3310" s="13">
        <v>1227</v>
      </c>
      <c r="G3310" s="13">
        <v>2517</v>
      </c>
      <c r="H3310" s="13">
        <v>0</v>
      </c>
      <c r="I3310" s="13">
        <v>0</v>
      </c>
      <c r="J3310" s="13">
        <v>0</v>
      </c>
      <c r="K3310" s="15">
        <f t="shared" si="215"/>
        <v>1290</v>
      </c>
      <c r="L3310" s="15">
        <f t="shared" si="216"/>
        <v>1227</v>
      </c>
      <c r="M3310" s="15">
        <f t="shared" si="217"/>
        <v>2517</v>
      </c>
    </row>
    <row r="3311" spans="1:13" ht="12.75" customHeight="1" x14ac:dyDescent="0.2">
      <c r="A3311" s="11" t="str">
        <f t="shared" si="214"/>
        <v>TAREE1998</v>
      </c>
      <c r="B3311" s="3" t="s">
        <v>57</v>
      </c>
      <c r="C3311" s="12">
        <v>1998</v>
      </c>
      <c r="D3311" s="12" t="s">
        <v>101</v>
      </c>
      <c r="E3311" s="13">
        <v>1267</v>
      </c>
      <c r="F3311" s="13">
        <v>1195</v>
      </c>
      <c r="G3311" s="13">
        <v>2462</v>
      </c>
      <c r="H3311" s="13">
        <v>0</v>
      </c>
      <c r="I3311" s="13">
        <v>0</v>
      </c>
      <c r="J3311" s="13">
        <v>0</v>
      </c>
      <c r="K3311" s="15">
        <f t="shared" si="215"/>
        <v>1267</v>
      </c>
      <c r="L3311" s="15">
        <f t="shared" si="216"/>
        <v>1195</v>
      </c>
      <c r="M3311" s="15">
        <f t="shared" si="217"/>
        <v>2462</v>
      </c>
    </row>
    <row r="3312" spans="1:13" ht="12.75" customHeight="1" x14ac:dyDescent="0.2">
      <c r="A3312" s="11" t="str">
        <f t="shared" si="214"/>
        <v>TAREE1999</v>
      </c>
      <c r="B3312" s="3" t="s">
        <v>57</v>
      </c>
      <c r="C3312" s="12">
        <v>1999</v>
      </c>
      <c r="D3312" s="12" t="s">
        <v>101</v>
      </c>
      <c r="E3312" s="13">
        <v>1337</v>
      </c>
      <c r="F3312" s="13">
        <v>1293</v>
      </c>
      <c r="G3312" s="13">
        <v>2630</v>
      </c>
      <c r="H3312" s="13">
        <v>0</v>
      </c>
      <c r="I3312" s="13">
        <v>0</v>
      </c>
      <c r="J3312" s="13">
        <v>0</v>
      </c>
      <c r="K3312" s="15">
        <f t="shared" si="215"/>
        <v>1337</v>
      </c>
      <c r="L3312" s="15">
        <f t="shared" si="216"/>
        <v>1293</v>
      </c>
      <c r="M3312" s="15">
        <f t="shared" si="217"/>
        <v>2630</v>
      </c>
    </row>
    <row r="3313" spans="1:13" ht="12.75" customHeight="1" x14ac:dyDescent="0.2">
      <c r="A3313" s="11" t="str">
        <f t="shared" si="214"/>
        <v>TAREE2000</v>
      </c>
      <c r="B3313" s="96" t="s">
        <v>57</v>
      </c>
      <c r="C3313" s="89">
        <v>2000</v>
      </c>
      <c r="D3313" s="90" t="s">
        <v>101</v>
      </c>
      <c r="E3313" s="15">
        <v>2298</v>
      </c>
      <c r="F3313" s="15">
        <v>2295</v>
      </c>
      <c r="G3313" s="15">
        <v>4593</v>
      </c>
      <c r="H3313" s="91">
        <v>0</v>
      </c>
      <c r="I3313" s="91">
        <v>0</v>
      </c>
      <c r="J3313" s="15">
        <v>0</v>
      </c>
      <c r="K3313" s="15">
        <f t="shared" si="215"/>
        <v>2298</v>
      </c>
      <c r="L3313" s="15">
        <f t="shared" si="216"/>
        <v>2295</v>
      </c>
      <c r="M3313" s="15">
        <f t="shared" si="217"/>
        <v>4593</v>
      </c>
    </row>
    <row r="3314" spans="1:13" ht="12.75" customHeight="1" x14ac:dyDescent="0.2">
      <c r="A3314" s="11" t="str">
        <f t="shared" si="214"/>
        <v>TAREE2001</v>
      </c>
      <c r="B3314" s="3" t="s">
        <v>57</v>
      </c>
      <c r="C3314" s="12">
        <v>2001</v>
      </c>
      <c r="D3314" s="12" t="s">
        <v>101</v>
      </c>
      <c r="E3314" s="13">
        <v>1937</v>
      </c>
      <c r="F3314" s="13">
        <v>1937</v>
      </c>
      <c r="G3314" s="13">
        <v>3874</v>
      </c>
      <c r="H3314" s="13">
        <v>0</v>
      </c>
      <c r="I3314" s="13">
        <v>0</v>
      </c>
      <c r="J3314" s="13">
        <v>0</v>
      </c>
      <c r="K3314" s="15">
        <f t="shared" si="215"/>
        <v>1937</v>
      </c>
      <c r="L3314" s="15">
        <f t="shared" si="216"/>
        <v>1937</v>
      </c>
      <c r="M3314" s="15">
        <f t="shared" si="217"/>
        <v>3874</v>
      </c>
    </row>
    <row r="3315" spans="1:13" ht="12.75" customHeight="1" x14ac:dyDescent="0.2">
      <c r="A3315" s="11" t="str">
        <f t="shared" si="214"/>
        <v>TAREE2002</v>
      </c>
      <c r="B3315" s="3" t="s">
        <v>57</v>
      </c>
      <c r="C3315" s="12">
        <v>2002</v>
      </c>
      <c r="D3315" s="12" t="s">
        <v>101</v>
      </c>
      <c r="E3315" s="13">
        <v>997</v>
      </c>
      <c r="F3315" s="13">
        <v>996</v>
      </c>
      <c r="G3315" s="13">
        <v>1993</v>
      </c>
      <c r="H3315" s="13">
        <v>0</v>
      </c>
      <c r="I3315" s="13">
        <v>0</v>
      </c>
      <c r="J3315" s="13">
        <v>0</v>
      </c>
      <c r="K3315" s="15">
        <f t="shared" si="215"/>
        <v>997</v>
      </c>
      <c r="L3315" s="15">
        <f t="shared" si="216"/>
        <v>996</v>
      </c>
      <c r="M3315" s="15">
        <f t="shared" si="217"/>
        <v>1993</v>
      </c>
    </row>
    <row r="3316" spans="1:13" ht="12.75" customHeight="1" x14ac:dyDescent="0.2">
      <c r="A3316" s="11" t="str">
        <f t="shared" si="214"/>
        <v>TAREE2003</v>
      </c>
      <c r="B3316" s="96" t="s">
        <v>57</v>
      </c>
      <c r="C3316" s="89">
        <v>2003</v>
      </c>
      <c r="D3316" s="90" t="s">
        <v>101</v>
      </c>
      <c r="E3316" s="15">
        <v>959</v>
      </c>
      <c r="F3316" s="15">
        <v>955</v>
      </c>
      <c r="G3316" s="15">
        <v>1914</v>
      </c>
      <c r="H3316" s="91">
        <v>0</v>
      </c>
      <c r="I3316" s="91">
        <v>0</v>
      </c>
      <c r="J3316" s="15">
        <v>0</v>
      </c>
      <c r="K3316" s="15">
        <f t="shared" si="215"/>
        <v>959</v>
      </c>
      <c r="L3316" s="15">
        <f t="shared" si="216"/>
        <v>955</v>
      </c>
      <c r="M3316" s="15">
        <f t="shared" si="217"/>
        <v>1914</v>
      </c>
    </row>
    <row r="3317" spans="1:13" ht="12.75" customHeight="1" x14ac:dyDescent="0.2">
      <c r="A3317" s="11" t="str">
        <f t="shared" si="214"/>
        <v>TAREE2004</v>
      </c>
      <c r="B3317" s="3" t="s">
        <v>57</v>
      </c>
      <c r="C3317" s="12">
        <v>2004</v>
      </c>
      <c r="D3317" s="12" t="s">
        <v>101</v>
      </c>
      <c r="E3317" s="13">
        <v>1020</v>
      </c>
      <c r="F3317" s="13">
        <v>1019</v>
      </c>
      <c r="G3317" s="13">
        <v>2039</v>
      </c>
      <c r="H3317" s="13">
        <v>0</v>
      </c>
      <c r="I3317" s="13">
        <v>0</v>
      </c>
      <c r="J3317" s="13">
        <v>0</v>
      </c>
      <c r="K3317" s="15">
        <f t="shared" si="215"/>
        <v>1020</v>
      </c>
      <c r="L3317" s="15">
        <f t="shared" si="216"/>
        <v>1019</v>
      </c>
      <c r="M3317" s="15">
        <f t="shared" si="217"/>
        <v>2039</v>
      </c>
    </row>
    <row r="3318" spans="1:13" ht="12.75" customHeight="1" x14ac:dyDescent="0.2">
      <c r="A3318" s="11" t="str">
        <f t="shared" si="214"/>
        <v>TAREE2005</v>
      </c>
      <c r="B3318" s="92" t="s">
        <v>57</v>
      </c>
      <c r="C3318" s="89">
        <v>2005</v>
      </c>
      <c r="D3318" s="12" t="s">
        <v>101</v>
      </c>
      <c r="E3318" s="15">
        <v>1315</v>
      </c>
      <c r="F3318" s="15">
        <v>1315</v>
      </c>
      <c r="G3318" s="15">
        <v>2630</v>
      </c>
      <c r="H3318" s="91">
        <v>0</v>
      </c>
      <c r="I3318" s="91">
        <v>0</v>
      </c>
      <c r="J3318" s="15">
        <v>0</v>
      </c>
      <c r="K3318" s="15">
        <f t="shared" si="215"/>
        <v>1315</v>
      </c>
      <c r="L3318" s="15">
        <f t="shared" si="216"/>
        <v>1315</v>
      </c>
      <c r="M3318" s="15">
        <f t="shared" si="217"/>
        <v>2630</v>
      </c>
    </row>
    <row r="3319" spans="1:13" ht="12.75" customHeight="1" x14ac:dyDescent="0.2">
      <c r="A3319" s="11" t="str">
        <f t="shared" si="214"/>
        <v>TAREE2006</v>
      </c>
      <c r="B3319" s="94" t="s">
        <v>57</v>
      </c>
      <c r="C3319" s="89">
        <v>2006</v>
      </c>
      <c r="D3319" s="12" t="s">
        <v>101</v>
      </c>
      <c r="E3319" s="15">
        <v>965</v>
      </c>
      <c r="F3319" s="15">
        <v>965</v>
      </c>
      <c r="G3319" s="15">
        <v>1930</v>
      </c>
      <c r="H3319" s="15">
        <v>0</v>
      </c>
      <c r="I3319" s="15">
        <v>0</v>
      </c>
      <c r="J3319" s="15">
        <v>0</v>
      </c>
      <c r="K3319" s="15">
        <f t="shared" si="215"/>
        <v>965</v>
      </c>
      <c r="L3319" s="15">
        <f t="shared" si="216"/>
        <v>965</v>
      </c>
      <c r="M3319" s="15">
        <f t="shared" si="217"/>
        <v>1930</v>
      </c>
    </row>
    <row r="3320" spans="1:13" ht="12.75" customHeight="1" x14ac:dyDescent="0.2">
      <c r="A3320" s="11" t="str">
        <f t="shared" si="214"/>
        <v>TAREE2007</v>
      </c>
      <c r="B3320" s="96" t="s">
        <v>57</v>
      </c>
      <c r="C3320" s="89">
        <v>2007</v>
      </c>
      <c r="D3320" s="90" t="s">
        <v>101</v>
      </c>
      <c r="E3320" s="15">
        <v>1545</v>
      </c>
      <c r="F3320" s="15">
        <v>1546</v>
      </c>
      <c r="G3320" s="15">
        <v>3091</v>
      </c>
      <c r="H3320" s="91">
        <v>0</v>
      </c>
      <c r="I3320" s="91">
        <v>0</v>
      </c>
      <c r="J3320" s="15">
        <v>0</v>
      </c>
      <c r="K3320" s="15">
        <f t="shared" si="215"/>
        <v>1545</v>
      </c>
      <c r="L3320" s="15">
        <f t="shared" si="216"/>
        <v>1546</v>
      </c>
      <c r="M3320" s="15">
        <f t="shared" si="217"/>
        <v>3091</v>
      </c>
    </row>
    <row r="3321" spans="1:13" ht="12.75" customHeight="1" x14ac:dyDescent="0.2">
      <c r="A3321" s="11" t="str">
        <f t="shared" si="214"/>
        <v>TAREE2008</v>
      </c>
      <c r="B3321" s="96" t="s">
        <v>57</v>
      </c>
      <c r="C3321" s="89">
        <v>2008</v>
      </c>
      <c r="D3321" s="90" t="s">
        <v>101</v>
      </c>
      <c r="E3321" s="15">
        <v>1805</v>
      </c>
      <c r="F3321" s="15">
        <v>1809</v>
      </c>
      <c r="G3321" s="15">
        <v>3614</v>
      </c>
      <c r="H3321" s="91">
        <v>0</v>
      </c>
      <c r="I3321" s="91">
        <v>0</v>
      </c>
      <c r="J3321" s="15">
        <v>0</v>
      </c>
      <c r="K3321" s="15">
        <f t="shared" si="215"/>
        <v>1805</v>
      </c>
      <c r="L3321" s="15">
        <f t="shared" si="216"/>
        <v>1809</v>
      </c>
      <c r="M3321" s="15">
        <f t="shared" si="217"/>
        <v>3614</v>
      </c>
    </row>
    <row r="3322" spans="1:13" ht="12.75" customHeight="1" x14ac:dyDescent="0.2">
      <c r="A3322" s="11" t="str">
        <f t="shared" si="214"/>
        <v>TAREE2009</v>
      </c>
      <c r="B3322" s="96" t="s">
        <v>57</v>
      </c>
      <c r="C3322" s="89">
        <v>2009</v>
      </c>
      <c r="D3322" s="90" t="s">
        <v>101</v>
      </c>
      <c r="E3322" s="15">
        <v>1784</v>
      </c>
      <c r="F3322" s="15">
        <v>1786</v>
      </c>
      <c r="G3322" s="15">
        <v>3570</v>
      </c>
      <c r="H3322" s="91">
        <v>0</v>
      </c>
      <c r="I3322" s="91">
        <v>0</v>
      </c>
      <c r="J3322" s="15">
        <v>0</v>
      </c>
      <c r="K3322" s="15">
        <f t="shared" si="215"/>
        <v>1784</v>
      </c>
      <c r="L3322" s="15">
        <f t="shared" si="216"/>
        <v>1786</v>
      </c>
      <c r="M3322" s="15">
        <f t="shared" si="217"/>
        <v>3570</v>
      </c>
    </row>
    <row r="3323" spans="1:13" ht="12.75" customHeight="1" x14ac:dyDescent="0.2">
      <c r="A3323" s="11" t="str">
        <f t="shared" si="214"/>
        <v>TAREE2010</v>
      </c>
      <c r="B3323" s="96" t="s">
        <v>57</v>
      </c>
      <c r="C3323" s="89">
        <v>2010</v>
      </c>
      <c r="D3323" s="90" t="s">
        <v>101</v>
      </c>
      <c r="E3323" s="15">
        <v>1764</v>
      </c>
      <c r="F3323" s="15">
        <v>1763</v>
      </c>
      <c r="G3323" s="15">
        <v>3527</v>
      </c>
      <c r="H3323" s="91">
        <v>0</v>
      </c>
      <c r="I3323" s="91">
        <v>0</v>
      </c>
      <c r="J3323" s="15">
        <v>0</v>
      </c>
      <c r="K3323" s="15">
        <f t="shared" si="215"/>
        <v>1764</v>
      </c>
      <c r="L3323" s="15">
        <f t="shared" si="216"/>
        <v>1763</v>
      </c>
      <c r="M3323" s="15">
        <f t="shared" si="217"/>
        <v>3527</v>
      </c>
    </row>
    <row r="3324" spans="1:13" ht="12.75" customHeight="1" x14ac:dyDescent="0.2">
      <c r="A3324" s="11" t="str">
        <f t="shared" si="214"/>
        <v>TAREE2011</v>
      </c>
      <c r="B3324" s="94" t="s">
        <v>57</v>
      </c>
      <c r="C3324" s="89">
        <v>2011</v>
      </c>
      <c r="D3324" s="90" t="s">
        <v>101</v>
      </c>
      <c r="E3324" s="15">
        <v>1745</v>
      </c>
      <c r="F3324" s="15">
        <v>1752</v>
      </c>
      <c r="G3324" s="15">
        <v>3497</v>
      </c>
      <c r="H3324" s="15">
        <v>0</v>
      </c>
      <c r="I3324" s="15">
        <v>0</v>
      </c>
      <c r="J3324" s="15">
        <v>0</v>
      </c>
      <c r="K3324" s="15">
        <f t="shared" si="215"/>
        <v>1745</v>
      </c>
      <c r="L3324" s="15">
        <f t="shared" si="216"/>
        <v>1752</v>
      </c>
      <c r="M3324" s="15">
        <f t="shared" si="217"/>
        <v>3497</v>
      </c>
    </row>
    <row r="3325" spans="1:13" ht="12.75" customHeight="1" x14ac:dyDescent="0.2">
      <c r="A3325" s="11" t="str">
        <f t="shared" si="214"/>
        <v>TAREE2012</v>
      </c>
      <c r="B3325" s="94" t="s">
        <v>57</v>
      </c>
      <c r="C3325" s="89">
        <v>2012</v>
      </c>
      <c r="D3325" s="90" t="s">
        <v>101</v>
      </c>
      <c r="E3325" s="15">
        <v>1714</v>
      </c>
      <c r="F3325" s="15">
        <v>1727</v>
      </c>
      <c r="G3325" s="15">
        <v>3441</v>
      </c>
      <c r="H3325" s="15">
        <v>0</v>
      </c>
      <c r="I3325" s="15">
        <v>0</v>
      </c>
      <c r="J3325" s="15">
        <v>0</v>
      </c>
      <c r="K3325" s="15">
        <f t="shared" si="215"/>
        <v>1714</v>
      </c>
      <c r="L3325" s="15">
        <f t="shared" si="216"/>
        <v>1727</v>
      </c>
      <c r="M3325" s="15">
        <f t="shared" si="217"/>
        <v>3441</v>
      </c>
    </row>
    <row r="3326" spans="1:13" ht="12.75" customHeight="1" x14ac:dyDescent="0.2">
      <c r="A3326" s="11" t="str">
        <f t="shared" si="214"/>
        <v>TAREE2013</v>
      </c>
      <c r="B3326" s="94" t="s">
        <v>57</v>
      </c>
      <c r="C3326" s="89">
        <v>2013</v>
      </c>
      <c r="D3326" s="90" t="s">
        <v>101</v>
      </c>
      <c r="E3326" s="15">
        <v>1701</v>
      </c>
      <c r="F3326" s="15">
        <v>1717</v>
      </c>
      <c r="G3326" s="15">
        <v>3418</v>
      </c>
      <c r="H3326" s="15">
        <v>0</v>
      </c>
      <c r="I3326" s="15">
        <v>0</v>
      </c>
      <c r="J3326" s="15">
        <v>0</v>
      </c>
      <c r="K3326" s="15">
        <f t="shared" si="215"/>
        <v>1701</v>
      </c>
      <c r="L3326" s="15">
        <f t="shared" si="216"/>
        <v>1717</v>
      </c>
      <c r="M3326" s="15">
        <f t="shared" si="217"/>
        <v>3418</v>
      </c>
    </row>
    <row r="3327" spans="1:13" ht="12.75" customHeight="1" x14ac:dyDescent="0.2">
      <c r="A3327" s="11" t="str">
        <f t="shared" si="214"/>
        <v>TAREE2014</v>
      </c>
      <c r="B3327" s="96" t="s">
        <v>57</v>
      </c>
      <c r="C3327" s="89">
        <v>2014</v>
      </c>
      <c r="D3327" s="90" t="s">
        <v>101</v>
      </c>
      <c r="E3327" s="15">
        <v>1537</v>
      </c>
      <c r="F3327" s="15">
        <v>1564</v>
      </c>
      <c r="G3327" s="15">
        <v>3101</v>
      </c>
      <c r="H3327" s="91">
        <v>0</v>
      </c>
      <c r="I3327" s="91">
        <v>0</v>
      </c>
      <c r="J3327" s="15">
        <v>0</v>
      </c>
      <c r="K3327" s="15">
        <f t="shared" si="215"/>
        <v>1537</v>
      </c>
      <c r="L3327" s="15">
        <f t="shared" si="216"/>
        <v>1564</v>
      </c>
      <c r="M3327" s="15">
        <f t="shared" si="217"/>
        <v>3101</v>
      </c>
    </row>
    <row r="3328" spans="1:13" ht="12.75" customHeight="1" x14ac:dyDescent="0.2">
      <c r="A3328" s="11" t="str">
        <f t="shared" si="214"/>
        <v>TAREE2015</v>
      </c>
      <c r="B3328" s="94" t="s">
        <v>57</v>
      </c>
      <c r="C3328" s="12">
        <v>2015</v>
      </c>
      <c r="D3328" s="90" t="s">
        <v>101</v>
      </c>
      <c r="E3328" s="95">
        <v>881</v>
      </c>
      <c r="F3328" s="95">
        <v>861</v>
      </c>
      <c r="G3328" s="95">
        <v>1742</v>
      </c>
      <c r="H3328" s="95">
        <v>0</v>
      </c>
      <c r="I3328" s="95">
        <v>0</v>
      </c>
      <c r="J3328" s="95">
        <v>0</v>
      </c>
      <c r="K3328" s="15">
        <f t="shared" si="215"/>
        <v>881</v>
      </c>
      <c r="L3328" s="15">
        <f t="shared" si="216"/>
        <v>861</v>
      </c>
      <c r="M3328" s="15">
        <f t="shared" si="217"/>
        <v>1742</v>
      </c>
    </row>
    <row r="3329" spans="1:13" ht="12.75" customHeight="1" x14ac:dyDescent="0.2">
      <c r="A3329" s="11" t="str">
        <f t="shared" si="214"/>
        <v>TAREE2016</v>
      </c>
      <c r="B3329" s="3" t="s">
        <v>57</v>
      </c>
      <c r="C3329" s="12">
        <v>2016</v>
      </c>
      <c r="D3329" s="12" t="s">
        <v>101</v>
      </c>
      <c r="E3329" s="13">
        <v>934</v>
      </c>
      <c r="F3329" s="13">
        <v>882</v>
      </c>
      <c r="G3329" s="13">
        <v>1816</v>
      </c>
      <c r="H3329" s="13">
        <v>0</v>
      </c>
      <c r="I3329" s="13">
        <v>0</v>
      </c>
      <c r="J3329" s="13">
        <v>0</v>
      </c>
      <c r="K3329" s="15">
        <f t="shared" si="215"/>
        <v>934</v>
      </c>
      <c r="L3329" s="15">
        <f t="shared" si="216"/>
        <v>882</v>
      </c>
      <c r="M3329" s="15">
        <f t="shared" si="217"/>
        <v>1816</v>
      </c>
    </row>
    <row r="3330" spans="1:13" ht="12.75" customHeight="1" x14ac:dyDescent="0.2">
      <c r="A3330" s="11" t="str">
        <f t="shared" si="214"/>
        <v>TAREE2017</v>
      </c>
      <c r="B3330" s="3" t="s">
        <v>57</v>
      </c>
      <c r="C3330" s="12">
        <v>2017</v>
      </c>
      <c r="D3330" s="12" t="s">
        <v>101</v>
      </c>
      <c r="E3330" s="13">
        <v>872</v>
      </c>
      <c r="F3330" s="13">
        <v>845</v>
      </c>
      <c r="G3330" s="13">
        <v>1717</v>
      </c>
      <c r="H3330" s="13">
        <v>0</v>
      </c>
      <c r="I3330" s="13">
        <v>0</v>
      </c>
      <c r="J3330" s="13">
        <v>0</v>
      </c>
      <c r="K3330" s="15">
        <f t="shared" si="215"/>
        <v>872</v>
      </c>
      <c r="L3330" s="15">
        <f t="shared" si="216"/>
        <v>845</v>
      </c>
      <c r="M3330" s="15">
        <f t="shared" si="217"/>
        <v>1717</v>
      </c>
    </row>
    <row r="3331" spans="1:13" ht="12.75" customHeight="1" x14ac:dyDescent="0.2">
      <c r="A3331" s="11" t="str">
        <f t="shared" si="214"/>
        <v>TAREE2018</v>
      </c>
      <c r="B3331" s="96" t="s">
        <v>57</v>
      </c>
      <c r="C3331" s="89">
        <v>2018</v>
      </c>
      <c r="D3331" s="90" t="s">
        <v>101</v>
      </c>
      <c r="E3331" s="15">
        <v>658</v>
      </c>
      <c r="F3331" s="15">
        <v>659</v>
      </c>
      <c r="G3331" s="15">
        <v>1317</v>
      </c>
      <c r="H3331" s="91">
        <v>0</v>
      </c>
      <c r="I3331" s="91">
        <v>0</v>
      </c>
      <c r="J3331" s="15">
        <v>0</v>
      </c>
      <c r="K3331" s="15">
        <f t="shared" si="215"/>
        <v>658</v>
      </c>
      <c r="L3331" s="15">
        <f t="shared" si="216"/>
        <v>659</v>
      </c>
      <c r="M3331" s="15">
        <f t="shared" si="217"/>
        <v>1317</v>
      </c>
    </row>
    <row r="3332" spans="1:13" ht="12.75" customHeight="1" x14ac:dyDescent="0.2">
      <c r="A3332" s="11" t="str">
        <f t="shared" si="214"/>
        <v>TAREE2019</v>
      </c>
      <c r="B3332" s="3" t="s">
        <v>57</v>
      </c>
      <c r="C3332" s="12">
        <v>2019</v>
      </c>
      <c r="D3332" s="12" t="s">
        <v>101</v>
      </c>
      <c r="E3332" s="13">
        <v>524</v>
      </c>
      <c r="F3332" s="13">
        <v>528</v>
      </c>
      <c r="G3332" s="13">
        <v>1052</v>
      </c>
      <c r="H3332" s="13">
        <v>0</v>
      </c>
      <c r="I3332" s="13">
        <v>0</v>
      </c>
      <c r="J3332" s="13">
        <v>0</v>
      </c>
      <c r="K3332" s="15">
        <f t="shared" si="215"/>
        <v>524</v>
      </c>
      <c r="L3332" s="15">
        <f t="shared" si="216"/>
        <v>528</v>
      </c>
      <c r="M3332" s="15">
        <f t="shared" si="217"/>
        <v>1052</v>
      </c>
    </row>
    <row r="3333" spans="1:13" ht="12.75" customHeight="1" x14ac:dyDescent="0.2">
      <c r="A3333" s="11" t="str">
        <f t="shared" si="214"/>
        <v>THURSDAY ISLAND1985</v>
      </c>
      <c r="B3333" s="3" t="s">
        <v>56</v>
      </c>
      <c r="C3333" s="12">
        <v>1985</v>
      </c>
      <c r="D3333" s="12" t="s">
        <v>101</v>
      </c>
      <c r="E3333" s="13">
        <v>347</v>
      </c>
      <c r="F3333" s="13">
        <v>350</v>
      </c>
      <c r="G3333" s="13">
        <v>697</v>
      </c>
      <c r="H3333" s="13">
        <v>0</v>
      </c>
      <c r="I3333" s="13">
        <v>0</v>
      </c>
      <c r="J3333" s="13">
        <v>0</v>
      </c>
      <c r="K3333" s="15">
        <f t="shared" si="215"/>
        <v>347</v>
      </c>
      <c r="L3333" s="15">
        <f t="shared" si="216"/>
        <v>350</v>
      </c>
      <c r="M3333" s="15">
        <f t="shared" si="217"/>
        <v>697</v>
      </c>
    </row>
    <row r="3334" spans="1:13" ht="12.75" customHeight="1" x14ac:dyDescent="0.2">
      <c r="A3334" s="11" t="str">
        <f t="shared" si="214"/>
        <v>THURSDAY ISLAND1986</v>
      </c>
      <c r="B3334" s="3" t="s">
        <v>56</v>
      </c>
      <c r="C3334" s="12">
        <v>1986</v>
      </c>
      <c r="D3334" s="12" t="s">
        <v>101</v>
      </c>
      <c r="E3334" s="13">
        <v>458</v>
      </c>
      <c r="F3334" s="13">
        <v>447</v>
      </c>
      <c r="G3334" s="13">
        <v>905</v>
      </c>
      <c r="H3334" s="13">
        <v>0</v>
      </c>
      <c r="I3334" s="13">
        <v>0</v>
      </c>
      <c r="J3334" s="13">
        <v>0</v>
      </c>
      <c r="K3334" s="15">
        <f t="shared" si="215"/>
        <v>458</v>
      </c>
      <c r="L3334" s="15">
        <f t="shared" si="216"/>
        <v>447</v>
      </c>
      <c r="M3334" s="15">
        <f t="shared" si="217"/>
        <v>905</v>
      </c>
    </row>
    <row r="3335" spans="1:13" ht="12.75" customHeight="1" x14ac:dyDescent="0.2">
      <c r="A3335" s="11" t="str">
        <f t="shared" si="214"/>
        <v>THURSDAY ISLAND1987</v>
      </c>
      <c r="B3335" s="3" t="s">
        <v>56</v>
      </c>
      <c r="C3335" s="12">
        <v>1987</v>
      </c>
      <c r="D3335" s="12" t="s">
        <v>101</v>
      </c>
      <c r="E3335" s="13">
        <v>646</v>
      </c>
      <c r="F3335" s="13">
        <v>653</v>
      </c>
      <c r="G3335" s="13">
        <v>1299</v>
      </c>
      <c r="H3335" s="13">
        <v>0</v>
      </c>
      <c r="I3335" s="13">
        <v>0</v>
      </c>
      <c r="J3335" s="13">
        <v>0</v>
      </c>
      <c r="K3335" s="15">
        <f t="shared" si="215"/>
        <v>646</v>
      </c>
      <c r="L3335" s="15">
        <f t="shared" si="216"/>
        <v>653</v>
      </c>
      <c r="M3335" s="15">
        <f t="shared" si="217"/>
        <v>1299</v>
      </c>
    </row>
    <row r="3336" spans="1:13" ht="12.75" customHeight="1" x14ac:dyDescent="0.2">
      <c r="A3336" s="11" t="str">
        <f t="shared" si="214"/>
        <v>THURSDAY ISLAND1988</v>
      </c>
      <c r="B3336" s="3" t="s">
        <v>56</v>
      </c>
      <c r="C3336" s="12">
        <v>1988</v>
      </c>
      <c r="D3336" s="12" t="s">
        <v>101</v>
      </c>
      <c r="E3336" s="13">
        <v>1500</v>
      </c>
      <c r="F3336" s="13">
        <v>1500</v>
      </c>
      <c r="G3336" s="13">
        <v>3000</v>
      </c>
      <c r="H3336" s="13">
        <v>0</v>
      </c>
      <c r="I3336" s="13">
        <v>0</v>
      </c>
      <c r="J3336" s="13">
        <v>0</v>
      </c>
      <c r="K3336" s="15">
        <f t="shared" si="215"/>
        <v>1500</v>
      </c>
      <c r="L3336" s="15">
        <f t="shared" si="216"/>
        <v>1500</v>
      </c>
      <c r="M3336" s="15">
        <f t="shared" si="217"/>
        <v>3000</v>
      </c>
    </row>
    <row r="3337" spans="1:13" ht="12.75" customHeight="1" x14ac:dyDescent="0.2">
      <c r="A3337" s="11" t="str">
        <f t="shared" si="214"/>
        <v>THURSDAY ISLAND1989</v>
      </c>
      <c r="B3337" s="96" t="s">
        <v>56</v>
      </c>
      <c r="C3337" s="89">
        <v>1989</v>
      </c>
      <c r="D3337" s="90" t="s">
        <v>101</v>
      </c>
      <c r="E3337" s="15">
        <v>1552</v>
      </c>
      <c r="F3337" s="15">
        <v>1550</v>
      </c>
      <c r="G3337" s="15">
        <v>3102</v>
      </c>
      <c r="H3337" s="91">
        <v>0</v>
      </c>
      <c r="I3337" s="91">
        <v>0</v>
      </c>
      <c r="J3337" s="15">
        <v>0</v>
      </c>
      <c r="K3337" s="15">
        <f t="shared" si="215"/>
        <v>1552</v>
      </c>
      <c r="L3337" s="15">
        <f t="shared" si="216"/>
        <v>1550</v>
      </c>
      <c r="M3337" s="15">
        <f t="shared" si="217"/>
        <v>3102</v>
      </c>
    </row>
    <row r="3338" spans="1:13" ht="12.75" customHeight="1" x14ac:dyDescent="0.2">
      <c r="A3338" s="11" t="str">
        <f t="shared" si="214"/>
        <v>THURSDAY ISLAND1990</v>
      </c>
      <c r="B3338" s="94" t="s">
        <v>56</v>
      </c>
      <c r="C3338" s="89">
        <v>1990</v>
      </c>
      <c r="D3338" s="90" t="s">
        <v>101</v>
      </c>
      <c r="E3338" s="15">
        <v>636</v>
      </c>
      <c r="F3338" s="15">
        <v>661</v>
      </c>
      <c r="G3338" s="15">
        <v>1297</v>
      </c>
      <c r="H3338" s="15">
        <v>0</v>
      </c>
      <c r="I3338" s="15">
        <v>0</v>
      </c>
      <c r="J3338" s="15">
        <v>0</v>
      </c>
      <c r="K3338" s="15">
        <f t="shared" si="215"/>
        <v>636</v>
      </c>
      <c r="L3338" s="15">
        <f t="shared" si="216"/>
        <v>661</v>
      </c>
      <c r="M3338" s="15">
        <f t="shared" si="217"/>
        <v>1297</v>
      </c>
    </row>
    <row r="3339" spans="1:13" ht="12.75" customHeight="1" x14ac:dyDescent="0.2">
      <c r="A3339" s="11" t="str">
        <f t="shared" si="214"/>
        <v>THURSDAY ISLAND1991</v>
      </c>
      <c r="B3339" s="3" t="s">
        <v>56</v>
      </c>
      <c r="C3339" s="12">
        <v>1991</v>
      </c>
      <c r="D3339" s="12" t="s">
        <v>101</v>
      </c>
      <c r="E3339" s="13">
        <v>1978</v>
      </c>
      <c r="F3339" s="13">
        <v>2094</v>
      </c>
      <c r="G3339" s="13">
        <v>4072</v>
      </c>
      <c r="H3339" s="13">
        <v>0</v>
      </c>
      <c r="I3339" s="13">
        <v>0</v>
      </c>
      <c r="J3339" s="13">
        <v>0</v>
      </c>
      <c r="K3339" s="15">
        <f t="shared" si="215"/>
        <v>1978</v>
      </c>
      <c r="L3339" s="15">
        <f t="shared" si="216"/>
        <v>2094</v>
      </c>
      <c r="M3339" s="15">
        <f t="shared" si="217"/>
        <v>4072</v>
      </c>
    </row>
    <row r="3340" spans="1:13" ht="12.75" customHeight="1" x14ac:dyDescent="0.2">
      <c r="A3340" s="11" t="str">
        <f t="shared" si="214"/>
        <v>THURSDAY ISLAND1992</v>
      </c>
      <c r="B3340" s="96" t="s">
        <v>56</v>
      </c>
      <c r="C3340" s="89">
        <v>1992</v>
      </c>
      <c r="D3340" s="90">
        <v>30</v>
      </c>
      <c r="E3340" s="15">
        <v>2799</v>
      </c>
      <c r="F3340" s="15">
        <v>3052</v>
      </c>
      <c r="G3340" s="15">
        <v>5851</v>
      </c>
      <c r="H3340" s="91">
        <v>0</v>
      </c>
      <c r="I3340" s="91">
        <v>0</v>
      </c>
      <c r="J3340" s="15">
        <v>0</v>
      </c>
      <c r="K3340" s="15">
        <f t="shared" si="215"/>
        <v>2799</v>
      </c>
      <c r="L3340" s="15">
        <f t="shared" si="216"/>
        <v>3052</v>
      </c>
      <c r="M3340" s="15">
        <f t="shared" si="217"/>
        <v>5851</v>
      </c>
    </row>
    <row r="3341" spans="1:13" ht="12.75" customHeight="1" x14ac:dyDescent="0.2">
      <c r="A3341" s="11" t="str">
        <f t="shared" si="214"/>
        <v>THURSDAY ISLAND1993</v>
      </c>
      <c r="B3341" s="94" t="s">
        <v>56</v>
      </c>
      <c r="C3341" s="89">
        <v>1993</v>
      </c>
      <c r="D3341" s="90" t="s">
        <v>101</v>
      </c>
      <c r="E3341" s="15">
        <v>1765</v>
      </c>
      <c r="F3341" s="15">
        <v>1734</v>
      </c>
      <c r="G3341" s="15">
        <v>3499</v>
      </c>
      <c r="H3341" s="15">
        <v>0</v>
      </c>
      <c r="I3341" s="15">
        <v>0</v>
      </c>
      <c r="J3341" s="15">
        <v>0</v>
      </c>
      <c r="K3341" s="15">
        <f t="shared" si="215"/>
        <v>1765</v>
      </c>
      <c r="L3341" s="15">
        <f t="shared" si="216"/>
        <v>1734</v>
      </c>
      <c r="M3341" s="15">
        <f t="shared" si="217"/>
        <v>3499</v>
      </c>
    </row>
    <row r="3342" spans="1:13" ht="12.75" customHeight="1" x14ac:dyDescent="0.2">
      <c r="A3342" s="11" t="str">
        <f t="shared" si="214"/>
        <v>THURSDAY ISLAND1994</v>
      </c>
      <c r="B3342" s="3" t="s">
        <v>56</v>
      </c>
      <c r="C3342" s="12">
        <v>1994</v>
      </c>
      <c r="D3342" s="12" t="s">
        <v>101</v>
      </c>
      <c r="E3342" s="13">
        <v>1103</v>
      </c>
      <c r="F3342" s="13">
        <v>1109</v>
      </c>
      <c r="G3342" s="13">
        <v>2212</v>
      </c>
      <c r="H3342" s="13">
        <v>0</v>
      </c>
      <c r="I3342" s="13">
        <v>0</v>
      </c>
      <c r="J3342" s="13">
        <v>0</v>
      </c>
      <c r="K3342" s="15">
        <f t="shared" si="215"/>
        <v>1103</v>
      </c>
      <c r="L3342" s="15">
        <f t="shared" si="216"/>
        <v>1109</v>
      </c>
      <c r="M3342" s="15">
        <f t="shared" si="217"/>
        <v>2212</v>
      </c>
    </row>
    <row r="3343" spans="1:13" ht="12.75" customHeight="1" x14ac:dyDescent="0.2">
      <c r="A3343" s="11" t="str">
        <f t="shared" si="214"/>
        <v>THURSDAY ISLAND1995</v>
      </c>
      <c r="B3343" s="3" t="s">
        <v>56</v>
      </c>
      <c r="C3343" s="12">
        <v>1995</v>
      </c>
      <c r="D3343" s="12" t="s">
        <v>101</v>
      </c>
      <c r="E3343" s="13">
        <v>930</v>
      </c>
      <c r="F3343" s="13">
        <v>939</v>
      </c>
      <c r="G3343" s="13">
        <v>1869</v>
      </c>
      <c r="H3343" s="13">
        <v>0</v>
      </c>
      <c r="I3343" s="13">
        <v>0</v>
      </c>
      <c r="J3343" s="13">
        <v>0</v>
      </c>
      <c r="K3343" s="15">
        <f t="shared" si="215"/>
        <v>930</v>
      </c>
      <c r="L3343" s="15">
        <f t="shared" si="216"/>
        <v>939</v>
      </c>
      <c r="M3343" s="15">
        <f t="shared" si="217"/>
        <v>1869</v>
      </c>
    </row>
    <row r="3344" spans="1:13" ht="12.75" customHeight="1" x14ac:dyDescent="0.2">
      <c r="A3344" s="11" t="str">
        <f t="shared" si="214"/>
        <v>THURSDAY ISLAND1996</v>
      </c>
      <c r="B3344" s="3" t="s">
        <v>56</v>
      </c>
      <c r="C3344" s="12">
        <v>1996</v>
      </c>
      <c r="D3344" s="12" t="s">
        <v>101</v>
      </c>
      <c r="E3344" s="13">
        <v>1156</v>
      </c>
      <c r="F3344" s="13">
        <v>1158</v>
      </c>
      <c r="G3344" s="13">
        <v>2314</v>
      </c>
      <c r="H3344" s="13">
        <v>0</v>
      </c>
      <c r="I3344" s="13">
        <v>0</v>
      </c>
      <c r="J3344" s="13">
        <v>0</v>
      </c>
      <c r="K3344" s="15">
        <f t="shared" si="215"/>
        <v>1156</v>
      </c>
      <c r="L3344" s="15">
        <f t="shared" si="216"/>
        <v>1158</v>
      </c>
      <c r="M3344" s="15">
        <f t="shared" si="217"/>
        <v>2314</v>
      </c>
    </row>
    <row r="3345" spans="1:13" ht="12.75" customHeight="1" x14ac:dyDescent="0.2">
      <c r="A3345" s="11" t="str">
        <f t="shared" si="214"/>
        <v>THURSDAY ISLAND1997</v>
      </c>
      <c r="B3345" s="3" t="s">
        <v>56</v>
      </c>
      <c r="C3345" s="12">
        <v>1997</v>
      </c>
      <c r="D3345" s="12" t="s">
        <v>101</v>
      </c>
      <c r="E3345" s="13">
        <v>933</v>
      </c>
      <c r="F3345" s="13">
        <v>933</v>
      </c>
      <c r="G3345" s="13">
        <v>1866</v>
      </c>
      <c r="H3345" s="13">
        <v>0</v>
      </c>
      <c r="I3345" s="13">
        <v>0</v>
      </c>
      <c r="J3345" s="13">
        <v>0</v>
      </c>
      <c r="K3345" s="15">
        <f t="shared" si="215"/>
        <v>933</v>
      </c>
      <c r="L3345" s="15">
        <f t="shared" si="216"/>
        <v>933</v>
      </c>
      <c r="M3345" s="15">
        <f t="shared" si="217"/>
        <v>1866</v>
      </c>
    </row>
    <row r="3346" spans="1:13" ht="12.75" customHeight="1" x14ac:dyDescent="0.2">
      <c r="A3346" s="11" t="str">
        <f t="shared" si="214"/>
        <v>THURSDAY ISLAND1998</v>
      </c>
      <c r="B3346" s="3" t="s">
        <v>56</v>
      </c>
      <c r="C3346" s="12">
        <v>1998</v>
      </c>
      <c r="D3346" s="12" t="s">
        <v>101</v>
      </c>
      <c r="E3346" s="13">
        <v>947</v>
      </c>
      <c r="F3346" s="13">
        <v>946</v>
      </c>
      <c r="G3346" s="13">
        <v>1893</v>
      </c>
      <c r="H3346" s="13">
        <v>0</v>
      </c>
      <c r="I3346" s="13">
        <v>0</v>
      </c>
      <c r="J3346" s="13">
        <v>0</v>
      </c>
      <c r="K3346" s="15">
        <f t="shared" si="215"/>
        <v>947</v>
      </c>
      <c r="L3346" s="15">
        <f t="shared" si="216"/>
        <v>946</v>
      </c>
      <c r="M3346" s="15">
        <f t="shared" si="217"/>
        <v>1893</v>
      </c>
    </row>
    <row r="3347" spans="1:13" ht="12.75" customHeight="1" x14ac:dyDescent="0.2">
      <c r="A3347" s="11" t="str">
        <f t="shared" si="214"/>
        <v>THURSDAY ISLAND1999</v>
      </c>
      <c r="B3347" s="3" t="s">
        <v>56</v>
      </c>
      <c r="C3347" s="12">
        <v>1999</v>
      </c>
      <c r="D3347" s="12" t="s">
        <v>101</v>
      </c>
      <c r="E3347" s="13">
        <v>1300</v>
      </c>
      <c r="F3347" s="13">
        <v>1300</v>
      </c>
      <c r="G3347" s="13">
        <v>2600</v>
      </c>
      <c r="H3347" s="13">
        <v>0</v>
      </c>
      <c r="I3347" s="13">
        <v>0</v>
      </c>
      <c r="J3347" s="13">
        <v>0</v>
      </c>
      <c r="K3347" s="15">
        <f t="shared" si="215"/>
        <v>1300</v>
      </c>
      <c r="L3347" s="15">
        <f t="shared" si="216"/>
        <v>1300</v>
      </c>
      <c r="M3347" s="15">
        <f t="shared" si="217"/>
        <v>2600</v>
      </c>
    </row>
    <row r="3348" spans="1:13" ht="12.75" customHeight="1" x14ac:dyDescent="0.2">
      <c r="A3348" s="11" t="str">
        <f t="shared" si="214"/>
        <v>THURSDAY ISLAND2000</v>
      </c>
      <c r="B3348" s="94" t="s">
        <v>56</v>
      </c>
      <c r="C3348" s="12">
        <v>2000</v>
      </c>
      <c r="D3348" s="90" t="s">
        <v>101</v>
      </c>
      <c r="E3348" s="95">
        <v>1117</v>
      </c>
      <c r="F3348" s="95">
        <v>1117</v>
      </c>
      <c r="G3348" s="95">
        <v>2234</v>
      </c>
      <c r="H3348" s="95">
        <v>0</v>
      </c>
      <c r="I3348" s="95">
        <v>0</v>
      </c>
      <c r="J3348" s="95">
        <v>0</v>
      </c>
      <c r="K3348" s="15">
        <f t="shared" si="215"/>
        <v>1117</v>
      </c>
      <c r="L3348" s="15">
        <f t="shared" si="216"/>
        <v>1117</v>
      </c>
      <c r="M3348" s="15">
        <f t="shared" si="217"/>
        <v>2234</v>
      </c>
    </row>
    <row r="3349" spans="1:13" ht="12.75" customHeight="1" x14ac:dyDescent="0.2">
      <c r="A3349" s="11" t="str">
        <f t="shared" si="214"/>
        <v>THURSDAY ISLAND2001</v>
      </c>
      <c r="B3349" s="3" t="s">
        <v>56</v>
      </c>
      <c r="C3349" s="12">
        <v>2001</v>
      </c>
      <c r="D3349" s="12" t="s">
        <v>101</v>
      </c>
      <c r="E3349" s="13">
        <v>878</v>
      </c>
      <c r="F3349" s="13">
        <v>880</v>
      </c>
      <c r="G3349" s="13">
        <v>1758</v>
      </c>
      <c r="H3349" s="13">
        <v>0</v>
      </c>
      <c r="I3349" s="13">
        <v>0</v>
      </c>
      <c r="J3349" s="13">
        <v>0</v>
      </c>
      <c r="K3349" s="15">
        <f t="shared" si="215"/>
        <v>878</v>
      </c>
      <c r="L3349" s="15">
        <f t="shared" si="216"/>
        <v>880</v>
      </c>
      <c r="M3349" s="15">
        <f t="shared" si="217"/>
        <v>1758</v>
      </c>
    </row>
    <row r="3350" spans="1:13" ht="12.75" customHeight="1" x14ac:dyDescent="0.2">
      <c r="A3350" s="11" t="str">
        <f t="shared" si="214"/>
        <v>THURSDAY ISLAND2002</v>
      </c>
      <c r="B3350" s="3" t="s">
        <v>56</v>
      </c>
      <c r="C3350" s="12">
        <v>2002</v>
      </c>
      <c r="D3350" s="12" t="s">
        <v>101</v>
      </c>
      <c r="E3350" s="13">
        <v>895</v>
      </c>
      <c r="F3350" s="13">
        <v>894</v>
      </c>
      <c r="G3350" s="13">
        <v>1789</v>
      </c>
      <c r="H3350" s="13">
        <v>0</v>
      </c>
      <c r="I3350" s="13">
        <v>0</v>
      </c>
      <c r="J3350" s="13">
        <v>0</v>
      </c>
      <c r="K3350" s="15">
        <f t="shared" si="215"/>
        <v>895</v>
      </c>
      <c r="L3350" s="15">
        <f t="shared" si="216"/>
        <v>894</v>
      </c>
      <c r="M3350" s="15">
        <f t="shared" si="217"/>
        <v>1789</v>
      </c>
    </row>
    <row r="3351" spans="1:13" ht="12.75" customHeight="1" x14ac:dyDescent="0.2">
      <c r="A3351" s="11" t="str">
        <f t="shared" si="214"/>
        <v>THURSDAY ISLAND2003</v>
      </c>
      <c r="B3351" s="96" t="s">
        <v>56</v>
      </c>
      <c r="C3351" s="89">
        <v>2003</v>
      </c>
      <c r="D3351" s="90" t="s">
        <v>101</v>
      </c>
      <c r="E3351" s="15">
        <v>896</v>
      </c>
      <c r="F3351" s="15">
        <v>890</v>
      </c>
      <c r="G3351" s="15">
        <v>1786</v>
      </c>
      <c r="H3351" s="91">
        <v>0</v>
      </c>
      <c r="I3351" s="91">
        <v>0</v>
      </c>
      <c r="J3351" s="15">
        <v>0</v>
      </c>
      <c r="K3351" s="15">
        <f t="shared" si="215"/>
        <v>896</v>
      </c>
      <c r="L3351" s="15">
        <f t="shared" si="216"/>
        <v>890</v>
      </c>
      <c r="M3351" s="15">
        <f t="shared" si="217"/>
        <v>1786</v>
      </c>
    </row>
    <row r="3352" spans="1:13" ht="12.75" customHeight="1" x14ac:dyDescent="0.2">
      <c r="A3352" s="11" t="str">
        <f t="shared" si="214"/>
        <v>THURSDAY ISLAND2004</v>
      </c>
      <c r="B3352" s="3" t="s">
        <v>56</v>
      </c>
      <c r="C3352" s="12">
        <v>2004</v>
      </c>
      <c r="D3352" s="12" t="s">
        <v>101</v>
      </c>
      <c r="E3352" s="13">
        <v>889</v>
      </c>
      <c r="F3352" s="13">
        <v>889</v>
      </c>
      <c r="G3352" s="13">
        <v>1778</v>
      </c>
      <c r="H3352" s="13">
        <v>0</v>
      </c>
      <c r="I3352" s="13">
        <v>0</v>
      </c>
      <c r="J3352" s="13">
        <v>0</v>
      </c>
      <c r="K3352" s="15">
        <f t="shared" si="215"/>
        <v>889</v>
      </c>
      <c r="L3352" s="15">
        <f t="shared" si="216"/>
        <v>889</v>
      </c>
      <c r="M3352" s="15">
        <f t="shared" si="217"/>
        <v>1778</v>
      </c>
    </row>
    <row r="3353" spans="1:13" ht="12.75" customHeight="1" x14ac:dyDescent="0.2">
      <c r="A3353" s="11" t="str">
        <f t="shared" si="214"/>
        <v>THURSDAY ISLAND2005</v>
      </c>
      <c r="B3353" s="3" t="s">
        <v>56</v>
      </c>
      <c r="C3353" s="12">
        <v>2005</v>
      </c>
      <c r="D3353" s="12" t="s">
        <v>101</v>
      </c>
      <c r="E3353" s="13">
        <v>873</v>
      </c>
      <c r="F3353" s="13">
        <v>873</v>
      </c>
      <c r="G3353" s="13">
        <v>1746</v>
      </c>
      <c r="H3353" s="13">
        <v>0</v>
      </c>
      <c r="I3353" s="13">
        <v>0</v>
      </c>
      <c r="J3353" s="13">
        <v>0</v>
      </c>
      <c r="K3353" s="15">
        <f t="shared" si="215"/>
        <v>873</v>
      </c>
      <c r="L3353" s="15">
        <f t="shared" si="216"/>
        <v>873</v>
      </c>
      <c r="M3353" s="15">
        <f t="shared" si="217"/>
        <v>1746</v>
      </c>
    </row>
    <row r="3354" spans="1:13" ht="12.75" customHeight="1" x14ac:dyDescent="0.2">
      <c r="A3354" s="11" t="str">
        <f t="shared" si="214"/>
        <v>THURSDAY ISLAND2006</v>
      </c>
      <c r="B3354" s="3" t="s">
        <v>56</v>
      </c>
      <c r="C3354" s="12">
        <v>2006</v>
      </c>
      <c r="D3354" s="12" t="s">
        <v>101</v>
      </c>
      <c r="E3354" s="13">
        <v>868</v>
      </c>
      <c r="F3354" s="13">
        <v>867</v>
      </c>
      <c r="G3354" s="13">
        <v>1735</v>
      </c>
      <c r="H3354" s="13">
        <v>0</v>
      </c>
      <c r="I3354" s="13">
        <v>0</v>
      </c>
      <c r="J3354" s="13">
        <v>0</v>
      </c>
      <c r="K3354" s="15">
        <f t="shared" si="215"/>
        <v>868</v>
      </c>
      <c r="L3354" s="15">
        <f t="shared" si="216"/>
        <v>867</v>
      </c>
      <c r="M3354" s="15">
        <f t="shared" si="217"/>
        <v>1735</v>
      </c>
    </row>
    <row r="3355" spans="1:13" ht="12.75" customHeight="1" x14ac:dyDescent="0.2">
      <c r="A3355" s="11" t="str">
        <f t="shared" si="214"/>
        <v>THURSDAY ISLAND2007</v>
      </c>
      <c r="B3355" s="96" t="s">
        <v>56</v>
      </c>
      <c r="C3355" s="89">
        <v>2007</v>
      </c>
      <c r="D3355" s="90" t="s">
        <v>101</v>
      </c>
      <c r="E3355" s="15">
        <v>938</v>
      </c>
      <c r="F3355" s="15">
        <v>937</v>
      </c>
      <c r="G3355" s="15">
        <v>1875</v>
      </c>
      <c r="H3355" s="91">
        <v>0</v>
      </c>
      <c r="I3355" s="91">
        <v>0</v>
      </c>
      <c r="J3355" s="15">
        <v>0</v>
      </c>
      <c r="K3355" s="15">
        <f t="shared" si="215"/>
        <v>938</v>
      </c>
      <c r="L3355" s="15">
        <f t="shared" si="216"/>
        <v>937</v>
      </c>
      <c r="M3355" s="15">
        <f t="shared" si="217"/>
        <v>1875</v>
      </c>
    </row>
    <row r="3356" spans="1:13" ht="12.75" customHeight="1" x14ac:dyDescent="0.2">
      <c r="A3356" s="11" t="str">
        <f t="shared" si="214"/>
        <v>THURSDAY ISLAND2008</v>
      </c>
      <c r="B3356" s="96" t="s">
        <v>56</v>
      </c>
      <c r="C3356" s="89">
        <v>2008</v>
      </c>
      <c r="D3356" s="90" t="s">
        <v>101</v>
      </c>
      <c r="E3356" s="15">
        <v>876</v>
      </c>
      <c r="F3356" s="15">
        <v>878</v>
      </c>
      <c r="G3356" s="15">
        <v>1754</v>
      </c>
      <c r="H3356" s="91">
        <v>0</v>
      </c>
      <c r="I3356" s="91">
        <v>0</v>
      </c>
      <c r="J3356" s="15">
        <v>0</v>
      </c>
      <c r="K3356" s="15">
        <f t="shared" si="215"/>
        <v>876</v>
      </c>
      <c r="L3356" s="15">
        <f t="shared" si="216"/>
        <v>878</v>
      </c>
      <c r="M3356" s="15">
        <f t="shared" si="217"/>
        <v>1754</v>
      </c>
    </row>
    <row r="3357" spans="1:13" ht="12.75" customHeight="1" x14ac:dyDescent="0.2">
      <c r="A3357" s="11" t="str">
        <f t="shared" si="214"/>
        <v>THURSDAY ISLAND2009</v>
      </c>
      <c r="B3357" s="94" t="s">
        <v>56</v>
      </c>
      <c r="C3357" s="89">
        <v>2009</v>
      </c>
      <c r="D3357" s="12" t="s">
        <v>101</v>
      </c>
      <c r="E3357" s="15">
        <v>2387</v>
      </c>
      <c r="F3357" s="15">
        <v>2384</v>
      </c>
      <c r="G3357" s="15">
        <v>4771</v>
      </c>
      <c r="H3357" s="15">
        <v>0</v>
      </c>
      <c r="I3357" s="15">
        <v>0</v>
      </c>
      <c r="J3357" s="15">
        <v>0</v>
      </c>
      <c r="K3357" s="15">
        <f t="shared" si="215"/>
        <v>2387</v>
      </c>
      <c r="L3357" s="15">
        <f t="shared" si="216"/>
        <v>2384</v>
      </c>
      <c r="M3357" s="15">
        <f t="shared" si="217"/>
        <v>4771</v>
      </c>
    </row>
    <row r="3358" spans="1:13" ht="12.75" customHeight="1" x14ac:dyDescent="0.2">
      <c r="A3358" s="11" t="str">
        <f t="shared" si="214"/>
        <v>THURSDAY ISLAND2010</v>
      </c>
      <c r="B3358" s="3" t="s">
        <v>56</v>
      </c>
      <c r="C3358" s="12">
        <v>2010</v>
      </c>
      <c r="D3358" s="12">
        <v>24</v>
      </c>
      <c r="E3358" s="13">
        <v>3154</v>
      </c>
      <c r="F3358" s="13">
        <v>3133</v>
      </c>
      <c r="G3358" s="13">
        <v>6287</v>
      </c>
      <c r="H3358" s="13">
        <v>0</v>
      </c>
      <c r="I3358" s="13">
        <v>0</v>
      </c>
      <c r="J3358" s="13">
        <v>0</v>
      </c>
      <c r="K3358" s="15">
        <f t="shared" si="215"/>
        <v>3154</v>
      </c>
      <c r="L3358" s="15">
        <f t="shared" si="216"/>
        <v>3133</v>
      </c>
      <c r="M3358" s="15">
        <f t="shared" si="217"/>
        <v>6287</v>
      </c>
    </row>
    <row r="3359" spans="1:13" ht="12.75" customHeight="1" x14ac:dyDescent="0.2">
      <c r="A3359" s="11" t="str">
        <f t="shared" si="214"/>
        <v>THURSDAY ISLAND2011</v>
      </c>
      <c r="B3359" s="96" t="s">
        <v>56</v>
      </c>
      <c r="C3359" s="89">
        <v>2011</v>
      </c>
      <c r="D3359" s="90">
        <v>18</v>
      </c>
      <c r="E3359" s="15">
        <v>3721</v>
      </c>
      <c r="F3359" s="15">
        <v>3691</v>
      </c>
      <c r="G3359" s="15">
        <v>7412</v>
      </c>
      <c r="H3359" s="91">
        <v>0</v>
      </c>
      <c r="I3359" s="91">
        <v>0</v>
      </c>
      <c r="J3359" s="15">
        <v>0</v>
      </c>
      <c r="K3359" s="15">
        <f t="shared" si="215"/>
        <v>3721</v>
      </c>
      <c r="L3359" s="15">
        <f t="shared" si="216"/>
        <v>3691</v>
      </c>
      <c r="M3359" s="15">
        <f t="shared" si="217"/>
        <v>7412</v>
      </c>
    </row>
    <row r="3360" spans="1:13" x14ac:dyDescent="0.2">
      <c r="A3360" s="11" t="str">
        <f t="shared" si="214"/>
        <v>THURSDAY ISLAND2012</v>
      </c>
      <c r="B3360" s="92" t="s">
        <v>56</v>
      </c>
      <c r="C3360" s="89">
        <v>2012</v>
      </c>
      <c r="D3360" s="90">
        <v>19</v>
      </c>
      <c r="E3360" s="15">
        <v>3530</v>
      </c>
      <c r="F3360" s="15">
        <v>3527</v>
      </c>
      <c r="G3360" s="15">
        <v>7057</v>
      </c>
      <c r="H3360" s="91">
        <v>0</v>
      </c>
      <c r="I3360" s="91">
        <v>0</v>
      </c>
      <c r="J3360" s="15">
        <v>0</v>
      </c>
      <c r="K3360" s="15">
        <f t="shared" si="215"/>
        <v>3530</v>
      </c>
      <c r="L3360" s="15">
        <f t="shared" si="216"/>
        <v>3527</v>
      </c>
      <c r="M3360" s="15">
        <f t="shared" si="217"/>
        <v>7057</v>
      </c>
    </row>
    <row r="3361" spans="1:13" x14ac:dyDescent="0.2">
      <c r="A3361" s="11" t="str">
        <f t="shared" ref="A3361:A3424" si="218">CONCATENATE(B3361,C3361)</f>
        <v>THURSDAY ISLAND2013</v>
      </c>
      <c r="B3361" s="96" t="s">
        <v>56</v>
      </c>
      <c r="C3361" s="89">
        <v>2013</v>
      </c>
      <c r="D3361" s="90">
        <v>24</v>
      </c>
      <c r="E3361" s="15">
        <v>3457</v>
      </c>
      <c r="F3361" s="15">
        <v>3390</v>
      </c>
      <c r="G3361" s="15">
        <v>6847</v>
      </c>
      <c r="H3361" s="91">
        <v>0</v>
      </c>
      <c r="I3361" s="91">
        <v>0</v>
      </c>
      <c r="J3361" s="15">
        <v>0</v>
      </c>
      <c r="K3361" s="15">
        <f t="shared" si="215"/>
        <v>3457</v>
      </c>
      <c r="L3361" s="15">
        <f t="shared" si="216"/>
        <v>3390</v>
      </c>
      <c r="M3361" s="15">
        <f t="shared" si="217"/>
        <v>6847</v>
      </c>
    </row>
    <row r="3362" spans="1:13" x14ac:dyDescent="0.2">
      <c r="A3362" s="11" t="str">
        <f t="shared" si="218"/>
        <v>THURSDAY ISLAND2014</v>
      </c>
      <c r="B3362" s="3" t="s">
        <v>56</v>
      </c>
      <c r="C3362" s="12">
        <v>2014</v>
      </c>
      <c r="D3362" s="12">
        <v>26</v>
      </c>
      <c r="E3362" s="13">
        <v>2986</v>
      </c>
      <c r="F3362" s="13">
        <v>2988</v>
      </c>
      <c r="G3362" s="13">
        <v>5974</v>
      </c>
      <c r="H3362" s="13">
        <v>0</v>
      </c>
      <c r="I3362" s="13">
        <v>0</v>
      </c>
      <c r="J3362" s="13">
        <v>0</v>
      </c>
      <c r="K3362" s="15">
        <f t="shared" si="215"/>
        <v>2986</v>
      </c>
      <c r="L3362" s="15">
        <f t="shared" si="216"/>
        <v>2988</v>
      </c>
      <c r="M3362" s="15">
        <f t="shared" si="217"/>
        <v>5974</v>
      </c>
    </row>
    <row r="3363" spans="1:13" x14ac:dyDescent="0.2">
      <c r="A3363" s="11" t="str">
        <f t="shared" si="218"/>
        <v>THURSDAY ISLAND2015</v>
      </c>
      <c r="B3363" s="96" t="s">
        <v>56</v>
      </c>
      <c r="C3363" s="89">
        <v>2015</v>
      </c>
      <c r="D3363" s="90">
        <v>24</v>
      </c>
      <c r="E3363" s="15">
        <v>3028</v>
      </c>
      <c r="F3363" s="15">
        <v>3031</v>
      </c>
      <c r="G3363" s="15">
        <v>6059</v>
      </c>
      <c r="H3363" s="91">
        <v>0</v>
      </c>
      <c r="I3363" s="91">
        <v>0</v>
      </c>
      <c r="J3363" s="15">
        <v>0</v>
      </c>
      <c r="K3363" s="15">
        <f t="shared" si="215"/>
        <v>3028</v>
      </c>
      <c r="L3363" s="15">
        <f t="shared" si="216"/>
        <v>3031</v>
      </c>
      <c r="M3363" s="15">
        <f t="shared" si="217"/>
        <v>6059</v>
      </c>
    </row>
    <row r="3364" spans="1:13" x14ac:dyDescent="0.2">
      <c r="A3364" s="11" t="str">
        <f t="shared" si="218"/>
        <v>THURSDAY ISLAND2016</v>
      </c>
      <c r="B3364" s="96" t="s">
        <v>56</v>
      </c>
      <c r="C3364" s="89">
        <v>2016</v>
      </c>
      <c r="D3364" s="90">
        <v>25</v>
      </c>
      <c r="E3364" s="15">
        <v>3362</v>
      </c>
      <c r="F3364" s="15">
        <v>3354</v>
      </c>
      <c r="G3364" s="15">
        <v>6716</v>
      </c>
      <c r="H3364" s="91">
        <v>0</v>
      </c>
      <c r="I3364" s="91">
        <v>0</v>
      </c>
      <c r="J3364" s="15">
        <v>0</v>
      </c>
      <c r="K3364" s="15">
        <f t="shared" si="215"/>
        <v>3362</v>
      </c>
      <c r="L3364" s="15">
        <f t="shared" si="216"/>
        <v>3354</v>
      </c>
      <c r="M3364" s="15">
        <f t="shared" si="217"/>
        <v>6716</v>
      </c>
    </row>
    <row r="3365" spans="1:13" x14ac:dyDescent="0.2">
      <c r="A3365" s="11" t="str">
        <f t="shared" si="218"/>
        <v>THURSDAY ISLAND2017</v>
      </c>
      <c r="B3365" s="3" t="s">
        <v>56</v>
      </c>
      <c r="C3365" s="12">
        <v>2017</v>
      </c>
      <c r="D3365" s="12">
        <v>23</v>
      </c>
      <c r="E3365" s="13">
        <v>3446</v>
      </c>
      <c r="F3365" s="13">
        <v>3455</v>
      </c>
      <c r="G3365" s="13">
        <v>6901</v>
      </c>
      <c r="H3365" s="13">
        <v>0</v>
      </c>
      <c r="I3365" s="13">
        <v>0</v>
      </c>
      <c r="J3365" s="13">
        <v>0</v>
      </c>
      <c r="K3365" s="15">
        <f t="shared" si="215"/>
        <v>3446</v>
      </c>
      <c r="L3365" s="15">
        <f t="shared" si="216"/>
        <v>3455</v>
      </c>
      <c r="M3365" s="15">
        <f t="shared" si="217"/>
        <v>6901</v>
      </c>
    </row>
    <row r="3366" spans="1:13" x14ac:dyDescent="0.2">
      <c r="A3366" s="11" t="str">
        <f t="shared" si="218"/>
        <v>THURSDAY ISLAND2018</v>
      </c>
      <c r="B3366" s="3" t="s">
        <v>56</v>
      </c>
      <c r="C3366" s="12">
        <v>2018</v>
      </c>
      <c r="D3366" s="12">
        <v>22</v>
      </c>
      <c r="E3366" s="13">
        <v>3492</v>
      </c>
      <c r="F3366" s="13">
        <v>3485</v>
      </c>
      <c r="G3366" s="13">
        <v>6977</v>
      </c>
      <c r="H3366" s="13">
        <v>0</v>
      </c>
      <c r="I3366" s="13">
        <v>0</v>
      </c>
      <c r="J3366" s="13">
        <v>0</v>
      </c>
      <c r="K3366" s="15">
        <f t="shared" si="215"/>
        <v>3492</v>
      </c>
      <c r="L3366" s="15">
        <f t="shared" si="216"/>
        <v>3485</v>
      </c>
      <c r="M3366" s="15">
        <f t="shared" si="217"/>
        <v>6977</v>
      </c>
    </row>
    <row r="3367" spans="1:13" x14ac:dyDescent="0.2">
      <c r="A3367" s="11" t="str">
        <f t="shared" si="218"/>
        <v>THURSDAY ISLAND2019</v>
      </c>
      <c r="B3367" s="3" t="s">
        <v>56</v>
      </c>
      <c r="C3367" s="12">
        <v>2019</v>
      </c>
      <c r="D3367" s="12">
        <v>23</v>
      </c>
      <c r="E3367" s="13">
        <v>2990</v>
      </c>
      <c r="F3367" s="13">
        <v>3015</v>
      </c>
      <c r="G3367" s="13">
        <v>6005</v>
      </c>
      <c r="H3367" s="13">
        <v>0</v>
      </c>
      <c r="I3367" s="13">
        <v>0</v>
      </c>
      <c r="J3367" s="13">
        <v>0</v>
      </c>
      <c r="K3367" s="15">
        <f t="shared" si="215"/>
        <v>2990</v>
      </c>
      <c r="L3367" s="15">
        <f t="shared" si="216"/>
        <v>3015</v>
      </c>
      <c r="M3367" s="15">
        <f t="shared" si="217"/>
        <v>6005</v>
      </c>
    </row>
    <row r="3368" spans="1:13" x14ac:dyDescent="0.2">
      <c r="A3368" s="11" t="str">
        <f t="shared" si="218"/>
        <v>TOOWOOMBA WELLCAMP1985</v>
      </c>
      <c r="B3368" s="3" t="s">
        <v>163</v>
      </c>
      <c r="C3368" s="12">
        <v>1985</v>
      </c>
      <c r="D3368" s="12" t="s">
        <v>101</v>
      </c>
      <c r="E3368" s="13">
        <v>0</v>
      </c>
      <c r="F3368" s="13">
        <v>0</v>
      </c>
      <c r="G3368" s="13">
        <v>0</v>
      </c>
      <c r="H3368" s="13">
        <v>0</v>
      </c>
      <c r="I3368" s="13">
        <v>0</v>
      </c>
      <c r="J3368" s="13">
        <v>0</v>
      </c>
      <c r="K3368" s="15">
        <f t="shared" si="215"/>
        <v>0</v>
      </c>
      <c r="L3368" s="15">
        <f t="shared" si="216"/>
        <v>0</v>
      </c>
      <c r="M3368" s="15">
        <f t="shared" si="217"/>
        <v>0</v>
      </c>
    </row>
    <row r="3369" spans="1:13" x14ac:dyDescent="0.2">
      <c r="A3369" s="11" t="str">
        <f t="shared" si="218"/>
        <v>TOOWOOMBA WELLCAMP1986</v>
      </c>
      <c r="B3369" s="3" t="s">
        <v>163</v>
      </c>
      <c r="C3369" s="12">
        <v>1986</v>
      </c>
      <c r="D3369" s="12" t="s">
        <v>101</v>
      </c>
      <c r="E3369" s="13">
        <v>0</v>
      </c>
      <c r="F3369" s="13">
        <v>0</v>
      </c>
      <c r="G3369" s="13">
        <v>0</v>
      </c>
      <c r="H3369" s="13">
        <v>0</v>
      </c>
      <c r="I3369" s="13">
        <v>0</v>
      </c>
      <c r="J3369" s="13">
        <v>0</v>
      </c>
      <c r="K3369" s="15">
        <f t="shared" si="215"/>
        <v>0</v>
      </c>
      <c r="L3369" s="15">
        <f t="shared" si="216"/>
        <v>0</v>
      </c>
      <c r="M3369" s="15">
        <f t="shared" si="217"/>
        <v>0</v>
      </c>
    </row>
    <row r="3370" spans="1:13" x14ac:dyDescent="0.2">
      <c r="A3370" s="11" t="str">
        <f t="shared" si="218"/>
        <v>TOOWOOMBA WELLCAMP1987</v>
      </c>
      <c r="B3370" s="3" t="s">
        <v>163</v>
      </c>
      <c r="C3370" s="12">
        <v>1987</v>
      </c>
      <c r="D3370" s="12" t="s">
        <v>101</v>
      </c>
      <c r="E3370" s="13">
        <v>0</v>
      </c>
      <c r="F3370" s="13">
        <v>0</v>
      </c>
      <c r="G3370" s="13">
        <v>0</v>
      </c>
      <c r="H3370" s="13">
        <v>0</v>
      </c>
      <c r="I3370" s="13">
        <v>0</v>
      </c>
      <c r="J3370" s="13">
        <v>0</v>
      </c>
      <c r="K3370" s="15">
        <f t="shared" ref="K3370:K3433" si="219">E3370+H3370</f>
        <v>0</v>
      </c>
      <c r="L3370" s="15">
        <f t="shared" ref="L3370:L3433" si="220">F3370+I3370</f>
        <v>0</v>
      </c>
      <c r="M3370" s="15">
        <f t="shared" ref="M3370:M3433" si="221">G3370+J3370</f>
        <v>0</v>
      </c>
    </row>
    <row r="3371" spans="1:13" x14ac:dyDescent="0.2">
      <c r="A3371" s="11" t="str">
        <f t="shared" si="218"/>
        <v>TOOWOOMBA WELLCAMP1988</v>
      </c>
      <c r="B3371" s="96" t="s">
        <v>163</v>
      </c>
      <c r="C3371" s="89">
        <v>1988</v>
      </c>
      <c r="D3371" s="90" t="s">
        <v>101</v>
      </c>
      <c r="E3371" s="15">
        <v>0</v>
      </c>
      <c r="F3371" s="15">
        <v>0</v>
      </c>
      <c r="G3371" s="15">
        <v>0</v>
      </c>
      <c r="H3371" s="91">
        <v>0</v>
      </c>
      <c r="I3371" s="91">
        <v>0</v>
      </c>
      <c r="J3371" s="15">
        <v>0</v>
      </c>
      <c r="K3371" s="15">
        <f t="shared" si="219"/>
        <v>0</v>
      </c>
      <c r="L3371" s="15">
        <f t="shared" si="220"/>
        <v>0</v>
      </c>
      <c r="M3371" s="15">
        <f t="shared" si="221"/>
        <v>0</v>
      </c>
    </row>
    <row r="3372" spans="1:13" x14ac:dyDescent="0.2">
      <c r="A3372" s="11" t="str">
        <f t="shared" si="218"/>
        <v>TOOWOOMBA WELLCAMP1989</v>
      </c>
      <c r="B3372" s="96" t="s">
        <v>163</v>
      </c>
      <c r="C3372" s="89">
        <v>1989</v>
      </c>
      <c r="D3372" s="90" t="s">
        <v>101</v>
      </c>
      <c r="E3372" s="15">
        <v>0</v>
      </c>
      <c r="F3372" s="15">
        <v>0</v>
      </c>
      <c r="G3372" s="15">
        <v>0</v>
      </c>
      <c r="H3372" s="91">
        <v>0</v>
      </c>
      <c r="I3372" s="91">
        <v>0</v>
      </c>
      <c r="J3372" s="15">
        <v>0</v>
      </c>
      <c r="K3372" s="15">
        <f t="shared" si="219"/>
        <v>0</v>
      </c>
      <c r="L3372" s="15">
        <f t="shared" si="220"/>
        <v>0</v>
      </c>
      <c r="M3372" s="15">
        <f t="shared" si="221"/>
        <v>0</v>
      </c>
    </row>
    <row r="3373" spans="1:13" x14ac:dyDescent="0.2">
      <c r="A3373" s="11" t="str">
        <f t="shared" si="218"/>
        <v>TOOWOOMBA WELLCAMP1990</v>
      </c>
      <c r="B3373" s="3" t="s">
        <v>163</v>
      </c>
      <c r="C3373" s="12">
        <v>1990</v>
      </c>
      <c r="D3373" s="12" t="s">
        <v>101</v>
      </c>
      <c r="E3373" s="13">
        <v>0</v>
      </c>
      <c r="F3373" s="13">
        <v>0</v>
      </c>
      <c r="G3373" s="13">
        <v>0</v>
      </c>
      <c r="H3373" s="13">
        <v>0</v>
      </c>
      <c r="I3373" s="13">
        <v>0</v>
      </c>
      <c r="J3373" s="13">
        <v>0</v>
      </c>
      <c r="K3373" s="15">
        <f t="shared" si="219"/>
        <v>0</v>
      </c>
      <c r="L3373" s="15">
        <f t="shared" si="220"/>
        <v>0</v>
      </c>
      <c r="M3373" s="15">
        <f t="shared" si="221"/>
        <v>0</v>
      </c>
    </row>
    <row r="3374" spans="1:13" x14ac:dyDescent="0.2">
      <c r="A3374" s="11" t="str">
        <f t="shared" si="218"/>
        <v>TOOWOOMBA WELLCAMP1991</v>
      </c>
      <c r="B3374" s="96" t="s">
        <v>163</v>
      </c>
      <c r="C3374" s="89">
        <v>1991</v>
      </c>
      <c r="D3374" s="90" t="s">
        <v>101</v>
      </c>
      <c r="E3374" s="15">
        <v>0</v>
      </c>
      <c r="F3374" s="15">
        <v>0</v>
      </c>
      <c r="G3374" s="15">
        <v>0</v>
      </c>
      <c r="H3374" s="91">
        <v>0</v>
      </c>
      <c r="I3374" s="91">
        <v>0</v>
      </c>
      <c r="J3374" s="15">
        <v>0</v>
      </c>
      <c r="K3374" s="15">
        <f t="shared" si="219"/>
        <v>0</v>
      </c>
      <c r="L3374" s="15">
        <f t="shared" si="220"/>
        <v>0</v>
      </c>
      <c r="M3374" s="15">
        <f t="shared" si="221"/>
        <v>0</v>
      </c>
    </row>
    <row r="3375" spans="1:13" x14ac:dyDescent="0.2">
      <c r="A3375" s="11" t="str">
        <f t="shared" si="218"/>
        <v>TOOWOOMBA WELLCAMP1992</v>
      </c>
      <c r="B3375" s="3" t="s">
        <v>163</v>
      </c>
      <c r="C3375" s="12">
        <v>1992</v>
      </c>
      <c r="D3375" s="12" t="s">
        <v>101</v>
      </c>
      <c r="E3375" s="13">
        <v>0</v>
      </c>
      <c r="F3375" s="13">
        <v>0</v>
      </c>
      <c r="G3375" s="13">
        <v>0</v>
      </c>
      <c r="H3375" s="13">
        <v>0</v>
      </c>
      <c r="I3375" s="13">
        <v>0</v>
      </c>
      <c r="J3375" s="13">
        <v>0</v>
      </c>
      <c r="K3375" s="15">
        <f t="shared" si="219"/>
        <v>0</v>
      </c>
      <c r="L3375" s="15">
        <f t="shared" si="220"/>
        <v>0</v>
      </c>
      <c r="M3375" s="15">
        <f t="shared" si="221"/>
        <v>0</v>
      </c>
    </row>
    <row r="3376" spans="1:13" x14ac:dyDescent="0.2">
      <c r="A3376" s="11" t="str">
        <f t="shared" si="218"/>
        <v>TOOWOOMBA WELLCAMP1993</v>
      </c>
      <c r="B3376" s="96" t="s">
        <v>163</v>
      </c>
      <c r="C3376" s="89">
        <v>1993</v>
      </c>
      <c r="D3376" s="90" t="s">
        <v>101</v>
      </c>
      <c r="E3376" s="15">
        <v>0</v>
      </c>
      <c r="F3376" s="15">
        <v>0</v>
      </c>
      <c r="G3376" s="15">
        <v>0</v>
      </c>
      <c r="H3376" s="91">
        <v>0</v>
      </c>
      <c r="I3376" s="91">
        <v>0</v>
      </c>
      <c r="J3376" s="15">
        <v>0</v>
      </c>
      <c r="K3376" s="15">
        <f t="shared" si="219"/>
        <v>0</v>
      </c>
      <c r="L3376" s="15">
        <f t="shared" si="220"/>
        <v>0</v>
      </c>
      <c r="M3376" s="15">
        <f t="shared" si="221"/>
        <v>0</v>
      </c>
    </row>
    <row r="3377" spans="1:13" x14ac:dyDescent="0.2">
      <c r="A3377" s="11" t="str">
        <f t="shared" si="218"/>
        <v>TOOWOOMBA WELLCAMP1994</v>
      </c>
      <c r="B3377" s="94" t="s">
        <v>163</v>
      </c>
      <c r="C3377" s="89">
        <v>1994</v>
      </c>
      <c r="D3377" s="90" t="s">
        <v>101</v>
      </c>
      <c r="E3377" s="15">
        <v>0</v>
      </c>
      <c r="F3377" s="15">
        <v>0</v>
      </c>
      <c r="G3377" s="15">
        <v>0</v>
      </c>
      <c r="H3377" s="15">
        <v>0</v>
      </c>
      <c r="I3377" s="15">
        <v>0</v>
      </c>
      <c r="J3377" s="15">
        <v>0</v>
      </c>
      <c r="K3377" s="15">
        <f t="shared" si="219"/>
        <v>0</v>
      </c>
      <c r="L3377" s="15">
        <f t="shared" si="220"/>
        <v>0</v>
      </c>
      <c r="M3377" s="15">
        <f t="shared" si="221"/>
        <v>0</v>
      </c>
    </row>
    <row r="3378" spans="1:13" x14ac:dyDescent="0.2">
      <c r="A3378" s="11" t="str">
        <f t="shared" si="218"/>
        <v>TOOWOOMBA WELLCAMP1995</v>
      </c>
      <c r="B3378" s="96" t="s">
        <v>163</v>
      </c>
      <c r="C3378" s="89">
        <v>1995</v>
      </c>
      <c r="D3378" s="90" t="s">
        <v>101</v>
      </c>
      <c r="E3378" s="15">
        <v>0</v>
      </c>
      <c r="F3378" s="15">
        <v>0</v>
      </c>
      <c r="G3378" s="15">
        <v>0</v>
      </c>
      <c r="H3378" s="91">
        <v>0</v>
      </c>
      <c r="I3378" s="91">
        <v>0</v>
      </c>
      <c r="J3378" s="15">
        <v>0</v>
      </c>
      <c r="K3378" s="15">
        <f t="shared" si="219"/>
        <v>0</v>
      </c>
      <c r="L3378" s="15">
        <f t="shared" si="220"/>
        <v>0</v>
      </c>
      <c r="M3378" s="15">
        <f t="shared" si="221"/>
        <v>0</v>
      </c>
    </row>
    <row r="3379" spans="1:13" x14ac:dyDescent="0.2">
      <c r="A3379" s="11" t="str">
        <f t="shared" si="218"/>
        <v>TOOWOOMBA WELLCAMP1996</v>
      </c>
      <c r="B3379" s="3" t="s">
        <v>163</v>
      </c>
      <c r="C3379" s="12">
        <v>1996</v>
      </c>
      <c r="D3379" s="12" t="s">
        <v>101</v>
      </c>
      <c r="E3379" s="13">
        <v>0</v>
      </c>
      <c r="F3379" s="13">
        <v>0</v>
      </c>
      <c r="G3379" s="13">
        <v>0</v>
      </c>
      <c r="H3379" s="13">
        <v>0</v>
      </c>
      <c r="I3379" s="13">
        <v>0</v>
      </c>
      <c r="J3379" s="13">
        <v>0</v>
      </c>
      <c r="K3379" s="15">
        <f t="shared" si="219"/>
        <v>0</v>
      </c>
      <c r="L3379" s="15">
        <f t="shared" si="220"/>
        <v>0</v>
      </c>
      <c r="M3379" s="15">
        <f t="shared" si="221"/>
        <v>0</v>
      </c>
    </row>
    <row r="3380" spans="1:13" x14ac:dyDescent="0.2">
      <c r="A3380" s="11" t="str">
        <f t="shared" si="218"/>
        <v>TOOWOOMBA WELLCAMP1997</v>
      </c>
      <c r="B3380" s="3" t="s">
        <v>163</v>
      </c>
      <c r="C3380" s="12">
        <v>1997</v>
      </c>
      <c r="D3380" s="12" t="s">
        <v>101</v>
      </c>
      <c r="E3380" s="13">
        <v>0</v>
      </c>
      <c r="F3380" s="13">
        <v>0</v>
      </c>
      <c r="G3380" s="13">
        <v>0</v>
      </c>
      <c r="H3380" s="13">
        <v>0</v>
      </c>
      <c r="I3380" s="13">
        <v>0</v>
      </c>
      <c r="J3380" s="13">
        <v>0</v>
      </c>
      <c r="K3380" s="15">
        <f t="shared" si="219"/>
        <v>0</v>
      </c>
      <c r="L3380" s="15">
        <f t="shared" si="220"/>
        <v>0</v>
      </c>
      <c r="M3380" s="15">
        <f t="shared" si="221"/>
        <v>0</v>
      </c>
    </row>
    <row r="3381" spans="1:13" x14ac:dyDescent="0.2">
      <c r="A3381" s="11" t="str">
        <f t="shared" si="218"/>
        <v>TOOWOOMBA WELLCAMP1998</v>
      </c>
      <c r="B3381" s="96" t="s">
        <v>163</v>
      </c>
      <c r="C3381" s="89">
        <v>1998</v>
      </c>
      <c r="D3381" s="90" t="s">
        <v>101</v>
      </c>
      <c r="E3381" s="15">
        <v>0</v>
      </c>
      <c r="F3381" s="15">
        <v>0</v>
      </c>
      <c r="G3381" s="15">
        <v>0</v>
      </c>
      <c r="H3381" s="91">
        <v>0</v>
      </c>
      <c r="I3381" s="91">
        <v>0</v>
      </c>
      <c r="J3381" s="15">
        <v>0</v>
      </c>
      <c r="K3381" s="15">
        <f t="shared" si="219"/>
        <v>0</v>
      </c>
      <c r="L3381" s="15">
        <f t="shared" si="220"/>
        <v>0</v>
      </c>
      <c r="M3381" s="15">
        <f t="shared" si="221"/>
        <v>0</v>
      </c>
    </row>
    <row r="3382" spans="1:13" x14ac:dyDescent="0.2">
      <c r="A3382" s="11" t="str">
        <f t="shared" si="218"/>
        <v>TOOWOOMBA WELLCAMP1999</v>
      </c>
      <c r="B3382" s="96" t="s">
        <v>163</v>
      </c>
      <c r="C3382" s="89">
        <v>1999</v>
      </c>
      <c r="D3382" s="90" t="s">
        <v>101</v>
      </c>
      <c r="E3382" s="15">
        <v>0</v>
      </c>
      <c r="F3382" s="15">
        <v>0</v>
      </c>
      <c r="G3382" s="15">
        <v>0</v>
      </c>
      <c r="H3382" s="91">
        <v>0</v>
      </c>
      <c r="I3382" s="91">
        <v>0</v>
      </c>
      <c r="J3382" s="15">
        <v>0</v>
      </c>
      <c r="K3382" s="15">
        <f t="shared" si="219"/>
        <v>0</v>
      </c>
      <c r="L3382" s="15">
        <f t="shared" si="220"/>
        <v>0</v>
      </c>
      <c r="M3382" s="15">
        <f t="shared" si="221"/>
        <v>0</v>
      </c>
    </row>
    <row r="3383" spans="1:13" x14ac:dyDescent="0.2">
      <c r="A3383" s="11" t="str">
        <f t="shared" si="218"/>
        <v>TOOWOOMBA WELLCAMP2000</v>
      </c>
      <c r="B3383" s="3" t="s">
        <v>163</v>
      </c>
      <c r="C3383" s="12">
        <v>2000</v>
      </c>
      <c r="D3383" s="12" t="s">
        <v>101</v>
      </c>
      <c r="E3383" s="13">
        <v>0</v>
      </c>
      <c r="F3383" s="13">
        <v>0</v>
      </c>
      <c r="G3383" s="13">
        <v>0</v>
      </c>
      <c r="H3383" s="13">
        <v>0</v>
      </c>
      <c r="I3383" s="13">
        <v>0</v>
      </c>
      <c r="J3383" s="13">
        <v>0</v>
      </c>
      <c r="K3383" s="15">
        <f t="shared" si="219"/>
        <v>0</v>
      </c>
      <c r="L3383" s="15">
        <f t="shared" si="220"/>
        <v>0</v>
      </c>
      <c r="M3383" s="15">
        <f t="shared" si="221"/>
        <v>0</v>
      </c>
    </row>
    <row r="3384" spans="1:13" x14ac:dyDescent="0.2">
      <c r="A3384" s="11" t="str">
        <f t="shared" si="218"/>
        <v>TOOWOOMBA WELLCAMP2001</v>
      </c>
      <c r="B3384" s="3" t="s">
        <v>163</v>
      </c>
      <c r="C3384" s="12">
        <v>2001</v>
      </c>
      <c r="D3384" s="12" t="s">
        <v>101</v>
      </c>
      <c r="E3384" s="13">
        <v>0</v>
      </c>
      <c r="F3384" s="13">
        <v>0</v>
      </c>
      <c r="G3384" s="13">
        <v>0</v>
      </c>
      <c r="H3384" s="13">
        <v>0</v>
      </c>
      <c r="I3384" s="13">
        <v>0</v>
      </c>
      <c r="J3384" s="13">
        <v>0</v>
      </c>
      <c r="K3384" s="15">
        <f t="shared" si="219"/>
        <v>0</v>
      </c>
      <c r="L3384" s="15">
        <f t="shared" si="220"/>
        <v>0</v>
      </c>
      <c r="M3384" s="15">
        <f t="shared" si="221"/>
        <v>0</v>
      </c>
    </row>
    <row r="3385" spans="1:13" x14ac:dyDescent="0.2">
      <c r="A3385" s="11" t="str">
        <f t="shared" si="218"/>
        <v>TOOWOOMBA WELLCAMP2002</v>
      </c>
      <c r="B3385" s="3" t="s">
        <v>163</v>
      </c>
      <c r="C3385" s="12">
        <v>2002</v>
      </c>
      <c r="D3385" s="12" t="s">
        <v>101</v>
      </c>
      <c r="E3385" s="13">
        <v>0</v>
      </c>
      <c r="F3385" s="13">
        <v>0</v>
      </c>
      <c r="G3385" s="13">
        <v>0</v>
      </c>
      <c r="H3385" s="13">
        <v>0</v>
      </c>
      <c r="I3385" s="13">
        <v>0</v>
      </c>
      <c r="J3385" s="13">
        <v>0</v>
      </c>
      <c r="K3385" s="15">
        <f t="shared" si="219"/>
        <v>0</v>
      </c>
      <c r="L3385" s="15">
        <f t="shared" si="220"/>
        <v>0</v>
      </c>
      <c r="M3385" s="15">
        <f t="shared" si="221"/>
        <v>0</v>
      </c>
    </row>
    <row r="3386" spans="1:13" x14ac:dyDescent="0.2">
      <c r="A3386" s="11" t="str">
        <f t="shared" si="218"/>
        <v>TOOWOOMBA WELLCAMP2003</v>
      </c>
      <c r="B3386" s="96" t="s">
        <v>163</v>
      </c>
      <c r="C3386" s="89">
        <v>2003</v>
      </c>
      <c r="D3386" s="90" t="s">
        <v>101</v>
      </c>
      <c r="E3386" s="15">
        <v>0</v>
      </c>
      <c r="F3386" s="15">
        <v>0</v>
      </c>
      <c r="G3386" s="15">
        <v>0</v>
      </c>
      <c r="H3386" s="91">
        <v>0</v>
      </c>
      <c r="I3386" s="91">
        <v>0</v>
      </c>
      <c r="J3386" s="15">
        <v>0</v>
      </c>
      <c r="K3386" s="15">
        <f t="shared" si="219"/>
        <v>0</v>
      </c>
      <c r="L3386" s="15">
        <f t="shared" si="220"/>
        <v>0</v>
      </c>
      <c r="M3386" s="15">
        <f t="shared" si="221"/>
        <v>0</v>
      </c>
    </row>
    <row r="3387" spans="1:13" x14ac:dyDescent="0.2">
      <c r="A3387" s="11" t="str">
        <f t="shared" si="218"/>
        <v>TOOWOOMBA WELLCAMP2004</v>
      </c>
      <c r="B3387" s="94" t="s">
        <v>163</v>
      </c>
      <c r="C3387" s="12">
        <v>2004</v>
      </c>
      <c r="D3387" s="90" t="s">
        <v>101</v>
      </c>
      <c r="E3387" s="95">
        <v>0</v>
      </c>
      <c r="F3387" s="95">
        <v>0</v>
      </c>
      <c r="G3387" s="95">
        <v>0</v>
      </c>
      <c r="H3387" s="95">
        <v>0</v>
      </c>
      <c r="I3387" s="95">
        <v>0</v>
      </c>
      <c r="J3387" s="95">
        <v>0</v>
      </c>
      <c r="K3387" s="15">
        <f t="shared" si="219"/>
        <v>0</v>
      </c>
      <c r="L3387" s="15">
        <f t="shared" si="220"/>
        <v>0</v>
      </c>
      <c r="M3387" s="15">
        <f t="shared" si="221"/>
        <v>0</v>
      </c>
    </row>
    <row r="3388" spans="1:13" x14ac:dyDescent="0.2">
      <c r="A3388" s="11" t="str">
        <f t="shared" si="218"/>
        <v>TOOWOOMBA WELLCAMP2005</v>
      </c>
      <c r="B3388" s="3" t="s">
        <v>163</v>
      </c>
      <c r="C3388" s="12">
        <v>2005</v>
      </c>
      <c r="D3388" s="12" t="s">
        <v>101</v>
      </c>
      <c r="E3388" s="13">
        <v>0</v>
      </c>
      <c r="F3388" s="13">
        <v>0</v>
      </c>
      <c r="G3388" s="13">
        <v>0</v>
      </c>
      <c r="H3388" s="13">
        <v>0</v>
      </c>
      <c r="I3388" s="13">
        <v>0</v>
      </c>
      <c r="J3388" s="13">
        <v>0</v>
      </c>
      <c r="K3388" s="15">
        <f t="shared" si="219"/>
        <v>0</v>
      </c>
      <c r="L3388" s="15">
        <f t="shared" si="220"/>
        <v>0</v>
      </c>
      <c r="M3388" s="15">
        <f t="shared" si="221"/>
        <v>0</v>
      </c>
    </row>
    <row r="3389" spans="1:13" x14ac:dyDescent="0.2">
      <c r="A3389" s="11" t="str">
        <f t="shared" si="218"/>
        <v>TOOWOOMBA WELLCAMP2006</v>
      </c>
      <c r="B3389" s="3" t="s">
        <v>163</v>
      </c>
      <c r="C3389" s="12">
        <v>2006</v>
      </c>
      <c r="D3389" s="12" t="s">
        <v>101</v>
      </c>
      <c r="E3389" s="13">
        <v>0</v>
      </c>
      <c r="F3389" s="13">
        <v>0</v>
      </c>
      <c r="G3389" s="13">
        <v>0</v>
      </c>
      <c r="H3389" s="13">
        <v>0</v>
      </c>
      <c r="I3389" s="13">
        <v>0</v>
      </c>
      <c r="J3389" s="13">
        <v>0</v>
      </c>
      <c r="K3389" s="15">
        <f t="shared" si="219"/>
        <v>0</v>
      </c>
      <c r="L3389" s="15">
        <f t="shared" si="220"/>
        <v>0</v>
      </c>
      <c r="M3389" s="15">
        <f t="shared" si="221"/>
        <v>0</v>
      </c>
    </row>
    <row r="3390" spans="1:13" x14ac:dyDescent="0.2">
      <c r="A3390" s="11" t="str">
        <f t="shared" si="218"/>
        <v>TOOWOOMBA WELLCAMP2007</v>
      </c>
      <c r="B3390" s="96" t="s">
        <v>163</v>
      </c>
      <c r="C3390" s="89">
        <v>2007</v>
      </c>
      <c r="D3390" s="90" t="s">
        <v>101</v>
      </c>
      <c r="E3390" s="15">
        <v>0</v>
      </c>
      <c r="F3390" s="15">
        <v>0</v>
      </c>
      <c r="G3390" s="15">
        <v>0</v>
      </c>
      <c r="H3390" s="91">
        <v>0</v>
      </c>
      <c r="I3390" s="91">
        <v>0</v>
      </c>
      <c r="J3390" s="15">
        <v>0</v>
      </c>
      <c r="K3390" s="15">
        <f t="shared" si="219"/>
        <v>0</v>
      </c>
      <c r="L3390" s="15">
        <f t="shared" si="220"/>
        <v>0</v>
      </c>
      <c r="M3390" s="15">
        <f t="shared" si="221"/>
        <v>0</v>
      </c>
    </row>
    <row r="3391" spans="1:13" x14ac:dyDescent="0.2">
      <c r="A3391" s="11" t="str">
        <f t="shared" si="218"/>
        <v>TOOWOOMBA WELLCAMP2008</v>
      </c>
      <c r="B3391" s="94" t="s">
        <v>163</v>
      </c>
      <c r="C3391" s="89">
        <v>2008</v>
      </c>
      <c r="D3391" s="90" t="s">
        <v>101</v>
      </c>
      <c r="E3391" s="15">
        <v>0</v>
      </c>
      <c r="F3391" s="15">
        <v>0</v>
      </c>
      <c r="G3391" s="15">
        <v>0</v>
      </c>
      <c r="H3391" s="15">
        <v>0</v>
      </c>
      <c r="I3391" s="15">
        <v>0</v>
      </c>
      <c r="J3391" s="15">
        <v>0</v>
      </c>
      <c r="K3391" s="15">
        <f t="shared" si="219"/>
        <v>0</v>
      </c>
      <c r="L3391" s="15">
        <f t="shared" si="220"/>
        <v>0</v>
      </c>
      <c r="M3391" s="15">
        <f t="shared" si="221"/>
        <v>0</v>
      </c>
    </row>
    <row r="3392" spans="1:13" x14ac:dyDescent="0.2">
      <c r="A3392" s="11" t="str">
        <f t="shared" si="218"/>
        <v>TOOWOOMBA WELLCAMP2009</v>
      </c>
      <c r="B3392" s="3" t="s">
        <v>163</v>
      </c>
      <c r="C3392" s="12">
        <v>2009</v>
      </c>
      <c r="D3392" s="12" t="s">
        <v>101</v>
      </c>
      <c r="E3392" s="13">
        <v>0</v>
      </c>
      <c r="F3392" s="13">
        <v>0</v>
      </c>
      <c r="G3392" s="13">
        <v>0</v>
      </c>
      <c r="H3392" s="13">
        <v>0</v>
      </c>
      <c r="I3392" s="13">
        <v>0</v>
      </c>
      <c r="J3392" s="13">
        <v>0</v>
      </c>
      <c r="K3392" s="15">
        <f t="shared" si="219"/>
        <v>0</v>
      </c>
      <c r="L3392" s="15">
        <f t="shared" si="220"/>
        <v>0</v>
      </c>
      <c r="M3392" s="15">
        <f t="shared" si="221"/>
        <v>0</v>
      </c>
    </row>
    <row r="3393" spans="1:13" x14ac:dyDescent="0.2">
      <c r="A3393" s="11" t="str">
        <f t="shared" si="218"/>
        <v>TOOWOOMBA WELLCAMP2010</v>
      </c>
      <c r="B3393" s="3" t="s">
        <v>163</v>
      </c>
      <c r="C3393" s="12">
        <v>2010</v>
      </c>
      <c r="D3393" s="12" t="s">
        <v>101</v>
      </c>
      <c r="E3393" s="13">
        <v>0</v>
      </c>
      <c r="F3393" s="13">
        <v>0</v>
      </c>
      <c r="G3393" s="13">
        <v>0</v>
      </c>
      <c r="H3393" s="13">
        <v>0</v>
      </c>
      <c r="I3393" s="13">
        <v>0</v>
      </c>
      <c r="J3393" s="13">
        <v>0</v>
      </c>
      <c r="K3393" s="15">
        <f t="shared" si="219"/>
        <v>0</v>
      </c>
      <c r="L3393" s="15">
        <f t="shared" si="220"/>
        <v>0</v>
      </c>
      <c r="M3393" s="15">
        <f t="shared" si="221"/>
        <v>0</v>
      </c>
    </row>
    <row r="3394" spans="1:13" x14ac:dyDescent="0.2">
      <c r="A3394" s="11" t="str">
        <f t="shared" si="218"/>
        <v>TOOWOOMBA WELLCAMP2011</v>
      </c>
      <c r="B3394" s="3" t="s">
        <v>163</v>
      </c>
      <c r="C3394" s="12">
        <v>2011</v>
      </c>
      <c r="D3394" s="12" t="s">
        <v>101</v>
      </c>
      <c r="E3394" s="13">
        <v>0</v>
      </c>
      <c r="F3394" s="13">
        <v>0</v>
      </c>
      <c r="G3394" s="13">
        <v>0</v>
      </c>
      <c r="H3394" s="13">
        <v>0</v>
      </c>
      <c r="I3394" s="13">
        <v>0</v>
      </c>
      <c r="J3394" s="13">
        <v>0</v>
      </c>
      <c r="K3394" s="15">
        <f t="shared" si="219"/>
        <v>0</v>
      </c>
      <c r="L3394" s="15">
        <f t="shared" si="220"/>
        <v>0</v>
      </c>
      <c r="M3394" s="15">
        <f t="shared" si="221"/>
        <v>0</v>
      </c>
    </row>
    <row r="3395" spans="1:13" x14ac:dyDescent="0.2">
      <c r="A3395" s="11" t="str">
        <f t="shared" si="218"/>
        <v>TOOWOOMBA WELLCAMP2012</v>
      </c>
      <c r="B3395" s="3" t="s">
        <v>163</v>
      </c>
      <c r="C3395" s="12">
        <v>2012</v>
      </c>
      <c r="D3395" s="12" t="s">
        <v>101</v>
      </c>
      <c r="E3395" s="13">
        <v>0</v>
      </c>
      <c r="F3395" s="13">
        <v>0</v>
      </c>
      <c r="G3395" s="13">
        <v>0</v>
      </c>
      <c r="H3395" s="13">
        <v>0</v>
      </c>
      <c r="I3395" s="13">
        <v>0</v>
      </c>
      <c r="J3395" s="13">
        <v>0</v>
      </c>
      <c r="K3395" s="15">
        <f t="shared" si="219"/>
        <v>0</v>
      </c>
      <c r="L3395" s="15">
        <f t="shared" si="220"/>
        <v>0</v>
      </c>
      <c r="M3395" s="15">
        <f t="shared" si="221"/>
        <v>0</v>
      </c>
    </row>
    <row r="3396" spans="1:13" x14ac:dyDescent="0.2">
      <c r="A3396" s="11" t="str">
        <f t="shared" si="218"/>
        <v>TOOWOOMBA WELLCAMP2013</v>
      </c>
      <c r="B3396" s="3" t="s">
        <v>163</v>
      </c>
      <c r="C3396" s="12">
        <v>2013</v>
      </c>
      <c r="D3396" s="12" t="s">
        <v>101</v>
      </c>
      <c r="E3396" s="13">
        <v>0</v>
      </c>
      <c r="F3396" s="13">
        <v>0</v>
      </c>
      <c r="G3396" s="13">
        <v>0</v>
      </c>
      <c r="H3396" s="13">
        <v>0</v>
      </c>
      <c r="I3396" s="13">
        <v>0</v>
      </c>
      <c r="J3396" s="13">
        <v>0</v>
      </c>
      <c r="K3396" s="15">
        <f t="shared" si="219"/>
        <v>0</v>
      </c>
      <c r="L3396" s="15">
        <f t="shared" si="220"/>
        <v>0</v>
      </c>
      <c r="M3396" s="15">
        <f t="shared" si="221"/>
        <v>0</v>
      </c>
    </row>
    <row r="3397" spans="1:13" x14ac:dyDescent="0.2">
      <c r="A3397" s="11" t="str">
        <f t="shared" si="218"/>
        <v>TOOWOOMBA WELLCAMP2014</v>
      </c>
      <c r="B3397" s="3" t="s">
        <v>163</v>
      </c>
      <c r="C3397" s="12">
        <v>2014</v>
      </c>
      <c r="D3397" s="12" t="s">
        <v>101</v>
      </c>
      <c r="E3397" s="13">
        <v>60</v>
      </c>
      <c r="F3397" s="13">
        <v>60</v>
      </c>
      <c r="G3397" s="13">
        <v>120</v>
      </c>
      <c r="H3397" s="13">
        <v>0</v>
      </c>
      <c r="I3397" s="13">
        <v>0</v>
      </c>
      <c r="J3397" s="13">
        <v>0</v>
      </c>
      <c r="K3397" s="15">
        <f t="shared" si="219"/>
        <v>60</v>
      </c>
      <c r="L3397" s="15">
        <f t="shared" si="220"/>
        <v>60</v>
      </c>
      <c r="M3397" s="15">
        <f t="shared" si="221"/>
        <v>120</v>
      </c>
    </row>
    <row r="3398" spans="1:13" x14ac:dyDescent="0.2">
      <c r="A3398" s="11" t="str">
        <f t="shared" si="218"/>
        <v>TOOWOOMBA WELLCAMP2015</v>
      </c>
      <c r="B3398" s="94" t="s">
        <v>163</v>
      </c>
      <c r="C3398" s="89">
        <v>2015</v>
      </c>
      <c r="D3398" s="12" t="s">
        <v>101</v>
      </c>
      <c r="E3398" s="15">
        <v>1025</v>
      </c>
      <c r="F3398" s="15">
        <v>1060</v>
      </c>
      <c r="G3398" s="15">
        <v>2085</v>
      </c>
      <c r="H3398" s="15">
        <v>0</v>
      </c>
      <c r="I3398" s="15">
        <v>0</v>
      </c>
      <c r="J3398" s="15">
        <v>0</v>
      </c>
      <c r="K3398" s="15">
        <f t="shared" si="219"/>
        <v>1025</v>
      </c>
      <c r="L3398" s="15">
        <f t="shared" si="220"/>
        <v>1060</v>
      </c>
      <c r="M3398" s="15">
        <f t="shared" si="221"/>
        <v>2085</v>
      </c>
    </row>
    <row r="3399" spans="1:13" x14ac:dyDescent="0.2">
      <c r="A3399" s="11" t="str">
        <f t="shared" si="218"/>
        <v>TOOWOOMBA WELLCAMP2016</v>
      </c>
      <c r="B3399" s="96" t="s">
        <v>163</v>
      </c>
      <c r="C3399" s="89">
        <v>2016</v>
      </c>
      <c r="D3399" s="12" t="s">
        <v>101</v>
      </c>
      <c r="E3399" s="15">
        <v>1598</v>
      </c>
      <c r="F3399" s="15">
        <v>1619</v>
      </c>
      <c r="G3399" s="15">
        <v>3217</v>
      </c>
      <c r="H3399" s="91">
        <v>4</v>
      </c>
      <c r="I3399" s="91">
        <v>4</v>
      </c>
      <c r="J3399" s="15">
        <v>8</v>
      </c>
      <c r="K3399" s="15">
        <f t="shared" si="219"/>
        <v>1602</v>
      </c>
      <c r="L3399" s="15">
        <f t="shared" si="220"/>
        <v>1623</v>
      </c>
      <c r="M3399" s="15">
        <f t="shared" si="221"/>
        <v>3225</v>
      </c>
    </row>
    <row r="3400" spans="1:13" x14ac:dyDescent="0.2">
      <c r="A3400" s="11" t="str">
        <f t="shared" si="218"/>
        <v>TOOWOOMBA WELLCAMP2017</v>
      </c>
      <c r="B3400" s="3" t="s">
        <v>163</v>
      </c>
      <c r="C3400" s="12">
        <v>2017</v>
      </c>
      <c r="D3400" s="12" t="s">
        <v>101</v>
      </c>
      <c r="E3400" s="13">
        <v>1944</v>
      </c>
      <c r="F3400" s="13">
        <v>1943</v>
      </c>
      <c r="G3400" s="13">
        <v>3887</v>
      </c>
      <c r="H3400" s="13">
        <v>38</v>
      </c>
      <c r="I3400" s="13">
        <v>38</v>
      </c>
      <c r="J3400" s="13">
        <v>76</v>
      </c>
      <c r="K3400" s="15">
        <f t="shared" si="219"/>
        <v>1982</v>
      </c>
      <c r="L3400" s="15">
        <f t="shared" si="220"/>
        <v>1981</v>
      </c>
      <c r="M3400" s="15">
        <f t="shared" si="221"/>
        <v>3963</v>
      </c>
    </row>
    <row r="3401" spans="1:13" x14ac:dyDescent="0.2">
      <c r="A3401" s="11" t="str">
        <f t="shared" si="218"/>
        <v>TOOWOOMBA WELLCAMP2018</v>
      </c>
      <c r="B3401" s="3" t="s">
        <v>163</v>
      </c>
      <c r="C3401" s="12">
        <v>2018</v>
      </c>
      <c r="D3401" s="12" t="s">
        <v>101</v>
      </c>
      <c r="E3401" s="13">
        <v>1730</v>
      </c>
      <c r="F3401" s="13">
        <v>1731</v>
      </c>
      <c r="G3401" s="13">
        <v>3461</v>
      </c>
      <c r="H3401" s="13">
        <v>48</v>
      </c>
      <c r="I3401" s="13">
        <v>48</v>
      </c>
      <c r="J3401" s="13">
        <v>96</v>
      </c>
      <c r="K3401" s="15">
        <f t="shared" si="219"/>
        <v>1778</v>
      </c>
      <c r="L3401" s="15">
        <f t="shared" si="220"/>
        <v>1779</v>
      </c>
      <c r="M3401" s="15">
        <f t="shared" si="221"/>
        <v>3557</v>
      </c>
    </row>
    <row r="3402" spans="1:13" x14ac:dyDescent="0.2">
      <c r="A3402" s="11" t="str">
        <f t="shared" si="218"/>
        <v>TOOWOOMBA WELLCAMP2019</v>
      </c>
      <c r="B3402" s="3" t="s">
        <v>163</v>
      </c>
      <c r="C3402" s="12">
        <v>2019</v>
      </c>
      <c r="D3402" s="12" t="s">
        <v>101</v>
      </c>
      <c r="E3402" s="13">
        <v>1542</v>
      </c>
      <c r="F3402" s="13">
        <v>1543</v>
      </c>
      <c r="G3402" s="13">
        <v>3085</v>
      </c>
      <c r="H3402" s="13">
        <v>50</v>
      </c>
      <c r="I3402" s="13">
        <v>50</v>
      </c>
      <c r="J3402" s="13">
        <v>100</v>
      </c>
      <c r="K3402" s="15">
        <f t="shared" si="219"/>
        <v>1592</v>
      </c>
      <c r="L3402" s="15">
        <f t="shared" si="220"/>
        <v>1593</v>
      </c>
      <c r="M3402" s="15">
        <f t="shared" si="221"/>
        <v>3185</v>
      </c>
    </row>
    <row r="3403" spans="1:13" x14ac:dyDescent="0.2">
      <c r="A3403" s="11" t="str">
        <f t="shared" si="218"/>
        <v>TOWNSVILLE1985</v>
      </c>
      <c r="B3403" s="3" t="s">
        <v>55</v>
      </c>
      <c r="C3403" s="12">
        <v>1985</v>
      </c>
      <c r="D3403" s="12">
        <v>7</v>
      </c>
      <c r="E3403" s="13">
        <v>8791</v>
      </c>
      <c r="F3403" s="13">
        <v>8810</v>
      </c>
      <c r="G3403" s="13">
        <v>17601</v>
      </c>
      <c r="H3403" s="13">
        <v>104</v>
      </c>
      <c r="I3403" s="13">
        <v>105</v>
      </c>
      <c r="J3403" s="13">
        <v>209</v>
      </c>
      <c r="K3403" s="15">
        <f t="shared" si="219"/>
        <v>8895</v>
      </c>
      <c r="L3403" s="15">
        <f t="shared" si="220"/>
        <v>8915</v>
      </c>
      <c r="M3403" s="15">
        <f t="shared" si="221"/>
        <v>17810</v>
      </c>
    </row>
    <row r="3404" spans="1:13" x14ac:dyDescent="0.2">
      <c r="A3404" s="11" t="str">
        <f t="shared" si="218"/>
        <v>TOWNSVILLE1986</v>
      </c>
      <c r="B3404" s="3" t="s">
        <v>55</v>
      </c>
      <c r="C3404" s="12">
        <v>1986</v>
      </c>
      <c r="D3404" s="12">
        <v>7</v>
      </c>
      <c r="E3404" s="13">
        <v>8584</v>
      </c>
      <c r="F3404" s="13">
        <v>8452</v>
      </c>
      <c r="G3404" s="13">
        <v>17036</v>
      </c>
      <c r="H3404" s="13">
        <v>154</v>
      </c>
      <c r="I3404" s="13">
        <v>152</v>
      </c>
      <c r="J3404" s="13">
        <v>306</v>
      </c>
      <c r="K3404" s="15">
        <f t="shared" si="219"/>
        <v>8738</v>
      </c>
      <c r="L3404" s="15">
        <f t="shared" si="220"/>
        <v>8604</v>
      </c>
      <c r="M3404" s="15">
        <f t="shared" si="221"/>
        <v>17342</v>
      </c>
    </row>
    <row r="3405" spans="1:13" x14ac:dyDescent="0.2">
      <c r="A3405" s="11" t="str">
        <f t="shared" si="218"/>
        <v>TOWNSVILLE1987</v>
      </c>
      <c r="B3405" s="94" t="s">
        <v>55</v>
      </c>
      <c r="C3405" s="89">
        <v>1987</v>
      </c>
      <c r="D3405" s="90">
        <v>8</v>
      </c>
      <c r="E3405" s="15">
        <v>8370</v>
      </c>
      <c r="F3405" s="15">
        <v>8257</v>
      </c>
      <c r="G3405" s="15">
        <v>16627</v>
      </c>
      <c r="H3405" s="15">
        <v>136</v>
      </c>
      <c r="I3405" s="15">
        <v>139</v>
      </c>
      <c r="J3405" s="15">
        <v>275</v>
      </c>
      <c r="K3405" s="15">
        <f t="shared" si="219"/>
        <v>8506</v>
      </c>
      <c r="L3405" s="15">
        <f t="shared" si="220"/>
        <v>8396</v>
      </c>
      <c r="M3405" s="15">
        <f t="shared" si="221"/>
        <v>16902</v>
      </c>
    </row>
    <row r="3406" spans="1:13" x14ac:dyDescent="0.2">
      <c r="A3406" s="11" t="str">
        <f t="shared" si="218"/>
        <v>TOWNSVILLE1988</v>
      </c>
      <c r="B3406" s="3" t="s">
        <v>55</v>
      </c>
      <c r="C3406" s="12">
        <v>1988</v>
      </c>
      <c r="D3406" s="12">
        <v>9</v>
      </c>
      <c r="E3406" s="13">
        <v>8336</v>
      </c>
      <c r="F3406" s="13">
        <v>8239</v>
      </c>
      <c r="G3406" s="13">
        <v>16575</v>
      </c>
      <c r="H3406" s="13">
        <v>186</v>
      </c>
      <c r="I3406" s="13">
        <v>186</v>
      </c>
      <c r="J3406" s="13">
        <v>372</v>
      </c>
      <c r="K3406" s="15">
        <f t="shared" si="219"/>
        <v>8522</v>
      </c>
      <c r="L3406" s="15">
        <f t="shared" si="220"/>
        <v>8425</v>
      </c>
      <c r="M3406" s="15">
        <f t="shared" si="221"/>
        <v>16947</v>
      </c>
    </row>
    <row r="3407" spans="1:13" x14ac:dyDescent="0.2">
      <c r="A3407" s="11" t="str">
        <f t="shared" si="218"/>
        <v>TOWNSVILLE1989</v>
      </c>
      <c r="B3407" s="96" t="s">
        <v>55</v>
      </c>
      <c r="C3407" s="89">
        <v>1989</v>
      </c>
      <c r="D3407" s="90">
        <v>9</v>
      </c>
      <c r="E3407" s="15">
        <v>6665</v>
      </c>
      <c r="F3407" s="15">
        <v>6783</v>
      </c>
      <c r="G3407" s="15">
        <v>13448</v>
      </c>
      <c r="H3407" s="91">
        <v>255</v>
      </c>
      <c r="I3407" s="91">
        <v>254</v>
      </c>
      <c r="J3407" s="15">
        <v>509</v>
      </c>
      <c r="K3407" s="15">
        <f t="shared" si="219"/>
        <v>6920</v>
      </c>
      <c r="L3407" s="15">
        <f t="shared" si="220"/>
        <v>7037</v>
      </c>
      <c r="M3407" s="15">
        <f t="shared" si="221"/>
        <v>13957</v>
      </c>
    </row>
    <row r="3408" spans="1:13" x14ac:dyDescent="0.2">
      <c r="A3408" s="11" t="str">
        <f t="shared" si="218"/>
        <v>TOWNSVILLE1990</v>
      </c>
      <c r="B3408" s="3" t="s">
        <v>55</v>
      </c>
      <c r="C3408" s="12">
        <v>1990</v>
      </c>
      <c r="D3408" s="12">
        <v>10</v>
      </c>
      <c r="E3408" s="13">
        <v>5672</v>
      </c>
      <c r="F3408" s="13">
        <v>5652</v>
      </c>
      <c r="G3408" s="13">
        <v>11324</v>
      </c>
      <c r="H3408" s="13">
        <v>161</v>
      </c>
      <c r="I3408" s="13">
        <v>161</v>
      </c>
      <c r="J3408" s="13">
        <v>322</v>
      </c>
      <c r="K3408" s="15">
        <f t="shared" si="219"/>
        <v>5833</v>
      </c>
      <c r="L3408" s="15">
        <f t="shared" si="220"/>
        <v>5813</v>
      </c>
      <c r="M3408" s="15">
        <f t="shared" si="221"/>
        <v>11646</v>
      </c>
    </row>
    <row r="3409" spans="1:13" x14ac:dyDescent="0.2">
      <c r="A3409" s="11" t="str">
        <f t="shared" si="218"/>
        <v>TOWNSVILLE1991</v>
      </c>
      <c r="B3409" s="96" t="s">
        <v>55</v>
      </c>
      <c r="C3409" s="89">
        <v>1991</v>
      </c>
      <c r="D3409" s="90">
        <v>9</v>
      </c>
      <c r="E3409" s="15">
        <v>7440</v>
      </c>
      <c r="F3409" s="15">
        <v>7427</v>
      </c>
      <c r="G3409" s="15">
        <v>14867</v>
      </c>
      <c r="H3409" s="91">
        <v>44</v>
      </c>
      <c r="I3409" s="91">
        <v>44</v>
      </c>
      <c r="J3409" s="15">
        <v>88</v>
      </c>
      <c r="K3409" s="15">
        <f t="shared" si="219"/>
        <v>7484</v>
      </c>
      <c r="L3409" s="15">
        <f t="shared" si="220"/>
        <v>7471</v>
      </c>
      <c r="M3409" s="15">
        <f t="shared" si="221"/>
        <v>14955</v>
      </c>
    </row>
    <row r="3410" spans="1:13" x14ac:dyDescent="0.2">
      <c r="A3410" s="11" t="str">
        <f t="shared" si="218"/>
        <v>TOWNSVILLE1992</v>
      </c>
      <c r="B3410" s="96" t="s">
        <v>55</v>
      </c>
      <c r="C3410" s="89">
        <v>1992</v>
      </c>
      <c r="D3410" s="90">
        <v>11</v>
      </c>
      <c r="E3410" s="15">
        <v>7070</v>
      </c>
      <c r="F3410" s="15">
        <v>7098</v>
      </c>
      <c r="G3410" s="15">
        <v>14168</v>
      </c>
      <c r="H3410" s="91">
        <v>18</v>
      </c>
      <c r="I3410" s="91">
        <v>18</v>
      </c>
      <c r="J3410" s="15">
        <v>36</v>
      </c>
      <c r="K3410" s="15">
        <f t="shared" si="219"/>
        <v>7088</v>
      </c>
      <c r="L3410" s="15">
        <f t="shared" si="220"/>
        <v>7116</v>
      </c>
      <c r="M3410" s="15">
        <f t="shared" si="221"/>
        <v>14204</v>
      </c>
    </row>
    <row r="3411" spans="1:13" x14ac:dyDescent="0.2">
      <c r="A3411" s="11" t="str">
        <f t="shared" si="218"/>
        <v>TOWNSVILLE1993</v>
      </c>
      <c r="B3411" s="3" t="s">
        <v>55</v>
      </c>
      <c r="C3411" s="12">
        <v>1993</v>
      </c>
      <c r="D3411" s="12">
        <v>11</v>
      </c>
      <c r="E3411" s="13">
        <v>7119</v>
      </c>
      <c r="F3411" s="13">
        <v>7145</v>
      </c>
      <c r="G3411" s="13">
        <v>14264</v>
      </c>
      <c r="H3411" s="13">
        <v>104</v>
      </c>
      <c r="I3411" s="13">
        <v>104</v>
      </c>
      <c r="J3411" s="13">
        <v>208</v>
      </c>
      <c r="K3411" s="15">
        <f t="shared" si="219"/>
        <v>7223</v>
      </c>
      <c r="L3411" s="15">
        <f t="shared" si="220"/>
        <v>7249</v>
      </c>
      <c r="M3411" s="15">
        <f t="shared" si="221"/>
        <v>14472</v>
      </c>
    </row>
    <row r="3412" spans="1:13" x14ac:dyDescent="0.2">
      <c r="A3412" s="11" t="str">
        <f t="shared" si="218"/>
        <v>TOWNSVILLE1994</v>
      </c>
      <c r="B3412" s="96" t="s">
        <v>55</v>
      </c>
      <c r="C3412" s="89">
        <v>1994</v>
      </c>
      <c r="D3412" s="90">
        <v>10</v>
      </c>
      <c r="E3412" s="15">
        <v>7790</v>
      </c>
      <c r="F3412" s="15">
        <v>7802</v>
      </c>
      <c r="G3412" s="15">
        <v>15592</v>
      </c>
      <c r="H3412" s="91">
        <v>58</v>
      </c>
      <c r="I3412" s="91">
        <v>58</v>
      </c>
      <c r="J3412" s="15">
        <v>116</v>
      </c>
      <c r="K3412" s="15">
        <f t="shared" si="219"/>
        <v>7848</v>
      </c>
      <c r="L3412" s="15">
        <f t="shared" si="220"/>
        <v>7860</v>
      </c>
      <c r="M3412" s="15">
        <f t="shared" si="221"/>
        <v>15708</v>
      </c>
    </row>
    <row r="3413" spans="1:13" x14ac:dyDescent="0.2">
      <c r="A3413" s="11" t="str">
        <f t="shared" si="218"/>
        <v>TOWNSVILLE1995</v>
      </c>
      <c r="B3413" s="96" t="s">
        <v>55</v>
      </c>
      <c r="C3413" s="89">
        <v>1995</v>
      </c>
      <c r="D3413" s="90">
        <v>10</v>
      </c>
      <c r="E3413" s="15">
        <v>8279</v>
      </c>
      <c r="F3413" s="15">
        <v>8283</v>
      </c>
      <c r="G3413" s="15">
        <v>16562</v>
      </c>
      <c r="H3413" s="91">
        <v>0</v>
      </c>
      <c r="I3413" s="91">
        <v>0</v>
      </c>
      <c r="J3413" s="15">
        <v>0</v>
      </c>
      <c r="K3413" s="15">
        <f t="shared" si="219"/>
        <v>8279</v>
      </c>
      <c r="L3413" s="15">
        <f t="shared" si="220"/>
        <v>8283</v>
      </c>
      <c r="M3413" s="15">
        <f t="shared" si="221"/>
        <v>16562</v>
      </c>
    </row>
    <row r="3414" spans="1:13" x14ac:dyDescent="0.2">
      <c r="A3414" s="11" t="str">
        <f t="shared" si="218"/>
        <v>TOWNSVILLE1996</v>
      </c>
      <c r="B3414" s="94" t="s">
        <v>55</v>
      </c>
      <c r="C3414" s="89">
        <v>1996</v>
      </c>
      <c r="D3414" s="90">
        <v>10</v>
      </c>
      <c r="E3414" s="15">
        <v>8810</v>
      </c>
      <c r="F3414" s="15">
        <v>8814</v>
      </c>
      <c r="G3414" s="15">
        <v>17624</v>
      </c>
      <c r="H3414" s="15">
        <v>0</v>
      </c>
      <c r="I3414" s="15">
        <v>0</v>
      </c>
      <c r="J3414" s="15">
        <v>0</v>
      </c>
      <c r="K3414" s="15">
        <f t="shared" si="219"/>
        <v>8810</v>
      </c>
      <c r="L3414" s="15">
        <f t="shared" si="220"/>
        <v>8814</v>
      </c>
      <c r="M3414" s="15">
        <f t="shared" si="221"/>
        <v>17624</v>
      </c>
    </row>
    <row r="3415" spans="1:13" x14ac:dyDescent="0.2">
      <c r="A3415" s="11" t="str">
        <f t="shared" si="218"/>
        <v>TOWNSVILLE1997</v>
      </c>
      <c r="B3415" s="3" t="s">
        <v>55</v>
      </c>
      <c r="C3415" s="12">
        <v>1997</v>
      </c>
      <c r="D3415" s="12">
        <v>10</v>
      </c>
      <c r="E3415" s="13">
        <v>8962</v>
      </c>
      <c r="F3415" s="13">
        <v>8968</v>
      </c>
      <c r="G3415" s="13">
        <v>17930</v>
      </c>
      <c r="H3415" s="13">
        <v>55</v>
      </c>
      <c r="I3415" s="13">
        <v>49</v>
      </c>
      <c r="J3415" s="13">
        <v>104</v>
      </c>
      <c r="K3415" s="15">
        <f t="shared" si="219"/>
        <v>9017</v>
      </c>
      <c r="L3415" s="15">
        <f t="shared" si="220"/>
        <v>9017</v>
      </c>
      <c r="M3415" s="15">
        <f t="shared" si="221"/>
        <v>18034</v>
      </c>
    </row>
    <row r="3416" spans="1:13" x14ac:dyDescent="0.2">
      <c r="A3416" s="11" t="str">
        <f t="shared" si="218"/>
        <v>TOWNSVILLE1998</v>
      </c>
      <c r="B3416" s="3" t="s">
        <v>55</v>
      </c>
      <c r="C3416" s="12">
        <v>1998</v>
      </c>
      <c r="D3416" s="12">
        <v>10</v>
      </c>
      <c r="E3416" s="13">
        <v>8699</v>
      </c>
      <c r="F3416" s="13">
        <v>8694</v>
      </c>
      <c r="G3416" s="13">
        <v>17393</v>
      </c>
      <c r="H3416" s="13">
        <v>22</v>
      </c>
      <c r="I3416" s="13">
        <v>22</v>
      </c>
      <c r="J3416" s="13">
        <v>44</v>
      </c>
      <c r="K3416" s="15">
        <f t="shared" si="219"/>
        <v>8721</v>
      </c>
      <c r="L3416" s="15">
        <f t="shared" si="220"/>
        <v>8716</v>
      </c>
      <c r="M3416" s="15">
        <f t="shared" si="221"/>
        <v>17437</v>
      </c>
    </row>
    <row r="3417" spans="1:13" x14ac:dyDescent="0.2">
      <c r="A3417" s="11" t="str">
        <f t="shared" si="218"/>
        <v>TOWNSVILLE1999</v>
      </c>
      <c r="B3417" s="3" t="s">
        <v>55</v>
      </c>
      <c r="C3417" s="12">
        <v>1999</v>
      </c>
      <c r="D3417" s="12">
        <v>10</v>
      </c>
      <c r="E3417" s="13">
        <v>8772</v>
      </c>
      <c r="F3417" s="13">
        <v>8763</v>
      </c>
      <c r="G3417" s="13">
        <v>17535</v>
      </c>
      <c r="H3417" s="13">
        <v>14</v>
      </c>
      <c r="I3417" s="13">
        <v>11</v>
      </c>
      <c r="J3417" s="13">
        <v>25</v>
      </c>
      <c r="K3417" s="15">
        <f t="shared" si="219"/>
        <v>8786</v>
      </c>
      <c r="L3417" s="15">
        <f t="shared" si="220"/>
        <v>8774</v>
      </c>
      <c r="M3417" s="15">
        <f t="shared" si="221"/>
        <v>17560</v>
      </c>
    </row>
    <row r="3418" spans="1:13" x14ac:dyDescent="0.2">
      <c r="A3418" s="11" t="str">
        <f t="shared" si="218"/>
        <v>TOWNSVILLE2000</v>
      </c>
      <c r="B3418" s="96" t="s">
        <v>55</v>
      </c>
      <c r="C3418" s="89">
        <v>2000</v>
      </c>
      <c r="D3418" s="90">
        <v>10</v>
      </c>
      <c r="E3418" s="15">
        <v>9405</v>
      </c>
      <c r="F3418" s="15">
        <v>9366</v>
      </c>
      <c r="G3418" s="15">
        <v>18771</v>
      </c>
      <c r="H3418" s="91">
        <v>0</v>
      </c>
      <c r="I3418" s="91">
        <v>0</v>
      </c>
      <c r="J3418" s="15">
        <v>0</v>
      </c>
      <c r="K3418" s="15">
        <f t="shared" si="219"/>
        <v>9405</v>
      </c>
      <c r="L3418" s="15">
        <f t="shared" si="220"/>
        <v>9366</v>
      </c>
      <c r="M3418" s="15">
        <f t="shared" si="221"/>
        <v>18771</v>
      </c>
    </row>
    <row r="3419" spans="1:13" x14ac:dyDescent="0.2">
      <c r="A3419" s="11" t="str">
        <f t="shared" si="218"/>
        <v>TOWNSVILLE2001</v>
      </c>
      <c r="B3419" s="3" t="s">
        <v>55</v>
      </c>
      <c r="C3419" s="12">
        <v>2001</v>
      </c>
      <c r="D3419" s="12">
        <v>10</v>
      </c>
      <c r="E3419" s="13">
        <v>7956</v>
      </c>
      <c r="F3419" s="13">
        <v>7875</v>
      </c>
      <c r="G3419" s="13">
        <v>15831</v>
      </c>
      <c r="H3419" s="13">
        <v>18</v>
      </c>
      <c r="I3419" s="13">
        <v>16</v>
      </c>
      <c r="J3419" s="13">
        <v>34</v>
      </c>
      <c r="K3419" s="15">
        <f t="shared" si="219"/>
        <v>7974</v>
      </c>
      <c r="L3419" s="15">
        <f t="shared" si="220"/>
        <v>7891</v>
      </c>
      <c r="M3419" s="15">
        <f t="shared" si="221"/>
        <v>15865</v>
      </c>
    </row>
    <row r="3420" spans="1:13" x14ac:dyDescent="0.2">
      <c r="A3420" s="11" t="str">
        <f t="shared" si="218"/>
        <v>TOWNSVILLE2002</v>
      </c>
      <c r="B3420" s="94" t="s">
        <v>55</v>
      </c>
      <c r="C3420" s="12">
        <v>2002</v>
      </c>
      <c r="D3420" s="90">
        <v>10</v>
      </c>
      <c r="E3420" s="95">
        <v>6826</v>
      </c>
      <c r="F3420" s="95">
        <v>6745</v>
      </c>
      <c r="G3420" s="95">
        <v>13571</v>
      </c>
      <c r="H3420" s="95">
        <v>0</v>
      </c>
      <c r="I3420" s="95">
        <v>0</v>
      </c>
      <c r="J3420" s="95">
        <v>0</v>
      </c>
      <c r="K3420" s="15">
        <f t="shared" si="219"/>
        <v>6826</v>
      </c>
      <c r="L3420" s="15">
        <f t="shared" si="220"/>
        <v>6745</v>
      </c>
      <c r="M3420" s="15">
        <f t="shared" si="221"/>
        <v>13571</v>
      </c>
    </row>
    <row r="3421" spans="1:13" x14ac:dyDescent="0.2">
      <c r="A3421" s="11" t="str">
        <f t="shared" si="218"/>
        <v>TOWNSVILLE2003</v>
      </c>
      <c r="B3421" s="3" t="s">
        <v>55</v>
      </c>
      <c r="C3421" s="12">
        <v>2003</v>
      </c>
      <c r="D3421" s="12">
        <v>10</v>
      </c>
      <c r="E3421" s="13">
        <v>8217</v>
      </c>
      <c r="F3421" s="13">
        <v>8184</v>
      </c>
      <c r="G3421" s="13">
        <v>16401</v>
      </c>
      <c r="H3421" s="13">
        <v>0</v>
      </c>
      <c r="I3421" s="13">
        <v>0</v>
      </c>
      <c r="J3421" s="13">
        <v>0</v>
      </c>
      <c r="K3421" s="15">
        <f t="shared" si="219"/>
        <v>8217</v>
      </c>
      <c r="L3421" s="15">
        <f t="shared" si="220"/>
        <v>8184</v>
      </c>
      <c r="M3421" s="15">
        <f t="shared" si="221"/>
        <v>16401</v>
      </c>
    </row>
    <row r="3422" spans="1:13" x14ac:dyDescent="0.2">
      <c r="A3422" s="11" t="str">
        <f t="shared" si="218"/>
        <v>TOWNSVILLE2004</v>
      </c>
      <c r="B3422" s="96" t="s">
        <v>55</v>
      </c>
      <c r="C3422" s="89">
        <v>2004</v>
      </c>
      <c r="D3422" s="90">
        <v>9</v>
      </c>
      <c r="E3422" s="15">
        <v>9070</v>
      </c>
      <c r="F3422" s="15">
        <v>9090</v>
      </c>
      <c r="G3422" s="15">
        <v>18160</v>
      </c>
      <c r="H3422" s="91">
        <v>0</v>
      </c>
      <c r="I3422" s="91">
        <v>0</v>
      </c>
      <c r="J3422" s="15">
        <v>0</v>
      </c>
      <c r="K3422" s="15">
        <f t="shared" si="219"/>
        <v>9070</v>
      </c>
      <c r="L3422" s="15">
        <f t="shared" si="220"/>
        <v>9090</v>
      </c>
      <c r="M3422" s="15">
        <f t="shared" si="221"/>
        <v>18160</v>
      </c>
    </row>
    <row r="3423" spans="1:13" x14ac:dyDescent="0.2">
      <c r="A3423" s="11" t="str">
        <f t="shared" si="218"/>
        <v>TOWNSVILLE2005</v>
      </c>
      <c r="B3423" s="3" t="s">
        <v>55</v>
      </c>
      <c r="C3423" s="12">
        <v>2005</v>
      </c>
      <c r="D3423" s="12">
        <v>9</v>
      </c>
      <c r="E3423" s="13">
        <v>11036</v>
      </c>
      <c r="F3423" s="13">
        <v>11101</v>
      </c>
      <c r="G3423" s="13">
        <v>22137</v>
      </c>
      <c r="H3423" s="13">
        <v>0</v>
      </c>
      <c r="I3423" s="13">
        <v>0</v>
      </c>
      <c r="J3423" s="13">
        <v>0</v>
      </c>
      <c r="K3423" s="15">
        <f t="shared" si="219"/>
        <v>11036</v>
      </c>
      <c r="L3423" s="15">
        <f t="shared" si="220"/>
        <v>11101</v>
      </c>
      <c r="M3423" s="15">
        <f t="shared" si="221"/>
        <v>22137</v>
      </c>
    </row>
    <row r="3424" spans="1:13" x14ac:dyDescent="0.2">
      <c r="A3424" s="11" t="str">
        <f t="shared" si="218"/>
        <v>TOWNSVILLE2006</v>
      </c>
      <c r="B3424" s="96" t="s">
        <v>55</v>
      </c>
      <c r="C3424" s="89">
        <v>2006</v>
      </c>
      <c r="D3424" s="90">
        <v>9</v>
      </c>
      <c r="E3424" s="15">
        <v>10850</v>
      </c>
      <c r="F3424" s="15">
        <v>10832</v>
      </c>
      <c r="G3424" s="15">
        <v>21682</v>
      </c>
      <c r="H3424" s="91">
        <v>3</v>
      </c>
      <c r="I3424" s="91">
        <v>3</v>
      </c>
      <c r="J3424" s="15">
        <v>6</v>
      </c>
      <c r="K3424" s="15">
        <f t="shared" si="219"/>
        <v>10853</v>
      </c>
      <c r="L3424" s="15">
        <f t="shared" si="220"/>
        <v>10835</v>
      </c>
      <c r="M3424" s="15">
        <f t="shared" si="221"/>
        <v>21688</v>
      </c>
    </row>
    <row r="3425" spans="1:13" x14ac:dyDescent="0.2">
      <c r="A3425" s="11" t="str">
        <f t="shared" ref="A3425:A3488" si="222">CONCATENATE(B3425,C3425)</f>
        <v>TOWNSVILLE2007</v>
      </c>
      <c r="B3425" s="96" t="s">
        <v>55</v>
      </c>
      <c r="C3425" s="89">
        <v>2007</v>
      </c>
      <c r="D3425" s="90">
        <v>9</v>
      </c>
      <c r="E3425" s="15">
        <v>10175</v>
      </c>
      <c r="F3425" s="15">
        <v>10169</v>
      </c>
      <c r="G3425" s="15">
        <v>20344</v>
      </c>
      <c r="H3425" s="91">
        <v>0</v>
      </c>
      <c r="I3425" s="91">
        <v>0</v>
      </c>
      <c r="J3425" s="15">
        <v>0</v>
      </c>
      <c r="K3425" s="15">
        <f t="shared" si="219"/>
        <v>10175</v>
      </c>
      <c r="L3425" s="15">
        <f t="shared" si="220"/>
        <v>10169</v>
      </c>
      <c r="M3425" s="15">
        <f t="shared" si="221"/>
        <v>20344</v>
      </c>
    </row>
    <row r="3426" spans="1:13" x14ac:dyDescent="0.2">
      <c r="A3426" s="11" t="str">
        <f t="shared" si="222"/>
        <v>TOWNSVILLE2008</v>
      </c>
      <c r="B3426" s="3" t="s">
        <v>55</v>
      </c>
      <c r="C3426" s="12">
        <v>2008</v>
      </c>
      <c r="D3426" s="12">
        <v>10</v>
      </c>
      <c r="E3426" s="13">
        <v>10115</v>
      </c>
      <c r="F3426" s="13">
        <v>10139</v>
      </c>
      <c r="G3426" s="13">
        <v>20254</v>
      </c>
      <c r="H3426" s="13">
        <v>0</v>
      </c>
      <c r="I3426" s="13">
        <v>0</v>
      </c>
      <c r="J3426" s="13">
        <v>0</v>
      </c>
      <c r="K3426" s="15">
        <f t="shared" si="219"/>
        <v>10115</v>
      </c>
      <c r="L3426" s="15">
        <f t="shared" si="220"/>
        <v>10139</v>
      </c>
      <c r="M3426" s="15">
        <f t="shared" si="221"/>
        <v>20254</v>
      </c>
    </row>
    <row r="3427" spans="1:13" x14ac:dyDescent="0.2">
      <c r="A3427" s="11" t="str">
        <f t="shared" si="222"/>
        <v>TOWNSVILLE2009</v>
      </c>
      <c r="B3427" s="3" t="s">
        <v>55</v>
      </c>
      <c r="C3427" s="12">
        <v>2009</v>
      </c>
      <c r="D3427" s="12">
        <v>10</v>
      </c>
      <c r="E3427" s="13">
        <v>11706</v>
      </c>
      <c r="F3427" s="13">
        <v>11831</v>
      </c>
      <c r="G3427" s="13">
        <v>23537</v>
      </c>
      <c r="H3427" s="13">
        <v>0</v>
      </c>
      <c r="I3427" s="13">
        <v>0</v>
      </c>
      <c r="J3427" s="13">
        <v>0</v>
      </c>
      <c r="K3427" s="15">
        <f t="shared" si="219"/>
        <v>11706</v>
      </c>
      <c r="L3427" s="15">
        <f t="shared" si="220"/>
        <v>11831</v>
      </c>
      <c r="M3427" s="15">
        <f t="shared" si="221"/>
        <v>23537</v>
      </c>
    </row>
    <row r="3428" spans="1:13" x14ac:dyDescent="0.2">
      <c r="A3428" s="11" t="str">
        <f t="shared" si="222"/>
        <v>TOWNSVILLE2010</v>
      </c>
      <c r="B3428" s="96" t="s">
        <v>55</v>
      </c>
      <c r="C3428" s="89">
        <v>2010</v>
      </c>
      <c r="D3428" s="90">
        <v>9</v>
      </c>
      <c r="E3428" s="15">
        <v>14041</v>
      </c>
      <c r="F3428" s="15">
        <v>14207</v>
      </c>
      <c r="G3428" s="15">
        <v>28248</v>
      </c>
      <c r="H3428" s="91">
        <v>7</v>
      </c>
      <c r="I3428" s="91">
        <v>8</v>
      </c>
      <c r="J3428" s="15">
        <v>15</v>
      </c>
      <c r="K3428" s="15">
        <f t="shared" si="219"/>
        <v>14048</v>
      </c>
      <c r="L3428" s="15">
        <f t="shared" si="220"/>
        <v>14215</v>
      </c>
      <c r="M3428" s="15">
        <f t="shared" si="221"/>
        <v>28263</v>
      </c>
    </row>
    <row r="3429" spans="1:13" x14ac:dyDescent="0.2">
      <c r="A3429" s="11" t="str">
        <f t="shared" si="222"/>
        <v>TOWNSVILLE2011</v>
      </c>
      <c r="B3429" s="94" t="s">
        <v>55</v>
      </c>
      <c r="C3429" s="89">
        <v>2011</v>
      </c>
      <c r="D3429" s="90">
        <v>9</v>
      </c>
      <c r="E3429" s="15">
        <v>14208</v>
      </c>
      <c r="F3429" s="15">
        <v>14333</v>
      </c>
      <c r="G3429" s="15">
        <v>28541</v>
      </c>
      <c r="H3429" s="15">
        <v>52</v>
      </c>
      <c r="I3429" s="15">
        <v>52</v>
      </c>
      <c r="J3429" s="15">
        <v>104</v>
      </c>
      <c r="K3429" s="15">
        <f t="shared" si="219"/>
        <v>14260</v>
      </c>
      <c r="L3429" s="15">
        <f t="shared" si="220"/>
        <v>14385</v>
      </c>
      <c r="M3429" s="15">
        <f t="shared" si="221"/>
        <v>28645</v>
      </c>
    </row>
    <row r="3430" spans="1:13" x14ac:dyDescent="0.2">
      <c r="A3430" s="11" t="str">
        <f t="shared" si="222"/>
        <v>TOWNSVILLE2012</v>
      </c>
      <c r="B3430" s="3" t="s">
        <v>55</v>
      </c>
      <c r="C3430" s="12">
        <v>2012</v>
      </c>
      <c r="D3430" s="12">
        <v>9</v>
      </c>
      <c r="E3430" s="13">
        <v>13750</v>
      </c>
      <c r="F3430" s="13">
        <v>13929</v>
      </c>
      <c r="G3430" s="13">
        <v>27679</v>
      </c>
      <c r="H3430" s="13">
        <v>0</v>
      </c>
      <c r="I3430" s="13">
        <v>0</v>
      </c>
      <c r="J3430" s="13">
        <v>0</v>
      </c>
      <c r="K3430" s="15">
        <f t="shared" si="219"/>
        <v>13750</v>
      </c>
      <c r="L3430" s="15">
        <f t="shared" si="220"/>
        <v>13929</v>
      </c>
      <c r="M3430" s="15">
        <f t="shared" si="221"/>
        <v>27679</v>
      </c>
    </row>
    <row r="3431" spans="1:13" x14ac:dyDescent="0.2">
      <c r="A3431" s="11" t="str">
        <f t="shared" si="222"/>
        <v>TOWNSVILLE2013</v>
      </c>
      <c r="B3431" s="3" t="s">
        <v>55</v>
      </c>
      <c r="C3431" s="12">
        <v>2013</v>
      </c>
      <c r="D3431" s="12">
        <v>9</v>
      </c>
      <c r="E3431" s="13">
        <v>13510</v>
      </c>
      <c r="F3431" s="13">
        <v>13721</v>
      </c>
      <c r="G3431" s="13">
        <v>27231</v>
      </c>
      <c r="H3431" s="13">
        <v>0</v>
      </c>
      <c r="I3431" s="13">
        <v>0</v>
      </c>
      <c r="J3431" s="13">
        <v>0</v>
      </c>
      <c r="K3431" s="15">
        <f t="shared" si="219"/>
        <v>13510</v>
      </c>
      <c r="L3431" s="15">
        <f t="shared" si="220"/>
        <v>13721</v>
      </c>
      <c r="M3431" s="15">
        <f t="shared" si="221"/>
        <v>27231</v>
      </c>
    </row>
    <row r="3432" spans="1:13" x14ac:dyDescent="0.2">
      <c r="A3432" s="11" t="str">
        <f t="shared" si="222"/>
        <v>TOWNSVILLE2014</v>
      </c>
      <c r="B3432" s="96" t="s">
        <v>55</v>
      </c>
      <c r="C3432" s="89">
        <v>2014</v>
      </c>
      <c r="D3432" s="90">
        <v>10</v>
      </c>
      <c r="E3432" s="15">
        <v>12765</v>
      </c>
      <c r="F3432" s="15">
        <v>12976</v>
      </c>
      <c r="G3432" s="15">
        <v>25741</v>
      </c>
      <c r="H3432" s="91">
        <v>0</v>
      </c>
      <c r="I3432" s="91">
        <v>0</v>
      </c>
      <c r="J3432" s="15">
        <v>0</v>
      </c>
      <c r="K3432" s="15">
        <f t="shared" si="219"/>
        <v>12765</v>
      </c>
      <c r="L3432" s="15">
        <f t="shared" si="220"/>
        <v>12976</v>
      </c>
      <c r="M3432" s="15">
        <f t="shared" si="221"/>
        <v>25741</v>
      </c>
    </row>
    <row r="3433" spans="1:13" x14ac:dyDescent="0.2">
      <c r="A3433" s="11" t="str">
        <f t="shared" si="222"/>
        <v>TOWNSVILLE2015</v>
      </c>
      <c r="B3433" s="96" t="s">
        <v>55</v>
      </c>
      <c r="C3433" s="89">
        <v>2015</v>
      </c>
      <c r="D3433" s="90">
        <v>10</v>
      </c>
      <c r="E3433" s="15">
        <v>12515</v>
      </c>
      <c r="F3433" s="15">
        <v>12529</v>
      </c>
      <c r="G3433" s="15">
        <v>25044</v>
      </c>
      <c r="H3433" s="91">
        <v>44</v>
      </c>
      <c r="I3433" s="91">
        <v>45</v>
      </c>
      <c r="J3433" s="15">
        <v>89</v>
      </c>
      <c r="K3433" s="15">
        <f t="shared" si="219"/>
        <v>12559</v>
      </c>
      <c r="L3433" s="15">
        <f t="shared" si="220"/>
        <v>12574</v>
      </c>
      <c r="M3433" s="15">
        <f t="shared" si="221"/>
        <v>25133</v>
      </c>
    </row>
    <row r="3434" spans="1:13" x14ac:dyDescent="0.2">
      <c r="A3434" s="11" t="str">
        <f t="shared" si="222"/>
        <v>TOWNSVILLE2016</v>
      </c>
      <c r="B3434" s="3" t="s">
        <v>55</v>
      </c>
      <c r="C3434" s="12">
        <v>2016</v>
      </c>
      <c r="D3434" s="12">
        <v>10</v>
      </c>
      <c r="E3434" s="13">
        <v>12652</v>
      </c>
      <c r="F3434" s="13">
        <v>12642</v>
      </c>
      <c r="G3434" s="13">
        <v>25294</v>
      </c>
      <c r="H3434" s="13">
        <v>153</v>
      </c>
      <c r="I3434" s="13">
        <v>154</v>
      </c>
      <c r="J3434" s="13">
        <v>307</v>
      </c>
      <c r="K3434" s="15">
        <f t="shared" ref="K3434:K3475" si="223">E3434+H3434</f>
        <v>12805</v>
      </c>
      <c r="L3434" s="15">
        <f t="shared" ref="L3434:L3475" si="224">F3434+I3434</f>
        <v>12796</v>
      </c>
      <c r="M3434" s="15">
        <f t="shared" ref="M3434:M3475" si="225">G3434+J3434</f>
        <v>25601</v>
      </c>
    </row>
    <row r="3435" spans="1:13" x14ac:dyDescent="0.2">
      <c r="A3435" s="11" t="str">
        <f t="shared" si="222"/>
        <v>TOWNSVILLE2017</v>
      </c>
      <c r="B3435" s="3" t="s">
        <v>55</v>
      </c>
      <c r="C3435" s="12">
        <v>2017</v>
      </c>
      <c r="D3435" s="12">
        <v>10</v>
      </c>
      <c r="E3435" s="13">
        <v>12663</v>
      </c>
      <c r="F3435" s="13">
        <v>12642</v>
      </c>
      <c r="G3435" s="13">
        <v>25305</v>
      </c>
      <c r="H3435" s="13">
        <v>230</v>
      </c>
      <c r="I3435" s="13">
        <v>228</v>
      </c>
      <c r="J3435" s="13">
        <v>458</v>
      </c>
      <c r="K3435" s="15">
        <f t="shared" si="223"/>
        <v>12893</v>
      </c>
      <c r="L3435" s="15">
        <f t="shared" si="224"/>
        <v>12870</v>
      </c>
      <c r="M3435" s="15">
        <f t="shared" si="225"/>
        <v>25763</v>
      </c>
    </row>
    <row r="3436" spans="1:13" x14ac:dyDescent="0.2">
      <c r="A3436" s="11" t="str">
        <f t="shared" si="222"/>
        <v>TOWNSVILLE2018</v>
      </c>
      <c r="B3436" s="96" t="s">
        <v>55</v>
      </c>
      <c r="C3436" s="89">
        <v>2018</v>
      </c>
      <c r="D3436" s="90">
        <v>10</v>
      </c>
      <c r="E3436" s="15">
        <v>12095</v>
      </c>
      <c r="F3436" s="15">
        <v>12151</v>
      </c>
      <c r="G3436" s="15">
        <v>24246</v>
      </c>
      <c r="H3436" s="91">
        <v>112</v>
      </c>
      <c r="I3436" s="91">
        <v>112</v>
      </c>
      <c r="J3436" s="15">
        <v>224</v>
      </c>
      <c r="K3436" s="15">
        <f t="shared" si="223"/>
        <v>12207</v>
      </c>
      <c r="L3436" s="15">
        <f t="shared" si="224"/>
        <v>12263</v>
      </c>
      <c r="M3436" s="15">
        <f t="shared" si="225"/>
        <v>24470</v>
      </c>
    </row>
    <row r="3437" spans="1:13" x14ac:dyDescent="0.2">
      <c r="A3437" s="11" t="str">
        <f t="shared" si="222"/>
        <v>TOWNSVILLE2019</v>
      </c>
      <c r="B3437" s="3" t="s">
        <v>55</v>
      </c>
      <c r="C3437" s="12">
        <v>2019</v>
      </c>
      <c r="D3437" s="12">
        <v>10</v>
      </c>
      <c r="E3437" s="13">
        <v>12002</v>
      </c>
      <c r="F3437" s="13">
        <v>12055</v>
      </c>
      <c r="G3437" s="13">
        <v>24057</v>
      </c>
      <c r="H3437" s="13">
        <v>0</v>
      </c>
      <c r="I3437" s="13">
        <v>0</v>
      </c>
      <c r="J3437" s="13">
        <v>0</v>
      </c>
      <c r="K3437" s="15">
        <f t="shared" si="223"/>
        <v>12002</v>
      </c>
      <c r="L3437" s="15">
        <f t="shared" si="224"/>
        <v>12055</v>
      </c>
      <c r="M3437" s="15">
        <f t="shared" si="225"/>
        <v>24057</v>
      </c>
    </row>
    <row r="3438" spans="1:13" x14ac:dyDescent="0.2">
      <c r="A3438" s="11" t="str">
        <f t="shared" si="222"/>
        <v>WAGGA WAGGA1985</v>
      </c>
      <c r="B3438" s="3" t="s">
        <v>54</v>
      </c>
      <c r="C3438" s="12">
        <v>1985</v>
      </c>
      <c r="D3438" s="12">
        <v>27</v>
      </c>
      <c r="E3438" s="13">
        <v>2949</v>
      </c>
      <c r="F3438" s="13">
        <v>2986</v>
      </c>
      <c r="G3438" s="13">
        <v>5935</v>
      </c>
      <c r="H3438" s="13">
        <v>0</v>
      </c>
      <c r="I3438" s="13">
        <v>0</v>
      </c>
      <c r="J3438" s="13">
        <v>0</v>
      </c>
      <c r="K3438" s="15">
        <f t="shared" si="223"/>
        <v>2949</v>
      </c>
      <c r="L3438" s="15">
        <f t="shared" si="224"/>
        <v>2986</v>
      </c>
      <c r="M3438" s="15">
        <f t="shared" si="225"/>
        <v>5935</v>
      </c>
    </row>
    <row r="3439" spans="1:13" x14ac:dyDescent="0.2">
      <c r="A3439" s="11" t="str">
        <f t="shared" si="222"/>
        <v>WAGGA WAGGA1986</v>
      </c>
      <c r="B3439" s="3" t="s">
        <v>54</v>
      </c>
      <c r="C3439" s="12">
        <v>1986</v>
      </c>
      <c r="D3439" s="12">
        <v>26</v>
      </c>
      <c r="E3439" s="13">
        <v>2965</v>
      </c>
      <c r="F3439" s="13">
        <v>2960</v>
      </c>
      <c r="G3439" s="13">
        <v>5925</v>
      </c>
      <c r="H3439" s="13">
        <v>0</v>
      </c>
      <c r="I3439" s="13">
        <v>0</v>
      </c>
      <c r="J3439" s="13">
        <v>0</v>
      </c>
      <c r="K3439" s="15">
        <f t="shared" si="223"/>
        <v>2965</v>
      </c>
      <c r="L3439" s="15">
        <f t="shared" si="224"/>
        <v>2960</v>
      </c>
      <c r="M3439" s="15">
        <f t="shared" si="225"/>
        <v>5925</v>
      </c>
    </row>
    <row r="3440" spans="1:13" x14ac:dyDescent="0.2">
      <c r="A3440" s="11" t="str">
        <f t="shared" si="222"/>
        <v>WAGGA WAGGA1987</v>
      </c>
      <c r="B3440" s="92" t="s">
        <v>54</v>
      </c>
      <c r="C3440" s="16">
        <v>1987</v>
      </c>
      <c r="D3440" s="90">
        <v>25</v>
      </c>
      <c r="E3440" s="93">
        <v>2988</v>
      </c>
      <c r="F3440" s="93">
        <v>2962</v>
      </c>
      <c r="G3440" s="93">
        <v>5950</v>
      </c>
      <c r="H3440" s="93">
        <v>0</v>
      </c>
      <c r="I3440" s="93">
        <v>0</v>
      </c>
      <c r="J3440" s="93">
        <v>0</v>
      </c>
      <c r="K3440" s="15">
        <f t="shared" si="223"/>
        <v>2988</v>
      </c>
      <c r="L3440" s="15">
        <f t="shared" si="224"/>
        <v>2962</v>
      </c>
      <c r="M3440" s="15">
        <f t="shared" si="225"/>
        <v>5950</v>
      </c>
    </row>
    <row r="3441" spans="1:13" x14ac:dyDescent="0.2">
      <c r="A3441" s="11" t="str">
        <f t="shared" si="222"/>
        <v>WAGGA WAGGA1988</v>
      </c>
      <c r="B3441" s="3" t="s">
        <v>54</v>
      </c>
      <c r="C3441" s="12">
        <v>1988</v>
      </c>
      <c r="D3441" s="12">
        <v>27</v>
      </c>
      <c r="E3441" s="13">
        <v>3043</v>
      </c>
      <c r="F3441" s="13">
        <v>3020</v>
      </c>
      <c r="G3441" s="13">
        <v>6063</v>
      </c>
      <c r="H3441" s="13">
        <v>0</v>
      </c>
      <c r="I3441" s="13">
        <v>0</v>
      </c>
      <c r="J3441" s="13">
        <v>0</v>
      </c>
      <c r="K3441" s="15">
        <f t="shared" si="223"/>
        <v>3043</v>
      </c>
      <c r="L3441" s="15">
        <f t="shared" si="224"/>
        <v>3020</v>
      </c>
      <c r="M3441" s="15">
        <f t="shared" si="225"/>
        <v>6063</v>
      </c>
    </row>
    <row r="3442" spans="1:13" x14ac:dyDescent="0.2">
      <c r="A3442" s="11" t="str">
        <f t="shared" si="222"/>
        <v>WAGGA WAGGA1989</v>
      </c>
      <c r="B3442" s="3" t="s">
        <v>54</v>
      </c>
      <c r="C3442" s="12">
        <v>1989</v>
      </c>
      <c r="D3442" s="12">
        <v>27</v>
      </c>
      <c r="E3442" s="13">
        <v>2801</v>
      </c>
      <c r="F3442" s="13">
        <v>2728</v>
      </c>
      <c r="G3442" s="13">
        <v>5529</v>
      </c>
      <c r="H3442" s="13">
        <v>0</v>
      </c>
      <c r="I3442" s="13">
        <v>0</v>
      </c>
      <c r="J3442" s="13">
        <v>0</v>
      </c>
      <c r="K3442" s="15">
        <f t="shared" si="223"/>
        <v>2801</v>
      </c>
      <c r="L3442" s="15">
        <f t="shared" si="224"/>
        <v>2728</v>
      </c>
      <c r="M3442" s="15">
        <f t="shared" si="225"/>
        <v>5529</v>
      </c>
    </row>
    <row r="3443" spans="1:13" x14ac:dyDescent="0.2">
      <c r="A3443" s="11" t="str">
        <f t="shared" si="222"/>
        <v>WAGGA WAGGA1990</v>
      </c>
      <c r="B3443" s="96" t="s">
        <v>54</v>
      </c>
      <c r="C3443" s="89">
        <v>1990</v>
      </c>
      <c r="D3443" s="90">
        <v>33</v>
      </c>
      <c r="E3443" s="91">
        <v>2657</v>
      </c>
      <c r="F3443" s="91">
        <v>2638</v>
      </c>
      <c r="G3443" s="15">
        <v>5295</v>
      </c>
      <c r="H3443" s="91">
        <v>0</v>
      </c>
      <c r="I3443" s="91">
        <v>0</v>
      </c>
      <c r="J3443" s="15">
        <v>0</v>
      </c>
      <c r="K3443" s="15">
        <f t="shared" si="223"/>
        <v>2657</v>
      </c>
      <c r="L3443" s="15">
        <f t="shared" si="224"/>
        <v>2638</v>
      </c>
      <c r="M3443" s="15">
        <f t="shared" si="225"/>
        <v>5295</v>
      </c>
    </row>
    <row r="3444" spans="1:13" x14ac:dyDescent="0.2">
      <c r="A3444" s="11" t="str">
        <f t="shared" si="222"/>
        <v>WAGGA WAGGA1991</v>
      </c>
      <c r="B3444" s="3" t="s">
        <v>54</v>
      </c>
      <c r="C3444" s="12">
        <v>1991</v>
      </c>
      <c r="D3444" s="12">
        <v>31</v>
      </c>
      <c r="E3444" s="13">
        <v>3207</v>
      </c>
      <c r="F3444" s="13">
        <v>3102</v>
      </c>
      <c r="G3444" s="13">
        <v>6309</v>
      </c>
      <c r="H3444" s="13">
        <v>0</v>
      </c>
      <c r="I3444" s="13">
        <v>0</v>
      </c>
      <c r="J3444" s="13">
        <v>0</v>
      </c>
      <c r="K3444" s="15">
        <f t="shared" si="223"/>
        <v>3207</v>
      </c>
      <c r="L3444" s="15">
        <f t="shared" si="224"/>
        <v>3102</v>
      </c>
      <c r="M3444" s="15">
        <f t="shared" si="225"/>
        <v>6309</v>
      </c>
    </row>
    <row r="3445" spans="1:13" x14ac:dyDescent="0.2">
      <c r="A3445" s="11" t="str">
        <f t="shared" si="222"/>
        <v>WAGGA WAGGA1992</v>
      </c>
      <c r="B3445" s="3" t="s">
        <v>54</v>
      </c>
      <c r="C3445" s="12">
        <v>1992</v>
      </c>
      <c r="D3445" s="12">
        <v>20</v>
      </c>
      <c r="E3445" s="13">
        <v>4538</v>
      </c>
      <c r="F3445" s="13">
        <v>4533</v>
      </c>
      <c r="G3445" s="13">
        <v>9071</v>
      </c>
      <c r="H3445" s="13">
        <v>0</v>
      </c>
      <c r="I3445" s="13">
        <v>0</v>
      </c>
      <c r="J3445" s="13">
        <v>0</v>
      </c>
      <c r="K3445" s="15">
        <f t="shared" si="223"/>
        <v>4538</v>
      </c>
      <c r="L3445" s="15">
        <f t="shared" si="224"/>
        <v>4533</v>
      </c>
      <c r="M3445" s="15">
        <f t="shared" si="225"/>
        <v>9071</v>
      </c>
    </row>
    <row r="3446" spans="1:13" x14ac:dyDescent="0.2">
      <c r="A3446" s="11" t="str">
        <f t="shared" si="222"/>
        <v>WAGGA WAGGA1993</v>
      </c>
      <c r="B3446" s="3" t="s">
        <v>54</v>
      </c>
      <c r="C3446" s="12">
        <v>1993</v>
      </c>
      <c r="D3446" s="12">
        <v>19</v>
      </c>
      <c r="E3446" s="13">
        <v>4694</v>
      </c>
      <c r="F3446" s="13">
        <v>4690</v>
      </c>
      <c r="G3446" s="13">
        <v>9384</v>
      </c>
      <c r="H3446" s="13">
        <v>0</v>
      </c>
      <c r="I3446" s="13">
        <v>0</v>
      </c>
      <c r="J3446" s="13">
        <v>0</v>
      </c>
      <c r="K3446" s="15">
        <f t="shared" si="223"/>
        <v>4694</v>
      </c>
      <c r="L3446" s="15">
        <f t="shared" si="224"/>
        <v>4690</v>
      </c>
      <c r="M3446" s="15">
        <f t="shared" si="225"/>
        <v>9384</v>
      </c>
    </row>
    <row r="3447" spans="1:13" x14ac:dyDescent="0.2">
      <c r="A3447" s="11" t="str">
        <f t="shared" si="222"/>
        <v>WAGGA WAGGA1994</v>
      </c>
      <c r="B3447" s="92" t="s">
        <v>54</v>
      </c>
      <c r="C3447" s="16">
        <v>1994</v>
      </c>
      <c r="D3447" s="90">
        <v>29</v>
      </c>
      <c r="E3447" s="93">
        <v>3442</v>
      </c>
      <c r="F3447" s="93">
        <v>3424</v>
      </c>
      <c r="G3447" s="93">
        <v>6866</v>
      </c>
      <c r="H3447" s="93">
        <v>0</v>
      </c>
      <c r="I3447" s="93">
        <v>0</v>
      </c>
      <c r="J3447" s="93">
        <v>0</v>
      </c>
      <c r="K3447" s="15">
        <f t="shared" si="223"/>
        <v>3442</v>
      </c>
      <c r="L3447" s="15">
        <f t="shared" si="224"/>
        <v>3424</v>
      </c>
      <c r="M3447" s="15">
        <f t="shared" si="225"/>
        <v>6866</v>
      </c>
    </row>
    <row r="3448" spans="1:13" x14ac:dyDescent="0.2">
      <c r="A3448" s="11" t="str">
        <f t="shared" si="222"/>
        <v>WAGGA WAGGA1995</v>
      </c>
      <c r="B3448" s="92" t="s">
        <v>54</v>
      </c>
      <c r="C3448" s="89">
        <v>1995</v>
      </c>
      <c r="D3448" s="90">
        <v>28</v>
      </c>
      <c r="E3448" s="15">
        <v>3587</v>
      </c>
      <c r="F3448" s="15">
        <v>3586</v>
      </c>
      <c r="G3448" s="15">
        <v>7173</v>
      </c>
      <c r="H3448" s="91">
        <v>0</v>
      </c>
      <c r="I3448" s="91">
        <v>0</v>
      </c>
      <c r="J3448" s="15">
        <v>0</v>
      </c>
      <c r="K3448" s="15">
        <f t="shared" si="223"/>
        <v>3587</v>
      </c>
      <c r="L3448" s="15">
        <f t="shared" si="224"/>
        <v>3586</v>
      </c>
      <c r="M3448" s="15">
        <f t="shared" si="225"/>
        <v>7173</v>
      </c>
    </row>
    <row r="3449" spans="1:13" x14ac:dyDescent="0.2">
      <c r="A3449" s="11" t="str">
        <f t="shared" si="222"/>
        <v>WAGGA WAGGA1996</v>
      </c>
      <c r="B3449" s="3" t="s">
        <v>54</v>
      </c>
      <c r="C3449" s="12">
        <v>1996</v>
      </c>
      <c r="D3449" s="12">
        <v>25</v>
      </c>
      <c r="E3449" s="13">
        <v>4009</v>
      </c>
      <c r="F3449" s="13">
        <v>4003</v>
      </c>
      <c r="G3449" s="13">
        <v>8012</v>
      </c>
      <c r="H3449" s="13">
        <v>0</v>
      </c>
      <c r="I3449" s="13">
        <v>0</v>
      </c>
      <c r="J3449" s="13">
        <v>0</v>
      </c>
      <c r="K3449" s="15">
        <f t="shared" si="223"/>
        <v>4009</v>
      </c>
      <c r="L3449" s="15">
        <f t="shared" si="224"/>
        <v>4003</v>
      </c>
      <c r="M3449" s="15">
        <f t="shared" si="225"/>
        <v>8012</v>
      </c>
    </row>
    <row r="3450" spans="1:13" x14ac:dyDescent="0.2">
      <c r="A3450" s="11" t="str">
        <f t="shared" si="222"/>
        <v>WAGGA WAGGA1997</v>
      </c>
      <c r="B3450" s="96" t="s">
        <v>54</v>
      </c>
      <c r="C3450" s="89">
        <v>1997</v>
      </c>
      <c r="D3450" s="90">
        <v>23</v>
      </c>
      <c r="E3450" s="15">
        <v>3905</v>
      </c>
      <c r="F3450" s="15">
        <v>3894</v>
      </c>
      <c r="G3450" s="15">
        <v>7799</v>
      </c>
      <c r="H3450" s="91">
        <v>0</v>
      </c>
      <c r="I3450" s="91">
        <v>0</v>
      </c>
      <c r="J3450" s="15">
        <v>0</v>
      </c>
      <c r="K3450" s="15">
        <f t="shared" si="223"/>
        <v>3905</v>
      </c>
      <c r="L3450" s="15">
        <f t="shared" si="224"/>
        <v>3894</v>
      </c>
      <c r="M3450" s="15">
        <f t="shared" si="225"/>
        <v>7799</v>
      </c>
    </row>
    <row r="3451" spans="1:13" x14ac:dyDescent="0.2">
      <c r="A3451" s="11" t="str">
        <f t="shared" si="222"/>
        <v>WAGGA WAGGA1998</v>
      </c>
      <c r="B3451" s="96" t="s">
        <v>54</v>
      </c>
      <c r="C3451" s="89">
        <v>1998</v>
      </c>
      <c r="D3451" s="90">
        <v>26</v>
      </c>
      <c r="E3451" s="15">
        <v>3720</v>
      </c>
      <c r="F3451" s="15">
        <v>3714</v>
      </c>
      <c r="G3451" s="15">
        <v>7434</v>
      </c>
      <c r="H3451" s="91">
        <v>0</v>
      </c>
      <c r="I3451" s="91">
        <v>0</v>
      </c>
      <c r="J3451" s="15">
        <v>0</v>
      </c>
      <c r="K3451" s="15">
        <f t="shared" si="223"/>
        <v>3720</v>
      </c>
      <c r="L3451" s="15">
        <f t="shared" si="224"/>
        <v>3714</v>
      </c>
      <c r="M3451" s="15">
        <f t="shared" si="225"/>
        <v>7434</v>
      </c>
    </row>
    <row r="3452" spans="1:13" x14ac:dyDescent="0.2">
      <c r="A3452" s="11" t="str">
        <f t="shared" si="222"/>
        <v>WAGGA WAGGA1999</v>
      </c>
      <c r="B3452" s="3" t="s">
        <v>54</v>
      </c>
      <c r="C3452" s="12">
        <v>1999</v>
      </c>
      <c r="D3452" s="12">
        <v>26</v>
      </c>
      <c r="E3452" s="13">
        <v>3946</v>
      </c>
      <c r="F3452" s="13">
        <v>3965</v>
      </c>
      <c r="G3452" s="13">
        <v>7911</v>
      </c>
      <c r="H3452" s="13">
        <v>0</v>
      </c>
      <c r="I3452" s="13">
        <v>0</v>
      </c>
      <c r="J3452" s="13">
        <v>0</v>
      </c>
      <c r="K3452" s="15">
        <f t="shared" si="223"/>
        <v>3946</v>
      </c>
      <c r="L3452" s="15">
        <f t="shared" si="224"/>
        <v>3965</v>
      </c>
      <c r="M3452" s="15">
        <f t="shared" si="225"/>
        <v>7911</v>
      </c>
    </row>
    <row r="3453" spans="1:13" x14ac:dyDescent="0.2">
      <c r="A3453" s="11" t="str">
        <f t="shared" si="222"/>
        <v>WAGGA WAGGA2000</v>
      </c>
      <c r="B3453" s="92" t="s">
        <v>54</v>
      </c>
      <c r="C3453" s="16">
        <v>2000</v>
      </c>
      <c r="D3453" s="90">
        <v>24</v>
      </c>
      <c r="E3453" s="93">
        <v>3955</v>
      </c>
      <c r="F3453" s="93">
        <v>3951</v>
      </c>
      <c r="G3453" s="93">
        <v>7906</v>
      </c>
      <c r="H3453" s="93">
        <v>0</v>
      </c>
      <c r="I3453" s="93">
        <v>0</v>
      </c>
      <c r="J3453" s="93">
        <v>0</v>
      </c>
      <c r="K3453" s="15">
        <f t="shared" si="223"/>
        <v>3955</v>
      </c>
      <c r="L3453" s="15">
        <f t="shared" si="224"/>
        <v>3951</v>
      </c>
      <c r="M3453" s="15">
        <f t="shared" si="225"/>
        <v>7906</v>
      </c>
    </row>
    <row r="3454" spans="1:13" x14ac:dyDescent="0.2">
      <c r="A3454" s="11" t="str">
        <f t="shared" si="222"/>
        <v>WAGGA WAGGA2001</v>
      </c>
      <c r="B3454" s="96" t="s">
        <v>54</v>
      </c>
      <c r="C3454" s="89">
        <v>2001</v>
      </c>
      <c r="D3454" s="90">
        <v>22</v>
      </c>
      <c r="E3454" s="15">
        <v>3989</v>
      </c>
      <c r="F3454" s="15">
        <v>3977</v>
      </c>
      <c r="G3454" s="15">
        <v>7966</v>
      </c>
      <c r="H3454" s="91">
        <v>0</v>
      </c>
      <c r="I3454" s="91">
        <v>0</v>
      </c>
      <c r="J3454" s="15">
        <v>0</v>
      </c>
      <c r="K3454" s="15">
        <f t="shared" si="223"/>
        <v>3989</v>
      </c>
      <c r="L3454" s="15">
        <f t="shared" si="224"/>
        <v>3977</v>
      </c>
      <c r="M3454" s="15">
        <f t="shared" si="225"/>
        <v>7966</v>
      </c>
    </row>
    <row r="3455" spans="1:13" x14ac:dyDescent="0.2">
      <c r="A3455" s="11" t="str">
        <f t="shared" si="222"/>
        <v>WAGGA WAGGA2002</v>
      </c>
      <c r="B3455" s="3" t="s">
        <v>54</v>
      </c>
      <c r="C3455" s="12">
        <v>2002</v>
      </c>
      <c r="D3455" s="12">
        <v>22</v>
      </c>
      <c r="E3455" s="13">
        <v>3179</v>
      </c>
      <c r="F3455" s="13">
        <v>3167</v>
      </c>
      <c r="G3455" s="13">
        <v>6346</v>
      </c>
      <c r="H3455" s="13">
        <v>0</v>
      </c>
      <c r="I3455" s="13">
        <v>0</v>
      </c>
      <c r="J3455" s="13">
        <v>0</v>
      </c>
      <c r="K3455" s="15">
        <f t="shared" si="223"/>
        <v>3179</v>
      </c>
      <c r="L3455" s="15">
        <f t="shared" si="224"/>
        <v>3167</v>
      </c>
      <c r="M3455" s="15">
        <f t="shared" si="225"/>
        <v>6346</v>
      </c>
    </row>
    <row r="3456" spans="1:13" x14ac:dyDescent="0.2">
      <c r="A3456" s="11" t="str">
        <f t="shared" si="222"/>
        <v>WAGGA WAGGA2003</v>
      </c>
      <c r="B3456" s="94" t="s">
        <v>54</v>
      </c>
      <c r="C3456" s="89">
        <v>2003</v>
      </c>
      <c r="D3456" s="90">
        <v>21</v>
      </c>
      <c r="E3456" s="15">
        <v>3343</v>
      </c>
      <c r="F3456" s="15">
        <v>3327</v>
      </c>
      <c r="G3456" s="15">
        <v>6670</v>
      </c>
      <c r="H3456" s="15">
        <v>0</v>
      </c>
      <c r="I3456" s="15">
        <v>0</v>
      </c>
      <c r="J3456" s="15">
        <v>0</v>
      </c>
      <c r="K3456" s="15">
        <f t="shared" si="223"/>
        <v>3343</v>
      </c>
      <c r="L3456" s="15">
        <f t="shared" si="224"/>
        <v>3327</v>
      </c>
      <c r="M3456" s="15">
        <f t="shared" si="225"/>
        <v>6670</v>
      </c>
    </row>
    <row r="3457" spans="1:13" x14ac:dyDescent="0.2">
      <c r="A3457" s="11" t="str">
        <f t="shared" si="222"/>
        <v>WAGGA WAGGA2004</v>
      </c>
      <c r="B3457" s="94" t="s">
        <v>54</v>
      </c>
      <c r="C3457" s="89">
        <v>2004</v>
      </c>
      <c r="D3457" s="90">
        <v>23</v>
      </c>
      <c r="E3457" s="15">
        <v>3363</v>
      </c>
      <c r="F3457" s="15">
        <v>3354</v>
      </c>
      <c r="G3457" s="15">
        <v>6717</v>
      </c>
      <c r="H3457" s="15">
        <v>0</v>
      </c>
      <c r="I3457" s="15">
        <v>0</v>
      </c>
      <c r="J3457" s="15">
        <v>0</v>
      </c>
      <c r="K3457" s="15">
        <f t="shared" si="223"/>
        <v>3363</v>
      </c>
      <c r="L3457" s="15">
        <f t="shared" si="224"/>
        <v>3354</v>
      </c>
      <c r="M3457" s="15">
        <f t="shared" si="225"/>
        <v>6717</v>
      </c>
    </row>
    <row r="3458" spans="1:13" x14ac:dyDescent="0.2">
      <c r="A3458" s="11" t="str">
        <f t="shared" si="222"/>
        <v>WAGGA WAGGA2005</v>
      </c>
      <c r="B3458" s="94" t="s">
        <v>54</v>
      </c>
      <c r="C3458" s="89">
        <v>2005</v>
      </c>
      <c r="D3458" s="90">
        <v>23</v>
      </c>
      <c r="E3458" s="15">
        <v>3562</v>
      </c>
      <c r="F3458" s="15">
        <v>3560</v>
      </c>
      <c r="G3458" s="15">
        <v>7122</v>
      </c>
      <c r="H3458" s="15">
        <v>0</v>
      </c>
      <c r="I3458" s="15">
        <v>0</v>
      </c>
      <c r="J3458" s="15">
        <v>0</v>
      </c>
      <c r="K3458" s="15">
        <f t="shared" si="223"/>
        <v>3562</v>
      </c>
      <c r="L3458" s="15">
        <f t="shared" si="224"/>
        <v>3560</v>
      </c>
      <c r="M3458" s="15">
        <f t="shared" si="225"/>
        <v>7122</v>
      </c>
    </row>
    <row r="3459" spans="1:13" x14ac:dyDescent="0.2">
      <c r="A3459" s="11" t="str">
        <f t="shared" si="222"/>
        <v>WAGGA WAGGA2006</v>
      </c>
      <c r="B3459" s="3" t="s">
        <v>54</v>
      </c>
      <c r="C3459" s="12">
        <v>2006</v>
      </c>
      <c r="D3459" s="12">
        <v>19</v>
      </c>
      <c r="E3459" s="13">
        <v>3908</v>
      </c>
      <c r="F3459" s="13">
        <v>3913</v>
      </c>
      <c r="G3459" s="13">
        <v>7821</v>
      </c>
      <c r="H3459" s="13">
        <v>0</v>
      </c>
      <c r="I3459" s="13">
        <v>0</v>
      </c>
      <c r="J3459" s="13">
        <v>0</v>
      </c>
      <c r="K3459" s="15">
        <f t="shared" si="223"/>
        <v>3908</v>
      </c>
      <c r="L3459" s="15">
        <f t="shared" si="224"/>
        <v>3913</v>
      </c>
      <c r="M3459" s="15">
        <f t="shared" si="225"/>
        <v>7821</v>
      </c>
    </row>
    <row r="3460" spans="1:13" x14ac:dyDescent="0.2">
      <c r="A3460" s="11" t="str">
        <f t="shared" si="222"/>
        <v>WAGGA WAGGA2007</v>
      </c>
      <c r="B3460" s="3" t="s">
        <v>54</v>
      </c>
      <c r="C3460" s="12">
        <v>2007</v>
      </c>
      <c r="D3460" s="12">
        <v>18</v>
      </c>
      <c r="E3460" s="13">
        <v>4099</v>
      </c>
      <c r="F3460" s="13">
        <v>4106</v>
      </c>
      <c r="G3460" s="13">
        <v>8205</v>
      </c>
      <c r="H3460" s="13">
        <v>0</v>
      </c>
      <c r="I3460" s="13">
        <v>0</v>
      </c>
      <c r="J3460" s="13">
        <v>0</v>
      </c>
      <c r="K3460" s="15">
        <f t="shared" si="223"/>
        <v>4099</v>
      </c>
      <c r="L3460" s="15">
        <f t="shared" si="224"/>
        <v>4106</v>
      </c>
      <c r="M3460" s="15">
        <f t="shared" si="225"/>
        <v>8205</v>
      </c>
    </row>
    <row r="3461" spans="1:13" x14ac:dyDescent="0.2">
      <c r="A3461" s="11" t="str">
        <f t="shared" si="222"/>
        <v>WAGGA WAGGA2008</v>
      </c>
      <c r="B3461" s="96" t="s">
        <v>54</v>
      </c>
      <c r="C3461" s="89">
        <v>2008</v>
      </c>
      <c r="D3461" s="90">
        <v>18</v>
      </c>
      <c r="E3461" s="15">
        <v>3813</v>
      </c>
      <c r="F3461" s="15">
        <v>3811</v>
      </c>
      <c r="G3461" s="15">
        <v>7624</v>
      </c>
      <c r="H3461" s="91">
        <v>0</v>
      </c>
      <c r="I3461" s="91">
        <v>0</v>
      </c>
      <c r="J3461" s="15">
        <v>0</v>
      </c>
      <c r="K3461" s="15">
        <f t="shared" si="223"/>
        <v>3813</v>
      </c>
      <c r="L3461" s="15">
        <f t="shared" si="224"/>
        <v>3811</v>
      </c>
      <c r="M3461" s="15">
        <f t="shared" si="225"/>
        <v>7624</v>
      </c>
    </row>
    <row r="3462" spans="1:13" x14ac:dyDescent="0.2">
      <c r="A3462" s="11" t="str">
        <f t="shared" si="222"/>
        <v>WAGGA WAGGA2009</v>
      </c>
      <c r="B3462" s="3" t="s">
        <v>54</v>
      </c>
      <c r="C3462" s="12">
        <v>2009</v>
      </c>
      <c r="D3462" s="12">
        <v>17</v>
      </c>
      <c r="E3462" s="13">
        <v>3816</v>
      </c>
      <c r="F3462" s="13">
        <v>3822</v>
      </c>
      <c r="G3462" s="13">
        <v>7638</v>
      </c>
      <c r="H3462" s="13">
        <v>0</v>
      </c>
      <c r="I3462" s="13">
        <v>0</v>
      </c>
      <c r="J3462" s="13">
        <v>0</v>
      </c>
      <c r="K3462" s="15">
        <f t="shared" si="223"/>
        <v>3816</v>
      </c>
      <c r="L3462" s="15">
        <f t="shared" si="224"/>
        <v>3822</v>
      </c>
      <c r="M3462" s="15">
        <f t="shared" si="225"/>
        <v>7638</v>
      </c>
    </row>
    <row r="3463" spans="1:13" x14ac:dyDescent="0.2">
      <c r="A3463" s="11" t="str">
        <f t="shared" si="222"/>
        <v>WAGGA WAGGA2010</v>
      </c>
      <c r="B3463" s="96" t="s">
        <v>54</v>
      </c>
      <c r="C3463" s="89">
        <v>2010</v>
      </c>
      <c r="D3463" s="90">
        <v>19</v>
      </c>
      <c r="E3463" s="15">
        <v>3676</v>
      </c>
      <c r="F3463" s="15">
        <v>3674</v>
      </c>
      <c r="G3463" s="15">
        <v>7350</v>
      </c>
      <c r="H3463" s="91">
        <v>0</v>
      </c>
      <c r="I3463" s="91">
        <v>0</v>
      </c>
      <c r="J3463" s="15">
        <v>0</v>
      </c>
      <c r="K3463" s="15">
        <f t="shared" si="223"/>
        <v>3676</v>
      </c>
      <c r="L3463" s="15">
        <f t="shared" si="224"/>
        <v>3674</v>
      </c>
      <c r="M3463" s="15">
        <f t="shared" si="225"/>
        <v>7350</v>
      </c>
    </row>
    <row r="3464" spans="1:13" x14ac:dyDescent="0.2">
      <c r="A3464" s="11" t="str">
        <f t="shared" si="222"/>
        <v>WAGGA WAGGA2011</v>
      </c>
      <c r="B3464" s="3" t="s">
        <v>54</v>
      </c>
      <c r="C3464" s="12">
        <v>2011</v>
      </c>
      <c r="D3464" s="12">
        <v>20</v>
      </c>
      <c r="E3464" s="13">
        <v>3566</v>
      </c>
      <c r="F3464" s="13">
        <v>3562</v>
      </c>
      <c r="G3464" s="13">
        <v>7128</v>
      </c>
      <c r="H3464" s="13">
        <v>0</v>
      </c>
      <c r="I3464" s="13">
        <v>0</v>
      </c>
      <c r="J3464" s="13">
        <v>0</v>
      </c>
      <c r="K3464" s="15">
        <f t="shared" si="223"/>
        <v>3566</v>
      </c>
      <c r="L3464" s="15">
        <f t="shared" si="224"/>
        <v>3562</v>
      </c>
      <c r="M3464" s="15">
        <f t="shared" si="225"/>
        <v>7128</v>
      </c>
    </row>
    <row r="3465" spans="1:13" x14ac:dyDescent="0.2">
      <c r="A3465" s="11" t="str">
        <f t="shared" si="222"/>
        <v>WAGGA WAGGA2012</v>
      </c>
      <c r="B3465" s="3" t="s">
        <v>54</v>
      </c>
      <c r="C3465" s="12">
        <v>2012</v>
      </c>
      <c r="D3465" s="12">
        <v>22</v>
      </c>
      <c r="E3465" s="13">
        <v>3437</v>
      </c>
      <c r="F3465" s="13">
        <v>3402</v>
      </c>
      <c r="G3465" s="13">
        <v>6839</v>
      </c>
      <c r="H3465" s="13">
        <v>0</v>
      </c>
      <c r="I3465" s="13">
        <v>0</v>
      </c>
      <c r="J3465" s="13">
        <v>0</v>
      </c>
      <c r="K3465" s="15">
        <f t="shared" si="223"/>
        <v>3437</v>
      </c>
      <c r="L3465" s="15">
        <f t="shared" si="224"/>
        <v>3402</v>
      </c>
      <c r="M3465" s="15">
        <f t="shared" si="225"/>
        <v>6839</v>
      </c>
    </row>
    <row r="3466" spans="1:13" x14ac:dyDescent="0.2">
      <c r="A3466" s="11" t="str">
        <f t="shared" si="222"/>
        <v>WAGGA WAGGA2013</v>
      </c>
      <c r="B3466" s="94" t="s">
        <v>54</v>
      </c>
      <c r="C3466" s="89">
        <v>2013</v>
      </c>
      <c r="D3466" s="90">
        <v>21</v>
      </c>
      <c r="E3466" s="15">
        <v>3534</v>
      </c>
      <c r="F3466" s="15">
        <v>3495</v>
      </c>
      <c r="G3466" s="15">
        <v>7029</v>
      </c>
      <c r="H3466" s="15">
        <v>0</v>
      </c>
      <c r="I3466" s="15">
        <v>0</v>
      </c>
      <c r="J3466" s="15">
        <v>0</v>
      </c>
      <c r="K3466" s="15">
        <f t="shared" si="223"/>
        <v>3534</v>
      </c>
      <c r="L3466" s="15">
        <f t="shared" si="224"/>
        <v>3495</v>
      </c>
      <c r="M3466" s="15">
        <f t="shared" si="225"/>
        <v>7029</v>
      </c>
    </row>
    <row r="3467" spans="1:13" x14ac:dyDescent="0.2">
      <c r="A3467" s="11" t="str">
        <f t="shared" si="222"/>
        <v>WAGGA WAGGA2014</v>
      </c>
      <c r="B3467" s="94" t="s">
        <v>54</v>
      </c>
      <c r="C3467" s="89">
        <v>2014</v>
      </c>
      <c r="D3467" s="90">
        <v>21</v>
      </c>
      <c r="E3467" s="15">
        <v>3527</v>
      </c>
      <c r="F3467" s="15">
        <v>3554</v>
      </c>
      <c r="G3467" s="15">
        <v>7081</v>
      </c>
      <c r="H3467" s="15">
        <v>0</v>
      </c>
      <c r="I3467" s="15">
        <v>0</v>
      </c>
      <c r="J3467" s="15">
        <v>0</v>
      </c>
      <c r="K3467" s="15">
        <f t="shared" si="223"/>
        <v>3527</v>
      </c>
      <c r="L3467" s="15">
        <f t="shared" si="224"/>
        <v>3554</v>
      </c>
      <c r="M3467" s="15">
        <f t="shared" si="225"/>
        <v>7081</v>
      </c>
    </row>
    <row r="3468" spans="1:13" x14ac:dyDescent="0.2">
      <c r="A3468" s="11" t="str">
        <f t="shared" si="222"/>
        <v>WAGGA WAGGA2015</v>
      </c>
      <c r="B3468" s="96" t="s">
        <v>54</v>
      </c>
      <c r="C3468" s="89">
        <v>2015</v>
      </c>
      <c r="D3468" s="90">
        <v>21</v>
      </c>
      <c r="E3468" s="15">
        <v>3533</v>
      </c>
      <c r="F3468" s="15">
        <v>3586</v>
      </c>
      <c r="G3468" s="15">
        <v>7119</v>
      </c>
      <c r="H3468" s="91">
        <v>0</v>
      </c>
      <c r="I3468" s="91">
        <v>0</v>
      </c>
      <c r="J3468" s="15">
        <v>0</v>
      </c>
      <c r="K3468" s="15">
        <f t="shared" si="223"/>
        <v>3533</v>
      </c>
      <c r="L3468" s="15">
        <f t="shared" si="224"/>
        <v>3586</v>
      </c>
      <c r="M3468" s="15">
        <f t="shared" si="225"/>
        <v>7119</v>
      </c>
    </row>
    <row r="3469" spans="1:13" x14ac:dyDescent="0.2">
      <c r="A3469" s="11" t="str">
        <f t="shared" si="222"/>
        <v>WAGGA WAGGA2016</v>
      </c>
      <c r="B3469" s="3" t="s">
        <v>54</v>
      </c>
      <c r="C3469" s="12">
        <v>2016</v>
      </c>
      <c r="D3469" s="12">
        <v>22</v>
      </c>
      <c r="E3469" s="13">
        <v>3561</v>
      </c>
      <c r="F3469" s="13">
        <v>3615</v>
      </c>
      <c r="G3469" s="13">
        <v>7176</v>
      </c>
      <c r="H3469" s="13">
        <v>0</v>
      </c>
      <c r="I3469" s="13">
        <v>0</v>
      </c>
      <c r="J3469" s="13">
        <v>0</v>
      </c>
      <c r="K3469" s="15">
        <f t="shared" si="223"/>
        <v>3561</v>
      </c>
      <c r="L3469" s="15">
        <f t="shared" si="224"/>
        <v>3615</v>
      </c>
      <c r="M3469" s="15">
        <f t="shared" si="225"/>
        <v>7176</v>
      </c>
    </row>
    <row r="3470" spans="1:13" x14ac:dyDescent="0.2">
      <c r="A3470" s="11" t="str">
        <f t="shared" si="222"/>
        <v>WAGGA WAGGA2017</v>
      </c>
      <c r="B3470" s="94" t="s">
        <v>54</v>
      </c>
      <c r="C3470" s="89">
        <v>2017</v>
      </c>
      <c r="D3470" s="90">
        <v>19</v>
      </c>
      <c r="E3470" s="15">
        <v>3821</v>
      </c>
      <c r="F3470" s="15">
        <v>3835</v>
      </c>
      <c r="G3470" s="15">
        <v>7656</v>
      </c>
      <c r="H3470" s="15">
        <v>0</v>
      </c>
      <c r="I3470" s="15">
        <v>0</v>
      </c>
      <c r="J3470" s="15">
        <v>0</v>
      </c>
      <c r="K3470" s="15">
        <f t="shared" si="223"/>
        <v>3821</v>
      </c>
      <c r="L3470" s="15">
        <f t="shared" si="224"/>
        <v>3835</v>
      </c>
      <c r="M3470" s="15">
        <f t="shared" si="225"/>
        <v>7656</v>
      </c>
    </row>
    <row r="3471" spans="1:13" x14ac:dyDescent="0.2">
      <c r="A3471" s="11" t="str">
        <f t="shared" si="222"/>
        <v>WAGGA WAGGA2018</v>
      </c>
      <c r="B3471" s="94" t="s">
        <v>54</v>
      </c>
      <c r="C3471" s="89">
        <v>2018</v>
      </c>
      <c r="D3471" s="90">
        <v>21</v>
      </c>
      <c r="E3471" s="15">
        <v>3520</v>
      </c>
      <c r="F3471" s="15">
        <v>3519</v>
      </c>
      <c r="G3471" s="15">
        <v>7039</v>
      </c>
      <c r="H3471" s="15">
        <v>0</v>
      </c>
      <c r="I3471" s="15">
        <v>0</v>
      </c>
      <c r="J3471" s="15">
        <v>0</v>
      </c>
      <c r="K3471" s="15">
        <f t="shared" si="223"/>
        <v>3520</v>
      </c>
      <c r="L3471" s="15">
        <f t="shared" si="224"/>
        <v>3519</v>
      </c>
      <c r="M3471" s="15">
        <f t="shared" si="225"/>
        <v>7039</v>
      </c>
    </row>
    <row r="3472" spans="1:13" x14ac:dyDescent="0.2">
      <c r="A3472" s="11" t="str">
        <f t="shared" si="222"/>
        <v>WAGGA WAGGA2019</v>
      </c>
      <c r="B3472" s="3" t="s">
        <v>54</v>
      </c>
      <c r="C3472" s="12">
        <v>2019</v>
      </c>
      <c r="D3472" s="12">
        <v>20</v>
      </c>
      <c r="E3472" s="13">
        <v>3398</v>
      </c>
      <c r="F3472" s="13">
        <v>3398</v>
      </c>
      <c r="G3472" s="13">
        <v>6796</v>
      </c>
      <c r="H3472" s="13">
        <v>0</v>
      </c>
      <c r="I3472" s="13">
        <v>0</v>
      </c>
      <c r="J3472" s="13">
        <v>0</v>
      </c>
      <c r="K3472" s="15">
        <f t="shared" si="223"/>
        <v>3398</v>
      </c>
      <c r="L3472" s="15">
        <f t="shared" si="224"/>
        <v>3398</v>
      </c>
      <c r="M3472" s="15">
        <f t="shared" si="225"/>
        <v>6796</v>
      </c>
    </row>
    <row r="3473" spans="1:13" x14ac:dyDescent="0.2">
      <c r="A3473" s="11" t="str">
        <f t="shared" si="222"/>
        <v>WEIPA1985</v>
      </c>
      <c r="B3473" s="3" t="s">
        <v>53</v>
      </c>
      <c r="C3473" s="12">
        <v>1985</v>
      </c>
      <c r="D3473" s="12" t="s">
        <v>101</v>
      </c>
      <c r="E3473" s="13">
        <v>878</v>
      </c>
      <c r="F3473" s="13">
        <v>870</v>
      </c>
      <c r="G3473" s="13">
        <v>1748</v>
      </c>
      <c r="H3473" s="13">
        <v>0</v>
      </c>
      <c r="I3473" s="13">
        <v>0</v>
      </c>
      <c r="J3473" s="13">
        <v>0</v>
      </c>
      <c r="K3473" s="15">
        <f t="shared" si="223"/>
        <v>878</v>
      </c>
      <c r="L3473" s="15">
        <f t="shared" si="224"/>
        <v>870</v>
      </c>
      <c r="M3473" s="15">
        <f t="shared" si="225"/>
        <v>1748</v>
      </c>
    </row>
    <row r="3474" spans="1:13" x14ac:dyDescent="0.2">
      <c r="A3474" s="11" t="str">
        <f t="shared" si="222"/>
        <v>WEIPA1986</v>
      </c>
      <c r="B3474" s="3" t="s">
        <v>53</v>
      </c>
      <c r="C3474" s="12">
        <v>1986</v>
      </c>
      <c r="D3474" s="12" t="s">
        <v>101</v>
      </c>
      <c r="E3474" s="13">
        <v>1073</v>
      </c>
      <c r="F3474" s="13">
        <v>1077</v>
      </c>
      <c r="G3474" s="13">
        <v>2150</v>
      </c>
      <c r="H3474" s="13">
        <v>0</v>
      </c>
      <c r="I3474" s="13">
        <v>0</v>
      </c>
      <c r="J3474" s="13">
        <v>0</v>
      </c>
      <c r="K3474" s="15">
        <f t="shared" si="223"/>
        <v>1073</v>
      </c>
      <c r="L3474" s="15">
        <f t="shared" si="224"/>
        <v>1077</v>
      </c>
      <c r="M3474" s="15">
        <f t="shared" si="225"/>
        <v>2150</v>
      </c>
    </row>
    <row r="3475" spans="1:13" x14ac:dyDescent="0.2">
      <c r="A3475" s="11" t="str">
        <f t="shared" si="222"/>
        <v>WEIPA1987</v>
      </c>
      <c r="B3475" s="96" t="s">
        <v>53</v>
      </c>
      <c r="C3475" s="89">
        <v>1987</v>
      </c>
      <c r="D3475" s="90" t="s">
        <v>101</v>
      </c>
      <c r="E3475" s="15">
        <v>1019</v>
      </c>
      <c r="F3475" s="15">
        <v>1021</v>
      </c>
      <c r="G3475" s="15">
        <v>2040</v>
      </c>
      <c r="H3475" s="91">
        <v>0</v>
      </c>
      <c r="I3475" s="91">
        <v>0</v>
      </c>
      <c r="J3475" s="15">
        <v>0</v>
      </c>
      <c r="K3475" s="15">
        <f t="shared" si="223"/>
        <v>1019</v>
      </c>
      <c r="L3475" s="15">
        <f t="shared" si="224"/>
        <v>1021</v>
      </c>
      <c r="M3475" s="15">
        <f t="shared" si="225"/>
        <v>2040</v>
      </c>
    </row>
    <row r="3476" spans="1:13" x14ac:dyDescent="0.2">
      <c r="A3476" s="11" t="str">
        <f t="shared" si="222"/>
        <v>WEIPA1988</v>
      </c>
      <c r="B3476" s="94" t="s">
        <v>53</v>
      </c>
      <c r="C3476" s="89">
        <v>1988</v>
      </c>
      <c r="D3476" s="90" t="s">
        <v>101</v>
      </c>
      <c r="E3476" s="15">
        <v>986</v>
      </c>
      <c r="F3476" s="15">
        <v>998</v>
      </c>
      <c r="G3476" s="15">
        <v>1984</v>
      </c>
      <c r="H3476" s="15">
        <v>0</v>
      </c>
      <c r="I3476" s="15">
        <v>0</v>
      </c>
      <c r="J3476" s="15">
        <v>0</v>
      </c>
      <c r="K3476" s="15">
        <f t="shared" ref="K3476:K3539" si="226">E3476+H3476</f>
        <v>986</v>
      </c>
      <c r="L3476" s="15">
        <f t="shared" ref="L3476:L3539" si="227">F3476+I3476</f>
        <v>998</v>
      </c>
      <c r="M3476" s="15">
        <f t="shared" ref="M3476:M3539" si="228">G3476+J3476</f>
        <v>1984</v>
      </c>
    </row>
    <row r="3477" spans="1:13" x14ac:dyDescent="0.2">
      <c r="A3477" s="11" t="str">
        <f t="shared" si="222"/>
        <v>WEIPA1989</v>
      </c>
      <c r="B3477" s="96" t="s">
        <v>53</v>
      </c>
      <c r="C3477" s="89">
        <v>1989</v>
      </c>
      <c r="D3477" s="90" t="s">
        <v>101</v>
      </c>
      <c r="E3477" s="15">
        <v>678</v>
      </c>
      <c r="F3477" s="15">
        <v>678</v>
      </c>
      <c r="G3477" s="15">
        <v>1356</v>
      </c>
      <c r="H3477" s="91">
        <v>0</v>
      </c>
      <c r="I3477" s="91">
        <v>0</v>
      </c>
      <c r="J3477" s="15">
        <v>0</v>
      </c>
      <c r="K3477" s="15">
        <f t="shared" si="226"/>
        <v>678</v>
      </c>
      <c r="L3477" s="15">
        <f t="shared" si="227"/>
        <v>678</v>
      </c>
      <c r="M3477" s="15">
        <f t="shared" si="228"/>
        <v>1356</v>
      </c>
    </row>
    <row r="3478" spans="1:13" x14ac:dyDescent="0.2">
      <c r="A3478" s="11" t="str">
        <f t="shared" si="222"/>
        <v>WEIPA1990</v>
      </c>
      <c r="B3478" s="3" t="s">
        <v>53</v>
      </c>
      <c r="C3478" s="12">
        <v>1990</v>
      </c>
      <c r="D3478" s="12" t="s">
        <v>101</v>
      </c>
      <c r="E3478" s="13">
        <v>655</v>
      </c>
      <c r="F3478" s="13">
        <v>654</v>
      </c>
      <c r="G3478" s="13">
        <v>1309</v>
      </c>
      <c r="H3478" s="13">
        <v>0</v>
      </c>
      <c r="I3478" s="13">
        <v>0</v>
      </c>
      <c r="J3478" s="13">
        <v>0</v>
      </c>
      <c r="K3478" s="15">
        <f t="shared" si="226"/>
        <v>655</v>
      </c>
      <c r="L3478" s="15">
        <f t="shared" si="227"/>
        <v>654</v>
      </c>
      <c r="M3478" s="15">
        <f t="shared" si="228"/>
        <v>1309</v>
      </c>
    </row>
    <row r="3479" spans="1:13" x14ac:dyDescent="0.2">
      <c r="A3479" s="11" t="str">
        <f t="shared" si="222"/>
        <v>WEIPA1991</v>
      </c>
      <c r="B3479" s="3" t="s">
        <v>53</v>
      </c>
      <c r="C3479" s="12">
        <v>1991</v>
      </c>
      <c r="D3479" s="12" t="s">
        <v>101</v>
      </c>
      <c r="E3479" s="13">
        <v>688</v>
      </c>
      <c r="F3479" s="13">
        <v>686</v>
      </c>
      <c r="G3479" s="13">
        <v>1374</v>
      </c>
      <c r="H3479" s="13">
        <v>0</v>
      </c>
      <c r="I3479" s="13">
        <v>0</v>
      </c>
      <c r="J3479" s="13">
        <v>0</v>
      </c>
      <c r="K3479" s="15">
        <f t="shared" si="226"/>
        <v>688</v>
      </c>
      <c r="L3479" s="15">
        <f t="shared" si="227"/>
        <v>686</v>
      </c>
      <c r="M3479" s="15">
        <f t="shared" si="228"/>
        <v>1374</v>
      </c>
    </row>
    <row r="3480" spans="1:13" x14ac:dyDescent="0.2">
      <c r="A3480" s="11" t="str">
        <f t="shared" si="222"/>
        <v>WEIPA1992</v>
      </c>
      <c r="B3480" s="94" t="s">
        <v>53</v>
      </c>
      <c r="C3480" s="89">
        <v>1992</v>
      </c>
      <c r="D3480" s="90" t="s">
        <v>101</v>
      </c>
      <c r="E3480" s="15">
        <v>553</v>
      </c>
      <c r="F3480" s="15">
        <v>550</v>
      </c>
      <c r="G3480" s="15">
        <v>1103</v>
      </c>
      <c r="H3480" s="15">
        <v>0</v>
      </c>
      <c r="I3480" s="15">
        <v>0</v>
      </c>
      <c r="J3480" s="15">
        <v>0</v>
      </c>
      <c r="K3480" s="15">
        <f t="shared" si="226"/>
        <v>553</v>
      </c>
      <c r="L3480" s="15">
        <f t="shared" si="227"/>
        <v>550</v>
      </c>
      <c r="M3480" s="15">
        <f t="shared" si="228"/>
        <v>1103</v>
      </c>
    </row>
    <row r="3481" spans="1:13" x14ac:dyDescent="0.2">
      <c r="A3481" s="11" t="str">
        <f t="shared" si="222"/>
        <v>WEIPA1993</v>
      </c>
      <c r="B3481" s="94" t="s">
        <v>53</v>
      </c>
      <c r="C3481" s="89">
        <v>1993</v>
      </c>
      <c r="D3481" s="90" t="s">
        <v>101</v>
      </c>
      <c r="E3481" s="15">
        <v>392</v>
      </c>
      <c r="F3481" s="15">
        <v>392</v>
      </c>
      <c r="G3481" s="15">
        <v>784</v>
      </c>
      <c r="H3481" s="15">
        <v>0</v>
      </c>
      <c r="I3481" s="15">
        <v>0</v>
      </c>
      <c r="J3481" s="15">
        <v>0</v>
      </c>
      <c r="K3481" s="15">
        <f t="shared" si="226"/>
        <v>392</v>
      </c>
      <c r="L3481" s="15">
        <f t="shared" si="227"/>
        <v>392</v>
      </c>
      <c r="M3481" s="15">
        <f t="shared" si="228"/>
        <v>784</v>
      </c>
    </row>
    <row r="3482" spans="1:13" x14ac:dyDescent="0.2">
      <c r="A3482" s="11" t="str">
        <f t="shared" si="222"/>
        <v>WEIPA1994</v>
      </c>
      <c r="B3482" s="94" t="s">
        <v>53</v>
      </c>
      <c r="C3482" s="89">
        <v>1994</v>
      </c>
      <c r="D3482" s="90" t="s">
        <v>101</v>
      </c>
      <c r="E3482" s="15">
        <v>367</v>
      </c>
      <c r="F3482" s="15">
        <v>368</v>
      </c>
      <c r="G3482" s="15">
        <v>735</v>
      </c>
      <c r="H3482" s="15">
        <v>0</v>
      </c>
      <c r="I3482" s="15">
        <v>0</v>
      </c>
      <c r="J3482" s="15">
        <v>0</v>
      </c>
      <c r="K3482" s="15">
        <f t="shared" si="226"/>
        <v>367</v>
      </c>
      <c r="L3482" s="15">
        <f t="shared" si="227"/>
        <v>368</v>
      </c>
      <c r="M3482" s="15">
        <f t="shared" si="228"/>
        <v>735</v>
      </c>
    </row>
    <row r="3483" spans="1:13" x14ac:dyDescent="0.2">
      <c r="A3483" s="11" t="str">
        <f t="shared" si="222"/>
        <v>WEIPA1995</v>
      </c>
      <c r="B3483" s="3" t="s">
        <v>53</v>
      </c>
      <c r="C3483" s="12">
        <v>1995</v>
      </c>
      <c r="D3483" s="90" t="s">
        <v>101</v>
      </c>
      <c r="E3483" s="13">
        <v>376</v>
      </c>
      <c r="F3483" s="13">
        <v>378</v>
      </c>
      <c r="G3483" s="13">
        <v>754</v>
      </c>
      <c r="H3483" s="13">
        <v>0</v>
      </c>
      <c r="I3483" s="13">
        <v>0</v>
      </c>
      <c r="J3483" s="13">
        <v>0</v>
      </c>
      <c r="K3483" s="15">
        <f t="shared" si="226"/>
        <v>376</v>
      </c>
      <c r="L3483" s="15">
        <f t="shared" si="227"/>
        <v>378</v>
      </c>
      <c r="M3483" s="15">
        <f t="shared" si="228"/>
        <v>754</v>
      </c>
    </row>
    <row r="3484" spans="1:13" x14ac:dyDescent="0.2">
      <c r="A3484" s="11" t="str">
        <f t="shared" si="222"/>
        <v>WEIPA1996</v>
      </c>
      <c r="B3484" s="96" t="s">
        <v>53</v>
      </c>
      <c r="C3484" s="89">
        <v>1996</v>
      </c>
      <c r="D3484" s="90" t="s">
        <v>101</v>
      </c>
      <c r="E3484" s="15">
        <v>367</v>
      </c>
      <c r="F3484" s="15">
        <v>368</v>
      </c>
      <c r="G3484" s="15">
        <v>735</v>
      </c>
      <c r="H3484" s="91">
        <v>0</v>
      </c>
      <c r="I3484" s="91">
        <v>0</v>
      </c>
      <c r="J3484" s="15">
        <v>0</v>
      </c>
      <c r="K3484" s="15">
        <f t="shared" si="226"/>
        <v>367</v>
      </c>
      <c r="L3484" s="15">
        <f t="shared" si="227"/>
        <v>368</v>
      </c>
      <c r="M3484" s="15">
        <f t="shared" si="228"/>
        <v>735</v>
      </c>
    </row>
    <row r="3485" spans="1:13" x14ac:dyDescent="0.2">
      <c r="A3485" s="11" t="str">
        <f t="shared" si="222"/>
        <v>WEIPA1997</v>
      </c>
      <c r="B3485" s="3" t="s">
        <v>53</v>
      </c>
      <c r="C3485" s="12">
        <v>1997</v>
      </c>
      <c r="D3485" s="12" t="s">
        <v>101</v>
      </c>
      <c r="E3485" s="13">
        <v>469</v>
      </c>
      <c r="F3485" s="13">
        <v>469</v>
      </c>
      <c r="G3485" s="13">
        <v>938</v>
      </c>
      <c r="H3485" s="13">
        <v>0</v>
      </c>
      <c r="I3485" s="13">
        <v>0</v>
      </c>
      <c r="J3485" s="13">
        <v>0</v>
      </c>
      <c r="K3485" s="15">
        <f t="shared" si="226"/>
        <v>469</v>
      </c>
      <c r="L3485" s="15">
        <f t="shared" si="227"/>
        <v>469</v>
      </c>
      <c r="M3485" s="15">
        <f t="shared" si="228"/>
        <v>938</v>
      </c>
    </row>
    <row r="3486" spans="1:13" x14ac:dyDescent="0.2">
      <c r="A3486" s="11" t="str">
        <f t="shared" si="222"/>
        <v>WEIPA1998</v>
      </c>
      <c r="B3486" s="3" t="s">
        <v>53</v>
      </c>
      <c r="C3486" s="12">
        <v>1998</v>
      </c>
      <c r="D3486" s="12" t="s">
        <v>101</v>
      </c>
      <c r="E3486" s="13">
        <v>468</v>
      </c>
      <c r="F3486" s="13">
        <v>468</v>
      </c>
      <c r="G3486" s="13">
        <v>936</v>
      </c>
      <c r="H3486" s="13">
        <v>0</v>
      </c>
      <c r="I3486" s="13">
        <v>0</v>
      </c>
      <c r="J3486" s="13">
        <v>0</v>
      </c>
      <c r="K3486" s="15">
        <f t="shared" si="226"/>
        <v>468</v>
      </c>
      <c r="L3486" s="15">
        <f t="shared" si="227"/>
        <v>468</v>
      </c>
      <c r="M3486" s="15">
        <f t="shared" si="228"/>
        <v>936</v>
      </c>
    </row>
    <row r="3487" spans="1:13" x14ac:dyDescent="0.2">
      <c r="A3487" s="11" t="str">
        <f t="shared" si="222"/>
        <v>WEIPA1999</v>
      </c>
      <c r="B3487" s="3" t="s">
        <v>53</v>
      </c>
      <c r="C3487" s="12">
        <v>1999</v>
      </c>
      <c r="D3487" s="12" t="s">
        <v>101</v>
      </c>
      <c r="E3487" s="13">
        <v>462</v>
      </c>
      <c r="F3487" s="13">
        <v>462</v>
      </c>
      <c r="G3487" s="13">
        <v>924</v>
      </c>
      <c r="H3487" s="13">
        <v>0</v>
      </c>
      <c r="I3487" s="13">
        <v>0</v>
      </c>
      <c r="J3487" s="13">
        <v>0</v>
      </c>
      <c r="K3487" s="15">
        <f t="shared" si="226"/>
        <v>462</v>
      </c>
      <c r="L3487" s="15">
        <f t="shared" si="227"/>
        <v>462</v>
      </c>
      <c r="M3487" s="15">
        <f t="shared" si="228"/>
        <v>924</v>
      </c>
    </row>
    <row r="3488" spans="1:13" x14ac:dyDescent="0.2">
      <c r="A3488" s="11" t="str">
        <f t="shared" si="222"/>
        <v>WEIPA2000</v>
      </c>
      <c r="B3488" s="94" t="s">
        <v>53</v>
      </c>
      <c r="C3488" s="89">
        <v>2000</v>
      </c>
      <c r="D3488" s="90" t="s">
        <v>101</v>
      </c>
      <c r="E3488" s="15">
        <v>432</v>
      </c>
      <c r="F3488" s="15">
        <v>430</v>
      </c>
      <c r="G3488" s="15">
        <v>862</v>
      </c>
      <c r="H3488" s="15">
        <v>0</v>
      </c>
      <c r="I3488" s="15">
        <v>0</v>
      </c>
      <c r="J3488" s="15">
        <v>0</v>
      </c>
      <c r="K3488" s="15">
        <f t="shared" si="226"/>
        <v>432</v>
      </c>
      <c r="L3488" s="15">
        <f t="shared" si="227"/>
        <v>430</v>
      </c>
      <c r="M3488" s="15">
        <f t="shared" si="228"/>
        <v>862</v>
      </c>
    </row>
    <row r="3489" spans="1:13" x14ac:dyDescent="0.2">
      <c r="A3489" s="11" t="str">
        <f t="shared" ref="A3489:A3552" si="229">CONCATENATE(B3489,C3489)</f>
        <v>WEIPA2001</v>
      </c>
      <c r="B3489" s="3" t="s">
        <v>53</v>
      </c>
      <c r="C3489" s="12">
        <v>2001</v>
      </c>
      <c r="D3489" s="12" t="s">
        <v>101</v>
      </c>
      <c r="E3489" s="13">
        <v>368</v>
      </c>
      <c r="F3489" s="13">
        <v>364</v>
      </c>
      <c r="G3489" s="13">
        <v>732</v>
      </c>
      <c r="H3489" s="13">
        <v>0</v>
      </c>
      <c r="I3489" s="13">
        <v>0</v>
      </c>
      <c r="J3489" s="13">
        <v>0</v>
      </c>
      <c r="K3489" s="15">
        <f t="shared" si="226"/>
        <v>368</v>
      </c>
      <c r="L3489" s="15">
        <f t="shared" si="227"/>
        <v>364</v>
      </c>
      <c r="M3489" s="15">
        <f t="shared" si="228"/>
        <v>732</v>
      </c>
    </row>
    <row r="3490" spans="1:13" x14ac:dyDescent="0.2">
      <c r="A3490" s="11" t="str">
        <f t="shared" si="229"/>
        <v>WEIPA2002</v>
      </c>
      <c r="B3490" s="96" t="s">
        <v>53</v>
      </c>
      <c r="C3490" s="89">
        <v>2002</v>
      </c>
      <c r="D3490" s="90" t="s">
        <v>101</v>
      </c>
      <c r="E3490" s="91">
        <v>463</v>
      </c>
      <c r="F3490" s="91">
        <v>462</v>
      </c>
      <c r="G3490" s="15">
        <v>925</v>
      </c>
      <c r="H3490" s="91">
        <v>0</v>
      </c>
      <c r="I3490" s="91">
        <v>0</v>
      </c>
      <c r="J3490" s="15">
        <v>0</v>
      </c>
      <c r="K3490" s="15">
        <f t="shared" si="226"/>
        <v>463</v>
      </c>
      <c r="L3490" s="15">
        <f t="shared" si="227"/>
        <v>462</v>
      </c>
      <c r="M3490" s="15">
        <f t="shared" si="228"/>
        <v>925</v>
      </c>
    </row>
    <row r="3491" spans="1:13" x14ac:dyDescent="0.2">
      <c r="A3491" s="11" t="str">
        <f t="shared" si="229"/>
        <v>WEIPA2003</v>
      </c>
      <c r="B3491" s="94" t="s">
        <v>53</v>
      </c>
      <c r="C3491" s="89">
        <v>2003</v>
      </c>
      <c r="D3491" s="90" t="s">
        <v>101</v>
      </c>
      <c r="E3491" s="15">
        <v>495</v>
      </c>
      <c r="F3491" s="15">
        <v>495</v>
      </c>
      <c r="G3491" s="15">
        <v>990</v>
      </c>
      <c r="H3491" s="15">
        <v>0</v>
      </c>
      <c r="I3491" s="15">
        <v>0</v>
      </c>
      <c r="J3491" s="15">
        <v>0</v>
      </c>
      <c r="K3491" s="15">
        <f t="shared" si="226"/>
        <v>495</v>
      </c>
      <c r="L3491" s="15">
        <f t="shared" si="227"/>
        <v>495</v>
      </c>
      <c r="M3491" s="15">
        <f t="shared" si="228"/>
        <v>990</v>
      </c>
    </row>
    <row r="3492" spans="1:13" x14ac:dyDescent="0.2">
      <c r="A3492" s="11" t="str">
        <f t="shared" si="229"/>
        <v>WEIPA2004</v>
      </c>
      <c r="B3492" s="3" t="s">
        <v>53</v>
      </c>
      <c r="C3492" s="12">
        <v>2004</v>
      </c>
      <c r="D3492" s="12" t="s">
        <v>101</v>
      </c>
      <c r="E3492" s="13">
        <v>623</v>
      </c>
      <c r="F3492" s="13">
        <v>624</v>
      </c>
      <c r="G3492" s="13">
        <v>1247</v>
      </c>
      <c r="H3492" s="13">
        <v>0</v>
      </c>
      <c r="I3492" s="13">
        <v>0</v>
      </c>
      <c r="J3492" s="13">
        <v>0</v>
      </c>
      <c r="K3492" s="15">
        <f t="shared" si="226"/>
        <v>623</v>
      </c>
      <c r="L3492" s="15">
        <f t="shared" si="227"/>
        <v>624</v>
      </c>
      <c r="M3492" s="15">
        <f t="shared" si="228"/>
        <v>1247</v>
      </c>
    </row>
    <row r="3493" spans="1:13" x14ac:dyDescent="0.2">
      <c r="A3493" s="11" t="str">
        <f t="shared" si="229"/>
        <v>WEIPA2005</v>
      </c>
      <c r="B3493" s="94" t="s">
        <v>53</v>
      </c>
      <c r="C3493" s="89">
        <v>2005</v>
      </c>
      <c r="D3493" s="90" t="s">
        <v>101</v>
      </c>
      <c r="E3493" s="15">
        <v>612</v>
      </c>
      <c r="F3493" s="15">
        <v>612</v>
      </c>
      <c r="G3493" s="15">
        <v>1224</v>
      </c>
      <c r="H3493" s="15">
        <v>0</v>
      </c>
      <c r="I3493" s="15">
        <v>0</v>
      </c>
      <c r="J3493" s="15">
        <v>0</v>
      </c>
      <c r="K3493" s="15">
        <f t="shared" si="226"/>
        <v>612</v>
      </c>
      <c r="L3493" s="15">
        <f t="shared" si="227"/>
        <v>612</v>
      </c>
      <c r="M3493" s="15">
        <f t="shared" si="228"/>
        <v>1224</v>
      </c>
    </row>
    <row r="3494" spans="1:13" x14ac:dyDescent="0.2">
      <c r="A3494" s="11" t="str">
        <f t="shared" si="229"/>
        <v>WEIPA2006</v>
      </c>
      <c r="B3494" s="3" t="s">
        <v>53</v>
      </c>
      <c r="C3494" s="12">
        <v>2006</v>
      </c>
      <c r="D3494" s="12" t="s">
        <v>101</v>
      </c>
      <c r="E3494" s="13">
        <v>691</v>
      </c>
      <c r="F3494" s="13">
        <v>691</v>
      </c>
      <c r="G3494" s="13">
        <v>1382</v>
      </c>
      <c r="H3494" s="13">
        <v>0</v>
      </c>
      <c r="I3494" s="13">
        <v>0</v>
      </c>
      <c r="J3494" s="13">
        <v>0</v>
      </c>
      <c r="K3494" s="15">
        <f t="shared" si="226"/>
        <v>691</v>
      </c>
      <c r="L3494" s="15">
        <f t="shared" si="227"/>
        <v>691</v>
      </c>
      <c r="M3494" s="15">
        <f t="shared" si="228"/>
        <v>1382</v>
      </c>
    </row>
    <row r="3495" spans="1:13" x14ac:dyDescent="0.2">
      <c r="A3495" s="11" t="str">
        <f t="shared" si="229"/>
        <v>WEIPA2007</v>
      </c>
      <c r="B3495" s="3" t="s">
        <v>53</v>
      </c>
      <c r="C3495" s="12">
        <v>2007</v>
      </c>
      <c r="D3495" s="12" t="s">
        <v>101</v>
      </c>
      <c r="E3495" s="13">
        <v>821</v>
      </c>
      <c r="F3495" s="13">
        <v>821</v>
      </c>
      <c r="G3495" s="13">
        <v>1642</v>
      </c>
      <c r="H3495" s="13">
        <v>0</v>
      </c>
      <c r="I3495" s="13">
        <v>0</v>
      </c>
      <c r="J3495" s="13">
        <v>0</v>
      </c>
      <c r="K3495" s="15">
        <f t="shared" si="226"/>
        <v>821</v>
      </c>
      <c r="L3495" s="15">
        <f t="shared" si="227"/>
        <v>821</v>
      </c>
      <c r="M3495" s="15">
        <f t="shared" si="228"/>
        <v>1642</v>
      </c>
    </row>
    <row r="3496" spans="1:13" x14ac:dyDescent="0.2">
      <c r="A3496" s="11" t="str">
        <f t="shared" si="229"/>
        <v>WEIPA2008</v>
      </c>
      <c r="B3496" s="3" t="s">
        <v>53</v>
      </c>
      <c r="C3496" s="12">
        <v>2008</v>
      </c>
      <c r="D3496" s="12" t="s">
        <v>101</v>
      </c>
      <c r="E3496" s="13">
        <v>892</v>
      </c>
      <c r="F3496" s="13">
        <v>889</v>
      </c>
      <c r="G3496" s="13">
        <v>1781</v>
      </c>
      <c r="H3496" s="13">
        <v>0</v>
      </c>
      <c r="I3496" s="13">
        <v>0</v>
      </c>
      <c r="J3496" s="13">
        <v>0</v>
      </c>
      <c r="K3496" s="15">
        <f t="shared" si="226"/>
        <v>892</v>
      </c>
      <c r="L3496" s="15">
        <f t="shared" si="227"/>
        <v>889</v>
      </c>
      <c r="M3496" s="15">
        <f t="shared" si="228"/>
        <v>1781</v>
      </c>
    </row>
    <row r="3497" spans="1:13" x14ac:dyDescent="0.2">
      <c r="A3497" s="11" t="str">
        <f t="shared" si="229"/>
        <v>WEIPA2009</v>
      </c>
      <c r="B3497" s="3" t="s">
        <v>53</v>
      </c>
      <c r="C3497" s="12">
        <v>2009</v>
      </c>
      <c r="D3497" s="12" t="s">
        <v>101</v>
      </c>
      <c r="E3497" s="13">
        <v>735</v>
      </c>
      <c r="F3497" s="13">
        <v>737</v>
      </c>
      <c r="G3497" s="13">
        <v>1472</v>
      </c>
      <c r="H3497" s="13">
        <v>0</v>
      </c>
      <c r="I3497" s="13">
        <v>0</v>
      </c>
      <c r="J3497" s="13">
        <v>0</v>
      </c>
      <c r="K3497" s="15">
        <f t="shared" si="226"/>
        <v>735</v>
      </c>
      <c r="L3497" s="15">
        <f t="shared" si="227"/>
        <v>737</v>
      </c>
      <c r="M3497" s="15">
        <f t="shared" si="228"/>
        <v>1472</v>
      </c>
    </row>
    <row r="3498" spans="1:13" x14ac:dyDescent="0.2">
      <c r="A3498" s="11" t="str">
        <f t="shared" si="229"/>
        <v>WEIPA2010</v>
      </c>
      <c r="B3498" s="3" t="s">
        <v>53</v>
      </c>
      <c r="C3498" s="12">
        <v>2010</v>
      </c>
      <c r="D3498" s="12" t="s">
        <v>101</v>
      </c>
      <c r="E3498" s="13">
        <v>521</v>
      </c>
      <c r="F3498" s="13">
        <v>521</v>
      </c>
      <c r="G3498" s="13">
        <v>1042</v>
      </c>
      <c r="H3498" s="13">
        <v>0</v>
      </c>
      <c r="I3498" s="13">
        <v>0</v>
      </c>
      <c r="J3498" s="13">
        <v>0</v>
      </c>
      <c r="K3498" s="15">
        <f t="shared" si="226"/>
        <v>521</v>
      </c>
      <c r="L3498" s="15">
        <f t="shared" si="227"/>
        <v>521</v>
      </c>
      <c r="M3498" s="15">
        <f t="shared" si="228"/>
        <v>1042</v>
      </c>
    </row>
    <row r="3499" spans="1:13" x14ac:dyDescent="0.2">
      <c r="A3499" s="11" t="str">
        <f t="shared" si="229"/>
        <v>WEIPA2011</v>
      </c>
      <c r="B3499" s="96" t="s">
        <v>53</v>
      </c>
      <c r="C3499" s="89">
        <v>2011</v>
      </c>
      <c r="D3499" s="90" t="s">
        <v>101</v>
      </c>
      <c r="E3499" s="15">
        <v>704</v>
      </c>
      <c r="F3499" s="15">
        <v>702</v>
      </c>
      <c r="G3499" s="15">
        <v>1406</v>
      </c>
      <c r="H3499" s="91">
        <v>0</v>
      </c>
      <c r="I3499" s="91">
        <v>0</v>
      </c>
      <c r="J3499" s="15">
        <v>0</v>
      </c>
      <c r="K3499" s="15">
        <f t="shared" si="226"/>
        <v>704</v>
      </c>
      <c r="L3499" s="15">
        <f t="shared" si="227"/>
        <v>702</v>
      </c>
      <c r="M3499" s="15">
        <f t="shared" si="228"/>
        <v>1406</v>
      </c>
    </row>
    <row r="3500" spans="1:13" x14ac:dyDescent="0.2">
      <c r="A3500" s="11" t="str">
        <f t="shared" si="229"/>
        <v>WEIPA2012</v>
      </c>
      <c r="B3500" s="96" t="s">
        <v>53</v>
      </c>
      <c r="C3500" s="89">
        <v>2012</v>
      </c>
      <c r="D3500" s="90" t="s">
        <v>101</v>
      </c>
      <c r="E3500" s="15">
        <v>859</v>
      </c>
      <c r="F3500" s="15">
        <v>859</v>
      </c>
      <c r="G3500" s="15">
        <v>1718</v>
      </c>
      <c r="H3500" s="91">
        <v>0</v>
      </c>
      <c r="I3500" s="91">
        <v>0</v>
      </c>
      <c r="J3500" s="15">
        <v>0</v>
      </c>
      <c r="K3500" s="15">
        <f t="shared" si="226"/>
        <v>859</v>
      </c>
      <c r="L3500" s="15">
        <f t="shared" si="227"/>
        <v>859</v>
      </c>
      <c r="M3500" s="15">
        <f t="shared" si="228"/>
        <v>1718</v>
      </c>
    </row>
    <row r="3501" spans="1:13" x14ac:dyDescent="0.2">
      <c r="A3501" s="11" t="str">
        <f t="shared" si="229"/>
        <v>WEIPA2013</v>
      </c>
      <c r="B3501" s="3" t="s">
        <v>53</v>
      </c>
      <c r="C3501" s="12">
        <v>2013</v>
      </c>
      <c r="D3501" s="12" t="s">
        <v>101</v>
      </c>
      <c r="E3501" s="13">
        <v>875</v>
      </c>
      <c r="F3501" s="13">
        <v>875</v>
      </c>
      <c r="G3501" s="13">
        <v>1750</v>
      </c>
      <c r="H3501" s="13">
        <v>0</v>
      </c>
      <c r="I3501" s="13">
        <v>0</v>
      </c>
      <c r="J3501" s="13">
        <v>0</v>
      </c>
      <c r="K3501" s="15">
        <f t="shared" si="226"/>
        <v>875</v>
      </c>
      <c r="L3501" s="15">
        <f t="shared" si="227"/>
        <v>875</v>
      </c>
      <c r="M3501" s="15">
        <f t="shared" si="228"/>
        <v>1750</v>
      </c>
    </row>
    <row r="3502" spans="1:13" x14ac:dyDescent="0.2">
      <c r="A3502" s="11" t="str">
        <f t="shared" si="229"/>
        <v>WEIPA2014</v>
      </c>
      <c r="B3502" s="3" t="s">
        <v>53</v>
      </c>
      <c r="C3502" s="12">
        <v>2014</v>
      </c>
      <c r="D3502" s="12" t="s">
        <v>101</v>
      </c>
      <c r="E3502" s="13">
        <v>845</v>
      </c>
      <c r="F3502" s="13">
        <v>842</v>
      </c>
      <c r="G3502" s="13">
        <v>1687</v>
      </c>
      <c r="H3502" s="13">
        <v>0</v>
      </c>
      <c r="I3502" s="13">
        <v>0</v>
      </c>
      <c r="J3502" s="13">
        <v>0</v>
      </c>
      <c r="K3502" s="15">
        <f t="shared" si="226"/>
        <v>845</v>
      </c>
      <c r="L3502" s="15">
        <f t="shared" si="227"/>
        <v>842</v>
      </c>
      <c r="M3502" s="15">
        <f t="shared" si="228"/>
        <v>1687</v>
      </c>
    </row>
    <row r="3503" spans="1:13" x14ac:dyDescent="0.2">
      <c r="A3503" s="11" t="str">
        <f t="shared" si="229"/>
        <v>WEIPA2015</v>
      </c>
      <c r="B3503" s="3" t="s">
        <v>53</v>
      </c>
      <c r="C3503" s="12">
        <v>2015</v>
      </c>
      <c r="D3503" s="12" t="s">
        <v>101</v>
      </c>
      <c r="E3503" s="13">
        <v>1052</v>
      </c>
      <c r="F3503" s="13">
        <v>1052</v>
      </c>
      <c r="G3503" s="13">
        <v>2104</v>
      </c>
      <c r="H3503" s="13">
        <v>0</v>
      </c>
      <c r="I3503" s="13">
        <v>0</v>
      </c>
      <c r="J3503" s="13">
        <v>0</v>
      </c>
      <c r="K3503" s="15">
        <f t="shared" si="226"/>
        <v>1052</v>
      </c>
      <c r="L3503" s="15">
        <f t="shared" si="227"/>
        <v>1052</v>
      </c>
      <c r="M3503" s="15">
        <f t="shared" si="228"/>
        <v>2104</v>
      </c>
    </row>
    <row r="3504" spans="1:13" x14ac:dyDescent="0.2">
      <c r="A3504" s="11" t="str">
        <f t="shared" si="229"/>
        <v>WEIPA2016</v>
      </c>
      <c r="B3504" s="96" t="s">
        <v>53</v>
      </c>
      <c r="C3504" s="89">
        <v>2016</v>
      </c>
      <c r="D3504" s="90" t="s">
        <v>101</v>
      </c>
      <c r="E3504" s="15">
        <v>1110</v>
      </c>
      <c r="F3504" s="15">
        <v>1112</v>
      </c>
      <c r="G3504" s="15">
        <v>2222</v>
      </c>
      <c r="H3504" s="91">
        <v>0</v>
      </c>
      <c r="I3504" s="91">
        <v>0</v>
      </c>
      <c r="J3504" s="15">
        <v>0</v>
      </c>
      <c r="K3504" s="15">
        <f t="shared" si="226"/>
        <v>1110</v>
      </c>
      <c r="L3504" s="15">
        <f t="shared" si="227"/>
        <v>1112</v>
      </c>
      <c r="M3504" s="15">
        <f t="shared" si="228"/>
        <v>2222</v>
      </c>
    </row>
    <row r="3505" spans="1:13" x14ac:dyDescent="0.2">
      <c r="A3505" s="11" t="str">
        <f t="shared" si="229"/>
        <v>WEIPA2017</v>
      </c>
      <c r="B3505" s="96" t="s">
        <v>53</v>
      </c>
      <c r="C3505" s="89">
        <v>2017</v>
      </c>
      <c r="D3505" s="90" t="s">
        <v>101</v>
      </c>
      <c r="E3505" s="15">
        <v>984</v>
      </c>
      <c r="F3505" s="15">
        <v>999</v>
      </c>
      <c r="G3505" s="15">
        <v>1983</v>
      </c>
      <c r="H3505" s="91">
        <v>0</v>
      </c>
      <c r="I3505" s="91">
        <v>0</v>
      </c>
      <c r="J3505" s="15">
        <v>0</v>
      </c>
      <c r="K3505" s="15">
        <f t="shared" si="226"/>
        <v>984</v>
      </c>
      <c r="L3505" s="15">
        <f t="shared" si="227"/>
        <v>999</v>
      </c>
      <c r="M3505" s="15">
        <f t="shared" si="228"/>
        <v>1983</v>
      </c>
    </row>
    <row r="3506" spans="1:13" x14ac:dyDescent="0.2">
      <c r="A3506" s="11" t="str">
        <f t="shared" si="229"/>
        <v>WEIPA2018</v>
      </c>
      <c r="B3506" s="3" t="s">
        <v>53</v>
      </c>
      <c r="C3506" s="12">
        <v>2018</v>
      </c>
      <c r="D3506" s="12" t="s">
        <v>101</v>
      </c>
      <c r="E3506" s="13">
        <v>856</v>
      </c>
      <c r="F3506" s="13">
        <v>902</v>
      </c>
      <c r="G3506" s="13">
        <v>1758</v>
      </c>
      <c r="H3506" s="13">
        <v>0</v>
      </c>
      <c r="I3506" s="13">
        <v>0</v>
      </c>
      <c r="J3506" s="13">
        <v>0</v>
      </c>
      <c r="K3506" s="15">
        <f t="shared" si="226"/>
        <v>856</v>
      </c>
      <c r="L3506" s="15">
        <f t="shared" si="227"/>
        <v>902</v>
      </c>
      <c r="M3506" s="15">
        <f t="shared" si="228"/>
        <v>1758</v>
      </c>
    </row>
    <row r="3507" spans="1:13" x14ac:dyDescent="0.2">
      <c r="A3507" s="11" t="str">
        <f t="shared" si="229"/>
        <v>WEIPA2019</v>
      </c>
      <c r="B3507" s="3" t="s">
        <v>53</v>
      </c>
      <c r="C3507" s="12">
        <v>2019</v>
      </c>
      <c r="D3507" s="12" t="s">
        <v>101</v>
      </c>
      <c r="E3507" s="13">
        <v>776</v>
      </c>
      <c r="F3507" s="13">
        <v>776</v>
      </c>
      <c r="G3507" s="13">
        <v>1552</v>
      </c>
      <c r="H3507" s="13">
        <v>0</v>
      </c>
      <c r="I3507" s="13">
        <v>0</v>
      </c>
      <c r="J3507" s="13">
        <v>0</v>
      </c>
      <c r="K3507" s="15">
        <f t="shared" si="226"/>
        <v>776</v>
      </c>
      <c r="L3507" s="15">
        <f t="shared" si="227"/>
        <v>776</v>
      </c>
      <c r="M3507" s="15">
        <f t="shared" si="228"/>
        <v>1552</v>
      </c>
    </row>
    <row r="3508" spans="1:13" x14ac:dyDescent="0.2">
      <c r="A3508" s="11" t="str">
        <f t="shared" si="229"/>
        <v>WHYALLA1985</v>
      </c>
      <c r="B3508" s="3" t="s">
        <v>79</v>
      </c>
      <c r="C3508" s="12">
        <v>1985</v>
      </c>
      <c r="D3508" s="12" t="s">
        <v>101</v>
      </c>
      <c r="E3508" s="13">
        <v>1837</v>
      </c>
      <c r="F3508" s="13">
        <v>1838</v>
      </c>
      <c r="G3508" s="13">
        <v>3675</v>
      </c>
      <c r="H3508" s="13">
        <v>0</v>
      </c>
      <c r="I3508" s="13">
        <v>0</v>
      </c>
      <c r="J3508" s="13">
        <v>0</v>
      </c>
      <c r="K3508" s="15">
        <f t="shared" si="226"/>
        <v>1837</v>
      </c>
      <c r="L3508" s="15">
        <f t="shared" si="227"/>
        <v>1838</v>
      </c>
      <c r="M3508" s="15">
        <f t="shared" si="228"/>
        <v>3675</v>
      </c>
    </row>
    <row r="3509" spans="1:13" x14ac:dyDescent="0.2">
      <c r="A3509" s="11" t="str">
        <f t="shared" si="229"/>
        <v>WHYALLA1986</v>
      </c>
      <c r="B3509" s="96" t="s">
        <v>79</v>
      </c>
      <c r="C3509" s="89">
        <v>1986</v>
      </c>
      <c r="D3509" s="90">
        <v>32</v>
      </c>
      <c r="E3509" s="15">
        <v>2648</v>
      </c>
      <c r="F3509" s="15">
        <v>2677</v>
      </c>
      <c r="G3509" s="15">
        <v>5325</v>
      </c>
      <c r="H3509" s="91">
        <v>0</v>
      </c>
      <c r="I3509" s="91">
        <v>0</v>
      </c>
      <c r="J3509" s="15">
        <v>0</v>
      </c>
      <c r="K3509" s="15">
        <f t="shared" si="226"/>
        <v>2648</v>
      </c>
      <c r="L3509" s="15">
        <f t="shared" si="227"/>
        <v>2677</v>
      </c>
      <c r="M3509" s="15">
        <f t="shared" si="228"/>
        <v>5325</v>
      </c>
    </row>
    <row r="3510" spans="1:13" x14ac:dyDescent="0.2">
      <c r="A3510" s="11" t="str">
        <f t="shared" si="229"/>
        <v>WHYALLA1987</v>
      </c>
      <c r="B3510" s="3" t="s">
        <v>79</v>
      </c>
      <c r="C3510" s="12">
        <v>1987</v>
      </c>
      <c r="D3510" s="12" t="s">
        <v>101</v>
      </c>
      <c r="E3510" s="13">
        <v>1842</v>
      </c>
      <c r="F3510" s="13">
        <v>1880</v>
      </c>
      <c r="G3510" s="13">
        <v>3722</v>
      </c>
      <c r="H3510" s="13">
        <v>0</v>
      </c>
      <c r="I3510" s="13">
        <v>0</v>
      </c>
      <c r="J3510" s="13">
        <v>0</v>
      </c>
      <c r="K3510" s="15">
        <f t="shared" si="226"/>
        <v>1842</v>
      </c>
      <c r="L3510" s="15">
        <f t="shared" si="227"/>
        <v>1880</v>
      </c>
      <c r="M3510" s="15">
        <f t="shared" si="228"/>
        <v>3722</v>
      </c>
    </row>
    <row r="3511" spans="1:13" x14ac:dyDescent="0.2">
      <c r="A3511" s="11" t="str">
        <f t="shared" si="229"/>
        <v>WHYALLA1988</v>
      </c>
      <c r="B3511" s="96" t="s">
        <v>79</v>
      </c>
      <c r="C3511" s="89">
        <v>1988</v>
      </c>
      <c r="D3511" s="90" t="s">
        <v>101</v>
      </c>
      <c r="E3511" s="15">
        <v>1608</v>
      </c>
      <c r="F3511" s="15">
        <v>1582</v>
      </c>
      <c r="G3511" s="15">
        <v>3190</v>
      </c>
      <c r="H3511" s="91">
        <v>0</v>
      </c>
      <c r="I3511" s="91">
        <v>0</v>
      </c>
      <c r="J3511" s="15">
        <v>0</v>
      </c>
      <c r="K3511" s="15">
        <f t="shared" si="226"/>
        <v>1608</v>
      </c>
      <c r="L3511" s="15">
        <f t="shared" si="227"/>
        <v>1582</v>
      </c>
      <c r="M3511" s="15">
        <f t="shared" si="228"/>
        <v>3190</v>
      </c>
    </row>
    <row r="3512" spans="1:13" x14ac:dyDescent="0.2">
      <c r="A3512" s="11" t="str">
        <f t="shared" si="229"/>
        <v>WHYALLA1989</v>
      </c>
      <c r="B3512" s="96" t="s">
        <v>79</v>
      </c>
      <c r="C3512" s="89">
        <v>1989</v>
      </c>
      <c r="D3512" s="90" t="s">
        <v>101</v>
      </c>
      <c r="E3512" s="15">
        <v>1480</v>
      </c>
      <c r="F3512" s="15">
        <v>1469</v>
      </c>
      <c r="G3512" s="15">
        <v>2949</v>
      </c>
      <c r="H3512" s="91">
        <v>0</v>
      </c>
      <c r="I3512" s="91">
        <v>0</v>
      </c>
      <c r="J3512" s="15">
        <v>0</v>
      </c>
      <c r="K3512" s="15">
        <f t="shared" si="226"/>
        <v>1480</v>
      </c>
      <c r="L3512" s="15">
        <f t="shared" si="227"/>
        <v>1469</v>
      </c>
      <c r="M3512" s="15">
        <f t="shared" si="228"/>
        <v>2949</v>
      </c>
    </row>
    <row r="3513" spans="1:13" x14ac:dyDescent="0.2">
      <c r="A3513" s="11" t="str">
        <f t="shared" si="229"/>
        <v>WHYALLA1990</v>
      </c>
      <c r="B3513" s="3" t="s">
        <v>79</v>
      </c>
      <c r="C3513" s="12">
        <v>1990</v>
      </c>
      <c r="D3513" s="12" t="s">
        <v>101</v>
      </c>
      <c r="E3513" s="13">
        <v>1604</v>
      </c>
      <c r="F3513" s="13">
        <v>1602</v>
      </c>
      <c r="G3513" s="13">
        <v>3206</v>
      </c>
      <c r="H3513" s="13">
        <v>0</v>
      </c>
      <c r="I3513" s="13">
        <v>0</v>
      </c>
      <c r="J3513" s="13">
        <v>0</v>
      </c>
      <c r="K3513" s="15">
        <f t="shared" si="226"/>
        <v>1604</v>
      </c>
      <c r="L3513" s="15">
        <f t="shared" si="227"/>
        <v>1602</v>
      </c>
      <c r="M3513" s="15">
        <f t="shared" si="228"/>
        <v>3206</v>
      </c>
    </row>
    <row r="3514" spans="1:13" x14ac:dyDescent="0.2">
      <c r="A3514" s="11" t="str">
        <f t="shared" si="229"/>
        <v>WHYALLA1991</v>
      </c>
      <c r="B3514" s="94" t="s">
        <v>79</v>
      </c>
      <c r="C3514" s="89">
        <v>1991</v>
      </c>
      <c r="D3514" s="90" t="s">
        <v>101</v>
      </c>
      <c r="E3514" s="15">
        <v>2201</v>
      </c>
      <c r="F3514" s="15">
        <v>2205</v>
      </c>
      <c r="G3514" s="15">
        <v>4406</v>
      </c>
      <c r="H3514" s="15">
        <v>0</v>
      </c>
      <c r="I3514" s="15">
        <v>0</v>
      </c>
      <c r="J3514" s="15">
        <v>0</v>
      </c>
      <c r="K3514" s="15">
        <f t="shared" si="226"/>
        <v>2201</v>
      </c>
      <c r="L3514" s="15">
        <f t="shared" si="227"/>
        <v>2205</v>
      </c>
      <c r="M3514" s="15">
        <f t="shared" si="228"/>
        <v>4406</v>
      </c>
    </row>
    <row r="3515" spans="1:13" x14ac:dyDescent="0.2">
      <c r="A3515" s="11" t="str">
        <f t="shared" si="229"/>
        <v>WHYALLA1992</v>
      </c>
      <c r="B3515" s="3" t="s">
        <v>79</v>
      </c>
      <c r="C3515" s="12">
        <v>1992</v>
      </c>
      <c r="D3515" s="12" t="s">
        <v>101</v>
      </c>
      <c r="E3515" s="13">
        <v>2056</v>
      </c>
      <c r="F3515" s="13">
        <v>2050</v>
      </c>
      <c r="G3515" s="13">
        <v>4106</v>
      </c>
      <c r="H3515" s="13">
        <v>0</v>
      </c>
      <c r="I3515" s="13">
        <v>0</v>
      </c>
      <c r="J3515" s="13">
        <v>0</v>
      </c>
      <c r="K3515" s="15">
        <f t="shared" si="226"/>
        <v>2056</v>
      </c>
      <c r="L3515" s="15">
        <f t="shared" si="227"/>
        <v>2050</v>
      </c>
      <c r="M3515" s="15">
        <f t="shared" si="228"/>
        <v>4106</v>
      </c>
    </row>
    <row r="3516" spans="1:13" x14ac:dyDescent="0.2">
      <c r="A3516" s="11" t="str">
        <f t="shared" si="229"/>
        <v>WHYALLA1993</v>
      </c>
      <c r="B3516" s="3" t="s">
        <v>79</v>
      </c>
      <c r="C3516" s="12">
        <v>1993</v>
      </c>
      <c r="D3516" s="12" t="s">
        <v>101</v>
      </c>
      <c r="E3516" s="13">
        <v>2219</v>
      </c>
      <c r="F3516" s="13">
        <v>2240</v>
      </c>
      <c r="G3516" s="13">
        <v>4459</v>
      </c>
      <c r="H3516" s="13">
        <v>0</v>
      </c>
      <c r="I3516" s="13">
        <v>0</v>
      </c>
      <c r="J3516" s="13">
        <v>0</v>
      </c>
      <c r="K3516" s="15">
        <f t="shared" si="226"/>
        <v>2219</v>
      </c>
      <c r="L3516" s="15">
        <f t="shared" si="227"/>
        <v>2240</v>
      </c>
      <c r="M3516" s="15">
        <f t="shared" si="228"/>
        <v>4459</v>
      </c>
    </row>
    <row r="3517" spans="1:13" x14ac:dyDescent="0.2">
      <c r="A3517" s="11" t="str">
        <f t="shared" si="229"/>
        <v>WHYALLA1994</v>
      </c>
      <c r="B3517" s="94" t="s">
        <v>79</v>
      </c>
      <c r="C3517" s="12">
        <v>1994</v>
      </c>
      <c r="D3517" s="90" t="s">
        <v>101</v>
      </c>
      <c r="E3517" s="95">
        <v>2232</v>
      </c>
      <c r="F3517" s="95">
        <v>2233</v>
      </c>
      <c r="G3517" s="95">
        <v>4465</v>
      </c>
      <c r="H3517" s="95">
        <v>0</v>
      </c>
      <c r="I3517" s="95">
        <v>0</v>
      </c>
      <c r="J3517" s="95">
        <v>0</v>
      </c>
      <c r="K3517" s="15">
        <f t="shared" si="226"/>
        <v>2232</v>
      </c>
      <c r="L3517" s="15">
        <f t="shared" si="227"/>
        <v>2233</v>
      </c>
      <c r="M3517" s="15">
        <f t="shared" si="228"/>
        <v>4465</v>
      </c>
    </row>
    <row r="3518" spans="1:13" x14ac:dyDescent="0.2">
      <c r="A3518" s="11" t="str">
        <f t="shared" si="229"/>
        <v>WHYALLA1995</v>
      </c>
      <c r="B3518" s="94" t="s">
        <v>79</v>
      </c>
      <c r="C3518" s="89">
        <v>1995</v>
      </c>
      <c r="D3518" s="90" t="s">
        <v>101</v>
      </c>
      <c r="E3518" s="15">
        <v>2381</v>
      </c>
      <c r="F3518" s="15">
        <v>2378</v>
      </c>
      <c r="G3518" s="15">
        <v>4759</v>
      </c>
      <c r="H3518" s="15">
        <v>0</v>
      </c>
      <c r="I3518" s="15">
        <v>0</v>
      </c>
      <c r="J3518" s="15">
        <v>0</v>
      </c>
      <c r="K3518" s="15">
        <f t="shared" si="226"/>
        <v>2381</v>
      </c>
      <c r="L3518" s="15">
        <f t="shared" si="227"/>
        <v>2378</v>
      </c>
      <c r="M3518" s="15">
        <f t="shared" si="228"/>
        <v>4759</v>
      </c>
    </row>
    <row r="3519" spans="1:13" x14ac:dyDescent="0.2">
      <c r="A3519" s="11" t="str">
        <f t="shared" si="229"/>
        <v>WHYALLA1996</v>
      </c>
      <c r="B3519" s="96" t="s">
        <v>79</v>
      </c>
      <c r="C3519" s="89">
        <v>1996</v>
      </c>
      <c r="D3519" s="90" t="s">
        <v>101</v>
      </c>
      <c r="E3519" s="15">
        <v>2365</v>
      </c>
      <c r="F3519" s="15">
        <v>2385</v>
      </c>
      <c r="G3519" s="15">
        <v>4750</v>
      </c>
      <c r="H3519" s="91">
        <v>0</v>
      </c>
      <c r="I3519" s="91">
        <v>0</v>
      </c>
      <c r="J3519" s="15">
        <v>0</v>
      </c>
      <c r="K3519" s="15">
        <f t="shared" si="226"/>
        <v>2365</v>
      </c>
      <c r="L3519" s="15">
        <f t="shared" si="227"/>
        <v>2385</v>
      </c>
      <c r="M3519" s="15">
        <f t="shared" si="228"/>
        <v>4750</v>
      </c>
    </row>
    <row r="3520" spans="1:13" x14ac:dyDescent="0.2">
      <c r="A3520" s="11" t="str">
        <f t="shared" si="229"/>
        <v>WHYALLA1997</v>
      </c>
      <c r="B3520" s="3" t="s">
        <v>79</v>
      </c>
      <c r="C3520" s="12">
        <v>1997</v>
      </c>
      <c r="D3520" s="12" t="s">
        <v>101</v>
      </c>
      <c r="E3520" s="13">
        <v>2363</v>
      </c>
      <c r="F3520" s="13">
        <v>2375</v>
      </c>
      <c r="G3520" s="13">
        <v>4738</v>
      </c>
      <c r="H3520" s="13">
        <v>0</v>
      </c>
      <c r="I3520" s="13">
        <v>0</v>
      </c>
      <c r="J3520" s="13">
        <v>0</v>
      </c>
      <c r="K3520" s="15">
        <f t="shared" si="226"/>
        <v>2363</v>
      </c>
      <c r="L3520" s="15">
        <f t="shared" si="227"/>
        <v>2375</v>
      </c>
      <c r="M3520" s="15">
        <f t="shared" si="228"/>
        <v>4738</v>
      </c>
    </row>
    <row r="3521" spans="1:13" x14ac:dyDescent="0.2">
      <c r="A3521" s="11" t="str">
        <f t="shared" si="229"/>
        <v>WHYALLA1998</v>
      </c>
      <c r="B3521" s="96" t="s">
        <v>79</v>
      </c>
      <c r="C3521" s="89">
        <v>1998</v>
      </c>
      <c r="D3521" s="90" t="s">
        <v>101</v>
      </c>
      <c r="E3521" s="15">
        <v>2376</v>
      </c>
      <c r="F3521" s="15">
        <v>2380</v>
      </c>
      <c r="G3521" s="15">
        <v>4756</v>
      </c>
      <c r="H3521" s="91">
        <v>0</v>
      </c>
      <c r="I3521" s="91">
        <v>0</v>
      </c>
      <c r="J3521" s="15">
        <v>0</v>
      </c>
      <c r="K3521" s="15">
        <f t="shared" si="226"/>
        <v>2376</v>
      </c>
      <c r="L3521" s="15">
        <f t="shared" si="227"/>
        <v>2380</v>
      </c>
      <c r="M3521" s="15">
        <f t="shared" si="228"/>
        <v>4756</v>
      </c>
    </row>
    <row r="3522" spans="1:13" x14ac:dyDescent="0.2">
      <c r="A3522" s="11" t="str">
        <f t="shared" si="229"/>
        <v>WHYALLA1999</v>
      </c>
      <c r="B3522" s="3" t="s">
        <v>79</v>
      </c>
      <c r="C3522" s="12">
        <v>1999</v>
      </c>
      <c r="D3522" s="12" t="s">
        <v>101</v>
      </c>
      <c r="E3522" s="13">
        <v>2342</v>
      </c>
      <c r="F3522" s="13">
        <v>2350</v>
      </c>
      <c r="G3522" s="13">
        <v>4692</v>
      </c>
      <c r="H3522" s="13">
        <v>0</v>
      </c>
      <c r="I3522" s="13">
        <v>0</v>
      </c>
      <c r="J3522" s="13">
        <v>0</v>
      </c>
      <c r="K3522" s="15">
        <f t="shared" si="226"/>
        <v>2342</v>
      </c>
      <c r="L3522" s="15">
        <f t="shared" si="227"/>
        <v>2350</v>
      </c>
      <c r="M3522" s="15">
        <f t="shared" si="228"/>
        <v>4692</v>
      </c>
    </row>
    <row r="3523" spans="1:13" x14ac:dyDescent="0.2">
      <c r="A3523" s="11" t="str">
        <f t="shared" si="229"/>
        <v>WHYALLA2000</v>
      </c>
      <c r="B3523" s="3" t="s">
        <v>79</v>
      </c>
      <c r="C3523" s="12">
        <v>2000</v>
      </c>
      <c r="D3523" s="12" t="s">
        <v>101</v>
      </c>
      <c r="E3523" s="13">
        <v>2185</v>
      </c>
      <c r="F3523" s="13">
        <v>2177</v>
      </c>
      <c r="G3523" s="13">
        <v>4362</v>
      </c>
      <c r="H3523" s="13">
        <v>0</v>
      </c>
      <c r="I3523" s="13">
        <v>0</v>
      </c>
      <c r="J3523" s="13">
        <v>0</v>
      </c>
      <c r="K3523" s="15">
        <f t="shared" si="226"/>
        <v>2185</v>
      </c>
      <c r="L3523" s="15">
        <f t="shared" si="227"/>
        <v>2177</v>
      </c>
      <c r="M3523" s="15">
        <f t="shared" si="228"/>
        <v>4362</v>
      </c>
    </row>
    <row r="3524" spans="1:13" x14ac:dyDescent="0.2">
      <c r="A3524" s="11" t="str">
        <f t="shared" si="229"/>
        <v>WHYALLA2001</v>
      </c>
      <c r="B3524" s="3" t="s">
        <v>79</v>
      </c>
      <c r="C3524" s="12">
        <v>2001</v>
      </c>
      <c r="D3524" s="12" t="s">
        <v>101</v>
      </c>
      <c r="E3524" s="13">
        <v>2405</v>
      </c>
      <c r="F3524" s="13">
        <v>2388</v>
      </c>
      <c r="G3524" s="13">
        <v>4793</v>
      </c>
      <c r="H3524" s="13">
        <v>0</v>
      </c>
      <c r="I3524" s="13">
        <v>0</v>
      </c>
      <c r="J3524" s="13">
        <v>0</v>
      </c>
      <c r="K3524" s="15">
        <f t="shared" si="226"/>
        <v>2405</v>
      </c>
      <c r="L3524" s="15">
        <f t="shared" si="227"/>
        <v>2388</v>
      </c>
      <c r="M3524" s="15">
        <f t="shared" si="228"/>
        <v>4793</v>
      </c>
    </row>
    <row r="3525" spans="1:13" x14ac:dyDescent="0.2">
      <c r="A3525" s="11" t="str">
        <f t="shared" si="229"/>
        <v>WHYALLA2002</v>
      </c>
      <c r="B3525" s="3" t="s">
        <v>79</v>
      </c>
      <c r="C3525" s="12">
        <v>2002</v>
      </c>
      <c r="D3525" s="12" t="s">
        <v>101</v>
      </c>
      <c r="E3525" s="13">
        <v>2300</v>
      </c>
      <c r="F3525" s="13">
        <v>2294</v>
      </c>
      <c r="G3525" s="13">
        <v>4594</v>
      </c>
      <c r="H3525" s="13">
        <v>0</v>
      </c>
      <c r="I3525" s="13">
        <v>0</v>
      </c>
      <c r="J3525" s="13">
        <v>0</v>
      </c>
      <c r="K3525" s="15">
        <f t="shared" si="226"/>
        <v>2300</v>
      </c>
      <c r="L3525" s="15">
        <f t="shared" si="227"/>
        <v>2294</v>
      </c>
      <c r="M3525" s="15">
        <f t="shared" si="228"/>
        <v>4594</v>
      </c>
    </row>
    <row r="3526" spans="1:13" x14ac:dyDescent="0.2">
      <c r="A3526" s="11" t="str">
        <f t="shared" si="229"/>
        <v>WHYALLA2003</v>
      </c>
      <c r="B3526" s="96" t="s">
        <v>79</v>
      </c>
      <c r="C3526" s="89">
        <v>2003</v>
      </c>
      <c r="D3526" s="90" t="s">
        <v>101</v>
      </c>
      <c r="E3526" s="15">
        <v>2086</v>
      </c>
      <c r="F3526" s="15">
        <v>2085</v>
      </c>
      <c r="G3526" s="15">
        <v>4171</v>
      </c>
      <c r="H3526" s="91">
        <v>0</v>
      </c>
      <c r="I3526" s="91">
        <v>0</v>
      </c>
      <c r="J3526" s="15">
        <v>0</v>
      </c>
      <c r="K3526" s="15">
        <f t="shared" si="226"/>
        <v>2086</v>
      </c>
      <c r="L3526" s="15">
        <f t="shared" si="227"/>
        <v>2085</v>
      </c>
      <c r="M3526" s="15">
        <f t="shared" si="228"/>
        <v>4171</v>
      </c>
    </row>
    <row r="3527" spans="1:13" x14ac:dyDescent="0.2">
      <c r="A3527" s="11" t="str">
        <f t="shared" si="229"/>
        <v>WHYALLA2004</v>
      </c>
      <c r="B3527" s="3" t="s">
        <v>79</v>
      </c>
      <c r="C3527" s="12">
        <v>2004</v>
      </c>
      <c r="D3527" s="12" t="s">
        <v>101</v>
      </c>
      <c r="E3527" s="13">
        <v>1992</v>
      </c>
      <c r="F3527" s="13">
        <v>1988</v>
      </c>
      <c r="G3527" s="13">
        <v>3980</v>
      </c>
      <c r="H3527" s="13">
        <v>0</v>
      </c>
      <c r="I3527" s="13">
        <v>0</v>
      </c>
      <c r="J3527" s="13">
        <v>0</v>
      </c>
      <c r="K3527" s="15">
        <f t="shared" si="226"/>
        <v>1992</v>
      </c>
      <c r="L3527" s="15">
        <f t="shared" si="227"/>
        <v>1988</v>
      </c>
      <c r="M3527" s="15">
        <f t="shared" si="228"/>
        <v>3980</v>
      </c>
    </row>
    <row r="3528" spans="1:13" x14ac:dyDescent="0.2">
      <c r="A3528" s="11" t="str">
        <f t="shared" si="229"/>
        <v>WHYALLA2005</v>
      </c>
      <c r="B3528" s="3" t="s">
        <v>79</v>
      </c>
      <c r="C3528" s="12">
        <v>2005</v>
      </c>
      <c r="D3528" s="12" t="s">
        <v>101</v>
      </c>
      <c r="E3528" s="13">
        <v>2112</v>
      </c>
      <c r="F3528" s="13">
        <v>2113</v>
      </c>
      <c r="G3528" s="13">
        <v>4225</v>
      </c>
      <c r="H3528" s="13">
        <v>0</v>
      </c>
      <c r="I3528" s="13">
        <v>0</v>
      </c>
      <c r="J3528" s="13">
        <v>0</v>
      </c>
      <c r="K3528" s="15">
        <f t="shared" si="226"/>
        <v>2112</v>
      </c>
      <c r="L3528" s="15">
        <f t="shared" si="227"/>
        <v>2113</v>
      </c>
      <c r="M3528" s="15">
        <f t="shared" si="228"/>
        <v>4225</v>
      </c>
    </row>
    <row r="3529" spans="1:13" x14ac:dyDescent="0.2">
      <c r="A3529" s="11" t="str">
        <f t="shared" si="229"/>
        <v>WHYALLA2006</v>
      </c>
      <c r="B3529" s="3" t="s">
        <v>79</v>
      </c>
      <c r="C3529" s="12">
        <v>2006</v>
      </c>
      <c r="D3529" s="12" t="s">
        <v>101</v>
      </c>
      <c r="E3529" s="13">
        <v>2389</v>
      </c>
      <c r="F3529" s="13">
        <v>2389</v>
      </c>
      <c r="G3529" s="13">
        <v>4778</v>
      </c>
      <c r="H3529" s="13">
        <v>0</v>
      </c>
      <c r="I3529" s="13">
        <v>0</v>
      </c>
      <c r="J3529" s="13">
        <v>0</v>
      </c>
      <c r="K3529" s="15">
        <f t="shared" si="226"/>
        <v>2389</v>
      </c>
      <c r="L3529" s="15">
        <f t="shared" si="227"/>
        <v>2389</v>
      </c>
      <c r="M3529" s="15">
        <f t="shared" si="228"/>
        <v>4778</v>
      </c>
    </row>
    <row r="3530" spans="1:13" x14ac:dyDescent="0.2">
      <c r="A3530" s="11" t="str">
        <f t="shared" si="229"/>
        <v>WHYALLA2007</v>
      </c>
      <c r="B3530" s="94" t="s">
        <v>79</v>
      </c>
      <c r="C3530" s="89">
        <v>2007</v>
      </c>
      <c r="D3530" s="90" t="s">
        <v>101</v>
      </c>
      <c r="E3530" s="15">
        <v>2222</v>
      </c>
      <c r="F3530" s="15">
        <v>2223</v>
      </c>
      <c r="G3530" s="15">
        <v>4445</v>
      </c>
      <c r="H3530" s="15">
        <v>0</v>
      </c>
      <c r="I3530" s="15">
        <v>0</v>
      </c>
      <c r="J3530" s="15">
        <v>0</v>
      </c>
      <c r="K3530" s="15">
        <f t="shared" si="226"/>
        <v>2222</v>
      </c>
      <c r="L3530" s="15">
        <f t="shared" si="227"/>
        <v>2223</v>
      </c>
      <c r="M3530" s="15">
        <f t="shared" si="228"/>
        <v>4445</v>
      </c>
    </row>
    <row r="3531" spans="1:13" x14ac:dyDescent="0.2">
      <c r="A3531" s="11" t="str">
        <f t="shared" si="229"/>
        <v>WHYALLA2008</v>
      </c>
      <c r="B3531" s="3" t="s">
        <v>79</v>
      </c>
      <c r="C3531" s="12">
        <v>2008</v>
      </c>
      <c r="D3531" s="12" t="s">
        <v>101</v>
      </c>
      <c r="E3531" s="13">
        <v>1649</v>
      </c>
      <c r="F3531" s="13">
        <v>1649</v>
      </c>
      <c r="G3531" s="13">
        <v>3298</v>
      </c>
      <c r="H3531" s="13">
        <v>0</v>
      </c>
      <c r="I3531" s="13">
        <v>0</v>
      </c>
      <c r="J3531" s="13">
        <v>0</v>
      </c>
      <c r="K3531" s="15">
        <f t="shared" si="226"/>
        <v>1649</v>
      </c>
      <c r="L3531" s="15">
        <f t="shared" si="227"/>
        <v>1649</v>
      </c>
      <c r="M3531" s="15">
        <f t="shared" si="228"/>
        <v>3298</v>
      </c>
    </row>
    <row r="3532" spans="1:13" x14ac:dyDescent="0.2">
      <c r="A3532" s="11" t="str">
        <f t="shared" si="229"/>
        <v>WHYALLA2009</v>
      </c>
      <c r="B3532" s="96" t="s">
        <v>79</v>
      </c>
      <c r="C3532" s="89">
        <v>2009</v>
      </c>
      <c r="D3532" s="90" t="s">
        <v>101</v>
      </c>
      <c r="E3532" s="15">
        <v>1367</v>
      </c>
      <c r="F3532" s="15">
        <v>1367</v>
      </c>
      <c r="G3532" s="15">
        <v>2734</v>
      </c>
      <c r="H3532" s="91">
        <v>0</v>
      </c>
      <c r="I3532" s="91">
        <v>0</v>
      </c>
      <c r="J3532" s="15">
        <v>0</v>
      </c>
      <c r="K3532" s="15">
        <f t="shared" si="226"/>
        <v>1367</v>
      </c>
      <c r="L3532" s="15">
        <f t="shared" si="227"/>
        <v>1367</v>
      </c>
      <c r="M3532" s="15">
        <f t="shared" si="228"/>
        <v>2734</v>
      </c>
    </row>
    <row r="3533" spans="1:13" x14ac:dyDescent="0.2">
      <c r="A3533" s="11" t="str">
        <f t="shared" si="229"/>
        <v>WHYALLA2010</v>
      </c>
      <c r="B3533" s="92" t="s">
        <v>79</v>
      </c>
      <c r="C3533" s="16">
        <v>2010</v>
      </c>
      <c r="D3533" s="90" t="s">
        <v>101</v>
      </c>
      <c r="E3533" s="93">
        <v>1431</v>
      </c>
      <c r="F3533" s="93">
        <v>1430</v>
      </c>
      <c r="G3533" s="93">
        <v>2861</v>
      </c>
      <c r="H3533" s="93">
        <v>0</v>
      </c>
      <c r="I3533" s="93">
        <v>0</v>
      </c>
      <c r="J3533" s="93">
        <v>0</v>
      </c>
      <c r="K3533" s="15">
        <f t="shared" si="226"/>
        <v>1431</v>
      </c>
      <c r="L3533" s="15">
        <f t="shared" si="227"/>
        <v>1430</v>
      </c>
      <c r="M3533" s="15">
        <f t="shared" si="228"/>
        <v>2861</v>
      </c>
    </row>
    <row r="3534" spans="1:13" x14ac:dyDescent="0.2">
      <c r="A3534" s="11" t="str">
        <f t="shared" si="229"/>
        <v>WHYALLA2011</v>
      </c>
      <c r="B3534" s="94" t="s">
        <v>79</v>
      </c>
      <c r="C3534" s="89">
        <v>2011</v>
      </c>
      <c r="D3534" s="90" t="s">
        <v>101</v>
      </c>
      <c r="E3534" s="15">
        <v>1427</v>
      </c>
      <c r="F3534" s="15">
        <v>1425</v>
      </c>
      <c r="G3534" s="15">
        <v>2852</v>
      </c>
      <c r="H3534" s="15">
        <v>0</v>
      </c>
      <c r="I3534" s="15">
        <v>0</v>
      </c>
      <c r="J3534" s="15">
        <v>0</v>
      </c>
      <c r="K3534" s="15">
        <f t="shared" si="226"/>
        <v>1427</v>
      </c>
      <c r="L3534" s="15">
        <f t="shared" si="227"/>
        <v>1425</v>
      </c>
      <c r="M3534" s="15">
        <f t="shared" si="228"/>
        <v>2852</v>
      </c>
    </row>
    <row r="3535" spans="1:13" x14ac:dyDescent="0.2">
      <c r="A3535" s="11" t="str">
        <f t="shared" si="229"/>
        <v>WHYALLA2012</v>
      </c>
      <c r="B3535" s="96" t="s">
        <v>79</v>
      </c>
      <c r="C3535" s="89">
        <v>2012</v>
      </c>
      <c r="D3535" s="90" t="s">
        <v>101</v>
      </c>
      <c r="E3535" s="15">
        <v>1525</v>
      </c>
      <c r="F3535" s="15">
        <v>1523</v>
      </c>
      <c r="G3535" s="15">
        <v>3048</v>
      </c>
      <c r="H3535" s="91">
        <v>0</v>
      </c>
      <c r="I3535" s="91">
        <v>0</v>
      </c>
      <c r="J3535" s="15">
        <v>0</v>
      </c>
      <c r="K3535" s="15">
        <f t="shared" si="226"/>
        <v>1525</v>
      </c>
      <c r="L3535" s="15">
        <f t="shared" si="227"/>
        <v>1523</v>
      </c>
      <c r="M3535" s="15">
        <f t="shared" si="228"/>
        <v>3048</v>
      </c>
    </row>
    <row r="3536" spans="1:13" x14ac:dyDescent="0.2">
      <c r="A3536" s="11" t="str">
        <f t="shared" si="229"/>
        <v>WHYALLA2013</v>
      </c>
      <c r="B3536" s="94" t="s">
        <v>79</v>
      </c>
      <c r="C3536" s="89">
        <v>2013</v>
      </c>
      <c r="D3536" s="90" t="s">
        <v>101</v>
      </c>
      <c r="E3536" s="15">
        <v>1510</v>
      </c>
      <c r="F3536" s="15">
        <v>1508</v>
      </c>
      <c r="G3536" s="15">
        <v>3018</v>
      </c>
      <c r="H3536" s="15">
        <v>0</v>
      </c>
      <c r="I3536" s="15">
        <v>0</v>
      </c>
      <c r="J3536" s="15">
        <v>0</v>
      </c>
      <c r="K3536" s="15">
        <f t="shared" si="226"/>
        <v>1510</v>
      </c>
      <c r="L3536" s="15">
        <f t="shared" si="227"/>
        <v>1508</v>
      </c>
      <c r="M3536" s="15">
        <f t="shared" si="228"/>
        <v>3018</v>
      </c>
    </row>
    <row r="3537" spans="1:13" x14ac:dyDescent="0.2">
      <c r="A3537" s="11" t="str">
        <f t="shared" si="229"/>
        <v>WHYALLA2014</v>
      </c>
      <c r="B3537" s="3" t="s">
        <v>79</v>
      </c>
      <c r="C3537" s="12">
        <v>2014</v>
      </c>
      <c r="D3537" s="12" t="s">
        <v>101</v>
      </c>
      <c r="E3537" s="13">
        <v>1468</v>
      </c>
      <c r="F3537" s="13">
        <v>1466</v>
      </c>
      <c r="G3537" s="13">
        <v>2934</v>
      </c>
      <c r="H3537" s="13">
        <v>0</v>
      </c>
      <c r="I3537" s="13">
        <v>0</v>
      </c>
      <c r="J3537" s="13">
        <v>0</v>
      </c>
      <c r="K3537" s="15">
        <f t="shared" si="226"/>
        <v>1468</v>
      </c>
      <c r="L3537" s="15">
        <f t="shared" si="227"/>
        <v>1466</v>
      </c>
      <c r="M3537" s="15">
        <f t="shared" si="228"/>
        <v>2934</v>
      </c>
    </row>
    <row r="3538" spans="1:13" x14ac:dyDescent="0.2">
      <c r="A3538" s="11" t="str">
        <f t="shared" si="229"/>
        <v>WHYALLA2015</v>
      </c>
      <c r="B3538" s="3" t="s">
        <v>79</v>
      </c>
      <c r="C3538" s="12">
        <v>2015</v>
      </c>
      <c r="D3538" s="12" t="s">
        <v>101</v>
      </c>
      <c r="E3538" s="13">
        <v>1882</v>
      </c>
      <c r="F3538" s="13">
        <v>1878</v>
      </c>
      <c r="G3538" s="13">
        <v>3760</v>
      </c>
      <c r="H3538" s="13">
        <v>0</v>
      </c>
      <c r="I3538" s="13">
        <v>0</v>
      </c>
      <c r="J3538" s="13">
        <v>0</v>
      </c>
      <c r="K3538" s="15">
        <f t="shared" si="226"/>
        <v>1882</v>
      </c>
      <c r="L3538" s="15">
        <f t="shared" si="227"/>
        <v>1878</v>
      </c>
      <c r="M3538" s="15">
        <f t="shared" si="228"/>
        <v>3760</v>
      </c>
    </row>
    <row r="3539" spans="1:13" x14ac:dyDescent="0.2">
      <c r="A3539" s="11" t="str">
        <f t="shared" si="229"/>
        <v>WHYALLA2016</v>
      </c>
      <c r="B3539" s="3" t="s">
        <v>79</v>
      </c>
      <c r="C3539" s="12">
        <v>2016</v>
      </c>
      <c r="D3539" s="12" t="s">
        <v>101</v>
      </c>
      <c r="E3539" s="13">
        <v>1981</v>
      </c>
      <c r="F3539" s="13">
        <v>1975</v>
      </c>
      <c r="G3539" s="13">
        <v>3956</v>
      </c>
      <c r="H3539" s="13">
        <v>0</v>
      </c>
      <c r="I3539" s="13">
        <v>0</v>
      </c>
      <c r="J3539" s="13">
        <v>0</v>
      </c>
      <c r="K3539" s="15">
        <f t="shared" si="226"/>
        <v>1981</v>
      </c>
      <c r="L3539" s="15">
        <f t="shared" si="227"/>
        <v>1975</v>
      </c>
      <c r="M3539" s="15">
        <f t="shared" si="228"/>
        <v>3956</v>
      </c>
    </row>
    <row r="3540" spans="1:13" x14ac:dyDescent="0.2">
      <c r="A3540" s="11" t="str">
        <f t="shared" si="229"/>
        <v>WHYALLA2017</v>
      </c>
      <c r="B3540" s="3" t="s">
        <v>79</v>
      </c>
      <c r="C3540" s="12">
        <v>2017</v>
      </c>
      <c r="D3540" s="12" t="s">
        <v>101</v>
      </c>
      <c r="E3540" s="13">
        <v>1872</v>
      </c>
      <c r="F3540" s="13">
        <v>1870</v>
      </c>
      <c r="G3540" s="13">
        <v>3742</v>
      </c>
      <c r="H3540" s="13">
        <v>0</v>
      </c>
      <c r="I3540" s="13">
        <v>0</v>
      </c>
      <c r="J3540" s="13">
        <v>0</v>
      </c>
      <c r="K3540" s="15">
        <f t="shared" ref="K3540:K3577" si="230">E3540+H3540</f>
        <v>1872</v>
      </c>
      <c r="L3540" s="15">
        <f t="shared" ref="L3540:L3577" si="231">F3540+I3540</f>
        <v>1870</v>
      </c>
      <c r="M3540" s="15">
        <f t="shared" ref="M3540:M3577" si="232">G3540+J3540</f>
        <v>3742</v>
      </c>
    </row>
    <row r="3541" spans="1:13" x14ac:dyDescent="0.2">
      <c r="A3541" s="11" t="str">
        <f t="shared" si="229"/>
        <v>WHYALLA2018</v>
      </c>
      <c r="B3541" s="3" t="s">
        <v>79</v>
      </c>
      <c r="C3541" s="12">
        <v>2018</v>
      </c>
      <c r="D3541" s="12" t="s">
        <v>101</v>
      </c>
      <c r="E3541" s="13">
        <v>1844</v>
      </c>
      <c r="F3541" s="13">
        <v>1841</v>
      </c>
      <c r="G3541" s="13">
        <v>3685</v>
      </c>
      <c r="H3541" s="13">
        <v>0</v>
      </c>
      <c r="I3541" s="13">
        <v>0</v>
      </c>
      <c r="J3541" s="13">
        <v>0</v>
      </c>
      <c r="K3541" s="15">
        <f t="shared" si="230"/>
        <v>1844</v>
      </c>
      <c r="L3541" s="15">
        <f t="shared" si="231"/>
        <v>1841</v>
      </c>
      <c r="M3541" s="15">
        <f t="shared" si="232"/>
        <v>3685</v>
      </c>
    </row>
    <row r="3542" spans="1:13" x14ac:dyDescent="0.2">
      <c r="A3542" s="11" t="str">
        <f t="shared" si="229"/>
        <v>WHYALLA2019</v>
      </c>
      <c r="B3542" s="3" t="s">
        <v>79</v>
      </c>
      <c r="C3542" s="12">
        <v>2019</v>
      </c>
      <c r="D3542" s="12" t="s">
        <v>101</v>
      </c>
      <c r="E3542" s="13">
        <v>2067</v>
      </c>
      <c r="F3542" s="13">
        <v>2062</v>
      </c>
      <c r="G3542" s="13">
        <v>4129</v>
      </c>
      <c r="H3542" s="13">
        <v>0</v>
      </c>
      <c r="I3542" s="13">
        <v>0</v>
      </c>
      <c r="J3542" s="13">
        <v>0</v>
      </c>
      <c r="K3542" s="15">
        <f t="shared" si="230"/>
        <v>2067</v>
      </c>
      <c r="L3542" s="15">
        <f t="shared" si="231"/>
        <v>2062</v>
      </c>
      <c r="M3542" s="15">
        <f t="shared" si="232"/>
        <v>4129</v>
      </c>
    </row>
    <row r="3543" spans="1:13" x14ac:dyDescent="0.2">
      <c r="A3543" s="11" t="str">
        <f t="shared" si="229"/>
        <v>WOLLONGONG1985</v>
      </c>
      <c r="B3543" s="3" t="s">
        <v>166</v>
      </c>
      <c r="C3543" s="12">
        <v>1985</v>
      </c>
      <c r="D3543" s="12" t="s">
        <v>101</v>
      </c>
      <c r="E3543" s="13">
        <v>201</v>
      </c>
      <c r="F3543" s="13">
        <v>199</v>
      </c>
      <c r="G3543" s="13">
        <v>400</v>
      </c>
      <c r="H3543" s="13">
        <v>0</v>
      </c>
      <c r="I3543" s="13">
        <v>0</v>
      </c>
      <c r="J3543" s="13">
        <v>0</v>
      </c>
      <c r="K3543" s="15">
        <f t="shared" si="230"/>
        <v>201</v>
      </c>
      <c r="L3543" s="15">
        <f t="shared" si="231"/>
        <v>199</v>
      </c>
      <c r="M3543" s="15">
        <f t="shared" si="232"/>
        <v>400</v>
      </c>
    </row>
    <row r="3544" spans="1:13" x14ac:dyDescent="0.2">
      <c r="A3544" s="11" t="str">
        <f t="shared" si="229"/>
        <v>WOLLONGONG1986</v>
      </c>
      <c r="B3544" s="3" t="s">
        <v>166</v>
      </c>
      <c r="C3544" s="12">
        <v>1986</v>
      </c>
      <c r="D3544" s="12" t="s">
        <v>101</v>
      </c>
      <c r="E3544" s="13">
        <v>183</v>
      </c>
      <c r="F3544" s="13">
        <v>180</v>
      </c>
      <c r="G3544" s="13">
        <v>363</v>
      </c>
      <c r="H3544" s="13">
        <v>0</v>
      </c>
      <c r="I3544" s="13">
        <v>0</v>
      </c>
      <c r="J3544" s="13">
        <v>0</v>
      </c>
      <c r="K3544" s="15">
        <f t="shared" si="230"/>
        <v>183</v>
      </c>
      <c r="L3544" s="15">
        <f t="shared" si="231"/>
        <v>180</v>
      </c>
      <c r="M3544" s="15">
        <f t="shared" si="232"/>
        <v>363</v>
      </c>
    </row>
    <row r="3545" spans="1:13" x14ac:dyDescent="0.2">
      <c r="A3545" s="11" t="str">
        <f t="shared" si="229"/>
        <v>WOLLONGONG1987</v>
      </c>
      <c r="B3545" s="94" t="s">
        <v>166</v>
      </c>
      <c r="C3545" s="12">
        <v>1987</v>
      </c>
      <c r="D3545" s="90" t="s">
        <v>101</v>
      </c>
      <c r="E3545" s="95">
        <v>153</v>
      </c>
      <c r="F3545" s="95">
        <v>157</v>
      </c>
      <c r="G3545" s="95">
        <v>310</v>
      </c>
      <c r="H3545" s="95">
        <v>0</v>
      </c>
      <c r="I3545" s="95">
        <v>0</v>
      </c>
      <c r="J3545" s="95">
        <v>0</v>
      </c>
      <c r="K3545" s="15">
        <f t="shared" si="230"/>
        <v>153</v>
      </c>
      <c r="L3545" s="15">
        <f t="shared" si="231"/>
        <v>157</v>
      </c>
      <c r="M3545" s="15">
        <f t="shared" si="232"/>
        <v>310</v>
      </c>
    </row>
    <row r="3546" spans="1:13" x14ac:dyDescent="0.2">
      <c r="A3546" s="11" t="str">
        <f t="shared" si="229"/>
        <v>WOLLONGONG1988</v>
      </c>
      <c r="B3546" s="96" t="s">
        <v>166</v>
      </c>
      <c r="C3546" s="89">
        <v>1988</v>
      </c>
      <c r="D3546" s="90" t="s">
        <v>101</v>
      </c>
      <c r="E3546" s="15">
        <v>0</v>
      </c>
      <c r="F3546" s="15">
        <v>0</v>
      </c>
      <c r="G3546" s="15">
        <v>0</v>
      </c>
      <c r="H3546" s="91">
        <v>0</v>
      </c>
      <c r="I3546" s="91">
        <v>0</v>
      </c>
      <c r="J3546" s="15">
        <v>0</v>
      </c>
      <c r="K3546" s="15">
        <f t="shared" si="230"/>
        <v>0</v>
      </c>
      <c r="L3546" s="15">
        <f t="shared" si="231"/>
        <v>0</v>
      </c>
      <c r="M3546" s="15">
        <f t="shared" si="232"/>
        <v>0</v>
      </c>
    </row>
    <row r="3547" spans="1:13" x14ac:dyDescent="0.2">
      <c r="A3547" s="11" t="str">
        <f t="shared" si="229"/>
        <v>WOLLONGONG1989</v>
      </c>
      <c r="B3547" s="3" t="s">
        <v>166</v>
      </c>
      <c r="C3547" s="12">
        <v>1989</v>
      </c>
      <c r="D3547" s="12" t="s">
        <v>101</v>
      </c>
      <c r="E3547" s="13">
        <v>0</v>
      </c>
      <c r="F3547" s="13">
        <v>0</v>
      </c>
      <c r="G3547" s="13">
        <v>0</v>
      </c>
      <c r="H3547" s="13">
        <v>0</v>
      </c>
      <c r="I3547" s="13">
        <v>0</v>
      </c>
      <c r="J3547" s="13">
        <v>0</v>
      </c>
      <c r="K3547" s="15">
        <f t="shared" si="230"/>
        <v>0</v>
      </c>
      <c r="L3547" s="15">
        <f t="shared" si="231"/>
        <v>0</v>
      </c>
      <c r="M3547" s="15">
        <f t="shared" si="232"/>
        <v>0</v>
      </c>
    </row>
    <row r="3548" spans="1:13" x14ac:dyDescent="0.2">
      <c r="A3548" s="11" t="str">
        <f t="shared" si="229"/>
        <v>WOLLONGONG1990</v>
      </c>
      <c r="B3548" s="96" t="s">
        <v>166</v>
      </c>
      <c r="C3548" s="89">
        <v>1990</v>
      </c>
      <c r="D3548" s="90" t="s">
        <v>101</v>
      </c>
      <c r="E3548" s="15">
        <v>0</v>
      </c>
      <c r="F3548" s="15">
        <v>0</v>
      </c>
      <c r="G3548" s="15">
        <v>0</v>
      </c>
      <c r="H3548" s="91">
        <v>0</v>
      </c>
      <c r="I3548" s="91">
        <v>0</v>
      </c>
      <c r="J3548" s="15">
        <v>0</v>
      </c>
      <c r="K3548" s="15">
        <f t="shared" si="230"/>
        <v>0</v>
      </c>
      <c r="L3548" s="15">
        <f t="shared" si="231"/>
        <v>0</v>
      </c>
      <c r="M3548" s="15">
        <f t="shared" si="232"/>
        <v>0</v>
      </c>
    </row>
    <row r="3549" spans="1:13" x14ac:dyDescent="0.2">
      <c r="A3549" s="11" t="str">
        <f t="shared" si="229"/>
        <v>WOLLONGONG1991</v>
      </c>
      <c r="B3549" s="96" t="s">
        <v>166</v>
      </c>
      <c r="C3549" s="89">
        <v>1991</v>
      </c>
      <c r="D3549" s="90" t="s">
        <v>101</v>
      </c>
      <c r="E3549" s="15">
        <v>0</v>
      </c>
      <c r="F3549" s="15">
        <v>0</v>
      </c>
      <c r="G3549" s="15">
        <v>0</v>
      </c>
      <c r="H3549" s="91">
        <v>0</v>
      </c>
      <c r="I3549" s="91">
        <v>0</v>
      </c>
      <c r="J3549" s="15">
        <v>0</v>
      </c>
      <c r="K3549" s="15">
        <f t="shared" si="230"/>
        <v>0</v>
      </c>
      <c r="L3549" s="15">
        <f t="shared" si="231"/>
        <v>0</v>
      </c>
      <c r="M3549" s="15">
        <f t="shared" si="232"/>
        <v>0</v>
      </c>
    </row>
    <row r="3550" spans="1:13" x14ac:dyDescent="0.2">
      <c r="A3550" s="11" t="str">
        <f t="shared" si="229"/>
        <v>WOLLONGONG1992</v>
      </c>
      <c r="B3550" s="96" t="s">
        <v>166</v>
      </c>
      <c r="C3550" s="89">
        <v>1992</v>
      </c>
      <c r="D3550" s="90" t="s">
        <v>101</v>
      </c>
      <c r="E3550" s="15">
        <v>0</v>
      </c>
      <c r="F3550" s="15">
        <v>0</v>
      </c>
      <c r="G3550" s="15">
        <v>0</v>
      </c>
      <c r="H3550" s="91">
        <v>0</v>
      </c>
      <c r="I3550" s="91">
        <v>0</v>
      </c>
      <c r="J3550" s="15">
        <v>0</v>
      </c>
      <c r="K3550" s="15">
        <f t="shared" si="230"/>
        <v>0</v>
      </c>
      <c r="L3550" s="15">
        <f t="shared" si="231"/>
        <v>0</v>
      </c>
      <c r="M3550" s="15">
        <f t="shared" si="232"/>
        <v>0</v>
      </c>
    </row>
    <row r="3551" spans="1:13" x14ac:dyDescent="0.2">
      <c r="A3551" s="11" t="str">
        <f t="shared" si="229"/>
        <v>WOLLONGONG1993</v>
      </c>
      <c r="B3551" s="92" t="s">
        <v>166</v>
      </c>
      <c r="C3551" s="16">
        <v>1993</v>
      </c>
      <c r="D3551" s="90" t="s">
        <v>101</v>
      </c>
      <c r="E3551" s="93">
        <v>0</v>
      </c>
      <c r="F3551" s="93">
        <v>0</v>
      </c>
      <c r="G3551" s="93">
        <v>0</v>
      </c>
      <c r="H3551" s="93">
        <v>0</v>
      </c>
      <c r="I3551" s="93">
        <v>0</v>
      </c>
      <c r="J3551" s="93">
        <v>0</v>
      </c>
      <c r="K3551" s="15">
        <f t="shared" si="230"/>
        <v>0</v>
      </c>
      <c r="L3551" s="15">
        <f t="shared" si="231"/>
        <v>0</v>
      </c>
      <c r="M3551" s="15">
        <f t="shared" si="232"/>
        <v>0</v>
      </c>
    </row>
    <row r="3552" spans="1:13" x14ac:dyDescent="0.2">
      <c r="A3552" s="11" t="str">
        <f t="shared" si="229"/>
        <v>WOLLONGONG1994</v>
      </c>
      <c r="B3552" s="96" t="s">
        <v>166</v>
      </c>
      <c r="C3552" s="89">
        <v>1994</v>
      </c>
      <c r="D3552" s="90" t="s">
        <v>101</v>
      </c>
      <c r="E3552" s="15">
        <v>48</v>
      </c>
      <c r="F3552" s="15">
        <v>48</v>
      </c>
      <c r="G3552" s="15">
        <v>96</v>
      </c>
      <c r="H3552" s="91">
        <v>0</v>
      </c>
      <c r="I3552" s="91">
        <v>0</v>
      </c>
      <c r="J3552" s="15">
        <v>0</v>
      </c>
      <c r="K3552" s="15">
        <f t="shared" si="230"/>
        <v>48</v>
      </c>
      <c r="L3552" s="15">
        <f t="shared" si="231"/>
        <v>48</v>
      </c>
      <c r="M3552" s="15">
        <f t="shared" si="232"/>
        <v>96</v>
      </c>
    </row>
    <row r="3553" spans="1:13" x14ac:dyDescent="0.2">
      <c r="A3553" s="11" t="str">
        <f t="shared" ref="A3553:A3577" si="233">CONCATENATE(B3553,C3553)</f>
        <v>WOLLONGONG1995</v>
      </c>
      <c r="B3553" s="96" t="s">
        <v>166</v>
      </c>
      <c r="C3553" s="89">
        <v>1995</v>
      </c>
      <c r="D3553" s="90" t="s">
        <v>101</v>
      </c>
      <c r="E3553" s="15">
        <v>0</v>
      </c>
      <c r="F3553" s="15">
        <v>0</v>
      </c>
      <c r="G3553" s="15">
        <v>0</v>
      </c>
      <c r="H3553" s="91">
        <v>0</v>
      </c>
      <c r="I3553" s="91">
        <v>0</v>
      </c>
      <c r="J3553" s="15">
        <v>0</v>
      </c>
      <c r="K3553" s="15">
        <f t="shared" si="230"/>
        <v>0</v>
      </c>
      <c r="L3553" s="15">
        <f t="shared" si="231"/>
        <v>0</v>
      </c>
      <c r="M3553" s="15">
        <f t="shared" si="232"/>
        <v>0</v>
      </c>
    </row>
    <row r="3554" spans="1:13" x14ac:dyDescent="0.2">
      <c r="A3554" s="11" t="str">
        <f t="shared" si="233"/>
        <v>WOLLONGONG1996</v>
      </c>
      <c r="B3554" s="94" t="s">
        <v>166</v>
      </c>
      <c r="C3554" s="89">
        <v>1996</v>
      </c>
      <c r="D3554" s="90" t="s">
        <v>101</v>
      </c>
      <c r="E3554" s="15">
        <v>0</v>
      </c>
      <c r="F3554" s="15">
        <v>0</v>
      </c>
      <c r="G3554" s="15">
        <v>0</v>
      </c>
      <c r="H3554" s="15">
        <v>0</v>
      </c>
      <c r="I3554" s="15">
        <v>0</v>
      </c>
      <c r="J3554" s="15">
        <v>0</v>
      </c>
      <c r="K3554" s="15">
        <f t="shared" si="230"/>
        <v>0</v>
      </c>
      <c r="L3554" s="15">
        <f t="shared" si="231"/>
        <v>0</v>
      </c>
      <c r="M3554" s="15">
        <f t="shared" si="232"/>
        <v>0</v>
      </c>
    </row>
    <row r="3555" spans="1:13" x14ac:dyDescent="0.2">
      <c r="A3555" s="11" t="str">
        <f t="shared" si="233"/>
        <v>WOLLONGONG1997</v>
      </c>
      <c r="B3555" s="3" t="s">
        <v>166</v>
      </c>
      <c r="C3555" s="12">
        <v>1997</v>
      </c>
      <c r="D3555" s="12" t="s">
        <v>101</v>
      </c>
      <c r="E3555" s="13">
        <v>80</v>
      </c>
      <c r="F3555" s="13">
        <v>80</v>
      </c>
      <c r="G3555" s="13">
        <v>160</v>
      </c>
      <c r="H3555" s="13">
        <v>0</v>
      </c>
      <c r="I3555" s="13">
        <v>0</v>
      </c>
      <c r="J3555" s="13">
        <v>0</v>
      </c>
      <c r="K3555" s="15">
        <f t="shared" si="230"/>
        <v>80</v>
      </c>
      <c r="L3555" s="15">
        <f t="shared" si="231"/>
        <v>80</v>
      </c>
      <c r="M3555" s="15">
        <f t="shared" si="232"/>
        <v>160</v>
      </c>
    </row>
    <row r="3556" spans="1:13" x14ac:dyDescent="0.2">
      <c r="A3556" s="11" t="str">
        <f t="shared" si="233"/>
        <v>WOLLONGONG1998</v>
      </c>
      <c r="B3556" s="96" t="s">
        <v>166</v>
      </c>
      <c r="C3556" s="89">
        <v>1998</v>
      </c>
      <c r="D3556" s="90" t="s">
        <v>101</v>
      </c>
      <c r="E3556" s="15">
        <v>551</v>
      </c>
      <c r="F3556" s="15">
        <v>551</v>
      </c>
      <c r="G3556" s="15">
        <v>1102</v>
      </c>
      <c r="H3556" s="91">
        <v>0</v>
      </c>
      <c r="I3556" s="91">
        <v>0</v>
      </c>
      <c r="J3556" s="15">
        <v>0</v>
      </c>
      <c r="K3556" s="15">
        <f t="shared" si="230"/>
        <v>551</v>
      </c>
      <c r="L3556" s="15">
        <f t="shared" si="231"/>
        <v>551</v>
      </c>
      <c r="M3556" s="15">
        <f t="shared" si="232"/>
        <v>1102</v>
      </c>
    </row>
    <row r="3557" spans="1:13" x14ac:dyDescent="0.2">
      <c r="A3557" s="11" t="str">
        <f t="shared" si="233"/>
        <v>WOLLONGONG1999</v>
      </c>
      <c r="B3557" s="92" t="s">
        <v>166</v>
      </c>
      <c r="C3557" s="16">
        <v>1999</v>
      </c>
      <c r="D3557" s="90" t="s">
        <v>101</v>
      </c>
      <c r="E3557" s="93">
        <v>985</v>
      </c>
      <c r="F3557" s="93">
        <v>985</v>
      </c>
      <c r="G3557" s="93">
        <v>1970</v>
      </c>
      <c r="H3557" s="93">
        <v>0</v>
      </c>
      <c r="I3557" s="93">
        <v>0</v>
      </c>
      <c r="J3557" s="93">
        <v>0</v>
      </c>
      <c r="K3557" s="15">
        <f t="shared" si="230"/>
        <v>985</v>
      </c>
      <c r="L3557" s="15">
        <f t="shared" si="231"/>
        <v>985</v>
      </c>
      <c r="M3557" s="15">
        <f t="shared" si="232"/>
        <v>1970</v>
      </c>
    </row>
    <row r="3558" spans="1:13" x14ac:dyDescent="0.2">
      <c r="A3558" s="11" t="str">
        <f t="shared" si="233"/>
        <v>WOLLONGONG2000</v>
      </c>
      <c r="B3558" s="3" t="s">
        <v>166</v>
      </c>
      <c r="C3558" s="12">
        <v>2000</v>
      </c>
      <c r="D3558" s="90" t="s">
        <v>101</v>
      </c>
      <c r="E3558" s="13">
        <v>503</v>
      </c>
      <c r="F3558" s="13">
        <v>531</v>
      </c>
      <c r="G3558" s="13">
        <v>1034</v>
      </c>
      <c r="H3558" s="13">
        <v>0</v>
      </c>
      <c r="I3558" s="13">
        <v>0</v>
      </c>
      <c r="J3558" s="13">
        <v>0</v>
      </c>
      <c r="K3558" s="15">
        <f t="shared" si="230"/>
        <v>503</v>
      </c>
      <c r="L3558" s="15">
        <f t="shared" si="231"/>
        <v>531</v>
      </c>
      <c r="M3558" s="15">
        <f t="shared" si="232"/>
        <v>1034</v>
      </c>
    </row>
    <row r="3559" spans="1:13" x14ac:dyDescent="0.2">
      <c r="A3559" s="11" t="str">
        <f t="shared" si="233"/>
        <v>WOLLONGONG2001</v>
      </c>
      <c r="B3559" s="94" t="s">
        <v>166</v>
      </c>
      <c r="C3559" s="89">
        <v>2001</v>
      </c>
      <c r="D3559" s="90" t="s">
        <v>101</v>
      </c>
      <c r="E3559" s="15">
        <v>17</v>
      </c>
      <c r="F3559" s="15">
        <v>24</v>
      </c>
      <c r="G3559" s="15">
        <v>41</v>
      </c>
      <c r="H3559" s="15">
        <v>0</v>
      </c>
      <c r="I3559" s="15">
        <v>0</v>
      </c>
      <c r="J3559" s="15">
        <v>0</v>
      </c>
      <c r="K3559" s="15">
        <f t="shared" si="230"/>
        <v>17</v>
      </c>
      <c r="L3559" s="15">
        <f t="shared" si="231"/>
        <v>24</v>
      </c>
      <c r="M3559" s="15">
        <f t="shared" si="232"/>
        <v>41</v>
      </c>
    </row>
    <row r="3560" spans="1:13" x14ac:dyDescent="0.2">
      <c r="A3560" s="11" t="str">
        <f t="shared" si="233"/>
        <v>WOLLONGONG2002</v>
      </c>
      <c r="B3560" s="3" t="s">
        <v>166</v>
      </c>
      <c r="C3560" s="12">
        <v>2002</v>
      </c>
      <c r="D3560" s="12" t="s">
        <v>101</v>
      </c>
      <c r="E3560" s="13">
        <v>0</v>
      </c>
      <c r="F3560" s="13">
        <v>0</v>
      </c>
      <c r="G3560" s="13">
        <v>0</v>
      </c>
      <c r="H3560" s="13">
        <v>0</v>
      </c>
      <c r="I3560" s="13">
        <v>0</v>
      </c>
      <c r="J3560" s="13">
        <v>0</v>
      </c>
      <c r="K3560" s="15">
        <f t="shared" si="230"/>
        <v>0</v>
      </c>
      <c r="L3560" s="15">
        <f t="shared" si="231"/>
        <v>0</v>
      </c>
      <c r="M3560" s="15">
        <f t="shared" si="232"/>
        <v>0</v>
      </c>
    </row>
    <row r="3561" spans="1:13" x14ac:dyDescent="0.2">
      <c r="A3561" s="11" t="str">
        <f t="shared" si="233"/>
        <v>WOLLONGONG2003</v>
      </c>
      <c r="B3561" s="3" t="s">
        <v>166</v>
      </c>
      <c r="C3561" s="12">
        <v>2003</v>
      </c>
      <c r="D3561" s="12" t="s">
        <v>101</v>
      </c>
      <c r="E3561" s="13">
        <v>0</v>
      </c>
      <c r="F3561" s="13">
        <v>0</v>
      </c>
      <c r="G3561" s="13">
        <v>0</v>
      </c>
      <c r="H3561" s="13">
        <v>0</v>
      </c>
      <c r="I3561" s="13">
        <v>0</v>
      </c>
      <c r="J3561" s="13">
        <v>0</v>
      </c>
      <c r="K3561" s="15">
        <f t="shared" si="230"/>
        <v>0</v>
      </c>
      <c r="L3561" s="15">
        <f t="shared" si="231"/>
        <v>0</v>
      </c>
      <c r="M3561" s="15">
        <f t="shared" si="232"/>
        <v>0</v>
      </c>
    </row>
    <row r="3562" spans="1:13" x14ac:dyDescent="0.2">
      <c r="A3562" s="11" t="str">
        <f t="shared" si="233"/>
        <v>WOLLONGONG2004</v>
      </c>
      <c r="B3562" s="96" t="s">
        <v>166</v>
      </c>
      <c r="C3562" s="89">
        <v>2004</v>
      </c>
      <c r="D3562" s="90" t="s">
        <v>101</v>
      </c>
      <c r="E3562" s="15">
        <v>0</v>
      </c>
      <c r="F3562" s="15">
        <v>0</v>
      </c>
      <c r="G3562" s="15">
        <v>0</v>
      </c>
      <c r="H3562" s="91">
        <v>0</v>
      </c>
      <c r="I3562" s="91">
        <v>0</v>
      </c>
      <c r="J3562" s="15">
        <v>0</v>
      </c>
      <c r="K3562" s="15">
        <f t="shared" si="230"/>
        <v>0</v>
      </c>
      <c r="L3562" s="15">
        <f t="shared" si="231"/>
        <v>0</v>
      </c>
      <c r="M3562" s="15">
        <f t="shared" si="232"/>
        <v>0</v>
      </c>
    </row>
    <row r="3563" spans="1:13" x14ac:dyDescent="0.2">
      <c r="A3563" s="11" t="str">
        <f t="shared" si="233"/>
        <v>WOLLONGONG2005</v>
      </c>
      <c r="B3563" s="96" t="s">
        <v>166</v>
      </c>
      <c r="C3563" s="89">
        <v>2005</v>
      </c>
      <c r="D3563" s="90" t="s">
        <v>101</v>
      </c>
      <c r="E3563" s="15">
        <v>210</v>
      </c>
      <c r="F3563" s="15">
        <v>209</v>
      </c>
      <c r="G3563" s="15">
        <v>419</v>
      </c>
      <c r="H3563" s="91">
        <v>0</v>
      </c>
      <c r="I3563" s="91">
        <v>0</v>
      </c>
      <c r="J3563" s="15">
        <v>0</v>
      </c>
      <c r="K3563" s="15">
        <f t="shared" si="230"/>
        <v>210</v>
      </c>
      <c r="L3563" s="15">
        <f t="shared" si="231"/>
        <v>209</v>
      </c>
      <c r="M3563" s="15">
        <f t="shared" si="232"/>
        <v>419</v>
      </c>
    </row>
    <row r="3564" spans="1:13" x14ac:dyDescent="0.2">
      <c r="A3564" s="11" t="str">
        <f t="shared" si="233"/>
        <v>WOLLONGONG2006</v>
      </c>
      <c r="B3564" s="3" t="s">
        <v>166</v>
      </c>
      <c r="C3564" s="12">
        <v>2006</v>
      </c>
      <c r="D3564" s="12" t="s">
        <v>101</v>
      </c>
      <c r="E3564" s="13">
        <v>356</v>
      </c>
      <c r="F3564" s="13">
        <v>352</v>
      </c>
      <c r="G3564" s="13">
        <v>708</v>
      </c>
      <c r="H3564" s="13">
        <v>0</v>
      </c>
      <c r="I3564" s="13">
        <v>0</v>
      </c>
      <c r="J3564" s="13">
        <v>0</v>
      </c>
      <c r="K3564" s="15">
        <f t="shared" si="230"/>
        <v>356</v>
      </c>
      <c r="L3564" s="15">
        <f t="shared" si="231"/>
        <v>352</v>
      </c>
      <c r="M3564" s="15">
        <f t="shared" si="232"/>
        <v>708</v>
      </c>
    </row>
    <row r="3565" spans="1:13" x14ac:dyDescent="0.2">
      <c r="A3565" s="11" t="str">
        <f t="shared" si="233"/>
        <v>WOLLONGONG2007</v>
      </c>
      <c r="B3565" s="3" t="s">
        <v>166</v>
      </c>
      <c r="C3565" s="12">
        <v>2007</v>
      </c>
      <c r="D3565" s="12" t="s">
        <v>101</v>
      </c>
      <c r="E3565" s="13">
        <v>351</v>
      </c>
      <c r="F3565" s="13">
        <v>348</v>
      </c>
      <c r="G3565" s="13">
        <v>699</v>
      </c>
      <c r="H3565" s="13">
        <v>0</v>
      </c>
      <c r="I3565" s="13">
        <v>0</v>
      </c>
      <c r="J3565" s="13">
        <v>0</v>
      </c>
      <c r="K3565" s="15">
        <f t="shared" si="230"/>
        <v>351</v>
      </c>
      <c r="L3565" s="15">
        <f t="shared" si="231"/>
        <v>348</v>
      </c>
      <c r="M3565" s="15">
        <f t="shared" si="232"/>
        <v>699</v>
      </c>
    </row>
    <row r="3566" spans="1:13" x14ac:dyDescent="0.2">
      <c r="A3566" s="11" t="str">
        <f t="shared" si="233"/>
        <v>WOLLONGONG2008</v>
      </c>
      <c r="B3566" s="3" t="s">
        <v>166</v>
      </c>
      <c r="C3566" s="12">
        <v>2008</v>
      </c>
      <c r="D3566" s="12" t="s">
        <v>101</v>
      </c>
      <c r="E3566" s="13">
        <v>190</v>
      </c>
      <c r="F3566" s="13">
        <v>190</v>
      </c>
      <c r="G3566" s="13">
        <v>380</v>
      </c>
      <c r="H3566" s="13">
        <v>0</v>
      </c>
      <c r="I3566" s="13">
        <v>0</v>
      </c>
      <c r="J3566" s="13">
        <v>0</v>
      </c>
      <c r="K3566" s="15">
        <f t="shared" si="230"/>
        <v>190</v>
      </c>
      <c r="L3566" s="15">
        <f t="shared" si="231"/>
        <v>190</v>
      </c>
      <c r="M3566" s="15">
        <f t="shared" si="232"/>
        <v>380</v>
      </c>
    </row>
    <row r="3567" spans="1:13" x14ac:dyDescent="0.2">
      <c r="A3567" s="11" t="str">
        <f t="shared" si="233"/>
        <v>WOLLONGONG2009</v>
      </c>
      <c r="B3567" s="3" t="s">
        <v>166</v>
      </c>
      <c r="C3567" s="12">
        <v>2009</v>
      </c>
      <c r="D3567" s="12" t="s">
        <v>101</v>
      </c>
      <c r="E3567" s="13">
        <v>0</v>
      </c>
      <c r="F3567" s="13">
        <v>0</v>
      </c>
      <c r="G3567" s="13">
        <v>0</v>
      </c>
      <c r="H3567" s="13">
        <v>0</v>
      </c>
      <c r="I3567" s="13">
        <v>0</v>
      </c>
      <c r="J3567" s="13">
        <v>0</v>
      </c>
      <c r="K3567" s="15">
        <f t="shared" si="230"/>
        <v>0</v>
      </c>
      <c r="L3567" s="15">
        <f t="shared" si="231"/>
        <v>0</v>
      </c>
      <c r="M3567" s="15">
        <f t="shared" si="232"/>
        <v>0</v>
      </c>
    </row>
    <row r="3568" spans="1:13" x14ac:dyDescent="0.2">
      <c r="A3568" s="11" t="str">
        <f t="shared" si="233"/>
        <v>WOLLONGONG2010</v>
      </c>
      <c r="B3568" s="3" t="s">
        <v>166</v>
      </c>
      <c r="C3568" s="12">
        <v>2010</v>
      </c>
      <c r="D3568" s="12" t="s">
        <v>101</v>
      </c>
      <c r="E3568" s="13">
        <v>0</v>
      </c>
      <c r="F3568" s="13">
        <v>0</v>
      </c>
      <c r="G3568" s="13">
        <v>0</v>
      </c>
      <c r="H3568" s="13">
        <v>0</v>
      </c>
      <c r="I3568" s="13">
        <v>0</v>
      </c>
      <c r="J3568" s="13">
        <v>0</v>
      </c>
      <c r="K3568" s="15">
        <f t="shared" si="230"/>
        <v>0</v>
      </c>
      <c r="L3568" s="15">
        <f t="shared" si="231"/>
        <v>0</v>
      </c>
      <c r="M3568" s="15">
        <f t="shared" si="232"/>
        <v>0</v>
      </c>
    </row>
    <row r="3569" spans="1:13" x14ac:dyDescent="0.2">
      <c r="A3569" s="11" t="str">
        <f t="shared" si="233"/>
        <v>WOLLONGONG2011</v>
      </c>
      <c r="B3569" s="3" t="s">
        <v>166</v>
      </c>
      <c r="C3569" s="12">
        <v>2011</v>
      </c>
      <c r="D3569" s="12" t="s">
        <v>101</v>
      </c>
      <c r="E3569" s="13">
        <v>0</v>
      </c>
      <c r="F3569" s="13">
        <v>0</v>
      </c>
      <c r="G3569" s="13">
        <v>0</v>
      </c>
      <c r="H3569" s="13">
        <v>0</v>
      </c>
      <c r="I3569" s="13">
        <v>0</v>
      </c>
      <c r="J3569" s="13">
        <v>0</v>
      </c>
      <c r="K3569" s="15">
        <f t="shared" si="230"/>
        <v>0</v>
      </c>
      <c r="L3569" s="15">
        <f t="shared" si="231"/>
        <v>0</v>
      </c>
      <c r="M3569" s="15">
        <f t="shared" si="232"/>
        <v>0</v>
      </c>
    </row>
    <row r="3570" spans="1:13" x14ac:dyDescent="0.2">
      <c r="A3570" s="11" t="str">
        <f t="shared" si="233"/>
        <v>WOLLONGONG2012</v>
      </c>
      <c r="B3570" s="96" t="s">
        <v>166</v>
      </c>
      <c r="C3570" s="89">
        <v>2012</v>
      </c>
      <c r="D3570" s="90" t="s">
        <v>101</v>
      </c>
      <c r="E3570" s="15">
        <v>0</v>
      </c>
      <c r="F3570" s="15">
        <v>0</v>
      </c>
      <c r="G3570" s="15">
        <v>0</v>
      </c>
      <c r="H3570" s="91">
        <v>0</v>
      </c>
      <c r="I3570" s="91">
        <v>0</v>
      </c>
      <c r="J3570" s="15">
        <v>0</v>
      </c>
      <c r="K3570" s="15">
        <f t="shared" si="230"/>
        <v>0</v>
      </c>
      <c r="L3570" s="15">
        <f t="shared" si="231"/>
        <v>0</v>
      </c>
      <c r="M3570" s="15">
        <f t="shared" si="232"/>
        <v>0</v>
      </c>
    </row>
    <row r="3571" spans="1:13" x14ac:dyDescent="0.2">
      <c r="A3571" s="11" t="str">
        <f t="shared" si="233"/>
        <v>WOLLONGONG2013</v>
      </c>
      <c r="B3571" s="3" t="s">
        <v>166</v>
      </c>
      <c r="C3571" s="12">
        <v>2013</v>
      </c>
      <c r="D3571" s="12" t="s">
        <v>101</v>
      </c>
      <c r="E3571" s="13">
        <v>0</v>
      </c>
      <c r="F3571" s="13">
        <v>0</v>
      </c>
      <c r="G3571" s="13">
        <v>0</v>
      </c>
      <c r="H3571" s="13">
        <v>0</v>
      </c>
      <c r="I3571" s="13">
        <v>0</v>
      </c>
      <c r="J3571" s="13">
        <v>0</v>
      </c>
      <c r="K3571" s="15">
        <f t="shared" si="230"/>
        <v>0</v>
      </c>
      <c r="L3571" s="15">
        <f t="shared" si="231"/>
        <v>0</v>
      </c>
      <c r="M3571" s="15">
        <f t="shared" si="232"/>
        <v>0</v>
      </c>
    </row>
    <row r="3572" spans="1:13" x14ac:dyDescent="0.2">
      <c r="A3572" s="11" t="str">
        <f t="shared" si="233"/>
        <v>WOLLONGONG2014</v>
      </c>
      <c r="B3572" s="92" t="s">
        <v>166</v>
      </c>
      <c r="C3572" s="89">
        <v>2014</v>
      </c>
      <c r="D3572" s="90" t="s">
        <v>101</v>
      </c>
      <c r="E3572" s="15">
        <v>0</v>
      </c>
      <c r="F3572" s="15">
        <v>0</v>
      </c>
      <c r="G3572" s="15">
        <v>0</v>
      </c>
      <c r="H3572" s="91">
        <v>0</v>
      </c>
      <c r="I3572" s="91">
        <v>0</v>
      </c>
      <c r="J3572" s="15">
        <v>0</v>
      </c>
      <c r="K3572" s="15">
        <f t="shared" si="230"/>
        <v>0</v>
      </c>
      <c r="L3572" s="15">
        <f t="shared" si="231"/>
        <v>0</v>
      </c>
      <c r="M3572" s="15">
        <f t="shared" si="232"/>
        <v>0</v>
      </c>
    </row>
    <row r="3573" spans="1:13" x14ac:dyDescent="0.2">
      <c r="A3573" s="11" t="str">
        <f t="shared" si="233"/>
        <v>WOLLONGONG2015</v>
      </c>
      <c r="B3573" s="96" t="s">
        <v>166</v>
      </c>
      <c r="C3573" s="89">
        <v>2015</v>
      </c>
      <c r="D3573" s="90" t="s">
        <v>101</v>
      </c>
      <c r="E3573" s="15">
        <v>0</v>
      </c>
      <c r="F3573" s="15">
        <v>0</v>
      </c>
      <c r="G3573" s="15">
        <v>0</v>
      </c>
      <c r="H3573" s="91">
        <v>0</v>
      </c>
      <c r="I3573" s="91">
        <v>0</v>
      </c>
      <c r="J3573" s="15">
        <v>0</v>
      </c>
      <c r="K3573" s="15">
        <f t="shared" si="230"/>
        <v>0</v>
      </c>
      <c r="L3573" s="15">
        <f t="shared" si="231"/>
        <v>0</v>
      </c>
      <c r="M3573" s="15">
        <f t="shared" si="232"/>
        <v>0</v>
      </c>
    </row>
    <row r="3574" spans="1:13" x14ac:dyDescent="0.2">
      <c r="A3574" s="11" t="str">
        <f t="shared" si="233"/>
        <v>WOLLONGONG2016</v>
      </c>
      <c r="B3574" s="96" t="s">
        <v>166</v>
      </c>
      <c r="C3574" s="89">
        <v>2016</v>
      </c>
      <c r="D3574" s="90" t="s">
        <v>101</v>
      </c>
      <c r="E3574" s="15">
        <v>0</v>
      </c>
      <c r="F3574" s="15">
        <v>0</v>
      </c>
      <c r="G3574" s="15">
        <v>0</v>
      </c>
      <c r="H3574" s="91">
        <v>0</v>
      </c>
      <c r="I3574" s="91">
        <v>0</v>
      </c>
      <c r="J3574" s="15">
        <v>0</v>
      </c>
      <c r="K3574" s="15">
        <f t="shared" si="230"/>
        <v>0</v>
      </c>
      <c r="L3574" s="15">
        <f t="shared" si="231"/>
        <v>0</v>
      </c>
      <c r="M3574" s="15">
        <f t="shared" si="232"/>
        <v>0</v>
      </c>
    </row>
    <row r="3575" spans="1:13" x14ac:dyDescent="0.2">
      <c r="A3575" s="11" t="str">
        <f t="shared" si="233"/>
        <v>WOLLONGONG2017</v>
      </c>
      <c r="B3575" s="3" t="s">
        <v>166</v>
      </c>
      <c r="C3575" s="12">
        <v>2017</v>
      </c>
      <c r="D3575" s="12" t="s">
        <v>101</v>
      </c>
      <c r="E3575" s="13">
        <v>144</v>
      </c>
      <c r="F3575" s="13">
        <v>148</v>
      </c>
      <c r="G3575" s="13">
        <v>292</v>
      </c>
      <c r="H3575" s="13">
        <v>0</v>
      </c>
      <c r="I3575" s="13">
        <v>0</v>
      </c>
      <c r="J3575" s="13">
        <v>0</v>
      </c>
      <c r="K3575" s="15">
        <f t="shared" si="230"/>
        <v>144</v>
      </c>
      <c r="L3575" s="15">
        <f t="shared" si="231"/>
        <v>148</v>
      </c>
      <c r="M3575" s="15">
        <f t="shared" si="232"/>
        <v>292</v>
      </c>
    </row>
    <row r="3576" spans="1:13" x14ac:dyDescent="0.2">
      <c r="A3576" s="11" t="str">
        <f t="shared" si="233"/>
        <v>WOLLONGONG2018</v>
      </c>
      <c r="B3576" s="96" t="s">
        <v>166</v>
      </c>
      <c r="C3576" s="89">
        <v>2018</v>
      </c>
      <c r="D3576" s="90" t="s">
        <v>101</v>
      </c>
      <c r="E3576" s="15">
        <v>416</v>
      </c>
      <c r="F3576" s="15">
        <v>419</v>
      </c>
      <c r="G3576" s="15">
        <v>835</v>
      </c>
      <c r="H3576" s="91">
        <v>0</v>
      </c>
      <c r="I3576" s="91">
        <v>0</v>
      </c>
      <c r="J3576" s="15">
        <v>0</v>
      </c>
      <c r="K3576" s="15">
        <f t="shared" si="230"/>
        <v>416</v>
      </c>
      <c r="L3576" s="15">
        <f t="shared" si="231"/>
        <v>419</v>
      </c>
      <c r="M3576" s="15">
        <f t="shared" si="232"/>
        <v>835</v>
      </c>
    </row>
    <row r="3577" spans="1:13" x14ac:dyDescent="0.2">
      <c r="A3577" s="11" t="str">
        <f t="shared" si="233"/>
        <v>WOLLONGONG2019</v>
      </c>
      <c r="B3577" s="3" t="s">
        <v>166</v>
      </c>
      <c r="C3577" s="12">
        <v>2019</v>
      </c>
      <c r="D3577" s="12" t="s">
        <v>101</v>
      </c>
      <c r="E3577" s="13">
        <v>622</v>
      </c>
      <c r="F3577" s="13">
        <v>860</v>
      </c>
      <c r="G3577" s="13">
        <v>1482</v>
      </c>
      <c r="H3577" s="13">
        <v>0</v>
      </c>
      <c r="I3577" s="13">
        <v>0</v>
      </c>
      <c r="J3577" s="13">
        <v>0</v>
      </c>
      <c r="K3577" s="15">
        <f t="shared" si="230"/>
        <v>622</v>
      </c>
      <c r="L3577" s="15">
        <f t="shared" si="231"/>
        <v>860</v>
      </c>
      <c r="M3577" s="15">
        <f t="shared" si="232"/>
        <v>1482</v>
      </c>
    </row>
  </sheetData>
  <sheetProtection algorithmName="SHA-256" hashValue="YjrOAE/Spo0UnDFEL8EciJnf5TcnaBOWCV6Zz4vd2Rw=" saltValue="dqF1r6TYpuNSv9c0v8uvyA==" spinCount="100000" sheet="1" objects="1" scenarios="1"/>
  <sortState ref="B43:J3577">
    <sortCondition ref="B43:B3577"/>
    <sortCondition ref="C43:C3577"/>
  </sortState>
  <dataConsolidate>
    <dataRefs count="1">
      <dataRef ref="C2645:P2696" sheet="Aircraft Movements"/>
    </dataRefs>
  </dataConsolidate>
  <mergeCells count="6">
    <mergeCell ref="K5:M5"/>
    <mergeCell ref="E6:G6"/>
    <mergeCell ref="H6:J6"/>
    <mergeCell ref="K6:M6"/>
    <mergeCell ref="E5:G5"/>
    <mergeCell ref="H5:J5"/>
  </mergeCells>
  <conditionalFormatting sqref="D64:D1755">
    <cfRule type="containsText" dxfId="0" priority="5" stopIfTrue="1" operator="containsText" text="XX">
      <formula>NOT(ISERROR(SEARCH("XX",D64)))</formula>
    </cfRule>
  </conditionalFormatting>
  <pageMargins left="0.39370078740157483" right="0.39370078740157483" top="0.39370078740157483" bottom="0.39370078740157483" header="0.5" footer="0.5"/>
  <pageSetup paperSize="9" orientation="landscape" r:id="rId1"/>
  <headerFooter alignWithMargins="0">
    <oddFooter xml:space="preserve">&amp;L&amp;"Times New Roman"&amp;8 &amp;IPrepared by Department of Transport and Regional Services&amp;I &amp;C&amp;R&amp;"Times New Roman"&amp;8 Page &amp;P of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outlinePr summaryBelow="0" summaryRight="0"/>
  </sheetPr>
  <dimension ref="A1:H707"/>
  <sheetViews>
    <sheetView showGridLines="0" zoomScaleNormal="100" workbookViewId="0">
      <pane ySplit="7" topLeftCell="A8" activePane="bottomLeft" state="frozen"/>
      <selection pane="bottomLeft"/>
    </sheetView>
  </sheetViews>
  <sheetFormatPr defaultRowHeight="11.25" x14ac:dyDescent="0.2"/>
  <cols>
    <col min="1" max="1" width="23.85546875" style="3" customWidth="1"/>
    <col min="2" max="2" width="10" style="12" customWidth="1"/>
    <col min="3" max="4" width="10" style="13" customWidth="1"/>
    <col min="5" max="5" width="9.140625" style="13" bestFit="1" customWidth="1"/>
    <col min="6" max="7" width="9.140625" style="13"/>
    <col min="8" max="8" width="8.28515625" style="13" bestFit="1" customWidth="1"/>
    <col min="9" max="16384" width="9.140625" style="3"/>
  </cols>
  <sheetData>
    <row r="1" spans="1:8" ht="12.75" x14ac:dyDescent="0.2">
      <c r="A1" s="107" t="str">
        <f>'Airport Passengers'!B1</f>
        <v>REPORT PERIOD: 1985 to 2019</v>
      </c>
      <c r="B1" s="79"/>
      <c r="D1"/>
      <c r="E1"/>
      <c r="F1"/>
      <c r="G1"/>
      <c r="H1"/>
    </row>
    <row r="2" spans="1:8" x14ac:dyDescent="0.2">
      <c r="A2" s="107" t="s">
        <v>83</v>
      </c>
      <c r="B2" s="79"/>
    </row>
    <row r="3" spans="1:8" ht="15.75" customHeight="1" x14ac:dyDescent="0.2">
      <c r="A3" s="108" t="s">
        <v>92</v>
      </c>
      <c r="B3" s="84"/>
      <c r="E3"/>
      <c r="F3"/>
      <c r="G3"/>
    </row>
    <row r="4" spans="1:8" ht="12" thickBot="1" x14ac:dyDescent="0.25">
      <c r="B4" s="84"/>
    </row>
    <row r="5" spans="1:8" x14ac:dyDescent="0.2">
      <c r="A5" s="82"/>
      <c r="B5" s="83"/>
      <c r="C5" s="125" t="s">
        <v>93</v>
      </c>
      <c r="D5" s="125"/>
      <c r="E5" s="125"/>
      <c r="F5" s="125" t="s">
        <v>107</v>
      </c>
      <c r="G5" s="125"/>
      <c r="H5" s="125"/>
    </row>
    <row r="6" spans="1:8" ht="12" thickBot="1" x14ac:dyDescent="0.25">
      <c r="A6" s="80"/>
      <c r="B6" s="79"/>
      <c r="C6" s="126" t="s">
        <v>1</v>
      </c>
      <c r="D6" s="126"/>
      <c r="E6" s="126"/>
      <c r="F6" s="126" t="s">
        <v>1</v>
      </c>
      <c r="G6" s="126"/>
      <c r="H6" s="126"/>
    </row>
    <row r="7" spans="1:8" ht="18" customHeight="1" thickBot="1" x14ac:dyDescent="0.25">
      <c r="A7" s="31" t="s">
        <v>86</v>
      </c>
      <c r="B7" s="32" t="s">
        <v>0</v>
      </c>
      <c r="C7" s="87" t="s">
        <v>87</v>
      </c>
      <c r="D7" s="87" t="s">
        <v>88</v>
      </c>
      <c r="E7" s="87" t="s">
        <v>89</v>
      </c>
      <c r="F7" s="87" t="s">
        <v>87</v>
      </c>
      <c r="G7" s="87" t="s">
        <v>88</v>
      </c>
      <c r="H7" s="87" t="s">
        <v>89</v>
      </c>
    </row>
    <row r="8" spans="1:8" s="94" customFormat="1" ht="12.75" customHeight="1" x14ac:dyDescent="0.2">
      <c r="A8" s="99" t="s">
        <v>80</v>
      </c>
      <c r="B8" s="112">
        <v>1985</v>
      </c>
      <c r="C8" s="15">
        <v>118478.14599999999</v>
      </c>
      <c r="D8" s="15">
        <v>112523.37099999998</v>
      </c>
      <c r="E8" s="15">
        <v>231001.51699999999</v>
      </c>
      <c r="F8" s="15">
        <v>1191.1199999999999</v>
      </c>
      <c r="G8" s="15">
        <v>3342.7449999999999</v>
      </c>
      <c r="H8" s="15">
        <v>4533.8649999999998</v>
      </c>
    </row>
    <row r="9" spans="1:8" s="94" customFormat="1" ht="12.75" customHeight="1" x14ac:dyDescent="0.2">
      <c r="A9" s="99" t="s">
        <v>80</v>
      </c>
      <c r="B9" s="112">
        <v>1986</v>
      </c>
      <c r="C9" s="15">
        <v>106913.50200000001</v>
      </c>
      <c r="D9" s="15">
        <v>141825.15600000002</v>
      </c>
      <c r="E9" s="15">
        <v>248738.65800000002</v>
      </c>
      <c r="F9" s="15">
        <v>1161.627</v>
      </c>
      <c r="G9" s="15">
        <v>3789.1929999999998</v>
      </c>
      <c r="H9" s="15">
        <v>4950.82</v>
      </c>
    </row>
    <row r="10" spans="1:8" s="94" customFormat="1" ht="12.75" customHeight="1" x14ac:dyDescent="0.2">
      <c r="A10" s="99" t="s">
        <v>80</v>
      </c>
      <c r="B10" s="112">
        <v>1987</v>
      </c>
      <c r="C10" s="15">
        <v>120715.62299999999</v>
      </c>
      <c r="D10" s="15">
        <v>167215.12600000002</v>
      </c>
      <c r="E10" s="15">
        <v>287930.74900000007</v>
      </c>
      <c r="F10" s="15">
        <v>1505.07</v>
      </c>
      <c r="G10" s="15">
        <v>4474.1620000000003</v>
      </c>
      <c r="H10" s="15">
        <v>5979.232</v>
      </c>
    </row>
    <row r="11" spans="1:8" s="94" customFormat="1" ht="12.75" customHeight="1" x14ac:dyDescent="0.2">
      <c r="A11" s="99" t="s">
        <v>80</v>
      </c>
      <c r="B11" s="112">
        <v>1988</v>
      </c>
      <c r="C11" s="15">
        <v>145316.31899999999</v>
      </c>
      <c r="D11" s="15">
        <v>163567.33199999997</v>
      </c>
      <c r="E11" s="15">
        <v>308883.65099999995</v>
      </c>
      <c r="F11" s="15">
        <v>5382.005000000001</v>
      </c>
      <c r="G11" s="15">
        <v>5954.8010000000004</v>
      </c>
      <c r="H11" s="15">
        <v>11336.805999999999</v>
      </c>
    </row>
    <row r="12" spans="1:8" s="94" customFormat="1" ht="12.75" customHeight="1" x14ac:dyDescent="0.2">
      <c r="A12" s="99" t="s">
        <v>80</v>
      </c>
      <c r="B12" s="112">
        <v>1989</v>
      </c>
      <c r="C12" s="15">
        <v>179555.71400000001</v>
      </c>
      <c r="D12" s="15">
        <v>168283.65799999997</v>
      </c>
      <c r="E12" s="15">
        <v>347839.37200000003</v>
      </c>
      <c r="F12" s="15">
        <v>8726.375</v>
      </c>
      <c r="G12" s="15">
        <v>6731.8329999999996</v>
      </c>
      <c r="H12" s="15">
        <v>15458.208000000001</v>
      </c>
    </row>
    <row r="13" spans="1:8" s="94" customFormat="1" ht="12.75" customHeight="1" x14ac:dyDescent="0.2">
      <c r="A13" s="99" t="s">
        <v>80</v>
      </c>
      <c r="B13" s="112">
        <v>1990</v>
      </c>
      <c r="C13" s="15">
        <v>174933.07600000003</v>
      </c>
      <c r="D13" s="15">
        <v>182105.98799999998</v>
      </c>
      <c r="E13" s="15">
        <v>357039.06399999995</v>
      </c>
      <c r="F13" s="15">
        <v>9799.44</v>
      </c>
      <c r="G13" s="15">
        <v>6966.35</v>
      </c>
      <c r="H13" s="15">
        <v>16765.79</v>
      </c>
    </row>
    <row r="14" spans="1:8" s="94" customFormat="1" ht="12.75" customHeight="1" x14ac:dyDescent="0.2">
      <c r="A14" s="99" t="s">
        <v>80</v>
      </c>
      <c r="B14" s="112">
        <v>1991</v>
      </c>
      <c r="C14" s="15">
        <v>171628.08</v>
      </c>
      <c r="D14" s="15">
        <v>188074.446</v>
      </c>
      <c r="E14" s="15">
        <v>359702.52599999995</v>
      </c>
      <c r="F14" s="15">
        <v>9861.3230000000003</v>
      </c>
      <c r="G14" s="15">
        <v>7028.2109999999993</v>
      </c>
      <c r="H14" s="15">
        <v>16889.534</v>
      </c>
    </row>
    <row r="15" spans="1:8" s="94" customFormat="1" ht="12.75" customHeight="1" x14ac:dyDescent="0.2">
      <c r="A15" s="99" t="s">
        <v>80</v>
      </c>
      <c r="B15" s="112">
        <v>1992</v>
      </c>
      <c r="C15" s="15">
        <v>186343.28800000003</v>
      </c>
      <c r="D15" s="15">
        <v>219704.25299999997</v>
      </c>
      <c r="E15" s="15">
        <v>406047.54099999997</v>
      </c>
      <c r="F15" s="15">
        <v>9937.31</v>
      </c>
      <c r="G15" s="15">
        <v>7197.5810000000001</v>
      </c>
      <c r="H15" s="15">
        <v>17134.891</v>
      </c>
    </row>
    <row r="16" spans="1:8" s="94" customFormat="1" ht="12.75" customHeight="1" x14ac:dyDescent="0.2">
      <c r="A16" s="99" t="s">
        <v>80</v>
      </c>
      <c r="B16" s="112">
        <v>1993</v>
      </c>
      <c r="C16" s="15">
        <v>197719.24000000002</v>
      </c>
      <c r="D16" s="15">
        <v>257016.995</v>
      </c>
      <c r="E16" s="15">
        <v>454736.23499999993</v>
      </c>
      <c r="F16" s="15">
        <v>10270.924999999999</v>
      </c>
      <c r="G16" s="15">
        <v>7798.5749999999989</v>
      </c>
      <c r="H16" s="15">
        <v>18069.500000000004</v>
      </c>
    </row>
    <row r="17" spans="1:8" s="94" customFormat="1" ht="12.75" customHeight="1" x14ac:dyDescent="0.2">
      <c r="A17" s="99" t="s">
        <v>80</v>
      </c>
      <c r="B17" s="112">
        <v>1994</v>
      </c>
      <c r="C17" s="15">
        <v>240976.30799999999</v>
      </c>
      <c r="D17" s="15">
        <v>279622.158</v>
      </c>
      <c r="E17" s="15">
        <v>520598.46600000001</v>
      </c>
      <c r="F17" s="15">
        <v>10452.561000000002</v>
      </c>
      <c r="G17" s="15">
        <v>7908.7489999999998</v>
      </c>
      <c r="H17" s="15">
        <v>18361.309999999994</v>
      </c>
    </row>
    <row r="18" spans="1:8" s="94" customFormat="1" ht="12.75" customHeight="1" x14ac:dyDescent="0.2">
      <c r="A18" s="99" t="s">
        <v>80</v>
      </c>
      <c r="B18" s="112">
        <v>1995</v>
      </c>
      <c r="C18" s="15">
        <v>247680.783</v>
      </c>
      <c r="D18" s="15">
        <v>301244.06899999996</v>
      </c>
      <c r="E18" s="15">
        <v>548924.85199999996</v>
      </c>
      <c r="F18" s="15">
        <v>10895.035000000002</v>
      </c>
      <c r="G18" s="15">
        <v>8224.4079999999994</v>
      </c>
      <c r="H18" s="15">
        <v>19119.442999999999</v>
      </c>
    </row>
    <row r="19" spans="1:8" s="94" customFormat="1" ht="12.75" customHeight="1" x14ac:dyDescent="0.2">
      <c r="A19" s="99" t="s">
        <v>80</v>
      </c>
      <c r="B19" s="112">
        <v>1996</v>
      </c>
      <c r="C19" s="15">
        <v>265490.27399999998</v>
      </c>
      <c r="D19" s="15">
        <v>317332.52900000004</v>
      </c>
      <c r="E19" s="15">
        <v>582822.80299999996</v>
      </c>
      <c r="F19" s="15">
        <v>11820.998</v>
      </c>
      <c r="G19" s="15">
        <v>8420.6890000000003</v>
      </c>
      <c r="H19" s="15">
        <v>20241.686999999998</v>
      </c>
    </row>
    <row r="20" spans="1:8" s="94" customFormat="1" ht="12.75" customHeight="1" x14ac:dyDescent="0.2">
      <c r="A20" s="99" t="s">
        <v>80</v>
      </c>
      <c r="B20" s="112">
        <v>1997</v>
      </c>
      <c r="C20" s="15">
        <v>302763.96999999997</v>
      </c>
      <c r="D20" s="15">
        <v>344082.29499999998</v>
      </c>
      <c r="E20" s="15">
        <v>646846.2649999999</v>
      </c>
      <c r="F20" s="15">
        <v>13399.994000000001</v>
      </c>
      <c r="G20" s="15">
        <v>8587.4369999999999</v>
      </c>
      <c r="H20" s="15">
        <v>21987.431</v>
      </c>
    </row>
    <row r="21" spans="1:8" s="94" customFormat="1" ht="12.75" customHeight="1" x14ac:dyDescent="0.2">
      <c r="A21" s="99" t="s">
        <v>80</v>
      </c>
      <c r="B21" s="112">
        <v>1998</v>
      </c>
      <c r="C21" s="15">
        <v>302642.52499999997</v>
      </c>
      <c r="D21" s="15">
        <v>329265.37700000004</v>
      </c>
      <c r="E21" s="15">
        <v>631907.902</v>
      </c>
      <c r="F21" s="15">
        <v>13698.463</v>
      </c>
      <c r="G21" s="15">
        <v>9740.4000000000015</v>
      </c>
      <c r="H21" s="15">
        <v>23438.863000000001</v>
      </c>
    </row>
    <row r="22" spans="1:8" s="94" customFormat="1" ht="12.75" customHeight="1" x14ac:dyDescent="0.2">
      <c r="A22" s="99" t="s">
        <v>80</v>
      </c>
      <c r="B22" s="112">
        <v>1999</v>
      </c>
      <c r="C22" s="15">
        <v>335267.70499999996</v>
      </c>
      <c r="D22" s="15">
        <v>346247.32699999999</v>
      </c>
      <c r="E22" s="15">
        <v>681515.03200000001</v>
      </c>
      <c r="F22" s="15">
        <v>14157.484</v>
      </c>
      <c r="G22" s="15">
        <v>11159.689</v>
      </c>
      <c r="H22" s="15">
        <v>25317.173000000003</v>
      </c>
    </row>
    <row r="23" spans="1:8" s="94" customFormat="1" ht="12.75" customHeight="1" x14ac:dyDescent="0.2">
      <c r="A23" s="99" t="s">
        <v>80</v>
      </c>
      <c r="B23" s="112">
        <v>2000</v>
      </c>
      <c r="C23" s="15">
        <v>332095.435</v>
      </c>
      <c r="D23" s="15">
        <v>347914.69299999997</v>
      </c>
      <c r="E23" s="15">
        <v>680010.12800000003</v>
      </c>
      <c r="F23" s="15">
        <v>15542.448</v>
      </c>
      <c r="G23" s="15">
        <v>13431.792000000001</v>
      </c>
      <c r="H23" s="15">
        <v>28974.239999999998</v>
      </c>
    </row>
    <row r="24" spans="1:8" s="94" customFormat="1" ht="12.75" customHeight="1" x14ac:dyDescent="0.2">
      <c r="A24" s="99" t="s">
        <v>80</v>
      </c>
      <c r="B24" s="112">
        <v>2001</v>
      </c>
      <c r="C24" s="15">
        <v>289660.83100000001</v>
      </c>
      <c r="D24" s="15">
        <v>350460.55699999997</v>
      </c>
      <c r="E24" s="15">
        <v>640121.38800000004</v>
      </c>
      <c r="F24" s="15">
        <v>14826.243999999999</v>
      </c>
      <c r="G24" s="15">
        <v>13940.021999999997</v>
      </c>
      <c r="H24" s="15">
        <v>28766.266</v>
      </c>
    </row>
    <row r="25" spans="1:8" s="94" customFormat="1" ht="12.75" customHeight="1" x14ac:dyDescent="0.2">
      <c r="A25" s="99" t="s">
        <v>80</v>
      </c>
      <c r="B25" s="112">
        <v>2002</v>
      </c>
      <c r="C25" s="15">
        <v>305094.83600000001</v>
      </c>
      <c r="D25" s="15">
        <v>340830.80099999998</v>
      </c>
      <c r="E25" s="15">
        <v>645925.63699999999</v>
      </c>
      <c r="F25" s="15">
        <v>14088.242</v>
      </c>
      <c r="G25" s="15">
        <v>14681.273000000001</v>
      </c>
      <c r="H25" s="15">
        <v>28769.514999999999</v>
      </c>
    </row>
    <row r="26" spans="1:8" s="94" customFormat="1" ht="12.75" customHeight="1" x14ac:dyDescent="0.2">
      <c r="A26" s="99" t="s">
        <v>80</v>
      </c>
      <c r="B26" s="112">
        <v>2003</v>
      </c>
      <c r="C26" s="15">
        <v>313618.90000000002</v>
      </c>
      <c r="D26" s="15">
        <v>297591.54700000002</v>
      </c>
      <c r="E26" s="15">
        <v>611210.44699999993</v>
      </c>
      <c r="F26" s="15">
        <v>14091.687000000002</v>
      </c>
      <c r="G26" s="15">
        <v>13931.547</v>
      </c>
      <c r="H26" s="15">
        <v>28023.234000000004</v>
      </c>
    </row>
    <row r="27" spans="1:8" s="94" customFormat="1" ht="12.75" customHeight="1" x14ac:dyDescent="0.2">
      <c r="A27" s="99" t="s">
        <v>80</v>
      </c>
      <c r="B27" s="112">
        <v>2004</v>
      </c>
      <c r="C27" s="15">
        <v>383422.75800000003</v>
      </c>
      <c r="D27" s="15">
        <v>293070.41899999999</v>
      </c>
      <c r="E27" s="15">
        <v>676493.17700000003</v>
      </c>
      <c r="F27" s="15">
        <v>15334.063</v>
      </c>
      <c r="G27" s="15">
        <v>13364.335999999999</v>
      </c>
      <c r="H27" s="15">
        <v>28698.399000000001</v>
      </c>
    </row>
    <row r="28" spans="1:8" s="94" customFormat="1" ht="12.75" customHeight="1" x14ac:dyDescent="0.2">
      <c r="A28" s="99" t="s">
        <v>80</v>
      </c>
      <c r="B28" s="112">
        <v>2005</v>
      </c>
      <c r="C28" s="15">
        <v>414430.84600000002</v>
      </c>
      <c r="D28" s="15">
        <v>294237.52299999999</v>
      </c>
      <c r="E28" s="15">
        <v>708668.36899999995</v>
      </c>
      <c r="F28" s="15">
        <v>17637.538</v>
      </c>
      <c r="G28" s="15">
        <v>13361.888999999999</v>
      </c>
      <c r="H28" s="15">
        <v>30999.427</v>
      </c>
    </row>
    <row r="29" spans="1:8" s="94" customFormat="1" ht="12.75" customHeight="1" x14ac:dyDescent="0.2">
      <c r="A29" s="99" t="s">
        <v>80</v>
      </c>
      <c r="B29" s="112">
        <v>2006</v>
      </c>
      <c r="C29" s="15">
        <v>440678.12599999999</v>
      </c>
      <c r="D29" s="15">
        <v>306049.74400000001</v>
      </c>
      <c r="E29" s="15">
        <v>746727.86999999988</v>
      </c>
      <c r="F29" s="15">
        <v>18615.899000000001</v>
      </c>
      <c r="G29" s="15">
        <v>13414.609</v>
      </c>
      <c r="H29" s="15">
        <v>32030.508000000002</v>
      </c>
    </row>
    <row r="30" spans="1:8" s="94" customFormat="1" ht="12.75" customHeight="1" x14ac:dyDescent="0.2">
      <c r="A30" s="100" t="s">
        <v>80</v>
      </c>
      <c r="B30" s="112">
        <v>2007</v>
      </c>
      <c r="C30" s="15">
        <v>452850.451</v>
      </c>
      <c r="D30" s="15">
        <v>308997.62200000003</v>
      </c>
      <c r="E30" s="15">
        <v>761848.07299999997</v>
      </c>
      <c r="F30" s="15">
        <v>23028.67</v>
      </c>
      <c r="G30" s="15">
        <v>13259.618999999999</v>
      </c>
      <c r="H30" s="15">
        <v>36288.288999999997</v>
      </c>
    </row>
    <row r="31" spans="1:8" s="94" customFormat="1" ht="12.75" customHeight="1" x14ac:dyDescent="0.2">
      <c r="A31" s="100" t="s">
        <v>80</v>
      </c>
      <c r="B31" s="112">
        <v>2008</v>
      </c>
      <c r="C31" s="15">
        <v>451321.245</v>
      </c>
      <c r="D31" s="15">
        <v>304152.38</v>
      </c>
      <c r="E31" s="15">
        <v>755473.62500000012</v>
      </c>
      <c r="F31" s="15">
        <v>26059.379000000001</v>
      </c>
      <c r="G31" s="15">
        <v>12986.335999999999</v>
      </c>
      <c r="H31" s="15">
        <v>39045.714999999997</v>
      </c>
    </row>
    <row r="32" spans="1:8" s="94" customFormat="1" ht="12.75" customHeight="1" x14ac:dyDescent="0.2">
      <c r="A32" s="100" t="s">
        <v>80</v>
      </c>
      <c r="B32" s="112">
        <v>2009</v>
      </c>
      <c r="C32" s="15">
        <v>405209.79799999995</v>
      </c>
      <c r="D32" s="15">
        <v>309145.97899999999</v>
      </c>
      <c r="E32" s="15">
        <v>714355.777</v>
      </c>
      <c r="F32" s="15">
        <v>24116.245999999999</v>
      </c>
      <c r="G32" s="15">
        <v>12318.402999999998</v>
      </c>
      <c r="H32" s="15">
        <v>36434.648999999998</v>
      </c>
    </row>
    <row r="33" spans="1:8" s="94" customFormat="1" ht="12.75" customHeight="1" x14ac:dyDescent="0.2">
      <c r="A33" s="100" t="s">
        <v>80</v>
      </c>
      <c r="B33" s="112">
        <v>2010</v>
      </c>
      <c r="C33" s="15">
        <v>492036.48200000002</v>
      </c>
      <c r="D33" s="15">
        <v>314365.20900000003</v>
      </c>
      <c r="E33" s="15">
        <v>806401.69099999999</v>
      </c>
      <c r="F33" s="15">
        <v>28327.449999999997</v>
      </c>
      <c r="G33" s="15">
        <v>11379.398000000001</v>
      </c>
      <c r="H33" s="15">
        <v>39706.847999999998</v>
      </c>
    </row>
    <row r="34" spans="1:8" s="94" customFormat="1" ht="12.75" customHeight="1" x14ac:dyDescent="0.2">
      <c r="A34" s="100" t="s">
        <v>80</v>
      </c>
      <c r="B34" s="112">
        <v>2011</v>
      </c>
      <c r="C34" s="15">
        <v>521482.55200000003</v>
      </c>
      <c r="D34" s="15">
        <v>316989.18099999998</v>
      </c>
      <c r="E34" s="15">
        <v>838471.73299999989</v>
      </c>
      <c r="F34" s="15">
        <v>32835.587</v>
      </c>
      <c r="G34" s="15">
        <v>10990.793</v>
      </c>
      <c r="H34" s="15">
        <v>43826.380000000005</v>
      </c>
    </row>
    <row r="35" spans="1:8" s="94" customFormat="1" ht="12.75" customHeight="1" x14ac:dyDescent="0.2">
      <c r="A35" s="100" t="s">
        <v>80</v>
      </c>
      <c r="B35" s="112">
        <v>2012</v>
      </c>
      <c r="C35" s="15">
        <v>541205.39599999995</v>
      </c>
      <c r="D35" s="15">
        <v>328899.89899999998</v>
      </c>
      <c r="E35" s="15">
        <v>870105.29499999993</v>
      </c>
      <c r="F35" s="15">
        <v>32435.254000000001</v>
      </c>
      <c r="G35" s="15">
        <v>10720.753000000001</v>
      </c>
      <c r="H35" s="15">
        <v>43156.006999999998</v>
      </c>
    </row>
    <row r="36" spans="1:8" s="94" customFormat="1" ht="12.75" customHeight="1" x14ac:dyDescent="0.2">
      <c r="A36" s="100" t="s">
        <v>80</v>
      </c>
      <c r="B36" s="112">
        <v>2013</v>
      </c>
      <c r="C36" s="15">
        <v>524641.60899999994</v>
      </c>
      <c r="D36" s="15">
        <v>354153.29099999997</v>
      </c>
      <c r="E36" s="15">
        <v>878794.89999999991</v>
      </c>
      <c r="F36" s="15">
        <v>30437.390000000003</v>
      </c>
      <c r="G36" s="15">
        <v>10178.18</v>
      </c>
      <c r="H36" s="15">
        <v>40615.57</v>
      </c>
    </row>
    <row r="37" spans="1:8" s="94" customFormat="1" ht="12.75" customHeight="1" x14ac:dyDescent="0.2">
      <c r="A37" s="100" t="s">
        <v>80</v>
      </c>
      <c r="B37" s="112">
        <v>2014</v>
      </c>
      <c r="C37" s="15">
        <v>515061.44100000005</v>
      </c>
      <c r="D37" s="15">
        <v>383721.93099999998</v>
      </c>
      <c r="E37" s="15">
        <v>898783.37199999997</v>
      </c>
      <c r="F37" s="15">
        <v>30346.675999999999</v>
      </c>
      <c r="G37" s="15">
        <v>11103.376</v>
      </c>
      <c r="H37" s="15">
        <v>41450.052000000003</v>
      </c>
    </row>
    <row r="38" spans="1:8" s="94" customFormat="1" ht="12.75" customHeight="1" x14ac:dyDescent="0.2">
      <c r="A38" s="100" t="s">
        <v>80</v>
      </c>
      <c r="B38" s="112">
        <v>2015</v>
      </c>
      <c r="C38" s="15">
        <v>506111.87000000011</v>
      </c>
      <c r="D38" s="15">
        <v>472735.842</v>
      </c>
      <c r="E38" s="15">
        <v>978847.71200000006</v>
      </c>
      <c r="F38" s="15">
        <v>26488.773999999998</v>
      </c>
      <c r="G38" s="15">
        <v>10872.434999999999</v>
      </c>
      <c r="H38" s="15">
        <v>37361.208999999995</v>
      </c>
    </row>
    <row r="39" spans="1:8" s="94" customFormat="1" ht="12.75" customHeight="1" x14ac:dyDescent="0.2">
      <c r="A39" s="100" t="s">
        <v>80</v>
      </c>
      <c r="B39" s="112">
        <v>2016</v>
      </c>
      <c r="C39" s="15">
        <v>502707.73700000002</v>
      </c>
      <c r="D39" s="15">
        <v>514057.53700000001</v>
      </c>
      <c r="E39" s="15">
        <v>1016765.274</v>
      </c>
      <c r="F39" s="15">
        <v>26106.447</v>
      </c>
      <c r="G39" s="15">
        <v>10528.358</v>
      </c>
      <c r="H39" s="15">
        <v>36634.805</v>
      </c>
    </row>
    <row r="40" spans="1:8" s="94" customFormat="1" ht="12.75" customHeight="1" x14ac:dyDescent="0.2">
      <c r="A40" s="100" t="s">
        <v>80</v>
      </c>
      <c r="B40" s="112">
        <v>2017</v>
      </c>
      <c r="C40" s="15">
        <v>563392.41000000015</v>
      </c>
      <c r="D40" s="15">
        <v>544340.02100000007</v>
      </c>
      <c r="E40" s="15">
        <v>1107732.4309999996</v>
      </c>
      <c r="F40" s="15">
        <v>27115.538999999997</v>
      </c>
      <c r="G40" s="15">
        <v>10651.707</v>
      </c>
      <c r="H40" s="15">
        <v>37767.245999999999</v>
      </c>
    </row>
    <row r="41" spans="1:8" s="94" customFormat="1" ht="12.75" customHeight="1" x14ac:dyDescent="0.2">
      <c r="A41" s="100" t="s">
        <v>80</v>
      </c>
      <c r="B41" s="112">
        <v>2018</v>
      </c>
      <c r="C41" s="15">
        <v>586713.53700000013</v>
      </c>
      <c r="D41" s="15">
        <v>583486.66899999999</v>
      </c>
      <c r="E41" s="15">
        <v>1170200.206</v>
      </c>
      <c r="F41" s="15">
        <v>26063.161</v>
      </c>
      <c r="G41" s="15">
        <v>11364.56</v>
      </c>
      <c r="H41" s="15">
        <v>37427.721000000005</v>
      </c>
    </row>
    <row r="42" spans="1:8" s="94" customFormat="1" ht="12.75" customHeight="1" x14ac:dyDescent="0.2">
      <c r="A42" s="100" t="s">
        <v>80</v>
      </c>
      <c r="B42" s="112">
        <v>2019</v>
      </c>
      <c r="C42" s="15">
        <v>537329.91200000013</v>
      </c>
      <c r="D42" s="15">
        <v>565454.93900000001</v>
      </c>
      <c r="E42" s="15">
        <v>1102784.851</v>
      </c>
      <c r="F42" s="15">
        <v>26179.681</v>
      </c>
      <c r="G42" s="15">
        <v>12805.169</v>
      </c>
      <c r="H42" s="15">
        <v>38984.85</v>
      </c>
    </row>
    <row r="43" spans="1:8" s="94" customFormat="1" ht="12.75" customHeight="1" x14ac:dyDescent="0.2">
      <c r="A43" s="100" t="s">
        <v>2</v>
      </c>
      <c r="B43" s="112">
        <v>1985</v>
      </c>
      <c r="C43" s="15">
        <v>1561.9760000000001</v>
      </c>
      <c r="D43" s="15">
        <v>2423.8310000000001</v>
      </c>
      <c r="E43" s="15">
        <v>3985.8070000000002</v>
      </c>
      <c r="F43" s="15">
        <v>3.927</v>
      </c>
      <c r="G43" s="15">
        <v>62.790999999999997</v>
      </c>
      <c r="H43" s="15">
        <v>66.718000000000004</v>
      </c>
    </row>
    <row r="44" spans="1:8" s="94" customFormat="1" ht="12.75" customHeight="1" x14ac:dyDescent="0.2">
      <c r="A44" s="100" t="s">
        <v>2</v>
      </c>
      <c r="B44" s="112">
        <v>1986</v>
      </c>
      <c r="C44" s="15">
        <v>1288.2539999999999</v>
      </c>
      <c r="D44" s="15">
        <v>3476.5729999999999</v>
      </c>
      <c r="E44" s="15">
        <v>4764.8269999999993</v>
      </c>
      <c r="F44" s="15">
        <v>3.319</v>
      </c>
      <c r="G44" s="15">
        <v>85.966999999999999</v>
      </c>
      <c r="H44" s="15">
        <v>89.286000000000001</v>
      </c>
    </row>
    <row r="45" spans="1:8" s="94" customFormat="1" ht="12.75" customHeight="1" x14ac:dyDescent="0.2">
      <c r="A45" s="100" t="s">
        <v>2</v>
      </c>
      <c r="B45" s="112">
        <v>1987</v>
      </c>
      <c r="C45" s="15">
        <v>1999.691</v>
      </c>
      <c r="D45" s="15">
        <v>4213.7079999999996</v>
      </c>
      <c r="E45" s="15">
        <v>6213.3989999999994</v>
      </c>
      <c r="F45" s="15">
        <v>4.7190000000000003</v>
      </c>
      <c r="G45" s="15">
        <v>83.656000000000006</v>
      </c>
      <c r="H45" s="15">
        <v>88.375</v>
      </c>
    </row>
    <row r="46" spans="1:8" s="94" customFormat="1" ht="12.75" customHeight="1" x14ac:dyDescent="0.2">
      <c r="A46" s="100" t="s">
        <v>2</v>
      </c>
      <c r="B46" s="112">
        <v>1988</v>
      </c>
      <c r="C46" s="15">
        <v>2489.4360000000001</v>
      </c>
      <c r="D46" s="15">
        <v>4494.134</v>
      </c>
      <c r="E46" s="15">
        <v>6983.57</v>
      </c>
      <c r="F46" s="15">
        <v>45.127000000000002</v>
      </c>
      <c r="G46" s="15">
        <v>108.279</v>
      </c>
      <c r="H46" s="15">
        <v>153.40600000000001</v>
      </c>
    </row>
    <row r="47" spans="1:8" s="94" customFormat="1" ht="12.75" customHeight="1" x14ac:dyDescent="0.2">
      <c r="A47" s="100" t="s">
        <v>2</v>
      </c>
      <c r="B47" s="112">
        <v>1989</v>
      </c>
      <c r="C47" s="15">
        <v>2483.2800000000002</v>
      </c>
      <c r="D47" s="15">
        <v>4585.3620000000001</v>
      </c>
      <c r="E47" s="15">
        <v>7068.6419999999998</v>
      </c>
      <c r="F47" s="15">
        <v>85.733000000000004</v>
      </c>
      <c r="G47" s="15">
        <v>154.899</v>
      </c>
      <c r="H47" s="15">
        <v>240.63200000000001</v>
      </c>
    </row>
    <row r="48" spans="1:8" s="94" customFormat="1" ht="12.75" customHeight="1" x14ac:dyDescent="0.2">
      <c r="A48" s="100" t="s">
        <v>2</v>
      </c>
      <c r="B48" s="112">
        <v>1990</v>
      </c>
      <c r="C48" s="15">
        <v>2211.837</v>
      </c>
      <c r="D48" s="15">
        <v>4756.7139999999999</v>
      </c>
      <c r="E48" s="15">
        <v>6968.5509999999995</v>
      </c>
      <c r="F48" s="15">
        <v>81.929000000000002</v>
      </c>
      <c r="G48" s="15">
        <v>163.85900000000001</v>
      </c>
      <c r="H48" s="15">
        <v>245.78800000000001</v>
      </c>
    </row>
    <row r="49" spans="1:8" s="94" customFormat="1" ht="12.75" customHeight="1" x14ac:dyDescent="0.2">
      <c r="A49" s="100" t="s">
        <v>2</v>
      </c>
      <c r="B49" s="112">
        <v>1991</v>
      </c>
      <c r="C49" s="15">
        <v>2731.0830000000001</v>
      </c>
      <c r="D49" s="15">
        <v>6003.0150000000003</v>
      </c>
      <c r="E49" s="15">
        <v>8734.098</v>
      </c>
      <c r="F49" s="15">
        <v>102.205</v>
      </c>
      <c r="G49" s="15">
        <v>134.28800000000001</v>
      </c>
      <c r="H49" s="15">
        <v>236.49299999999999</v>
      </c>
    </row>
    <row r="50" spans="1:8" s="94" customFormat="1" ht="12.75" customHeight="1" x14ac:dyDescent="0.2">
      <c r="A50" s="100" t="s">
        <v>2</v>
      </c>
      <c r="B50" s="112">
        <v>1992</v>
      </c>
      <c r="C50" s="15">
        <v>2498.4830000000002</v>
      </c>
      <c r="D50" s="15">
        <v>6297.6289999999999</v>
      </c>
      <c r="E50" s="15">
        <v>8796.112000000001</v>
      </c>
      <c r="F50" s="15">
        <v>128.696</v>
      </c>
      <c r="G50" s="15">
        <v>157.11199999999999</v>
      </c>
      <c r="H50" s="15">
        <v>285.80799999999999</v>
      </c>
    </row>
    <row r="51" spans="1:8" s="94" customFormat="1" ht="12.75" customHeight="1" x14ac:dyDescent="0.2">
      <c r="A51" s="100" t="s">
        <v>2</v>
      </c>
      <c r="B51" s="112">
        <v>1993</v>
      </c>
      <c r="C51" s="15">
        <v>2800.893</v>
      </c>
      <c r="D51" s="15">
        <v>7401.8190000000004</v>
      </c>
      <c r="E51" s="15">
        <v>10202.712</v>
      </c>
      <c r="F51" s="15">
        <v>157.274</v>
      </c>
      <c r="G51" s="15">
        <v>119.617</v>
      </c>
      <c r="H51" s="15">
        <v>276.89100000000002</v>
      </c>
    </row>
    <row r="52" spans="1:8" s="94" customFormat="1" ht="12.75" customHeight="1" x14ac:dyDescent="0.2">
      <c r="A52" s="100" t="s">
        <v>2</v>
      </c>
      <c r="B52" s="112">
        <v>1994</v>
      </c>
      <c r="C52" s="15">
        <v>3179.7269999999999</v>
      </c>
      <c r="D52" s="15">
        <v>7352.3829999999998</v>
      </c>
      <c r="E52" s="15">
        <v>10532.11</v>
      </c>
      <c r="F52" s="15">
        <v>142.07300000000001</v>
      </c>
      <c r="G52" s="15">
        <v>122.226</v>
      </c>
      <c r="H52" s="15">
        <v>264.29899999999998</v>
      </c>
    </row>
    <row r="53" spans="1:8" s="94" customFormat="1" ht="12.75" customHeight="1" x14ac:dyDescent="0.2">
      <c r="A53" s="100" t="s">
        <v>2</v>
      </c>
      <c r="B53" s="112">
        <v>1995</v>
      </c>
      <c r="C53" s="15">
        <v>2811.21</v>
      </c>
      <c r="D53" s="15">
        <v>6997.57</v>
      </c>
      <c r="E53" s="15">
        <v>9808.7799999999988</v>
      </c>
      <c r="F53" s="15">
        <v>164.15199999999999</v>
      </c>
      <c r="G53" s="15">
        <v>109.777</v>
      </c>
      <c r="H53" s="15">
        <v>273.92899999999997</v>
      </c>
    </row>
    <row r="54" spans="1:8" s="94" customFormat="1" ht="12.75" customHeight="1" x14ac:dyDescent="0.2">
      <c r="A54" s="100" t="s">
        <v>2</v>
      </c>
      <c r="B54" s="112">
        <v>1996</v>
      </c>
      <c r="C54" s="15">
        <v>3188.8330000000001</v>
      </c>
      <c r="D54" s="15">
        <v>7239.8850000000002</v>
      </c>
      <c r="E54" s="15">
        <v>10428.718000000001</v>
      </c>
      <c r="F54" s="15">
        <v>193.81800000000001</v>
      </c>
      <c r="G54" s="15">
        <v>104.488</v>
      </c>
      <c r="H54" s="15">
        <v>298.30600000000004</v>
      </c>
    </row>
    <row r="55" spans="1:8" s="94" customFormat="1" ht="12.75" customHeight="1" x14ac:dyDescent="0.2">
      <c r="A55" s="100" t="s">
        <v>2</v>
      </c>
      <c r="B55" s="112">
        <v>1997</v>
      </c>
      <c r="C55" s="15">
        <v>3357.39</v>
      </c>
      <c r="D55" s="15">
        <v>7251.3890000000001</v>
      </c>
      <c r="E55" s="15">
        <v>10608.779</v>
      </c>
      <c r="F55" s="15">
        <v>169.15899999999999</v>
      </c>
      <c r="G55" s="15">
        <v>70.326999999999998</v>
      </c>
      <c r="H55" s="15">
        <v>239.48599999999999</v>
      </c>
    </row>
    <row r="56" spans="1:8" s="94" customFormat="1" ht="12.75" customHeight="1" x14ac:dyDescent="0.2">
      <c r="A56" s="100" t="s">
        <v>2</v>
      </c>
      <c r="B56" s="112">
        <v>1998</v>
      </c>
      <c r="C56" s="15">
        <v>3255.7109999999998</v>
      </c>
      <c r="D56" s="15">
        <v>6738.34</v>
      </c>
      <c r="E56" s="15">
        <v>9994.0509999999995</v>
      </c>
      <c r="F56" s="15">
        <v>202.43600000000001</v>
      </c>
      <c r="G56" s="15">
        <v>61.637</v>
      </c>
      <c r="H56" s="15">
        <v>264.07299999999998</v>
      </c>
    </row>
    <row r="57" spans="1:8" s="94" customFormat="1" ht="12.75" customHeight="1" x14ac:dyDescent="0.2">
      <c r="A57" s="100" t="s">
        <v>2</v>
      </c>
      <c r="B57" s="112">
        <v>1999</v>
      </c>
      <c r="C57" s="15">
        <v>3690.6280000000002</v>
      </c>
      <c r="D57" s="15">
        <v>6411.558</v>
      </c>
      <c r="E57" s="15">
        <v>10102.186</v>
      </c>
      <c r="F57" s="15">
        <v>228.56200000000001</v>
      </c>
      <c r="G57" s="15">
        <v>172.499</v>
      </c>
      <c r="H57" s="15">
        <v>401.06100000000004</v>
      </c>
    </row>
    <row r="58" spans="1:8" s="94" customFormat="1" ht="12.75" customHeight="1" x14ac:dyDescent="0.2">
      <c r="A58" s="100" t="s">
        <v>2</v>
      </c>
      <c r="B58" s="112">
        <v>2000</v>
      </c>
      <c r="C58" s="15">
        <v>4409.9290000000001</v>
      </c>
      <c r="D58" s="15">
        <v>7754.5730000000003</v>
      </c>
      <c r="E58" s="15">
        <v>12164.502</v>
      </c>
      <c r="F58" s="15">
        <v>258.52</v>
      </c>
      <c r="G58" s="15">
        <v>275.577</v>
      </c>
      <c r="H58" s="15">
        <v>534.09699999999998</v>
      </c>
    </row>
    <row r="59" spans="1:8" s="94" customFormat="1" ht="12.75" customHeight="1" x14ac:dyDescent="0.2">
      <c r="A59" s="100" t="s">
        <v>2</v>
      </c>
      <c r="B59" s="112">
        <v>2001</v>
      </c>
      <c r="C59" s="15">
        <v>3742.877</v>
      </c>
      <c r="D59" s="15">
        <v>8103.62</v>
      </c>
      <c r="E59" s="15">
        <v>11846.496999999999</v>
      </c>
      <c r="F59" s="15">
        <v>252.59</v>
      </c>
      <c r="G59" s="15">
        <v>301.38200000000001</v>
      </c>
      <c r="H59" s="15">
        <v>553.97199999999998</v>
      </c>
    </row>
    <row r="60" spans="1:8" s="94" customFormat="1" ht="12.75" customHeight="1" x14ac:dyDescent="0.2">
      <c r="A60" s="100" t="s">
        <v>2</v>
      </c>
      <c r="B60" s="112">
        <v>2002</v>
      </c>
      <c r="C60" s="15">
        <v>4752.26</v>
      </c>
      <c r="D60" s="15">
        <v>7082.9210000000003</v>
      </c>
      <c r="E60" s="15">
        <v>11835.181</v>
      </c>
      <c r="F60" s="15">
        <v>232.12100000000001</v>
      </c>
      <c r="G60" s="15">
        <v>341.541</v>
      </c>
      <c r="H60" s="15">
        <v>573.66200000000003</v>
      </c>
    </row>
    <row r="61" spans="1:8" s="94" customFormat="1" ht="12.75" customHeight="1" x14ac:dyDescent="0.2">
      <c r="A61" s="100" t="s">
        <v>2</v>
      </c>
      <c r="B61" s="112">
        <v>2003</v>
      </c>
      <c r="C61" s="15">
        <v>5224.5209999999997</v>
      </c>
      <c r="D61" s="15">
        <v>7400.085</v>
      </c>
      <c r="E61" s="15">
        <v>12624.606</v>
      </c>
      <c r="F61" s="15">
        <v>77.772999999999996</v>
      </c>
      <c r="G61" s="15">
        <v>90.015000000000001</v>
      </c>
      <c r="H61" s="15">
        <v>167.78800000000001</v>
      </c>
    </row>
    <row r="62" spans="1:8" s="94" customFormat="1" ht="12.75" customHeight="1" x14ac:dyDescent="0.2">
      <c r="A62" s="100" t="s">
        <v>2</v>
      </c>
      <c r="B62" s="112">
        <v>2004</v>
      </c>
      <c r="C62" s="15">
        <v>6235.3710000000001</v>
      </c>
      <c r="D62" s="15">
        <v>7306.2860000000001</v>
      </c>
      <c r="E62" s="15">
        <v>13541.656999999999</v>
      </c>
      <c r="F62" s="15">
        <v>84.159000000000006</v>
      </c>
      <c r="G62" s="15">
        <v>85.965999999999994</v>
      </c>
      <c r="H62" s="15">
        <v>170.125</v>
      </c>
    </row>
    <row r="63" spans="1:8" s="94" customFormat="1" ht="12.75" customHeight="1" x14ac:dyDescent="0.2">
      <c r="A63" s="99" t="s">
        <v>2</v>
      </c>
      <c r="B63" s="112">
        <v>2005</v>
      </c>
      <c r="C63" s="15">
        <v>7199.1059999999998</v>
      </c>
      <c r="D63" s="15">
        <v>8226.6849999999995</v>
      </c>
      <c r="E63" s="15">
        <v>15425.790999999999</v>
      </c>
      <c r="F63" s="15">
        <v>152.99299999999999</v>
      </c>
      <c r="G63" s="15">
        <v>96.424000000000007</v>
      </c>
      <c r="H63" s="15">
        <v>249.417</v>
      </c>
    </row>
    <row r="64" spans="1:8" s="94" customFormat="1" ht="12.75" customHeight="1" x14ac:dyDescent="0.2">
      <c r="A64" s="100" t="s">
        <v>2</v>
      </c>
      <c r="B64" s="112">
        <v>2006</v>
      </c>
      <c r="C64" s="15">
        <v>9235.8279999999995</v>
      </c>
      <c r="D64" s="15">
        <v>9587.6890000000003</v>
      </c>
      <c r="E64" s="15">
        <v>18823.517</v>
      </c>
      <c r="F64" s="15">
        <v>236.029</v>
      </c>
      <c r="G64" s="15">
        <v>108.008</v>
      </c>
      <c r="H64" s="15">
        <v>344.03699999999998</v>
      </c>
    </row>
    <row r="65" spans="1:8" s="94" customFormat="1" ht="12.75" customHeight="1" x14ac:dyDescent="0.2">
      <c r="A65" s="100" t="s">
        <v>2</v>
      </c>
      <c r="B65" s="112">
        <v>2007</v>
      </c>
      <c r="C65" s="15">
        <v>8929.6659999999993</v>
      </c>
      <c r="D65" s="15">
        <v>9094.9969999999994</v>
      </c>
      <c r="E65" s="15">
        <v>18024.663</v>
      </c>
      <c r="F65" s="15">
        <v>139.55000000000001</v>
      </c>
      <c r="G65" s="15">
        <v>97.418999999999997</v>
      </c>
      <c r="H65" s="15">
        <v>236.96899999999999</v>
      </c>
    </row>
    <row r="66" spans="1:8" s="94" customFormat="1" ht="12.75" customHeight="1" x14ac:dyDescent="0.2">
      <c r="A66" s="100" t="s">
        <v>2</v>
      </c>
      <c r="B66" s="112">
        <v>2008</v>
      </c>
      <c r="C66" s="15">
        <v>8884.3700000000008</v>
      </c>
      <c r="D66" s="15">
        <v>10570.929</v>
      </c>
      <c r="E66" s="15">
        <v>19455.298999999999</v>
      </c>
      <c r="F66" s="15">
        <v>1.2999999999999999E-2</v>
      </c>
      <c r="G66" s="15">
        <v>80.563999999999993</v>
      </c>
      <c r="H66" s="15">
        <v>80.576999999999998</v>
      </c>
    </row>
    <row r="67" spans="1:8" s="94" customFormat="1" ht="12.75" customHeight="1" x14ac:dyDescent="0.2">
      <c r="A67" s="100" t="s">
        <v>2</v>
      </c>
      <c r="B67" s="112">
        <v>2009</v>
      </c>
      <c r="C67" s="15">
        <v>7113.8329999999996</v>
      </c>
      <c r="D67" s="15">
        <v>11929.424000000001</v>
      </c>
      <c r="E67" s="15">
        <v>19043.257000000001</v>
      </c>
      <c r="F67" s="15">
        <v>2.048</v>
      </c>
      <c r="G67" s="15">
        <v>86.632999999999996</v>
      </c>
      <c r="H67" s="15">
        <v>88.680999999999997</v>
      </c>
    </row>
    <row r="68" spans="1:8" s="94" customFormat="1" ht="12.75" customHeight="1" x14ac:dyDescent="0.2">
      <c r="A68" s="100" t="s">
        <v>2</v>
      </c>
      <c r="B68" s="112">
        <v>2010</v>
      </c>
      <c r="C68" s="15">
        <v>8822.3220000000001</v>
      </c>
      <c r="D68" s="15">
        <v>10074.040000000001</v>
      </c>
      <c r="E68" s="15">
        <v>18896.362000000001</v>
      </c>
      <c r="F68" s="15">
        <v>1.589</v>
      </c>
      <c r="G68" s="15">
        <v>73.680999999999997</v>
      </c>
      <c r="H68" s="15">
        <v>75.27</v>
      </c>
    </row>
    <row r="69" spans="1:8" s="94" customFormat="1" ht="12.75" customHeight="1" x14ac:dyDescent="0.2">
      <c r="A69" s="100" t="s">
        <v>2</v>
      </c>
      <c r="B69" s="112">
        <v>2011</v>
      </c>
      <c r="C69" s="15">
        <v>9489.2219999999998</v>
      </c>
      <c r="D69" s="15">
        <v>8551.7150000000001</v>
      </c>
      <c r="E69" s="15">
        <v>18040.936999999998</v>
      </c>
      <c r="F69" s="15">
        <v>0.17699999999999999</v>
      </c>
      <c r="G69" s="15">
        <v>68.873000000000005</v>
      </c>
      <c r="H69" s="15">
        <v>69.050000000000011</v>
      </c>
    </row>
    <row r="70" spans="1:8" s="94" customFormat="1" ht="12.75" customHeight="1" x14ac:dyDescent="0.2">
      <c r="A70" s="100" t="s">
        <v>2</v>
      </c>
      <c r="B70" s="112">
        <v>2012</v>
      </c>
      <c r="C70" s="15">
        <v>10309.555</v>
      </c>
      <c r="D70" s="15">
        <v>9017.3889999999992</v>
      </c>
      <c r="E70" s="15">
        <v>19326.944</v>
      </c>
      <c r="F70" s="15">
        <v>0.61399999999999999</v>
      </c>
      <c r="G70" s="15">
        <v>69.951999999999998</v>
      </c>
      <c r="H70" s="15">
        <v>70.566000000000003</v>
      </c>
    </row>
    <row r="71" spans="1:8" s="94" customFormat="1" ht="12.75" customHeight="1" x14ac:dyDescent="0.2">
      <c r="A71" s="100" t="s">
        <v>2</v>
      </c>
      <c r="B71" s="112">
        <v>2013</v>
      </c>
      <c r="C71" s="15">
        <v>10839.725</v>
      </c>
      <c r="D71" s="15">
        <v>10433.703</v>
      </c>
      <c r="E71" s="15">
        <v>21273.428</v>
      </c>
      <c r="F71" s="15">
        <v>0.48199999999999998</v>
      </c>
      <c r="G71" s="15">
        <v>34.216000000000001</v>
      </c>
      <c r="H71" s="15">
        <v>34.698</v>
      </c>
    </row>
    <row r="72" spans="1:8" s="94" customFormat="1" ht="12.75" customHeight="1" x14ac:dyDescent="0.2">
      <c r="A72" s="100" t="s">
        <v>2</v>
      </c>
      <c r="B72" s="112">
        <v>2014</v>
      </c>
      <c r="C72" s="15">
        <v>10231.489</v>
      </c>
      <c r="D72" s="15">
        <v>9568.44</v>
      </c>
      <c r="E72" s="15">
        <v>19799.929</v>
      </c>
      <c r="F72" s="15">
        <v>5.0000000000000001E-3</v>
      </c>
      <c r="G72" s="15">
        <v>45.75</v>
      </c>
      <c r="H72" s="15">
        <v>45.755000000000003</v>
      </c>
    </row>
    <row r="73" spans="1:8" s="94" customFormat="1" ht="12.75" customHeight="1" x14ac:dyDescent="0.2">
      <c r="A73" s="100" t="s">
        <v>2</v>
      </c>
      <c r="B73" s="112">
        <v>2015</v>
      </c>
      <c r="C73" s="15">
        <v>10008.767</v>
      </c>
      <c r="D73" s="15">
        <v>11346.921</v>
      </c>
      <c r="E73" s="15">
        <v>21355.688000000002</v>
      </c>
      <c r="F73" s="15">
        <v>0</v>
      </c>
      <c r="G73" s="15">
        <v>10.108000000000001</v>
      </c>
      <c r="H73" s="15">
        <v>10.108000000000001</v>
      </c>
    </row>
    <row r="74" spans="1:8" s="94" customFormat="1" ht="12.75" customHeight="1" x14ac:dyDescent="0.2">
      <c r="A74" s="100" t="s">
        <v>2</v>
      </c>
      <c r="B74" s="112">
        <v>2016</v>
      </c>
      <c r="C74" s="15">
        <v>10041.709000000001</v>
      </c>
      <c r="D74" s="15">
        <v>13737.24</v>
      </c>
      <c r="E74" s="15">
        <v>23778.949000000001</v>
      </c>
      <c r="F74" s="15">
        <v>1.7000000000000001E-2</v>
      </c>
      <c r="G74" s="15">
        <v>3.2000000000000001E-2</v>
      </c>
      <c r="H74" s="15">
        <v>4.9000000000000002E-2</v>
      </c>
    </row>
    <row r="75" spans="1:8" s="94" customFormat="1" ht="12.75" customHeight="1" x14ac:dyDescent="0.2">
      <c r="A75" s="100" t="s">
        <v>2</v>
      </c>
      <c r="B75" s="112">
        <v>2017</v>
      </c>
      <c r="C75" s="15">
        <v>13169.203</v>
      </c>
      <c r="D75" s="15">
        <v>16553.803</v>
      </c>
      <c r="E75" s="15">
        <v>29723.006000000001</v>
      </c>
      <c r="F75" s="15">
        <v>5.6000000000000001E-2</v>
      </c>
      <c r="G75" s="15">
        <v>4.8000000000000001E-2</v>
      </c>
      <c r="H75" s="15">
        <v>0.10400000000000001</v>
      </c>
    </row>
    <row r="76" spans="1:8" s="94" customFormat="1" ht="12.75" customHeight="1" x14ac:dyDescent="0.2">
      <c r="A76" s="94" t="s">
        <v>2</v>
      </c>
      <c r="B76" s="113">
        <v>2018</v>
      </c>
      <c r="C76" s="95">
        <v>14378.187</v>
      </c>
      <c r="D76" s="95">
        <v>18374.258000000002</v>
      </c>
      <c r="E76" s="95">
        <v>32752.445</v>
      </c>
      <c r="F76" s="95">
        <v>3.4000000000000002E-2</v>
      </c>
      <c r="G76" s="95">
        <v>4.3999999999999997E-2</v>
      </c>
      <c r="H76" s="95">
        <v>7.8E-2</v>
      </c>
    </row>
    <row r="77" spans="1:8" s="94" customFormat="1" ht="12.75" customHeight="1" x14ac:dyDescent="0.2">
      <c r="A77" s="94" t="s">
        <v>2</v>
      </c>
      <c r="B77" s="113">
        <v>2019</v>
      </c>
      <c r="C77" s="95">
        <v>12982.152</v>
      </c>
      <c r="D77" s="95">
        <v>17545.149000000001</v>
      </c>
      <c r="E77" s="95">
        <v>30527.300999999999</v>
      </c>
      <c r="F77" s="95">
        <v>5.5E-2</v>
      </c>
      <c r="G77" s="95">
        <v>7.9000000000000001E-2</v>
      </c>
      <c r="H77" s="95">
        <v>0.13400000000000001</v>
      </c>
    </row>
    <row r="78" spans="1:8" s="94" customFormat="1" ht="12.75" customHeight="1" x14ac:dyDescent="0.2">
      <c r="A78" s="94" t="s">
        <v>169</v>
      </c>
      <c r="B78" s="113">
        <v>1985</v>
      </c>
      <c r="C78" s="95">
        <v>0</v>
      </c>
      <c r="D78" s="95">
        <v>0</v>
      </c>
      <c r="E78" s="95">
        <v>0</v>
      </c>
      <c r="F78" s="95">
        <v>0</v>
      </c>
      <c r="G78" s="95">
        <v>0</v>
      </c>
      <c r="H78" s="95">
        <v>0</v>
      </c>
    </row>
    <row r="79" spans="1:8" s="94" customFormat="1" ht="12.75" customHeight="1" x14ac:dyDescent="0.2">
      <c r="A79" s="100" t="s">
        <v>169</v>
      </c>
      <c r="B79" s="112">
        <v>1986</v>
      </c>
      <c r="C79" s="15">
        <v>0</v>
      </c>
      <c r="D79" s="15">
        <v>0</v>
      </c>
      <c r="E79" s="15">
        <v>0</v>
      </c>
      <c r="F79" s="15">
        <v>0</v>
      </c>
      <c r="G79" s="15">
        <v>0</v>
      </c>
      <c r="H79" s="15">
        <v>0</v>
      </c>
    </row>
    <row r="80" spans="1:8" s="94" customFormat="1" ht="12.75" customHeight="1" x14ac:dyDescent="0.2">
      <c r="A80" s="100" t="s">
        <v>169</v>
      </c>
      <c r="B80" s="112">
        <v>1987</v>
      </c>
      <c r="C80" s="15">
        <v>0</v>
      </c>
      <c r="D80" s="15">
        <v>0</v>
      </c>
      <c r="E80" s="15">
        <v>0</v>
      </c>
      <c r="F80" s="15">
        <v>0</v>
      </c>
      <c r="G80" s="15">
        <v>0</v>
      </c>
      <c r="H80" s="15">
        <v>0</v>
      </c>
    </row>
    <row r="81" spans="1:8" s="94" customFormat="1" ht="12.75" customHeight="1" x14ac:dyDescent="0.2">
      <c r="A81" s="100" t="s">
        <v>169</v>
      </c>
      <c r="B81" s="112">
        <v>1988</v>
      </c>
      <c r="C81" s="15">
        <v>0</v>
      </c>
      <c r="D81" s="15">
        <v>0</v>
      </c>
      <c r="E81" s="15">
        <v>0</v>
      </c>
      <c r="F81" s="15">
        <v>0</v>
      </c>
      <c r="G81" s="15">
        <v>0</v>
      </c>
      <c r="H81" s="15">
        <v>0</v>
      </c>
    </row>
    <row r="82" spans="1:8" s="94" customFormat="1" ht="12.75" customHeight="1" x14ac:dyDescent="0.2">
      <c r="A82" s="94" t="s">
        <v>169</v>
      </c>
      <c r="B82" s="113">
        <v>1989</v>
      </c>
      <c r="C82" s="95">
        <v>0</v>
      </c>
      <c r="D82" s="95">
        <v>0</v>
      </c>
      <c r="E82" s="95">
        <v>0</v>
      </c>
      <c r="F82" s="95">
        <v>0</v>
      </c>
      <c r="G82" s="95">
        <v>0</v>
      </c>
      <c r="H82" s="95">
        <v>0</v>
      </c>
    </row>
    <row r="83" spans="1:8" s="94" customFormat="1" ht="12.75" customHeight="1" x14ac:dyDescent="0.2">
      <c r="A83" s="100" t="s">
        <v>169</v>
      </c>
      <c r="B83" s="112">
        <v>1990</v>
      </c>
      <c r="C83" s="15">
        <v>0</v>
      </c>
      <c r="D83" s="15">
        <v>0</v>
      </c>
      <c r="E83" s="15">
        <v>0</v>
      </c>
      <c r="F83" s="15">
        <v>0</v>
      </c>
      <c r="G83" s="15">
        <v>0</v>
      </c>
      <c r="H83" s="15">
        <v>0</v>
      </c>
    </row>
    <row r="84" spans="1:8" s="94" customFormat="1" ht="12.75" customHeight="1" x14ac:dyDescent="0.2">
      <c r="A84" s="100" t="s">
        <v>169</v>
      </c>
      <c r="B84" s="112">
        <v>1991</v>
      </c>
      <c r="C84" s="15">
        <v>0</v>
      </c>
      <c r="D84" s="15">
        <v>0</v>
      </c>
      <c r="E84" s="15">
        <v>0</v>
      </c>
      <c r="F84" s="15">
        <v>0</v>
      </c>
      <c r="G84" s="15">
        <v>0</v>
      </c>
      <c r="H84" s="15">
        <v>0</v>
      </c>
    </row>
    <row r="85" spans="1:8" s="94" customFormat="1" ht="12.75" customHeight="1" x14ac:dyDescent="0.2">
      <c r="A85" s="100" t="s">
        <v>169</v>
      </c>
      <c r="B85" s="112">
        <v>1992</v>
      </c>
      <c r="C85" s="15">
        <v>0</v>
      </c>
      <c r="D85" s="15">
        <v>0</v>
      </c>
      <c r="E85" s="15">
        <v>0</v>
      </c>
      <c r="F85" s="15">
        <v>0</v>
      </c>
      <c r="G85" s="15">
        <v>0</v>
      </c>
      <c r="H85" s="15">
        <v>0</v>
      </c>
    </row>
    <row r="86" spans="1:8" s="94" customFormat="1" ht="12.75" customHeight="1" x14ac:dyDescent="0.2">
      <c r="A86" s="100" t="s">
        <v>169</v>
      </c>
      <c r="B86" s="112">
        <v>1993</v>
      </c>
      <c r="C86" s="15">
        <v>0</v>
      </c>
      <c r="D86" s="15">
        <v>0</v>
      </c>
      <c r="E86" s="15">
        <v>0</v>
      </c>
      <c r="F86" s="15">
        <v>0</v>
      </c>
      <c r="G86" s="15">
        <v>0</v>
      </c>
      <c r="H86" s="15">
        <v>0</v>
      </c>
    </row>
    <row r="87" spans="1:8" s="94" customFormat="1" ht="12.75" customHeight="1" x14ac:dyDescent="0.2">
      <c r="A87" s="100" t="s">
        <v>169</v>
      </c>
      <c r="B87" s="112">
        <v>1994</v>
      </c>
      <c r="C87" s="15">
        <v>0</v>
      </c>
      <c r="D87" s="15">
        <v>0</v>
      </c>
      <c r="E87" s="15">
        <v>0</v>
      </c>
      <c r="F87" s="15">
        <v>0</v>
      </c>
      <c r="G87" s="15">
        <v>0</v>
      </c>
      <c r="H87" s="15">
        <v>0</v>
      </c>
    </row>
    <row r="88" spans="1:8" s="94" customFormat="1" ht="12.75" customHeight="1" x14ac:dyDescent="0.2">
      <c r="A88" s="100" t="s">
        <v>169</v>
      </c>
      <c r="B88" s="112">
        <v>1995</v>
      </c>
      <c r="C88" s="15">
        <v>0</v>
      </c>
      <c r="D88" s="15">
        <v>0</v>
      </c>
      <c r="E88" s="15">
        <v>0</v>
      </c>
      <c r="F88" s="15">
        <v>0</v>
      </c>
      <c r="G88" s="15">
        <v>0</v>
      </c>
      <c r="H88" s="15">
        <v>0</v>
      </c>
    </row>
    <row r="89" spans="1:8" s="94" customFormat="1" ht="12.75" customHeight="1" x14ac:dyDescent="0.2">
      <c r="A89" s="100" t="s">
        <v>169</v>
      </c>
      <c r="B89" s="112">
        <v>1996</v>
      </c>
      <c r="C89" s="15">
        <v>0</v>
      </c>
      <c r="D89" s="15">
        <v>0</v>
      </c>
      <c r="E89" s="15">
        <v>0</v>
      </c>
      <c r="F89" s="15">
        <v>0</v>
      </c>
      <c r="G89" s="15">
        <v>0</v>
      </c>
      <c r="H89" s="15">
        <v>0</v>
      </c>
    </row>
    <row r="90" spans="1:8" s="94" customFormat="1" ht="12.75" customHeight="1" x14ac:dyDescent="0.2">
      <c r="A90" s="100" t="s">
        <v>169</v>
      </c>
      <c r="B90" s="112">
        <v>1997</v>
      </c>
      <c r="C90" s="15">
        <v>0</v>
      </c>
      <c r="D90" s="15">
        <v>0</v>
      </c>
      <c r="E90" s="15">
        <v>0</v>
      </c>
      <c r="F90" s="15">
        <v>0</v>
      </c>
      <c r="G90" s="15">
        <v>0</v>
      </c>
      <c r="H90" s="15">
        <v>0</v>
      </c>
    </row>
    <row r="91" spans="1:8" s="94" customFormat="1" ht="12.75" customHeight="1" x14ac:dyDescent="0.2">
      <c r="A91" s="100" t="s">
        <v>169</v>
      </c>
      <c r="B91" s="112">
        <v>1998</v>
      </c>
      <c r="C91" s="15">
        <v>0</v>
      </c>
      <c r="D91" s="15">
        <v>0</v>
      </c>
      <c r="E91" s="15">
        <v>0</v>
      </c>
      <c r="F91" s="15">
        <v>0</v>
      </c>
      <c r="G91" s="15">
        <v>0</v>
      </c>
      <c r="H91" s="15">
        <v>0</v>
      </c>
    </row>
    <row r="92" spans="1:8" s="94" customFormat="1" ht="12.75" customHeight="1" x14ac:dyDescent="0.2">
      <c r="A92" s="100" t="s">
        <v>169</v>
      </c>
      <c r="B92" s="112">
        <v>1999</v>
      </c>
      <c r="C92" s="15">
        <v>0</v>
      </c>
      <c r="D92" s="15">
        <v>0</v>
      </c>
      <c r="E92" s="15">
        <v>0</v>
      </c>
      <c r="F92" s="15">
        <v>0</v>
      </c>
      <c r="G92" s="15">
        <v>0</v>
      </c>
      <c r="H92" s="15">
        <v>0</v>
      </c>
    </row>
    <row r="93" spans="1:8" s="94" customFormat="1" ht="12.75" customHeight="1" x14ac:dyDescent="0.2">
      <c r="A93" s="100" t="s">
        <v>169</v>
      </c>
      <c r="B93" s="112">
        <v>2000</v>
      </c>
      <c r="C93" s="15">
        <v>0</v>
      </c>
      <c r="D93" s="15">
        <v>0</v>
      </c>
      <c r="E93" s="15">
        <v>0</v>
      </c>
      <c r="F93" s="15">
        <v>0</v>
      </c>
      <c r="G93" s="15">
        <v>0</v>
      </c>
      <c r="H93" s="15">
        <v>0</v>
      </c>
    </row>
    <row r="94" spans="1:8" s="94" customFormat="1" ht="12.75" customHeight="1" x14ac:dyDescent="0.2">
      <c r="A94" s="100" t="s">
        <v>169</v>
      </c>
      <c r="B94" s="112">
        <v>2001</v>
      </c>
      <c r="C94" s="15">
        <v>0</v>
      </c>
      <c r="D94" s="15">
        <v>0</v>
      </c>
      <c r="E94" s="15">
        <v>0</v>
      </c>
      <c r="F94" s="15">
        <v>0</v>
      </c>
      <c r="G94" s="15">
        <v>0</v>
      </c>
      <c r="H94" s="15">
        <v>0</v>
      </c>
    </row>
    <row r="95" spans="1:8" s="94" customFormat="1" ht="12.75" customHeight="1" x14ac:dyDescent="0.2">
      <c r="A95" s="100" t="s">
        <v>169</v>
      </c>
      <c r="B95" s="112">
        <v>2002</v>
      </c>
      <c r="C95" s="15">
        <v>0</v>
      </c>
      <c r="D95" s="15">
        <v>0</v>
      </c>
      <c r="E95" s="15">
        <v>0</v>
      </c>
      <c r="F95" s="15">
        <v>0</v>
      </c>
      <c r="G95" s="15">
        <v>0</v>
      </c>
      <c r="H95" s="15">
        <v>0</v>
      </c>
    </row>
    <row r="96" spans="1:8" s="94" customFormat="1" ht="12.75" customHeight="1" x14ac:dyDescent="0.2">
      <c r="A96" s="100" t="s">
        <v>169</v>
      </c>
      <c r="B96" s="112">
        <v>2003</v>
      </c>
      <c r="C96" s="15">
        <v>0</v>
      </c>
      <c r="D96" s="15">
        <v>0</v>
      </c>
      <c r="E96" s="15">
        <v>0</v>
      </c>
      <c r="F96" s="15">
        <v>0</v>
      </c>
      <c r="G96" s="15">
        <v>0</v>
      </c>
      <c r="H96" s="15">
        <v>0</v>
      </c>
    </row>
    <row r="97" spans="1:8" s="94" customFormat="1" ht="12.75" customHeight="1" x14ac:dyDescent="0.2">
      <c r="A97" s="100" t="s">
        <v>169</v>
      </c>
      <c r="B97" s="112">
        <v>2004</v>
      </c>
      <c r="C97" s="15">
        <v>0</v>
      </c>
      <c r="D97" s="15">
        <v>0</v>
      </c>
      <c r="E97" s="15">
        <v>0</v>
      </c>
      <c r="F97" s="15">
        <v>0</v>
      </c>
      <c r="G97" s="15">
        <v>0</v>
      </c>
      <c r="H97" s="15">
        <v>0</v>
      </c>
    </row>
    <row r="98" spans="1:8" s="94" customFormat="1" ht="12.75" customHeight="1" x14ac:dyDescent="0.2">
      <c r="A98" s="100" t="s">
        <v>169</v>
      </c>
      <c r="B98" s="112">
        <v>2005</v>
      </c>
      <c r="C98" s="15">
        <v>0</v>
      </c>
      <c r="D98" s="15">
        <v>0</v>
      </c>
      <c r="E98" s="15">
        <v>0</v>
      </c>
      <c r="F98" s="15">
        <v>0</v>
      </c>
      <c r="G98" s="15">
        <v>0</v>
      </c>
      <c r="H98" s="15">
        <v>0</v>
      </c>
    </row>
    <row r="99" spans="1:8" s="94" customFormat="1" ht="12.75" customHeight="1" x14ac:dyDescent="0.2">
      <c r="A99" s="100" t="s">
        <v>169</v>
      </c>
      <c r="B99" s="112">
        <v>2006</v>
      </c>
      <c r="C99" s="15">
        <v>0</v>
      </c>
      <c r="D99" s="15">
        <v>0</v>
      </c>
      <c r="E99" s="15">
        <v>0</v>
      </c>
      <c r="F99" s="15">
        <v>0</v>
      </c>
      <c r="G99" s="15">
        <v>0</v>
      </c>
      <c r="H99" s="15">
        <v>0</v>
      </c>
    </row>
    <row r="100" spans="1:8" s="94" customFormat="1" ht="12.75" customHeight="1" x14ac:dyDescent="0.2">
      <c r="A100" s="100" t="s">
        <v>169</v>
      </c>
      <c r="B100" s="112">
        <v>2007</v>
      </c>
      <c r="C100" s="15">
        <v>0</v>
      </c>
      <c r="D100" s="15">
        <v>0</v>
      </c>
      <c r="E100" s="15">
        <v>0</v>
      </c>
      <c r="F100" s="15">
        <v>0</v>
      </c>
      <c r="G100" s="15">
        <v>0</v>
      </c>
      <c r="H100" s="15">
        <v>0</v>
      </c>
    </row>
    <row r="101" spans="1:8" s="94" customFormat="1" ht="12.75" customHeight="1" x14ac:dyDescent="0.2">
      <c r="A101" s="100" t="s">
        <v>169</v>
      </c>
      <c r="B101" s="112">
        <v>2008</v>
      </c>
      <c r="C101" s="15">
        <v>0</v>
      </c>
      <c r="D101" s="15">
        <v>0</v>
      </c>
      <c r="E101" s="15">
        <v>0</v>
      </c>
      <c r="F101" s="15">
        <v>0</v>
      </c>
      <c r="G101" s="15">
        <v>0</v>
      </c>
      <c r="H101" s="15">
        <v>0</v>
      </c>
    </row>
    <row r="102" spans="1:8" s="94" customFormat="1" ht="12.75" customHeight="1" x14ac:dyDescent="0.2">
      <c r="A102" s="100" t="s">
        <v>169</v>
      </c>
      <c r="B102" s="112">
        <v>2009</v>
      </c>
      <c r="C102" s="15">
        <v>0</v>
      </c>
      <c r="D102" s="15">
        <v>0</v>
      </c>
      <c r="E102" s="15">
        <v>0</v>
      </c>
      <c r="F102" s="15">
        <v>0</v>
      </c>
      <c r="G102" s="15">
        <v>0</v>
      </c>
      <c r="H102" s="15">
        <v>0</v>
      </c>
    </row>
    <row r="103" spans="1:8" s="94" customFormat="1" ht="12.75" customHeight="1" x14ac:dyDescent="0.2">
      <c r="A103" s="100" t="s">
        <v>169</v>
      </c>
      <c r="B103" s="112">
        <v>2010</v>
      </c>
      <c r="C103" s="15">
        <v>0</v>
      </c>
      <c r="D103" s="15">
        <v>0</v>
      </c>
      <c r="E103" s="15">
        <v>0</v>
      </c>
      <c r="F103" s="15">
        <v>0</v>
      </c>
      <c r="G103" s="15">
        <v>0</v>
      </c>
      <c r="H103" s="15">
        <v>0</v>
      </c>
    </row>
    <row r="104" spans="1:8" s="94" customFormat="1" ht="12.75" customHeight="1" x14ac:dyDescent="0.2">
      <c r="A104" s="100" t="s">
        <v>169</v>
      </c>
      <c r="B104" s="112">
        <v>2011</v>
      </c>
      <c r="C104" s="15">
        <v>0</v>
      </c>
      <c r="D104" s="15">
        <v>0</v>
      </c>
      <c r="E104" s="15">
        <v>0</v>
      </c>
      <c r="F104" s="15">
        <v>0</v>
      </c>
      <c r="G104" s="15">
        <v>0</v>
      </c>
      <c r="H104" s="15">
        <v>0</v>
      </c>
    </row>
    <row r="105" spans="1:8" s="94" customFormat="1" ht="12.75" customHeight="1" x14ac:dyDescent="0.2">
      <c r="A105" s="100" t="s">
        <v>169</v>
      </c>
      <c r="B105" s="112">
        <v>2012</v>
      </c>
      <c r="C105" s="15">
        <v>0</v>
      </c>
      <c r="D105" s="15">
        <v>0</v>
      </c>
      <c r="E105" s="15">
        <v>0</v>
      </c>
      <c r="F105" s="15">
        <v>0</v>
      </c>
      <c r="G105" s="15">
        <v>0</v>
      </c>
      <c r="H105" s="15">
        <v>0</v>
      </c>
    </row>
    <row r="106" spans="1:8" s="94" customFormat="1" ht="12.75" customHeight="1" x14ac:dyDescent="0.2">
      <c r="A106" s="94" t="s">
        <v>169</v>
      </c>
      <c r="B106" s="113">
        <v>2013</v>
      </c>
      <c r="C106" s="95">
        <v>0</v>
      </c>
      <c r="D106" s="95">
        <v>0</v>
      </c>
      <c r="E106" s="95">
        <v>0</v>
      </c>
      <c r="F106" s="95">
        <v>0</v>
      </c>
      <c r="G106" s="95">
        <v>0</v>
      </c>
      <c r="H106" s="95">
        <v>0</v>
      </c>
    </row>
    <row r="107" spans="1:8" s="94" customFormat="1" ht="12.75" customHeight="1" x14ac:dyDescent="0.2">
      <c r="A107" s="94" t="s">
        <v>169</v>
      </c>
      <c r="B107" s="113">
        <v>2014</v>
      </c>
      <c r="C107" s="95">
        <v>0</v>
      </c>
      <c r="D107" s="95">
        <v>0</v>
      </c>
      <c r="E107" s="95">
        <v>0</v>
      </c>
      <c r="F107" s="95">
        <v>0</v>
      </c>
      <c r="G107" s="95">
        <v>0</v>
      </c>
      <c r="H107" s="95">
        <v>0</v>
      </c>
    </row>
    <row r="108" spans="1:8" s="94" customFormat="1" ht="12.75" customHeight="1" x14ac:dyDescent="0.2">
      <c r="A108" s="94" t="s">
        <v>169</v>
      </c>
      <c r="B108" s="113">
        <v>2015</v>
      </c>
      <c r="C108" s="95">
        <v>0</v>
      </c>
      <c r="D108" s="95">
        <v>0</v>
      </c>
      <c r="E108" s="95">
        <v>0</v>
      </c>
      <c r="F108" s="95">
        <v>0</v>
      </c>
      <c r="G108" s="95">
        <v>0</v>
      </c>
      <c r="H108" s="95">
        <v>0</v>
      </c>
    </row>
    <row r="109" spans="1:8" s="94" customFormat="1" ht="12.75" customHeight="1" x14ac:dyDescent="0.2">
      <c r="A109" s="100" t="s">
        <v>169</v>
      </c>
      <c r="B109" s="112">
        <v>2016</v>
      </c>
      <c r="C109" s="15">
        <v>0</v>
      </c>
      <c r="D109" s="15">
        <v>0</v>
      </c>
      <c r="E109" s="15">
        <v>0</v>
      </c>
      <c r="F109" s="15">
        <v>0</v>
      </c>
      <c r="G109" s="15">
        <v>0</v>
      </c>
      <c r="H109" s="15">
        <v>0</v>
      </c>
    </row>
    <row r="110" spans="1:8" s="94" customFormat="1" ht="12.75" customHeight="1" x14ac:dyDescent="0.2">
      <c r="A110" s="100" t="s">
        <v>169</v>
      </c>
      <c r="B110" s="112">
        <v>2017</v>
      </c>
      <c r="C110" s="15">
        <v>0</v>
      </c>
      <c r="D110" s="15">
        <v>0</v>
      </c>
      <c r="E110" s="15">
        <v>0</v>
      </c>
      <c r="F110" s="15">
        <v>0</v>
      </c>
      <c r="G110" s="15">
        <v>0</v>
      </c>
      <c r="H110" s="15">
        <v>0</v>
      </c>
    </row>
    <row r="111" spans="1:8" s="94" customFormat="1" ht="12.75" customHeight="1" x14ac:dyDescent="0.2">
      <c r="A111" s="100" t="s">
        <v>169</v>
      </c>
      <c r="B111" s="112">
        <v>2018</v>
      </c>
      <c r="C111" s="15">
        <v>192.459</v>
      </c>
      <c r="D111" s="15">
        <v>329.11099999999999</v>
      </c>
      <c r="E111" s="15">
        <v>521.56999999999994</v>
      </c>
      <c r="F111" s="15">
        <v>0</v>
      </c>
      <c r="G111" s="15">
        <v>0</v>
      </c>
      <c r="H111" s="15">
        <v>0</v>
      </c>
    </row>
    <row r="112" spans="1:8" s="94" customFormat="1" ht="12.75" customHeight="1" x14ac:dyDescent="0.2">
      <c r="A112" s="100" t="s">
        <v>169</v>
      </c>
      <c r="B112" s="112">
        <v>2019</v>
      </c>
      <c r="C112" s="15">
        <v>3109.7910000000002</v>
      </c>
      <c r="D112" s="15">
        <v>6378.2340000000004</v>
      </c>
      <c r="E112" s="15">
        <v>9488.0250000000015</v>
      </c>
      <c r="F112" s="15">
        <v>0</v>
      </c>
      <c r="G112" s="15">
        <v>0</v>
      </c>
      <c r="H112" s="15">
        <v>0</v>
      </c>
    </row>
    <row r="113" spans="1:8" s="94" customFormat="1" ht="12.75" customHeight="1" x14ac:dyDescent="0.2">
      <c r="A113" s="100" t="s">
        <v>21</v>
      </c>
      <c r="B113" s="112">
        <v>1985</v>
      </c>
      <c r="C113" s="15">
        <v>5688.1710000000003</v>
      </c>
      <c r="D113" s="15">
        <v>6442.5290000000005</v>
      </c>
      <c r="E113" s="15">
        <v>12130.7</v>
      </c>
      <c r="F113" s="15">
        <v>31.196999999999999</v>
      </c>
      <c r="G113" s="15">
        <v>201.39099999999999</v>
      </c>
      <c r="H113" s="15">
        <v>232.58799999999999</v>
      </c>
    </row>
    <row r="114" spans="1:8" s="94" customFormat="1" ht="12.75" customHeight="1" x14ac:dyDescent="0.2">
      <c r="A114" s="100" t="s">
        <v>21</v>
      </c>
      <c r="B114" s="112">
        <v>1986</v>
      </c>
      <c r="C114" s="15">
        <v>4674.3729999999996</v>
      </c>
      <c r="D114" s="15">
        <v>9251.1910000000007</v>
      </c>
      <c r="E114" s="15">
        <v>13925.564</v>
      </c>
      <c r="F114" s="15">
        <v>51.651000000000003</v>
      </c>
      <c r="G114" s="15">
        <v>251.59899999999999</v>
      </c>
      <c r="H114" s="15">
        <v>303.25</v>
      </c>
    </row>
    <row r="115" spans="1:8" s="94" customFormat="1" ht="12.75" customHeight="1" x14ac:dyDescent="0.2">
      <c r="A115" s="100" t="s">
        <v>21</v>
      </c>
      <c r="B115" s="112">
        <v>1987</v>
      </c>
      <c r="C115" s="15">
        <v>5510.1859999999997</v>
      </c>
      <c r="D115" s="15">
        <v>12104.343999999999</v>
      </c>
      <c r="E115" s="15">
        <v>17614.53</v>
      </c>
      <c r="F115" s="15">
        <v>48.905999999999999</v>
      </c>
      <c r="G115" s="15">
        <v>353.12299999999999</v>
      </c>
      <c r="H115" s="15">
        <v>402.029</v>
      </c>
    </row>
    <row r="116" spans="1:8" s="94" customFormat="1" ht="12.75" customHeight="1" x14ac:dyDescent="0.2">
      <c r="A116" s="100" t="s">
        <v>21</v>
      </c>
      <c r="B116" s="112">
        <v>1988</v>
      </c>
      <c r="C116" s="15">
        <v>8289.8989999999994</v>
      </c>
      <c r="D116" s="15">
        <v>15651.153</v>
      </c>
      <c r="E116" s="15">
        <v>23941.052</v>
      </c>
      <c r="F116" s="15">
        <v>192.91900000000001</v>
      </c>
      <c r="G116" s="15">
        <v>563.11199999999997</v>
      </c>
      <c r="H116" s="15">
        <v>756.03099999999995</v>
      </c>
    </row>
    <row r="117" spans="1:8" s="94" customFormat="1" ht="12.75" customHeight="1" x14ac:dyDescent="0.2">
      <c r="A117" s="100" t="s">
        <v>21</v>
      </c>
      <c r="B117" s="112">
        <v>1989</v>
      </c>
      <c r="C117" s="15">
        <v>11579.451999999999</v>
      </c>
      <c r="D117" s="15">
        <v>18267.210999999999</v>
      </c>
      <c r="E117" s="15">
        <v>29846.663</v>
      </c>
      <c r="F117" s="15">
        <v>330.839</v>
      </c>
      <c r="G117" s="15">
        <v>721.43100000000004</v>
      </c>
      <c r="H117" s="15">
        <v>1052.27</v>
      </c>
    </row>
    <row r="118" spans="1:8" s="94" customFormat="1" ht="12.75" customHeight="1" x14ac:dyDescent="0.2">
      <c r="A118" s="100" t="s">
        <v>21</v>
      </c>
      <c r="B118" s="112">
        <v>1990</v>
      </c>
      <c r="C118" s="15">
        <v>10872.183000000001</v>
      </c>
      <c r="D118" s="15">
        <v>20245.510999999999</v>
      </c>
      <c r="E118" s="15">
        <v>31117.694</v>
      </c>
      <c r="F118" s="15">
        <v>372.90100000000001</v>
      </c>
      <c r="G118" s="15">
        <v>840.98199999999997</v>
      </c>
      <c r="H118" s="15">
        <v>1213.883</v>
      </c>
    </row>
    <row r="119" spans="1:8" s="94" customFormat="1" ht="12.75" customHeight="1" x14ac:dyDescent="0.2">
      <c r="A119" s="100" t="s">
        <v>21</v>
      </c>
      <c r="B119" s="112">
        <v>1991</v>
      </c>
      <c r="C119" s="15">
        <v>12376.481</v>
      </c>
      <c r="D119" s="15">
        <v>22985.708999999999</v>
      </c>
      <c r="E119" s="15">
        <v>35362.19</v>
      </c>
      <c r="F119" s="15">
        <v>361.98700000000002</v>
      </c>
      <c r="G119" s="15">
        <v>874.33699999999999</v>
      </c>
      <c r="H119" s="15">
        <v>1236.3240000000001</v>
      </c>
    </row>
    <row r="120" spans="1:8" s="94" customFormat="1" ht="12.75" customHeight="1" x14ac:dyDescent="0.2">
      <c r="A120" s="100" t="s">
        <v>21</v>
      </c>
      <c r="B120" s="112">
        <v>1992</v>
      </c>
      <c r="C120" s="15">
        <v>12978.096</v>
      </c>
      <c r="D120" s="15">
        <v>25311.521000000001</v>
      </c>
      <c r="E120" s="15">
        <v>38289.616999999998</v>
      </c>
      <c r="F120" s="15">
        <v>465.02699999999999</v>
      </c>
      <c r="G120" s="15">
        <v>975.399</v>
      </c>
      <c r="H120" s="15">
        <v>1440.4259999999999</v>
      </c>
    </row>
    <row r="121" spans="1:8" s="94" customFormat="1" ht="12.75" customHeight="1" x14ac:dyDescent="0.2">
      <c r="A121" s="100" t="s">
        <v>21</v>
      </c>
      <c r="B121" s="112">
        <v>1993</v>
      </c>
      <c r="C121" s="15">
        <v>13667.892</v>
      </c>
      <c r="D121" s="15">
        <v>32100.021000000001</v>
      </c>
      <c r="E121" s="15">
        <v>45767.913</v>
      </c>
      <c r="F121" s="15">
        <v>566.31799999999998</v>
      </c>
      <c r="G121" s="15">
        <v>1112.3820000000001</v>
      </c>
      <c r="H121" s="15">
        <v>1678.7</v>
      </c>
    </row>
    <row r="122" spans="1:8" s="94" customFormat="1" ht="12.75" customHeight="1" x14ac:dyDescent="0.2">
      <c r="A122" s="100" t="s">
        <v>21</v>
      </c>
      <c r="B122" s="112">
        <v>1994</v>
      </c>
      <c r="C122" s="15">
        <v>17916.96</v>
      </c>
      <c r="D122" s="15">
        <v>33701.675999999999</v>
      </c>
      <c r="E122" s="15">
        <v>51618.635999999999</v>
      </c>
      <c r="F122" s="15">
        <v>684.27800000000002</v>
      </c>
      <c r="G122" s="15">
        <v>980.59199999999998</v>
      </c>
      <c r="H122" s="15">
        <v>1664.87</v>
      </c>
    </row>
    <row r="123" spans="1:8" s="94" customFormat="1" ht="12.75" customHeight="1" x14ac:dyDescent="0.2">
      <c r="A123" s="100" t="s">
        <v>21</v>
      </c>
      <c r="B123" s="112">
        <v>1995</v>
      </c>
      <c r="C123" s="15">
        <v>18379.617999999999</v>
      </c>
      <c r="D123" s="15">
        <v>37687.442000000003</v>
      </c>
      <c r="E123" s="15">
        <v>56067.06</v>
      </c>
      <c r="F123" s="15">
        <v>1068.0989999999999</v>
      </c>
      <c r="G123" s="15">
        <v>1038.9100000000001</v>
      </c>
      <c r="H123" s="15">
        <v>2107.009</v>
      </c>
    </row>
    <row r="124" spans="1:8" s="94" customFormat="1" ht="12.75" customHeight="1" x14ac:dyDescent="0.2">
      <c r="A124" s="100" t="s">
        <v>21</v>
      </c>
      <c r="B124" s="112">
        <v>1996</v>
      </c>
      <c r="C124" s="15">
        <v>21460.453000000001</v>
      </c>
      <c r="D124" s="15">
        <v>38815.487000000001</v>
      </c>
      <c r="E124" s="15">
        <v>60275.94</v>
      </c>
      <c r="F124" s="15">
        <v>1029.6300000000001</v>
      </c>
      <c r="G124" s="15">
        <v>1005.3390000000001</v>
      </c>
      <c r="H124" s="15">
        <v>2034.9690000000001</v>
      </c>
    </row>
    <row r="125" spans="1:8" s="94" customFormat="1" ht="12.75" customHeight="1" x14ac:dyDescent="0.2">
      <c r="A125" s="100" t="s">
        <v>21</v>
      </c>
      <c r="B125" s="112">
        <v>1997</v>
      </c>
      <c r="C125" s="15">
        <v>27653.897000000001</v>
      </c>
      <c r="D125" s="15">
        <v>45934.415999999997</v>
      </c>
      <c r="E125" s="15">
        <v>73588.312999999995</v>
      </c>
      <c r="F125" s="15">
        <v>1217.636</v>
      </c>
      <c r="G125" s="15">
        <v>937.85500000000002</v>
      </c>
      <c r="H125" s="15">
        <v>2155.491</v>
      </c>
    </row>
    <row r="126" spans="1:8" s="94" customFormat="1" ht="12.75" customHeight="1" x14ac:dyDescent="0.2">
      <c r="A126" s="100" t="s">
        <v>21</v>
      </c>
      <c r="B126" s="112">
        <v>1998</v>
      </c>
      <c r="C126" s="15">
        <v>28632.923999999999</v>
      </c>
      <c r="D126" s="15">
        <v>43426.224999999999</v>
      </c>
      <c r="E126" s="15">
        <v>72059.149000000005</v>
      </c>
      <c r="F126" s="15">
        <v>854.31299999999999</v>
      </c>
      <c r="G126" s="15">
        <v>839.83</v>
      </c>
      <c r="H126" s="15">
        <v>1694.143</v>
      </c>
    </row>
    <row r="127" spans="1:8" s="94" customFormat="1" ht="12.75" customHeight="1" x14ac:dyDescent="0.2">
      <c r="A127" s="100" t="s">
        <v>21</v>
      </c>
      <c r="B127" s="112">
        <v>1999</v>
      </c>
      <c r="C127" s="15">
        <v>30119.816999999999</v>
      </c>
      <c r="D127" s="15">
        <v>43970.834999999999</v>
      </c>
      <c r="E127" s="15">
        <v>74090.652000000002</v>
      </c>
      <c r="F127" s="15">
        <v>1159.4760000000001</v>
      </c>
      <c r="G127" s="15">
        <v>1065.2329999999999</v>
      </c>
      <c r="H127" s="15">
        <v>2224.7089999999998</v>
      </c>
    </row>
    <row r="128" spans="1:8" s="94" customFormat="1" ht="12.75" customHeight="1" x14ac:dyDescent="0.2">
      <c r="A128" s="100" t="s">
        <v>21</v>
      </c>
      <c r="B128" s="112">
        <v>2000</v>
      </c>
      <c r="C128" s="15">
        <v>28682.144</v>
      </c>
      <c r="D128" s="15">
        <v>50404.398000000001</v>
      </c>
      <c r="E128" s="15">
        <v>79086.542000000001</v>
      </c>
      <c r="F128" s="15">
        <v>1083.05</v>
      </c>
      <c r="G128" s="15">
        <v>1604.4690000000001</v>
      </c>
      <c r="H128" s="15">
        <v>2687.5190000000002</v>
      </c>
    </row>
    <row r="129" spans="1:8" s="94" customFormat="1" ht="12.75" customHeight="1" x14ac:dyDescent="0.2">
      <c r="A129" s="100" t="s">
        <v>21</v>
      </c>
      <c r="B129" s="112">
        <v>2001</v>
      </c>
      <c r="C129" s="15">
        <v>25293.767</v>
      </c>
      <c r="D129" s="15">
        <v>51010.374000000003</v>
      </c>
      <c r="E129" s="15">
        <v>76304.141000000003</v>
      </c>
      <c r="F129" s="15">
        <v>902.06299999999999</v>
      </c>
      <c r="G129" s="15">
        <v>2045.3579999999999</v>
      </c>
      <c r="H129" s="15">
        <v>2947.4209999999998</v>
      </c>
    </row>
    <row r="130" spans="1:8" s="94" customFormat="1" ht="12.75" customHeight="1" x14ac:dyDescent="0.2">
      <c r="A130" s="100" t="s">
        <v>21</v>
      </c>
      <c r="B130" s="112">
        <v>2002</v>
      </c>
      <c r="C130" s="15">
        <v>27950.456999999999</v>
      </c>
      <c r="D130" s="15">
        <v>46601.735999999997</v>
      </c>
      <c r="E130" s="15">
        <v>74552.192999999999</v>
      </c>
      <c r="F130" s="15">
        <v>839.63800000000003</v>
      </c>
      <c r="G130" s="15">
        <v>2183.8130000000001</v>
      </c>
      <c r="H130" s="15">
        <v>3023.451</v>
      </c>
    </row>
    <row r="131" spans="1:8" s="94" customFormat="1" ht="12.75" customHeight="1" x14ac:dyDescent="0.2">
      <c r="A131" s="95" t="s">
        <v>21</v>
      </c>
      <c r="B131" s="113">
        <v>2003</v>
      </c>
      <c r="C131" s="95">
        <v>29319.207999999999</v>
      </c>
      <c r="D131" s="95">
        <v>37592.196000000004</v>
      </c>
      <c r="E131" s="95">
        <v>66911.40400000001</v>
      </c>
      <c r="F131" s="95">
        <v>894.024</v>
      </c>
      <c r="G131" s="95">
        <v>1640.0830000000001</v>
      </c>
      <c r="H131" s="95">
        <v>2534.107</v>
      </c>
    </row>
    <row r="132" spans="1:8" s="94" customFormat="1" ht="12.75" customHeight="1" x14ac:dyDescent="0.2">
      <c r="A132" s="94" t="s">
        <v>21</v>
      </c>
      <c r="B132" s="113">
        <v>2004</v>
      </c>
      <c r="C132" s="95">
        <v>38925.11</v>
      </c>
      <c r="D132" s="95">
        <v>38968.167999999998</v>
      </c>
      <c r="E132" s="95">
        <v>77893.277999999991</v>
      </c>
      <c r="F132" s="95">
        <v>1047.951</v>
      </c>
      <c r="G132" s="95">
        <v>1806.229</v>
      </c>
      <c r="H132" s="95">
        <v>2854.1800000000003</v>
      </c>
    </row>
    <row r="133" spans="1:8" s="94" customFormat="1" ht="12.75" customHeight="1" x14ac:dyDescent="0.2">
      <c r="A133" s="94" t="s">
        <v>21</v>
      </c>
      <c r="B133" s="113">
        <v>2005</v>
      </c>
      <c r="C133" s="95">
        <v>42583.527000000002</v>
      </c>
      <c r="D133" s="95">
        <v>38426.576999999997</v>
      </c>
      <c r="E133" s="95">
        <v>81010.103999999992</v>
      </c>
      <c r="F133" s="95">
        <v>1106.104</v>
      </c>
      <c r="G133" s="95">
        <v>1730.646</v>
      </c>
      <c r="H133" s="95">
        <v>2836.75</v>
      </c>
    </row>
    <row r="134" spans="1:8" s="94" customFormat="1" ht="12.75" customHeight="1" x14ac:dyDescent="0.2">
      <c r="A134" s="94" t="s">
        <v>21</v>
      </c>
      <c r="B134" s="113">
        <v>2006</v>
      </c>
      <c r="C134" s="95">
        <v>46644.964</v>
      </c>
      <c r="D134" s="95">
        <v>43124.92</v>
      </c>
      <c r="E134" s="95">
        <v>89769.883999999991</v>
      </c>
      <c r="F134" s="95">
        <v>1061.623</v>
      </c>
      <c r="G134" s="95">
        <v>2001.4090000000001</v>
      </c>
      <c r="H134" s="95">
        <v>3063.0320000000002</v>
      </c>
    </row>
    <row r="135" spans="1:8" s="94" customFormat="1" ht="12.75" customHeight="1" x14ac:dyDescent="0.2">
      <c r="A135" s="100" t="s">
        <v>21</v>
      </c>
      <c r="B135" s="112">
        <v>2007</v>
      </c>
      <c r="C135" s="15">
        <v>43868.444000000003</v>
      </c>
      <c r="D135" s="15">
        <v>42506.991999999998</v>
      </c>
      <c r="E135" s="15">
        <v>86375.436000000002</v>
      </c>
      <c r="F135" s="15">
        <v>1444.0050000000001</v>
      </c>
      <c r="G135" s="15">
        <v>2053.2080000000001</v>
      </c>
      <c r="H135" s="15">
        <v>3497.2130000000002</v>
      </c>
    </row>
    <row r="136" spans="1:8" s="94" customFormat="1" ht="12.75" customHeight="1" x14ac:dyDescent="0.2">
      <c r="A136" s="100" t="s">
        <v>21</v>
      </c>
      <c r="B136" s="112">
        <v>2008</v>
      </c>
      <c r="C136" s="15">
        <v>42973.103000000003</v>
      </c>
      <c r="D136" s="15">
        <v>43178.402999999998</v>
      </c>
      <c r="E136" s="15">
        <v>86151.505999999994</v>
      </c>
      <c r="F136" s="15">
        <v>2057.364</v>
      </c>
      <c r="G136" s="15">
        <v>1833.9069999999999</v>
      </c>
      <c r="H136" s="15">
        <v>3891.2709999999997</v>
      </c>
    </row>
    <row r="137" spans="1:8" s="94" customFormat="1" ht="12.75" customHeight="1" x14ac:dyDescent="0.2">
      <c r="A137" s="100" t="s">
        <v>21</v>
      </c>
      <c r="B137" s="112">
        <v>2009</v>
      </c>
      <c r="C137" s="15">
        <v>36998.815999999999</v>
      </c>
      <c r="D137" s="15">
        <v>44204.222000000002</v>
      </c>
      <c r="E137" s="15">
        <v>81203.038</v>
      </c>
      <c r="F137" s="15">
        <v>2034.4949999999999</v>
      </c>
      <c r="G137" s="15">
        <v>1500.4870000000001</v>
      </c>
      <c r="H137" s="15">
        <v>3534.982</v>
      </c>
    </row>
    <row r="138" spans="1:8" s="94" customFormat="1" ht="12.75" customHeight="1" x14ac:dyDescent="0.2">
      <c r="A138" s="100" t="s">
        <v>21</v>
      </c>
      <c r="B138" s="112">
        <v>2010</v>
      </c>
      <c r="C138" s="15">
        <v>48909.112000000001</v>
      </c>
      <c r="D138" s="15">
        <v>46442.156000000003</v>
      </c>
      <c r="E138" s="15">
        <v>95351.268000000011</v>
      </c>
      <c r="F138" s="15">
        <v>2616.3719999999998</v>
      </c>
      <c r="G138" s="15">
        <v>1302.3050000000001</v>
      </c>
      <c r="H138" s="15">
        <v>3918.6769999999997</v>
      </c>
    </row>
    <row r="139" spans="1:8" s="94" customFormat="1" ht="12.75" customHeight="1" x14ac:dyDescent="0.2">
      <c r="A139" s="100" t="s">
        <v>21</v>
      </c>
      <c r="B139" s="112">
        <v>2011</v>
      </c>
      <c r="C139" s="15">
        <v>53697.775999999998</v>
      </c>
      <c r="D139" s="15">
        <v>47609.21</v>
      </c>
      <c r="E139" s="15">
        <v>101306.986</v>
      </c>
      <c r="F139" s="15">
        <v>3381.8420000000001</v>
      </c>
      <c r="G139" s="15">
        <v>1051.2739999999999</v>
      </c>
      <c r="H139" s="15">
        <v>4433.116</v>
      </c>
    </row>
    <row r="140" spans="1:8" s="94" customFormat="1" ht="12.75" customHeight="1" x14ac:dyDescent="0.2">
      <c r="A140" s="100" t="s">
        <v>21</v>
      </c>
      <c r="B140" s="112">
        <v>2012</v>
      </c>
      <c r="C140" s="15">
        <v>55867.32</v>
      </c>
      <c r="D140" s="15">
        <v>47223.580999999998</v>
      </c>
      <c r="E140" s="15">
        <v>103090.901</v>
      </c>
      <c r="F140" s="15">
        <v>3454.308</v>
      </c>
      <c r="G140" s="15">
        <v>1157.683</v>
      </c>
      <c r="H140" s="15">
        <v>4611.991</v>
      </c>
    </row>
    <row r="141" spans="1:8" s="94" customFormat="1" ht="12.75" customHeight="1" x14ac:dyDescent="0.2">
      <c r="A141" s="100" t="s">
        <v>21</v>
      </c>
      <c r="B141" s="112">
        <v>2013</v>
      </c>
      <c r="C141" s="15">
        <v>53149.731</v>
      </c>
      <c r="D141" s="15">
        <v>52925.813999999998</v>
      </c>
      <c r="E141" s="15">
        <v>106075.545</v>
      </c>
      <c r="F141" s="15">
        <v>3304.6579999999999</v>
      </c>
      <c r="G141" s="15">
        <v>1054.442</v>
      </c>
      <c r="H141" s="15">
        <v>4359.1000000000004</v>
      </c>
    </row>
    <row r="142" spans="1:8" s="94" customFormat="1" ht="12.75" customHeight="1" x14ac:dyDescent="0.2">
      <c r="A142" s="100" t="s">
        <v>21</v>
      </c>
      <c r="B142" s="112">
        <v>2014</v>
      </c>
      <c r="C142" s="15">
        <v>55906.838000000003</v>
      </c>
      <c r="D142" s="15">
        <v>58445.764999999999</v>
      </c>
      <c r="E142" s="15">
        <v>114352.603</v>
      </c>
      <c r="F142" s="15">
        <v>2680.4169999999999</v>
      </c>
      <c r="G142" s="15">
        <v>1175.7539999999999</v>
      </c>
      <c r="H142" s="15">
        <v>3856.1709999999998</v>
      </c>
    </row>
    <row r="143" spans="1:8" s="94" customFormat="1" ht="12.75" customHeight="1" x14ac:dyDescent="0.2">
      <c r="A143" s="100" t="s">
        <v>21</v>
      </c>
      <c r="B143" s="112">
        <v>2015</v>
      </c>
      <c r="C143" s="15">
        <v>54999.459000000003</v>
      </c>
      <c r="D143" s="15">
        <v>68341.581000000006</v>
      </c>
      <c r="E143" s="15">
        <v>123341.04000000001</v>
      </c>
      <c r="F143" s="15">
        <v>1991.251</v>
      </c>
      <c r="G143" s="15">
        <v>1269.451</v>
      </c>
      <c r="H143" s="15">
        <v>3260.7020000000002</v>
      </c>
    </row>
    <row r="144" spans="1:8" s="94" customFormat="1" ht="12.75" customHeight="1" x14ac:dyDescent="0.2">
      <c r="A144" s="100" t="s">
        <v>21</v>
      </c>
      <c r="B144" s="112">
        <v>2016</v>
      </c>
      <c r="C144" s="15">
        <v>50632.267</v>
      </c>
      <c r="D144" s="15">
        <v>71958.642000000007</v>
      </c>
      <c r="E144" s="15">
        <v>122590.90900000001</v>
      </c>
      <c r="F144" s="15">
        <v>1631.271</v>
      </c>
      <c r="G144" s="15">
        <v>1540.8320000000001</v>
      </c>
      <c r="H144" s="15">
        <v>3172.1030000000001</v>
      </c>
    </row>
    <row r="145" spans="1:8" s="94" customFormat="1" ht="12.75" customHeight="1" x14ac:dyDescent="0.2">
      <c r="A145" s="100" t="s">
        <v>21</v>
      </c>
      <c r="B145" s="112">
        <v>2017</v>
      </c>
      <c r="C145" s="15">
        <v>59373.3</v>
      </c>
      <c r="D145" s="15">
        <v>74592.095000000001</v>
      </c>
      <c r="E145" s="15">
        <v>133965.39500000002</v>
      </c>
      <c r="F145" s="15">
        <v>1728.2529999999999</v>
      </c>
      <c r="G145" s="15">
        <v>1618.643</v>
      </c>
      <c r="H145" s="15">
        <v>3346.8959999999997</v>
      </c>
    </row>
    <row r="146" spans="1:8" s="94" customFormat="1" ht="12.75" customHeight="1" x14ac:dyDescent="0.2">
      <c r="A146" s="100" t="s">
        <v>21</v>
      </c>
      <c r="B146" s="112">
        <v>2018</v>
      </c>
      <c r="C146" s="15">
        <v>63086.987999999998</v>
      </c>
      <c r="D146" s="15">
        <v>81751.021999999997</v>
      </c>
      <c r="E146" s="15">
        <v>144838.01</v>
      </c>
      <c r="F146" s="15">
        <v>1503.162</v>
      </c>
      <c r="G146" s="15">
        <v>2099.7139999999999</v>
      </c>
      <c r="H146" s="15">
        <v>3602.8760000000002</v>
      </c>
    </row>
    <row r="147" spans="1:8" s="94" customFormat="1" ht="12.75" customHeight="1" x14ac:dyDescent="0.2">
      <c r="A147" s="100" t="s">
        <v>21</v>
      </c>
      <c r="B147" s="112">
        <v>2019</v>
      </c>
      <c r="C147" s="15">
        <v>56129.946000000004</v>
      </c>
      <c r="D147" s="15">
        <v>75129.957999999999</v>
      </c>
      <c r="E147" s="15">
        <v>131259.90400000001</v>
      </c>
      <c r="F147" s="15">
        <v>1558.614</v>
      </c>
      <c r="G147" s="15">
        <v>2447.7809999999999</v>
      </c>
      <c r="H147" s="15">
        <v>4006.395</v>
      </c>
    </row>
    <row r="148" spans="1:8" s="94" customFormat="1" ht="12.75" customHeight="1" x14ac:dyDescent="0.2">
      <c r="A148" s="100" t="s">
        <v>19</v>
      </c>
      <c r="B148" s="112">
        <v>1985</v>
      </c>
      <c r="C148" s="15">
        <v>0</v>
      </c>
      <c r="D148" s="15">
        <v>0</v>
      </c>
      <c r="E148" s="15">
        <v>0</v>
      </c>
      <c r="F148" s="15">
        <v>0</v>
      </c>
      <c r="G148" s="15">
        <v>0</v>
      </c>
      <c r="H148" s="15">
        <v>0</v>
      </c>
    </row>
    <row r="149" spans="1:8" s="94" customFormat="1" ht="12.75" customHeight="1" x14ac:dyDescent="0.2">
      <c r="A149" s="100" t="s">
        <v>19</v>
      </c>
      <c r="B149" s="112">
        <v>1986</v>
      </c>
      <c r="C149" s="15">
        <v>0</v>
      </c>
      <c r="D149" s="15">
        <v>0</v>
      </c>
      <c r="E149" s="15">
        <v>0</v>
      </c>
      <c r="F149" s="15">
        <v>0</v>
      </c>
      <c r="G149" s="15">
        <v>0</v>
      </c>
      <c r="H149" s="15">
        <v>0</v>
      </c>
    </row>
    <row r="150" spans="1:8" s="94" customFormat="1" ht="12.75" customHeight="1" x14ac:dyDescent="0.2">
      <c r="A150" s="100" t="s">
        <v>19</v>
      </c>
      <c r="B150" s="112">
        <v>1987</v>
      </c>
      <c r="C150" s="15">
        <v>0</v>
      </c>
      <c r="D150" s="15">
        <v>0</v>
      </c>
      <c r="E150" s="15">
        <v>0</v>
      </c>
      <c r="F150" s="15">
        <v>0</v>
      </c>
      <c r="G150" s="15">
        <v>0</v>
      </c>
      <c r="H150" s="15">
        <v>0</v>
      </c>
    </row>
    <row r="151" spans="1:8" s="94" customFormat="1" ht="12.75" customHeight="1" x14ac:dyDescent="0.2">
      <c r="A151" s="100" t="s">
        <v>19</v>
      </c>
      <c r="B151" s="112">
        <v>1988</v>
      </c>
      <c r="C151" s="15">
        <v>0</v>
      </c>
      <c r="D151" s="15">
        <v>0</v>
      </c>
      <c r="E151" s="15">
        <v>0</v>
      </c>
      <c r="F151" s="15">
        <v>0</v>
      </c>
      <c r="G151" s="15">
        <v>0</v>
      </c>
      <c r="H151" s="15">
        <v>0</v>
      </c>
    </row>
    <row r="152" spans="1:8" s="94" customFormat="1" ht="12.75" customHeight="1" x14ac:dyDescent="0.2">
      <c r="A152" s="100" t="s">
        <v>19</v>
      </c>
      <c r="B152" s="112">
        <v>1989</v>
      </c>
      <c r="C152" s="15">
        <v>0</v>
      </c>
      <c r="D152" s="15">
        <v>0</v>
      </c>
      <c r="E152" s="15">
        <v>0</v>
      </c>
      <c r="F152" s="15">
        <v>0</v>
      </c>
      <c r="G152" s="15">
        <v>0</v>
      </c>
      <c r="H152" s="15">
        <v>0</v>
      </c>
    </row>
    <row r="153" spans="1:8" s="94" customFormat="1" ht="12.75" customHeight="1" x14ac:dyDescent="0.2">
      <c r="A153" s="100" t="s">
        <v>19</v>
      </c>
      <c r="B153" s="112">
        <v>1990</v>
      </c>
      <c r="C153" s="15">
        <v>0</v>
      </c>
      <c r="D153" s="15">
        <v>0</v>
      </c>
      <c r="E153" s="15">
        <v>0</v>
      </c>
      <c r="F153" s="15">
        <v>0</v>
      </c>
      <c r="G153" s="15">
        <v>0</v>
      </c>
      <c r="H153" s="15">
        <v>0</v>
      </c>
    </row>
    <row r="154" spans="1:8" s="94" customFormat="1" ht="12.75" customHeight="1" x14ac:dyDescent="0.2">
      <c r="A154" s="100" t="s">
        <v>19</v>
      </c>
      <c r="B154" s="112">
        <v>1991</v>
      </c>
      <c r="C154" s="15">
        <v>0</v>
      </c>
      <c r="D154" s="15">
        <v>0</v>
      </c>
      <c r="E154" s="15">
        <v>0</v>
      </c>
      <c r="F154" s="15">
        <v>0</v>
      </c>
      <c r="G154" s="15">
        <v>0</v>
      </c>
      <c r="H154" s="15">
        <v>0</v>
      </c>
    </row>
    <row r="155" spans="1:8" s="94" customFormat="1" ht="12.75" customHeight="1" x14ac:dyDescent="0.2">
      <c r="A155" s="100" t="s">
        <v>19</v>
      </c>
      <c r="B155" s="112">
        <v>1992</v>
      </c>
      <c r="C155" s="15">
        <v>0</v>
      </c>
      <c r="D155" s="15">
        <v>0</v>
      </c>
      <c r="E155" s="15">
        <v>0</v>
      </c>
      <c r="F155" s="15">
        <v>0</v>
      </c>
      <c r="G155" s="15">
        <v>0</v>
      </c>
      <c r="H155" s="15">
        <v>0</v>
      </c>
    </row>
    <row r="156" spans="1:8" s="94" customFormat="1" ht="12.75" customHeight="1" x14ac:dyDescent="0.2">
      <c r="A156" s="100" t="s">
        <v>19</v>
      </c>
      <c r="B156" s="112">
        <v>1993</v>
      </c>
      <c r="C156" s="15">
        <v>0</v>
      </c>
      <c r="D156" s="15">
        <v>0</v>
      </c>
      <c r="E156" s="15">
        <v>0</v>
      </c>
      <c r="F156" s="15">
        <v>0</v>
      </c>
      <c r="G156" s="15">
        <v>0</v>
      </c>
      <c r="H156" s="15">
        <v>0</v>
      </c>
    </row>
    <row r="157" spans="1:8" s="94" customFormat="1" ht="12.75" customHeight="1" x14ac:dyDescent="0.2">
      <c r="A157" s="100" t="s">
        <v>19</v>
      </c>
      <c r="B157" s="112">
        <v>1994</v>
      </c>
      <c r="C157" s="15">
        <v>0</v>
      </c>
      <c r="D157" s="15">
        <v>0</v>
      </c>
      <c r="E157" s="15">
        <v>0</v>
      </c>
      <c r="F157" s="15">
        <v>0</v>
      </c>
      <c r="G157" s="15">
        <v>0</v>
      </c>
      <c r="H157" s="15">
        <v>0</v>
      </c>
    </row>
    <row r="158" spans="1:8" s="94" customFormat="1" ht="12.75" customHeight="1" x14ac:dyDescent="0.2">
      <c r="A158" s="100" t="s">
        <v>19</v>
      </c>
      <c r="B158" s="112">
        <v>1995</v>
      </c>
      <c r="C158" s="15">
        <v>0</v>
      </c>
      <c r="D158" s="15">
        <v>0</v>
      </c>
      <c r="E158" s="15">
        <v>0</v>
      </c>
      <c r="F158" s="15">
        <v>0</v>
      </c>
      <c r="G158" s="15">
        <v>0</v>
      </c>
      <c r="H158" s="15">
        <v>0</v>
      </c>
    </row>
    <row r="159" spans="1:8" s="94" customFormat="1" ht="12.75" customHeight="1" x14ac:dyDescent="0.2">
      <c r="A159" s="100" t="s">
        <v>19</v>
      </c>
      <c r="B159" s="112">
        <v>1996</v>
      </c>
      <c r="C159" s="15">
        <v>0</v>
      </c>
      <c r="D159" s="15">
        <v>0.17299999999999999</v>
      </c>
      <c r="E159" s="15">
        <v>0.17299999999999999</v>
      </c>
      <c r="F159" s="15">
        <v>0</v>
      </c>
      <c r="G159" s="15">
        <v>0</v>
      </c>
      <c r="H159" s="15">
        <v>0</v>
      </c>
    </row>
    <row r="160" spans="1:8" s="94" customFormat="1" ht="12.75" customHeight="1" x14ac:dyDescent="0.2">
      <c r="A160" s="94" t="s">
        <v>19</v>
      </c>
      <c r="B160" s="113">
        <v>1997</v>
      </c>
      <c r="C160" s="95">
        <v>0</v>
      </c>
      <c r="D160" s="95">
        <v>0</v>
      </c>
      <c r="E160" s="95">
        <v>0</v>
      </c>
      <c r="F160" s="95">
        <v>0</v>
      </c>
      <c r="G160" s="95">
        <v>0</v>
      </c>
      <c r="H160" s="95">
        <v>0</v>
      </c>
    </row>
    <row r="161" spans="1:8" s="94" customFormat="1" ht="12.75" customHeight="1" x14ac:dyDescent="0.2">
      <c r="A161" s="100" t="s">
        <v>19</v>
      </c>
      <c r="B161" s="112">
        <v>1998</v>
      </c>
      <c r="C161" s="15">
        <v>0</v>
      </c>
      <c r="D161" s="15">
        <v>0</v>
      </c>
      <c r="E161" s="15">
        <v>0</v>
      </c>
      <c r="F161" s="15">
        <v>0</v>
      </c>
      <c r="G161" s="15">
        <v>0</v>
      </c>
      <c r="H161" s="15">
        <v>0</v>
      </c>
    </row>
    <row r="162" spans="1:8" s="94" customFormat="1" ht="12.75" customHeight="1" x14ac:dyDescent="0.2">
      <c r="A162" s="100" t="s">
        <v>19</v>
      </c>
      <c r="B162" s="112">
        <v>1999</v>
      </c>
      <c r="C162" s="15">
        <v>0</v>
      </c>
      <c r="D162" s="15">
        <v>0</v>
      </c>
      <c r="E162" s="15">
        <v>0</v>
      </c>
      <c r="F162" s="15">
        <v>0</v>
      </c>
      <c r="G162" s="15">
        <v>0</v>
      </c>
      <c r="H162" s="15">
        <v>0</v>
      </c>
    </row>
    <row r="163" spans="1:8" s="94" customFormat="1" ht="12.75" customHeight="1" x14ac:dyDescent="0.2">
      <c r="A163" s="100" t="s">
        <v>19</v>
      </c>
      <c r="B163" s="112">
        <v>2000</v>
      </c>
      <c r="C163" s="15">
        <v>0</v>
      </c>
      <c r="D163" s="15">
        <v>0</v>
      </c>
      <c r="E163" s="15">
        <v>0</v>
      </c>
      <c r="F163" s="15">
        <v>0</v>
      </c>
      <c r="G163" s="15">
        <v>0</v>
      </c>
      <c r="H163" s="15">
        <v>0</v>
      </c>
    </row>
    <row r="164" spans="1:8" s="94" customFormat="1" ht="12.75" customHeight="1" x14ac:dyDescent="0.2">
      <c r="A164" s="100" t="s">
        <v>19</v>
      </c>
      <c r="B164" s="112">
        <v>2001</v>
      </c>
      <c r="C164" s="15">
        <v>0</v>
      </c>
      <c r="D164" s="15">
        <v>0</v>
      </c>
      <c r="E164" s="15">
        <v>0</v>
      </c>
      <c r="F164" s="15">
        <v>0</v>
      </c>
      <c r="G164" s="15">
        <v>0</v>
      </c>
      <c r="H164" s="15">
        <v>0</v>
      </c>
    </row>
    <row r="165" spans="1:8" s="94" customFormat="1" ht="12.75" customHeight="1" x14ac:dyDescent="0.2">
      <c r="A165" s="100" t="s">
        <v>19</v>
      </c>
      <c r="B165" s="112">
        <v>2002</v>
      </c>
      <c r="C165" s="15">
        <v>0</v>
      </c>
      <c r="D165" s="15">
        <v>0</v>
      </c>
      <c r="E165" s="15">
        <v>0</v>
      </c>
      <c r="F165" s="15">
        <v>0</v>
      </c>
      <c r="G165" s="15">
        <v>0</v>
      </c>
      <c r="H165" s="15">
        <v>0</v>
      </c>
    </row>
    <row r="166" spans="1:8" s="94" customFormat="1" ht="12.75" customHeight="1" x14ac:dyDescent="0.2">
      <c r="A166" s="100" t="s">
        <v>19</v>
      </c>
      <c r="B166" s="112">
        <v>2003</v>
      </c>
      <c r="C166" s="15">
        <v>0</v>
      </c>
      <c r="D166" s="15">
        <v>0</v>
      </c>
      <c r="E166" s="15">
        <v>0</v>
      </c>
      <c r="F166" s="15">
        <v>0</v>
      </c>
      <c r="G166" s="15">
        <v>0</v>
      </c>
      <c r="H166" s="15">
        <v>0</v>
      </c>
    </row>
    <row r="167" spans="1:8" s="94" customFormat="1" ht="12.75" customHeight="1" x14ac:dyDescent="0.2">
      <c r="A167" s="100" t="s">
        <v>19</v>
      </c>
      <c r="B167" s="112">
        <v>2004</v>
      </c>
      <c r="C167" s="15">
        <v>0</v>
      </c>
      <c r="D167" s="15">
        <v>0</v>
      </c>
      <c r="E167" s="15">
        <v>0</v>
      </c>
      <c r="F167" s="15">
        <v>0</v>
      </c>
      <c r="G167" s="15">
        <v>0</v>
      </c>
      <c r="H167" s="15">
        <v>0</v>
      </c>
    </row>
    <row r="168" spans="1:8" s="94" customFormat="1" ht="12.75" customHeight="1" x14ac:dyDescent="0.2">
      <c r="A168" s="100" t="s">
        <v>19</v>
      </c>
      <c r="B168" s="112">
        <v>2005</v>
      </c>
      <c r="C168" s="15">
        <v>0</v>
      </c>
      <c r="D168" s="15">
        <v>0</v>
      </c>
      <c r="E168" s="15">
        <v>0</v>
      </c>
      <c r="F168" s="15">
        <v>0</v>
      </c>
      <c r="G168" s="15">
        <v>0</v>
      </c>
      <c r="H168" s="15">
        <v>0</v>
      </c>
    </row>
    <row r="169" spans="1:8" s="94" customFormat="1" ht="12.75" customHeight="1" x14ac:dyDescent="0.2">
      <c r="A169" s="100" t="s">
        <v>19</v>
      </c>
      <c r="B169" s="112">
        <v>2006</v>
      </c>
      <c r="C169" s="15">
        <v>0</v>
      </c>
      <c r="D169" s="15">
        <v>0</v>
      </c>
      <c r="E169" s="15">
        <v>0</v>
      </c>
      <c r="F169" s="15">
        <v>0</v>
      </c>
      <c r="G169" s="15">
        <v>0</v>
      </c>
      <c r="H169" s="15">
        <v>0</v>
      </c>
    </row>
    <row r="170" spans="1:8" s="94" customFormat="1" ht="12.75" customHeight="1" x14ac:dyDescent="0.2">
      <c r="A170" s="100" t="s">
        <v>19</v>
      </c>
      <c r="B170" s="112">
        <v>2007</v>
      </c>
      <c r="C170" s="15">
        <v>0</v>
      </c>
      <c r="D170" s="15">
        <v>0</v>
      </c>
      <c r="E170" s="15">
        <v>0</v>
      </c>
      <c r="F170" s="15">
        <v>0</v>
      </c>
      <c r="G170" s="15">
        <v>0</v>
      </c>
      <c r="H170" s="15">
        <v>0</v>
      </c>
    </row>
    <row r="171" spans="1:8" s="94" customFormat="1" ht="12.75" customHeight="1" x14ac:dyDescent="0.2">
      <c r="A171" s="100" t="s">
        <v>19</v>
      </c>
      <c r="B171" s="112">
        <v>2008</v>
      </c>
      <c r="C171" s="15">
        <v>0</v>
      </c>
      <c r="D171" s="15">
        <v>0</v>
      </c>
      <c r="E171" s="15">
        <v>0</v>
      </c>
      <c r="F171" s="15">
        <v>0</v>
      </c>
      <c r="G171" s="15">
        <v>0</v>
      </c>
      <c r="H171" s="15">
        <v>0</v>
      </c>
    </row>
    <row r="172" spans="1:8" s="94" customFormat="1" ht="12.75" customHeight="1" x14ac:dyDescent="0.2">
      <c r="A172" s="100" t="s">
        <v>19</v>
      </c>
      <c r="B172" s="112">
        <v>2009</v>
      </c>
      <c r="C172" s="15">
        <v>0</v>
      </c>
      <c r="D172" s="15">
        <v>0</v>
      </c>
      <c r="E172" s="15">
        <v>0</v>
      </c>
      <c r="F172" s="15">
        <v>0</v>
      </c>
      <c r="G172" s="15">
        <v>0</v>
      </c>
      <c r="H172" s="15">
        <v>0</v>
      </c>
    </row>
    <row r="173" spans="1:8" s="94" customFormat="1" ht="12.75" customHeight="1" x14ac:dyDescent="0.2">
      <c r="A173" s="100" t="s">
        <v>19</v>
      </c>
      <c r="B173" s="112">
        <v>2010</v>
      </c>
      <c r="C173" s="15">
        <v>0</v>
      </c>
      <c r="D173" s="15">
        <v>0</v>
      </c>
      <c r="E173" s="15">
        <v>0</v>
      </c>
      <c r="F173" s="15">
        <v>0</v>
      </c>
      <c r="G173" s="15">
        <v>0</v>
      </c>
      <c r="H173" s="15">
        <v>0</v>
      </c>
    </row>
    <row r="174" spans="1:8" s="94" customFormat="1" ht="12.75" customHeight="1" x14ac:dyDescent="0.2">
      <c r="A174" s="100" t="s">
        <v>19</v>
      </c>
      <c r="B174" s="112">
        <v>2011</v>
      </c>
      <c r="C174" s="15">
        <v>0</v>
      </c>
      <c r="D174" s="15">
        <v>0</v>
      </c>
      <c r="E174" s="15">
        <v>0</v>
      </c>
      <c r="F174" s="15">
        <v>0</v>
      </c>
      <c r="G174" s="15">
        <v>0</v>
      </c>
      <c r="H174" s="15">
        <v>0</v>
      </c>
    </row>
    <row r="175" spans="1:8" s="94" customFormat="1" ht="12.75" customHeight="1" x14ac:dyDescent="0.2">
      <c r="A175" s="100" t="s">
        <v>19</v>
      </c>
      <c r="B175" s="112">
        <v>2012</v>
      </c>
      <c r="C175" s="15">
        <v>0</v>
      </c>
      <c r="D175" s="15">
        <v>0</v>
      </c>
      <c r="E175" s="15">
        <v>0</v>
      </c>
      <c r="F175" s="15">
        <v>0</v>
      </c>
      <c r="G175" s="15">
        <v>0</v>
      </c>
      <c r="H175" s="15">
        <v>0</v>
      </c>
    </row>
    <row r="176" spans="1:8" s="94" customFormat="1" ht="12.75" customHeight="1" x14ac:dyDescent="0.2">
      <c r="A176" s="100" t="s">
        <v>19</v>
      </c>
      <c r="B176" s="112">
        <v>2013</v>
      </c>
      <c r="C176" s="15">
        <v>0</v>
      </c>
      <c r="D176" s="15">
        <v>0</v>
      </c>
      <c r="E176" s="15">
        <v>0</v>
      </c>
      <c r="F176" s="15">
        <v>0</v>
      </c>
      <c r="G176" s="15">
        <v>0</v>
      </c>
      <c r="H176" s="15">
        <v>0</v>
      </c>
    </row>
    <row r="177" spans="1:8" s="94" customFormat="1" ht="12.75" customHeight="1" x14ac:dyDescent="0.2">
      <c r="A177" s="100" t="s">
        <v>19</v>
      </c>
      <c r="B177" s="112">
        <v>2014</v>
      </c>
      <c r="C177" s="15">
        <v>0</v>
      </c>
      <c r="D177" s="15">
        <v>0</v>
      </c>
      <c r="E177" s="15">
        <v>0</v>
      </c>
      <c r="F177" s="15">
        <v>0</v>
      </c>
      <c r="G177" s="15">
        <v>0</v>
      </c>
      <c r="H177" s="15">
        <v>0</v>
      </c>
    </row>
    <row r="178" spans="1:8" s="94" customFormat="1" ht="12.75" customHeight="1" x14ac:dyDescent="0.2">
      <c r="A178" s="100" t="s">
        <v>19</v>
      </c>
      <c r="B178" s="112">
        <v>2015</v>
      </c>
      <c r="C178" s="15">
        <v>0</v>
      </c>
      <c r="D178" s="15">
        <v>0</v>
      </c>
      <c r="E178" s="15">
        <v>0</v>
      </c>
      <c r="F178" s="15">
        <v>0</v>
      </c>
      <c r="G178" s="15">
        <v>0</v>
      </c>
      <c r="H178" s="15">
        <v>0</v>
      </c>
    </row>
    <row r="179" spans="1:8" s="94" customFormat="1" ht="12.75" customHeight="1" x14ac:dyDescent="0.2">
      <c r="A179" s="100" t="s">
        <v>19</v>
      </c>
      <c r="B179" s="112">
        <v>2016</v>
      </c>
      <c r="C179" s="15">
        <v>0</v>
      </c>
      <c r="D179" s="15">
        <v>0</v>
      </c>
      <c r="E179" s="15">
        <v>0</v>
      </c>
      <c r="F179" s="15">
        <v>0</v>
      </c>
      <c r="G179" s="15">
        <v>0</v>
      </c>
      <c r="H179" s="15">
        <v>0</v>
      </c>
    </row>
    <row r="180" spans="1:8" s="94" customFormat="1" ht="12.75" customHeight="1" x14ac:dyDescent="0.2">
      <c r="A180" s="100" t="s">
        <v>19</v>
      </c>
      <c r="B180" s="112">
        <v>2017</v>
      </c>
      <c r="C180" s="15">
        <v>0</v>
      </c>
      <c r="D180" s="15">
        <v>0</v>
      </c>
      <c r="E180" s="15">
        <v>0</v>
      </c>
      <c r="F180" s="15">
        <v>0</v>
      </c>
      <c r="G180" s="15">
        <v>0</v>
      </c>
      <c r="H180" s="15">
        <v>0</v>
      </c>
    </row>
    <row r="181" spans="1:8" s="94" customFormat="1" ht="12.75" customHeight="1" x14ac:dyDescent="0.2">
      <c r="A181" s="100" t="s">
        <v>19</v>
      </c>
      <c r="B181" s="112">
        <v>2018</v>
      </c>
      <c r="C181" s="15">
        <v>0</v>
      </c>
      <c r="D181" s="15">
        <v>0</v>
      </c>
      <c r="E181" s="15">
        <v>0</v>
      </c>
      <c r="F181" s="15">
        <v>0</v>
      </c>
      <c r="G181" s="15">
        <v>0</v>
      </c>
      <c r="H181" s="15">
        <v>0</v>
      </c>
    </row>
    <row r="182" spans="1:8" s="94" customFormat="1" ht="12.75" customHeight="1" x14ac:dyDescent="0.2">
      <c r="A182" s="100" t="s">
        <v>19</v>
      </c>
      <c r="B182" s="112">
        <v>2019</v>
      </c>
      <c r="C182" s="15">
        <v>0</v>
      </c>
      <c r="D182" s="15">
        <v>0</v>
      </c>
      <c r="E182" s="15">
        <v>0</v>
      </c>
      <c r="F182" s="15">
        <v>0</v>
      </c>
      <c r="G182" s="15">
        <v>0</v>
      </c>
      <c r="H182" s="15">
        <v>0</v>
      </c>
    </row>
    <row r="183" spans="1:8" s="94" customFormat="1" ht="12.75" customHeight="1" x14ac:dyDescent="0.2">
      <c r="A183" s="100" t="s">
        <v>16</v>
      </c>
      <c r="B183" s="112">
        <v>1985</v>
      </c>
      <c r="C183" s="15">
        <v>19.216999999999999</v>
      </c>
      <c r="D183" s="15">
        <v>244.738</v>
      </c>
      <c r="E183" s="15">
        <v>263.95499999999998</v>
      </c>
      <c r="F183" s="15">
        <v>0</v>
      </c>
      <c r="G183" s="15">
        <v>0</v>
      </c>
      <c r="H183" s="15">
        <v>0</v>
      </c>
    </row>
    <row r="184" spans="1:8" s="94" customFormat="1" ht="12.75" customHeight="1" x14ac:dyDescent="0.2">
      <c r="A184" s="100" t="s">
        <v>16</v>
      </c>
      <c r="B184" s="112">
        <v>1986</v>
      </c>
      <c r="C184" s="15">
        <v>35.307000000000002</v>
      </c>
      <c r="D184" s="15">
        <v>580.94100000000003</v>
      </c>
      <c r="E184" s="15">
        <v>616.24800000000005</v>
      </c>
      <c r="F184" s="15">
        <v>0</v>
      </c>
      <c r="G184" s="15">
        <v>0</v>
      </c>
      <c r="H184" s="15">
        <v>0</v>
      </c>
    </row>
    <row r="185" spans="1:8" s="94" customFormat="1" ht="12.75" customHeight="1" x14ac:dyDescent="0.2">
      <c r="A185" s="100" t="s">
        <v>16</v>
      </c>
      <c r="B185" s="112">
        <v>1987</v>
      </c>
      <c r="C185" s="15">
        <v>244.19200000000001</v>
      </c>
      <c r="D185" s="15">
        <v>980.16200000000003</v>
      </c>
      <c r="E185" s="15">
        <v>1224.354</v>
      </c>
      <c r="F185" s="15">
        <v>6.7000000000000004E-2</v>
      </c>
      <c r="G185" s="15">
        <v>1.0069999999999999</v>
      </c>
      <c r="H185" s="15">
        <v>1.0739999999999998</v>
      </c>
    </row>
    <row r="186" spans="1:8" s="94" customFormat="1" ht="12.75" customHeight="1" x14ac:dyDescent="0.2">
      <c r="A186" s="100" t="s">
        <v>16</v>
      </c>
      <c r="B186" s="112">
        <v>1988</v>
      </c>
      <c r="C186" s="15">
        <v>591.80499999999995</v>
      </c>
      <c r="D186" s="15">
        <v>1145.999</v>
      </c>
      <c r="E186" s="15">
        <v>1737.8040000000001</v>
      </c>
      <c r="F186" s="15">
        <v>7.0730000000000004</v>
      </c>
      <c r="G186" s="15">
        <v>20.233000000000001</v>
      </c>
      <c r="H186" s="15">
        <v>27.306000000000001</v>
      </c>
    </row>
    <row r="187" spans="1:8" s="94" customFormat="1" ht="12.75" customHeight="1" x14ac:dyDescent="0.2">
      <c r="A187" s="100" t="s">
        <v>16</v>
      </c>
      <c r="B187" s="112">
        <v>1989</v>
      </c>
      <c r="C187" s="15">
        <v>944.46299999999997</v>
      </c>
      <c r="D187" s="15">
        <v>1125.818</v>
      </c>
      <c r="E187" s="15">
        <v>2070.2809999999999</v>
      </c>
      <c r="F187" s="15">
        <v>13.417999999999999</v>
      </c>
      <c r="G187" s="15">
        <v>48.587000000000003</v>
      </c>
      <c r="H187" s="15">
        <v>62.005000000000003</v>
      </c>
    </row>
    <row r="188" spans="1:8" s="94" customFormat="1" ht="12.75" customHeight="1" x14ac:dyDescent="0.2">
      <c r="A188" s="100" t="s">
        <v>16</v>
      </c>
      <c r="B188" s="112">
        <v>1990</v>
      </c>
      <c r="C188" s="15">
        <v>838.04300000000001</v>
      </c>
      <c r="D188" s="15">
        <v>1751.4349999999999</v>
      </c>
      <c r="E188" s="15">
        <v>2589.4780000000001</v>
      </c>
      <c r="F188" s="15">
        <v>11.483000000000001</v>
      </c>
      <c r="G188" s="15">
        <v>52.49</v>
      </c>
      <c r="H188" s="15">
        <v>63.972999999999999</v>
      </c>
    </row>
    <row r="189" spans="1:8" s="94" customFormat="1" ht="12.75" customHeight="1" x14ac:dyDescent="0.2">
      <c r="A189" s="100" t="s">
        <v>16</v>
      </c>
      <c r="B189" s="112">
        <v>1991</v>
      </c>
      <c r="C189" s="15">
        <v>1672.0409999999999</v>
      </c>
      <c r="D189" s="15">
        <v>1963.165</v>
      </c>
      <c r="E189" s="15">
        <v>3635.2060000000001</v>
      </c>
      <c r="F189" s="15">
        <v>5.2069999999999999</v>
      </c>
      <c r="G189" s="15">
        <v>63.128</v>
      </c>
      <c r="H189" s="15">
        <v>68.334999999999994</v>
      </c>
    </row>
    <row r="190" spans="1:8" s="94" customFormat="1" ht="12.75" customHeight="1" x14ac:dyDescent="0.2">
      <c r="A190" s="100" t="s">
        <v>16</v>
      </c>
      <c r="B190" s="112">
        <v>1992</v>
      </c>
      <c r="C190" s="15">
        <v>2073.2089999999998</v>
      </c>
      <c r="D190" s="15">
        <v>4680.5540000000001</v>
      </c>
      <c r="E190" s="15">
        <v>6753.7629999999999</v>
      </c>
      <c r="F190" s="15">
        <v>5.1980000000000004</v>
      </c>
      <c r="G190" s="15">
        <v>68.828000000000003</v>
      </c>
      <c r="H190" s="15">
        <v>74.02600000000001</v>
      </c>
    </row>
    <row r="191" spans="1:8" s="94" customFormat="1" ht="12.75" customHeight="1" x14ac:dyDescent="0.2">
      <c r="A191" s="100" t="s">
        <v>16</v>
      </c>
      <c r="B191" s="112">
        <v>1993</v>
      </c>
      <c r="C191" s="15">
        <v>1981.1489999999999</v>
      </c>
      <c r="D191" s="15">
        <v>5236.0739999999996</v>
      </c>
      <c r="E191" s="15">
        <v>7217.223</v>
      </c>
      <c r="F191" s="15">
        <v>0.78400000000000003</v>
      </c>
      <c r="G191" s="15">
        <v>74.081000000000003</v>
      </c>
      <c r="H191" s="15">
        <v>74.865000000000009</v>
      </c>
    </row>
    <row r="192" spans="1:8" s="94" customFormat="1" ht="12.75" customHeight="1" x14ac:dyDescent="0.2">
      <c r="A192" s="100" t="s">
        <v>16</v>
      </c>
      <c r="B192" s="112">
        <v>1994</v>
      </c>
      <c r="C192" s="15">
        <v>3059.663</v>
      </c>
      <c r="D192" s="15">
        <v>8194.59</v>
      </c>
      <c r="E192" s="15">
        <v>11254.253000000001</v>
      </c>
      <c r="F192" s="15">
        <v>0.39500000000000002</v>
      </c>
      <c r="G192" s="15">
        <v>68.141999999999996</v>
      </c>
      <c r="H192" s="15">
        <v>68.536999999999992</v>
      </c>
    </row>
    <row r="193" spans="1:8" s="94" customFormat="1" ht="12.75" customHeight="1" x14ac:dyDescent="0.2">
      <c r="A193" s="100" t="s">
        <v>16</v>
      </c>
      <c r="B193" s="112">
        <v>1995</v>
      </c>
      <c r="C193" s="15">
        <v>2561.2310000000002</v>
      </c>
      <c r="D193" s="15">
        <v>10964.924000000001</v>
      </c>
      <c r="E193" s="15">
        <v>13526.155000000001</v>
      </c>
      <c r="F193" s="15">
        <v>1.075</v>
      </c>
      <c r="G193" s="15">
        <v>59.094000000000001</v>
      </c>
      <c r="H193" s="15">
        <v>60.169000000000004</v>
      </c>
    </row>
    <row r="194" spans="1:8" s="94" customFormat="1" ht="12.75" customHeight="1" x14ac:dyDescent="0.2">
      <c r="A194" s="100" t="s">
        <v>16</v>
      </c>
      <c r="B194" s="112">
        <v>1996</v>
      </c>
      <c r="C194" s="15">
        <v>2891.1590000000001</v>
      </c>
      <c r="D194" s="15">
        <v>12342.83</v>
      </c>
      <c r="E194" s="15">
        <v>15233.989</v>
      </c>
      <c r="F194" s="15">
        <v>0.46500000000000002</v>
      </c>
      <c r="G194" s="15">
        <v>50.741999999999997</v>
      </c>
      <c r="H194" s="15">
        <v>51.207000000000001</v>
      </c>
    </row>
    <row r="195" spans="1:8" s="94" customFormat="1" ht="12.75" customHeight="1" x14ac:dyDescent="0.2">
      <c r="A195" s="100" t="s">
        <v>16</v>
      </c>
      <c r="B195" s="112">
        <v>1997</v>
      </c>
      <c r="C195" s="15">
        <v>3008.1750000000002</v>
      </c>
      <c r="D195" s="15">
        <v>10282.222</v>
      </c>
      <c r="E195" s="15">
        <v>13290.397000000001</v>
      </c>
      <c r="F195" s="15">
        <v>6.4160000000000004</v>
      </c>
      <c r="G195" s="15">
        <v>47.622</v>
      </c>
      <c r="H195" s="15">
        <v>54.037999999999997</v>
      </c>
    </row>
    <row r="196" spans="1:8" s="94" customFormat="1" ht="12.75" customHeight="1" x14ac:dyDescent="0.2">
      <c r="A196" s="100" t="s">
        <v>16</v>
      </c>
      <c r="B196" s="112">
        <v>1998</v>
      </c>
      <c r="C196" s="15">
        <v>3722.2269999999999</v>
      </c>
      <c r="D196" s="15">
        <v>8702.1190000000006</v>
      </c>
      <c r="E196" s="15">
        <v>12424.346000000001</v>
      </c>
      <c r="F196" s="15">
        <v>5.6429999999999998</v>
      </c>
      <c r="G196" s="15">
        <v>71.546000000000006</v>
      </c>
      <c r="H196" s="15">
        <v>77.189000000000007</v>
      </c>
    </row>
    <row r="197" spans="1:8" s="94" customFormat="1" ht="12.75" customHeight="1" x14ac:dyDescent="0.2">
      <c r="A197" s="100" t="s">
        <v>16</v>
      </c>
      <c r="B197" s="112">
        <v>1999</v>
      </c>
      <c r="C197" s="15">
        <v>3558.3319999999999</v>
      </c>
      <c r="D197" s="15">
        <v>7892.0029999999997</v>
      </c>
      <c r="E197" s="15">
        <v>11450.334999999999</v>
      </c>
      <c r="F197" s="15">
        <v>1.075</v>
      </c>
      <c r="G197" s="15">
        <v>65.212000000000003</v>
      </c>
      <c r="H197" s="15">
        <v>66.287000000000006</v>
      </c>
    </row>
    <row r="198" spans="1:8" s="94" customFormat="1" ht="12.75" customHeight="1" x14ac:dyDescent="0.2">
      <c r="A198" s="100" t="s">
        <v>16</v>
      </c>
      <c r="B198" s="112">
        <v>2000</v>
      </c>
      <c r="C198" s="15">
        <v>1699.9549999999999</v>
      </c>
      <c r="D198" s="15">
        <v>6929.4269999999997</v>
      </c>
      <c r="E198" s="15">
        <v>8629.3819999999996</v>
      </c>
      <c r="F198" s="15">
        <v>1.889</v>
      </c>
      <c r="G198" s="15">
        <v>70.635999999999996</v>
      </c>
      <c r="H198" s="15">
        <v>72.524999999999991</v>
      </c>
    </row>
    <row r="199" spans="1:8" s="94" customFormat="1" ht="12.75" customHeight="1" x14ac:dyDescent="0.2">
      <c r="A199" s="100" t="s">
        <v>16</v>
      </c>
      <c r="B199" s="112">
        <v>2001</v>
      </c>
      <c r="C199" s="15">
        <v>1677.6469999999999</v>
      </c>
      <c r="D199" s="15">
        <v>7427.7430000000004</v>
      </c>
      <c r="E199" s="15">
        <v>9105.39</v>
      </c>
      <c r="F199" s="15">
        <v>3.6619999999999999</v>
      </c>
      <c r="G199" s="15">
        <v>83.497</v>
      </c>
      <c r="H199" s="15">
        <v>87.159000000000006</v>
      </c>
    </row>
    <row r="200" spans="1:8" s="94" customFormat="1" ht="12.75" customHeight="1" x14ac:dyDescent="0.2">
      <c r="A200" s="100" t="s">
        <v>16</v>
      </c>
      <c r="B200" s="112">
        <v>2002</v>
      </c>
      <c r="C200" s="15">
        <v>2330.8890000000001</v>
      </c>
      <c r="D200" s="15">
        <v>7758.12</v>
      </c>
      <c r="E200" s="15">
        <v>10089.009</v>
      </c>
      <c r="F200" s="15">
        <v>13.4</v>
      </c>
      <c r="G200" s="15">
        <v>120.45099999999999</v>
      </c>
      <c r="H200" s="15">
        <v>133.851</v>
      </c>
    </row>
    <row r="201" spans="1:8" s="94" customFormat="1" ht="12.75" customHeight="1" x14ac:dyDescent="0.2">
      <c r="A201" s="100" t="s">
        <v>16</v>
      </c>
      <c r="B201" s="112">
        <v>2003</v>
      </c>
      <c r="C201" s="15">
        <v>2206.4180000000001</v>
      </c>
      <c r="D201" s="15">
        <v>9541.4689999999991</v>
      </c>
      <c r="E201" s="15">
        <v>11747.886999999999</v>
      </c>
      <c r="F201" s="15">
        <v>21.838000000000001</v>
      </c>
      <c r="G201" s="15">
        <v>123.49</v>
      </c>
      <c r="H201" s="15">
        <v>145.328</v>
      </c>
    </row>
    <row r="202" spans="1:8" s="94" customFormat="1" ht="12.75" customHeight="1" x14ac:dyDescent="0.2">
      <c r="A202" s="100" t="s">
        <v>16</v>
      </c>
      <c r="B202" s="112">
        <v>2004</v>
      </c>
      <c r="C202" s="15">
        <v>2994.174</v>
      </c>
      <c r="D202" s="15">
        <v>7916.6</v>
      </c>
      <c r="E202" s="15">
        <v>10910.774000000001</v>
      </c>
      <c r="F202" s="15">
        <v>11.477</v>
      </c>
      <c r="G202" s="15">
        <v>40.566000000000003</v>
      </c>
      <c r="H202" s="15">
        <v>52.043000000000006</v>
      </c>
    </row>
    <row r="203" spans="1:8" s="94" customFormat="1" ht="12.75" customHeight="1" x14ac:dyDescent="0.2">
      <c r="A203" s="100" t="s">
        <v>16</v>
      </c>
      <c r="B203" s="112">
        <v>2005</v>
      </c>
      <c r="C203" s="15">
        <v>3343.1210000000001</v>
      </c>
      <c r="D203" s="15">
        <v>8368.3109999999997</v>
      </c>
      <c r="E203" s="15">
        <v>11711.432000000001</v>
      </c>
      <c r="F203" s="15">
        <v>61.442999999999998</v>
      </c>
      <c r="G203" s="15">
        <v>305.05099999999999</v>
      </c>
      <c r="H203" s="15">
        <v>366.49399999999997</v>
      </c>
    </row>
    <row r="204" spans="1:8" s="94" customFormat="1" ht="12.75" customHeight="1" x14ac:dyDescent="0.2">
      <c r="A204" s="100" t="s">
        <v>16</v>
      </c>
      <c r="B204" s="112">
        <v>2006</v>
      </c>
      <c r="C204" s="15">
        <v>3309.1790000000001</v>
      </c>
      <c r="D204" s="15">
        <v>6110.6610000000001</v>
      </c>
      <c r="E204" s="15">
        <v>9419.84</v>
      </c>
      <c r="F204" s="15">
        <v>81.603999999999999</v>
      </c>
      <c r="G204" s="15">
        <v>169.66900000000001</v>
      </c>
      <c r="H204" s="15">
        <v>251.27300000000002</v>
      </c>
    </row>
    <row r="205" spans="1:8" s="94" customFormat="1" ht="12.75" customHeight="1" x14ac:dyDescent="0.2">
      <c r="A205" s="100" t="s">
        <v>16</v>
      </c>
      <c r="B205" s="112">
        <v>2007</v>
      </c>
      <c r="C205" s="15">
        <v>2567.9340000000002</v>
      </c>
      <c r="D205" s="15">
        <v>4948.4610000000002</v>
      </c>
      <c r="E205" s="15">
        <v>7516.3950000000004</v>
      </c>
      <c r="F205" s="15">
        <v>85.394000000000005</v>
      </c>
      <c r="G205" s="15">
        <v>64.534999999999997</v>
      </c>
      <c r="H205" s="15">
        <v>149.929</v>
      </c>
    </row>
    <row r="206" spans="1:8" s="94" customFormat="1" ht="12.75" customHeight="1" x14ac:dyDescent="0.2">
      <c r="A206" s="100" t="s">
        <v>16</v>
      </c>
      <c r="B206" s="112">
        <v>2008</v>
      </c>
      <c r="C206" s="15">
        <v>1849.164</v>
      </c>
      <c r="D206" s="15">
        <v>3832.9549999999999</v>
      </c>
      <c r="E206" s="15">
        <v>5682.1189999999997</v>
      </c>
      <c r="F206" s="15">
        <v>27.617000000000001</v>
      </c>
      <c r="G206" s="15">
        <v>166.91499999999999</v>
      </c>
      <c r="H206" s="15">
        <v>194.53199999999998</v>
      </c>
    </row>
    <row r="207" spans="1:8" s="94" customFormat="1" ht="12.75" customHeight="1" x14ac:dyDescent="0.2">
      <c r="A207" s="100" t="s">
        <v>16</v>
      </c>
      <c r="B207" s="112">
        <v>2009</v>
      </c>
      <c r="C207" s="15">
        <v>1524.2380000000001</v>
      </c>
      <c r="D207" s="15">
        <v>3951.8290000000002</v>
      </c>
      <c r="E207" s="15">
        <v>5476.067</v>
      </c>
      <c r="F207" s="15">
        <v>32.027999999999999</v>
      </c>
      <c r="G207" s="15">
        <v>241.667</v>
      </c>
      <c r="H207" s="15">
        <v>273.69499999999999</v>
      </c>
    </row>
    <row r="208" spans="1:8" s="94" customFormat="1" ht="12.75" customHeight="1" x14ac:dyDescent="0.2">
      <c r="A208" s="100" t="s">
        <v>16</v>
      </c>
      <c r="B208" s="112">
        <v>2010</v>
      </c>
      <c r="C208" s="15">
        <v>2247.4059999999999</v>
      </c>
      <c r="D208" s="15">
        <v>3615.471</v>
      </c>
      <c r="E208" s="15">
        <v>5862.8770000000004</v>
      </c>
      <c r="F208" s="15">
        <v>48.466000000000001</v>
      </c>
      <c r="G208" s="15">
        <v>177.922</v>
      </c>
      <c r="H208" s="15">
        <v>226.38800000000001</v>
      </c>
    </row>
    <row r="209" spans="1:8" s="94" customFormat="1" ht="12.75" customHeight="1" x14ac:dyDescent="0.2">
      <c r="A209" s="100" t="s">
        <v>16</v>
      </c>
      <c r="B209" s="112">
        <v>2011</v>
      </c>
      <c r="C209" s="15">
        <v>2521.4899999999998</v>
      </c>
      <c r="D209" s="15">
        <v>3444.1640000000002</v>
      </c>
      <c r="E209" s="15">
        <v>5965.6540000000005</v>
      </c>
      <c r="F209" s="15">
        <v>64.358999999999995</v>
      </c>
      <c r="G209" s="15">
        <v>129.76599999999999</v>
      </c>
      <c r="H209" s="15">
        <v>194.125</v>
      </c>
    </row>
    <row r="210" spans="1:8" s="94" customFormat="1" ht="12.75" customHeight="1" x14ac:dyDescent="0.2">
      <c r="A210" s="95" t="s">
        <v>16</v>
      </c>
      <c r="B210" s="113">
        <v>2012</v>
      </c>
      <c r="C210" s="95">
        <v>1820.297</v>
      </c>
      <c r="D210" s="95">
        <v>3484.8580000000002</v>
      </c>
      <c r="E210" s="95">
        <v>5305.1550000000007</v>
      </c>
      <c r="F210" s="95">
        <v>86.647999999999996</v>
      </c>
      <c r="G210" s="95">
        <v>45.927</v>
      </c>
      <c r="H210" s="95">
        <v>132.57499999999999</v>
      </c>
    </row>
    <row r="211" spans="1:8" s="94" customFormat="1" ht="12.75" customHeight="1" x14ac:dyDescent="0.2">
      <c r="A211" s="95" t="s">
        <v>16</v>
      </c>
      <c r="B211" s="113">
        <v>2013</v>
      </c>
      <c r="C211" s="95">
        <v>1830.6389999999999</v>
      </c>
      <c r="D211" s="95">
        <v>3641.3339999999998</v>
      </c>
      <c r="E211" s="95">
        <v>5471.973</v>
      </c>
      <c r="F211" s="95">
        <v>133.23400000000001</v>
      </c>
      <c r="G211" s="95">
        <v>14.746</v>
      </c>
      <c r="H211" s="95">
        <v>147.98000000000002</v>
      </c>
    </row>
    <row r="212" spans="1:8" s="94" customFormat="1" ht="12.75" customHeight="1" x14ac:dyDescent="0.2">
      <c r="A212" s="94" t="s">
        <v>16</v>
      </c>
      <c r="B212" s="113">
        <v>2014</v>
      </c>
      <c r="C212" s="95">
        <v>1532.027</v>
      </c>
      <c r="D212" s="95">
        <v>3187.5880000000002</v>
      </c>
      <c r="E212" s="95">
        <v>4719.6149999999998</v>
      </c>
      <c r="F212" s="95">
        <v>149.006</v>
      </c>
      <c r="G212" s="95">
        <v>3.649</v>
      </c>
      <c r="H212" s="95">
        <v>152.655</v>
      </c>
    </row>
    <row r="213" spans="1:8" s="94" customFormat="1" ht="12.75" customHeight="1" x14ac:dyDescent="0.2">
      <c r="A213" s="100" t="s">
        <v>16</v>
      </c>
      <c r="B213" s="112">
        <v>2015</v>
      </c>
      <c r="C213" s="15">
        <v>709.75699999999995</v>
      </c>
      <c r="D213" s="15">
        <v>2980.2379999999998</v>
      </c>
      <c r="E213" s="15">
        <v>3689.9949999999999</v>
      </c>
      <c r="F213" s="15">
        <v>85.811999999999998</v>
      </c>
      <c r="G213" s="15">
        <v>0.09</v>
      </c>
      <c r="H213" s="15">
        <v>85.902000000000001</v>
      </c>
    </row>
    <row r="214" spans="1:8" s="94" customFormat="1" ht="12.75" customHeight="1" x14ac:dyDescent="0.2">
      <c r="A214" s="100" t="s">
        <v>16</v>
      </c>
      <c r="B214" s="112">
        <v>2016</v>
      </c>
      <c r="C214" s="15">
        <v>460.88200000000001</v>
      </c>
      <c r="D214" s="15">
        <v>3020.56</v>
      </c>
      <c r="E214" s="15">
        <v>3481.442</v>
      </c>
      <c r="F214" s="15">
        <v>36.718000000000004</v>
      </c>
      <c r="G214" s="15">
        <v>1E-3</v>
      </c>
      <c r="H214" s="15">
        <v>36.719000000000001</v>
      </c>
    </row>
    <row r="215" spans="1:8" s="94" customFormat="1" ht="12.75" customHeight="1" x14ac:dyDescent="0.2">
      <c r="A215" s="100" t="s">
        <v>16</v>
      </c>
      <c r="B215" s="112">
        <v>2017</v>
      </c>
      <c r="C215" s="15">
        <v>478.08800000000002</v>
      </c>
      <c r="D215" s="15">
        <v>2379.6350000000002</v>
      </c>
      <c r="E215" s="15">
        <v>2857.7230000000004</v>
      </c>
      <c r="F215" s="15">
        <v>46.442999999999998</v>
      </c>
      <c r="G215" s="15">
        <v>2.8180000000000001</v>
      </c>
      <c r="H215" s="15">
        <v>49.260999999999996</v>
      </c>
    </row>
    <row r="216" spans="1:8" s="94" customFormat="1" ht="12.75" customHeight="1" x14ac:dyDescent="0.2">
      <c r="A216" s="100" t="s">
        <v>16</v>
      </c>
      <c r="B216" s="112">
        <v>2018</v>
      </c>
      <c r="C216" s="15">
        <v>742.59299999999996</v>
      </c>
      <c r="D216" s="15">
        <v>2112.3040000000001</v>
      </c>
      <c r="E216" s="15">
        <v>2854.8969999999999</v>
      </c>
      <c r="F216" s="15">
        <v>28.436</v>
      </c>
      <c r="G216" s="15">
        <v>12.407</v>
      </c>
      <c r="H216" s="15">
        <v>40.843000000000004</v>
      </c>
    </row>
    <row r="217" spans="1:8" s="94" customFormat="1" ht="12.75" customHeight="1" x14ac:dyDescent="0.2">
      <c r="A217" s="100" t="s">
        <v>16</v>
      </c>
      <c r="B217" s="112">
        <v>2019</v>
      </c>
      <c r="C217" s="15">
        <v>1477.5509999999999</v>
      </c>
      <c r="D217" s="15">
        <v>2275.1990000000001</v>
      </c>
      <c r="E217" s="15">
        <v>3752.75</v>
      </c>
      <c r="F217" s="15">
        <v>127.97799999999999</v>
      </c>
      <c r="G217" s="15">
        <v>1.2999999999999999E-2</v>
      </c>
      <c r="H217" s="15">
        <v>127.991</v>
      </c>
    </row>
    <row r="218" spans="1:8" s="94" customFormat="1" ht="12.75" customHeight="1" x14ac:dyDescent="0.2">
      <c r="A218" s="100" t="s">
        <v>27</v>
      </c>
      <c r="B218" s="112">
        <v>1985</v>
      </c>
      <c r="C218" s="15">
        <v>0</v>
      </c>
      <c r="D218" s="15">
        <v>0</v>
      </c>
      <c r="E218" s="15">
        <v>0</v>
      </c>
      <c r="F218" s="15">
        <v>0</v>
      </c>
      <c r="G218" s="15">
        <v>0</v>
      </c>
      <c r="H218" s="15">
        <v>0</v>
      </c>
    </row>
    <row r="219" spans="1:8" s="94" customFormat="1" ht="12.75" customHeight="1" x14ac:dyDescent="0.2">
      <c r="A219" s="100" t="s">
        <v>27</v>
      </c>
      <c r="B219" s="112">
        <v>1986</v>
      </c>
      <c r="C219" s="15">
        <v>0</v>
      </c>
      <c r="D219" s="15">
        <v>0</v>
      </c>
      <c r="E219" s="15">
        <v>0</v>
      </c>
      <c r="F219" s="15">
        <v>0</v>
      </c>
      <c r="G219" s="15">
        <v>0</v>
      </c>
      <c r="H219" s="15">
        <v>0</v>
      </c>
    </row>
    <row r="220" spans="1:8" s="94" customFormat="1" ht="12.75" customHeight="1" x14ac:dyDescent="0.2">
      <c r="A220" s="100" t="s">
        <v>27</v>
      </c>
      <c r="B220" s="112">
        <v>1987</v>
      </c>
      <c r="C220" s="15">
        <v>0</v>
      </c>
      <c r="D220" s="15">
        <v>0</v>
      </c>
      <c r="E220" s="15">
        <v>0</v>
      </c>
      <c r="F220" s="15">
        <v>0</v>
      </c>
      <c r="G220" s="15">
        <v>0</v>
      </c>
      <c r="H220" s="15">
        <v>0</v>
      </c>
    </row>
    <row r="221" spans="1:8" s="94" customFormat="1" ht="12.75" customHeight="1" x14ac:dyDescent="0.2">
      <c r="A221" s="100" t="s">
        <v>27</v>
      </c>
      <c r="B221" s="112">
        <v>1988</v>
      </c>
      <c r="C221" s="15">
        <v>0</v>
      </c>
      <c r="D221" s="15">
        <v>0</v>
      </c>
      <c r="E221" s="15">
        <v>0</v>
      </c>
      <c r="F221" s="15">
        <v>0</v>
      </c>
      <c r="G221" s="15">
        <v>0</v>
      </c>
      <c r="H221" s="15">
        <v>0</v>
      </c>
    </row>
    <row r="222" spans="1:8" s="94" customFormat="1" ht="12.75" customHeight="1" x14ac:dyDescent="0.2">
      <c r="A222" s="100" t="s">
        <v>27</v>
      </c>
      <c r="B222" s="112">
        <v>1989</v>
      </c>
      <c r="C222" s="15">
        <v>0</v>
      </c>
      <c r="D222" s="15">
        <v>0</v>
      </c>
      <c r="E222" s="15">
        <v>0</v>
      </c>
      <c r="F222" s="15">
        <v>0</v>
      </c>
      <c r="G222" s="15">
        <v>0</v>
      </c>
      <c r="H222" s="15">
        <v>0</v>
      </c>
    </row>
    <row r="223" spans="1:8" s="94" customFormat="1" ht="12.75" customHeight="1" x14ac:dyDescent="0.2">
      <c r="A223" s="100" t="s">
        <v>27</v>
      </c>
      <c r="B223" s="112">
        <v>1990</v>
      </c>
      <c r="C223" s="15">
        <v>0</v>
      </c>
      <c r="D223" s="15">
        <v>0</v>
      </c>
      <c r="E223" s="15">
        <v>0</v>
      </c>
      <c r="F223" s="15">
        <v>0</v>
      </c>
      <c r="G223" s="15">
        <v>0</v>
      </c>
      <c r="H223" s="15">
        <v>0</v>
      </c>
    </row>
    <row r="224" spans="1:8" s="94" customFormat="1" ht="12.75" customHeight="1" x14ac:dyDescent="0.2">
      <c r="A224" s="100" t="s">
        <v>27</v>
      </c>
      <c r="B224" s="112">
        <v>1991</v>
      </c>
      <c r="C224" s="15">
        <v>0</v>
      </c>
      <c r="D224" s="15">
        <v>0</v>
      </c>
      <c r="E224" s="15">
        <v>0</v>
      </c>
      <c r="F224" s="15">
        <v>0</v>
      </c>
      <c r="G224" s="15">
        <v>0</v>
      </c>
      <c r="H224" s="15">
        <v>0</v>
      </c>
    </row>
    <row r="225" spans="1:8" s="94" customFormat="1" ht="12.75" customHeight="1" x14ac:dyDescent="0.2">
      <c r="A225" s="100" t="s">
        <v>27</v>
      </c>
      <c r="B225" s="112">
        <v>1992</v>
      </c>
      <c r="C225" s="15">
        <v>0</v>
      </c>
      <c r="D225" s="15">
        <v>0</v>
      </c>
      <c r="E225" s="15">
        <v>0</v>
      </c>
      <c r="F225" s="15">
        <v>0</v>
      </c>
      <c r="G225" s="15">
        <v>0</v>
      </c>
      <c r="H225" s="15">
        <v>0</v>
      </c>
    </row>
    <row r="226" spans="1:8" s="94" customFormat="1" ht="12.75" customHeight="1" x14ac:dyDescent="0.2">
      <c r="A226" s="100" t="s">
        <v>27</v>
      </c>
      <c r="B226" s="112">
        <v>1993</v>
      </c>
      <c r="C226" s="15">
        <v>0</v>
      </c>
      <c r="D226" s="15">
        <v>0</v>
      </c>
      <c r="E226" s="15">
        <v>0</v>
      </c>
      <c r="F226" s="15">
        <v>0</v>
      </c>
      <c r="G226" s="15">
        <v>0</v>
      </c>
      <c r="H226" s="15">
        <v>0</v>
      </c>
    </row>
    <row r="227" spans="1:8" s="94" customFormat="1" ht="12.75" customHeight="1" x14ac:dyDescent="0.2">
      <c r="A227" s="100" t="s">
        <v>27</v>
      </c>
      <c r="B227" s="112">
        <v>1994</v>
      </c>
      <c r="C227" s="15">
        <v>0</v>
      </c>
      <c r="D227" s="15">
        <v>0</v>
      </c>
      <c r="E227" s="15">
        <v>0</v>
      </c>
      <c r="F227" s="15">
        <v>0</v>
      </c>
      <c r="G227" s="15">
        <v>0</v>
      </c>
      <c r="H227" s="15">
        <v>0</v>
      </c>
    </row>
    <row r="228" spans="1:8" s="94" customFormat="1" ht="12.75" customHeight="1" x14ac:dyDescent="0.2">
      <c r="A228" s="100" t="s">
        <v>27</v>
      </c>
      <c r="B228" s="112">
        <v>1995</v>
      </c>
      <c r="C228" s="15">
        <v>0</v>
      </c>
      <c r="D228" s="15">
        <v>0</v>
      </c>
      <c r="E228" s="15">
        <v>0</v>
      </c>
      <c r="F228" s="15">
        <v>0</v>
      </c>
      <c r="G228" s="15">
        <v>0</v>
      </c>
      <c r="H228" s="15">
        <v>0</v>
      </c>
    </row>
    <row r="229" spans="1:8" s="94" customFormat="1" ht="12.75" customHeight="1" x14ac:dyDescent="0.2">
      <c r="A229" s="100" t="s">
        <v>27</v>
      </c>
      <c r="B229" s="112">
        <v>1996</v>
      </c>
      <c r="C229" s="15">
        <v>0</v>
      </c>
      <c r="D229" s="15">
        <v>0</v>
      </c>
      <c r="E229" s="15">
        <v>0</v>
      </c>
      <c r="F229" s="15">
        <v>0</v>
      </c>
      <c r="G229" s="15">
        <v>0</v>
      </c>
      <c r="H229" s="15">
        <v>0</v>
      </c>
    </row>
    <row r="230" spans="1:8" s="94" customFormat="1" ht="12.75" customHeight="1" x14ac:dyDescent="0.2">
      <c r="A230" s="100" t="s">
        <v>27</v>
      </c>
      <c r="B230" s="112">
        <v>1997</v>
      </c>
      <c r="C230" s="15">
        <v>0</v>
      </c>
      <c r="D230" s="15">
        <v>0</v>
      </c>
      <c r="E230" s="15">
        <v>0</v>
      </c>
      <c r="F230" s="15">
        <v>0</v>
      </c>
      <c r="G230" s="15">
        <v>0</v>
      </c>
      <c r="H230" s="15">
        <v>0</v>
      </c>
    </row>
    <row r="231" spans="1:8" s="94" customFormat="1" ht="12.75" customHeight="1" x14ac:dyDescent="0.2">
      <c r="A231" s="100" t="s">
        <v>27</v>
      </c>
      <c r="B231" s="112">
        <v>1998</v>
      </c>
      <c r="C231" s="15">
        <v>0</v>
      </c>
      <c r="D231" s="15">
        <v>0</v>
      </c>
      <c r="E231" s="15">
        <v>0</v>
      </c>
      <c r="F231" s="15">
        <v>0</v>
      </c>
      <c r="G231" s="15">
        <v>0</v>
      </c>
      <c r="H231" s="15">
        <v>0</v>
      </c>
    </row>
    <row r="232" spans="1:8" s="94" customFormat="1" ht="12.75" customHeight="1" x14ac:dyDescent="0.2">
      <c r="A232" s="100" t="s">
        <v>27</v>
      </c>
      <c r="B232" s="112">
        <v>1999</v>
      </c>
      <c r="C232" s="15">
        <v>0</v>
      </c>
      <c r="D232" s="15">
        <v>0</v>
      </c>
      <c r="E232" s="15">
        <v>0</v>
      </c>
      <c r="F232" s="15">
        <v>0</v>
      </c>
      <c r="G232" s="15">
        <v>0</v>
      </c>
      <c r="H232" s="15">
        <v>0</v>
      </c>
    </row>
    <row r="233" spans="1:8" s="94" customFormat="1" ht="12.75" customHeight="1" x14ac:dyDescent="0.2">
      <c r="A233" s="100" t="s">
        <v>27</v>
      </c>
      <c r="B233" s="112">
        <v>2000</v>
      </c>
      <c r="C233" s="15">
        <v>0</v>
      </c>
      <c r="D233" s="15">
        <v>0</v>
      </c>
      <c r="E233" s="15">
        <v>0</v>
      </c>
      <c r="F233" s="15">
        <v>0</v>
      </c>
      <c r="G233" s="15">
        <v>0</v>
      </c>
      <c r="H233" s="15">
        <v>0</v>
      </c>
    </row>
    <row r="234" spans="1:8" s="94" customFormat="1" ht="12.75" customHeight="1" x14ac:dyDescent="0.2">
      <c r="A234" s="100" t="s">
        <v>27</v>
      </c>
      <c r="B234" s="112">
        <v>2001</v>
      </c>
      <c r="C234" s="15">
        <v>0</v>
      </c>
      <c r="D234" s="15">
        <v>0</v>
      </c>
      <c r="E234" s="15">
        <v>0</v>
      </c>
      <c r="F234" s="15">
        <v>0</v>
      </c>
      <c r="G234" s="15">
        <v>0</v>
      </c>
      <c r="H234" s="15">
        <v>0</v>
      </c>
    </row>
    <row r="235" spans="1:8" s="94" customFormat="1" ht="12.75" customHeight="1" x14ac:dyDescent="0.2">
      <c r="A235" s="95" t="s">
        <v>27</v>
      </c>
      <c r="B235" s="113">
        <v>2002</v>
      </c>
      <c r="C235" s="95">
        <v>0</v>
      </c>
      <c r="D235" s="95">
        <v>0</v>
      </c>
      <c r="E235" s="95">
        <v>0</v>
      </c>
      <c r="F235" s="95">
        <v>0</v>
      </c>
      <c r="G235" s="95">
        <v>0</v>
      </c>
      <c r="H235" s="95">
        <v>0</v>
      </c>
    </row>
    <row r="236" spans="1:8" s="94" customFormat="1" ht="12.75" customHeight="1" x14ac:dyDescent="0.2">
      <c r="A236" s="94" t="s">
        <v>27</v>
      </c>
      <c r="B236" s="113">
        <v>2003</v>
      </c>
      <c r="C236" s="95">
        <v>0</v>
      </c>
      <c r="D236" s="95">
        <v>0</v>
      </c>
      <c r="E236" s="95">
        <v>0</v>
      </c>
      <c r="F236" s="95">
        <v>0</v>
      </c>
      <c r="G236" s="95">
        <v>0</v>
      </c>
      <c r="H236" s="95">
        <v>0</v>
      </c>
    </row>
    <row r="237" spans="1:8" s="94" customFormat="1" ht="12.75" customHeight="1" x14ac:dyDescent="0.2">
      <c r="A237" s="94" t="s">
        <v>27</v>
      </c>
      <c r="B237" s="113">
        <v>2004</v>
      </c>
      <c r="C237" s="95">
        <v>0</v>
      </c>
      <c r="D237" s="95">
        <v>0</v>
      </c>
      <c r="E237" s="95">
        <v>0</v>
      </c>
      <c r="F237" s="95">
        <v>0</v>
      </c>
      <c r="G237" s="95">
        <v>0</v>
      </c>
      <c r="H237" s="95">
        <v>0</v>
      </c>
    </row>
    <row r="238" spans="1:8" s="94" customFormat="1" ht="12.75" customHeight="1" x14ac:dyDescent="0.2">
      <c r="A238" s="94" t="s">
        <v>27</v>
      </c>
      <c r="B238" s="113">
        <v>2005</v>
      </c>
      <c r="C238" s="95">
        <v>0</v>
      </c>
      <c r="D238" s="95">
        <v>0</v>
      </c>
      <c r="E238" s="95">
        <v>0</v>
      </c>
      <c r="F238" s="95">
        <v>0</v>
      </c>
      <c r="G238" s="95">
        <v>0</v>
      </c>
      <c r="H238" s="95">
        <v>0</v>
      </c>
    </row>
    <row r="239" spans="1:8" s="94" customFormat="1" ht="12.75" customHeight="1" x14ac:dyDescent="0.2">
      <c r="A239" s="100" t="s">
        <v>27</v>
      </c>
      <c r="B239" s="112">
        <v>2006</v>
      </c>
      <c r="C239" s="15">
        <v>0</v>
      </c>
      <c r="D239" s="15">
        <v>0</v>
      </c>
      <c r="E239" s="15">
        <v>0</v>
      </c>
      <c r="F239" s="15">
        <v>0</v>
      </c>
      <c r="G239" s="15">
        <v>0</v>
      </c>
      <c r="H239" s="15">
        <v>0</v>
      </c>
    </row>
    <row r="240" spans="1:8" s="94" customFormat="1" ht="12.75" customHeight="1" x14ac:dyDescent="0.2">
      <c r="A240" s="100" t="s">
        <v>27</v>
      </c>
      <c r="B240" s="112">
        <v>2007</v>
      </c>
      <c r="C240" s="15">
        <v>0</v>
      </c>
      <c r="D240" s="15">
        <v>0</v>
      </c>
      <c r="E240" s="15">
        <v>0</v>
      </c>
      <c r="F240" s="15">
        <v>0</v>
      </c>
      <c r="G240" s="15">
        <v>0</v>
      </c>
      <c r="H240" s="15">
        <v>0</v>
      </c>
    </row>
    <row r="241" spans="1:8" s="94" customFormat="1" ht="12.75" customHeight="1" x14ac:dyDescent="0.2">
      <c r="A241" s="100" t="s">
        <v>27</v>
      </c>
      <c r="B241" s="112">
        <v>2008</v>
      </c>
      <c r="C241" s="15">
        <v>0</v>
      </c>
      <c r="D241" s="15">
        <v>0</v>
      </c>
      <c r="E241" s="15">
        <v>0</v>
      </c>
      <c r="F241" s="15">
        <v>0</v>
      </c>
      <c r="G241" s="15">
        <v>0</v>
      </c>
      <c r="H241" s="15">
        <v>0</v>
      </c>
    </row>
    <row r="242" spans="1:8" s="94" customFormat="1" ht="12.75" customHeight="1" x14ac:dyDescent="0.2">
      <c r="A242" s="100" t="s">
        <v>27</v>
      </c>
      <c r="B242" s="112">
        <v>2009</v>
      </c>
      <c r="C242" s="15">
        <v>0</v>
      </c>
      <c r="D242" s="15">
        <v>0</v>
      </c>
      <c r="E242" s="15">
        <v>0</v>
      </c>
      <c r="F242" s="15">
        <v>0</v>
      </c>
      <c r="G242" s="15">
        <v>0</v>
      </c>
      <c r="H242" s="15">
        <v>0</v>
      </c>
    </row>
    <row r="243" spans="1:8" s="94" customFormat="1" ht="12.75" customHeight="1" x14ac:dyDescent="0.2">
      <c r="A243" s="100" t="s">
        <v>27</v>
      </c>
      <c r="B243" s="112">
        <v>2010</v>
      </c>
      <c r="C243" s="15">
        <v>0</v>
      </c>
      <c r="D243" s="15">
        <v>0</v>
      </c>
      <c r="E243" s="15">
        <v>0</v>
      </c>
      <c r="F243" s="15">
        <v>0</v>
      </c>
      <c r="G243" s="15">
        <v>0</v>
      </c>
      <c r="H243" s="15">
        <v>0</v>
      </c>
    </row>
    <row r="244" spans="1:8" s="94" customFormat="1" ht="12.75" customHeight="1" x14ac:dyDescent="0.2">
      <c r="A244" s="100" t="s">
        <v>27</v>
      </c>
      <c r="B244" s="112">
        <v>2011</v>
      </c>
      <c r="C244" s="15">
        <v>0</v>
      </c>
      <c r="D244" s="15">
        <v>0</v>
      </c>
      <c r="E244" s="15">
        <v>0</v>
      </c>
      <c r="F244" s="15">
        <v>0</v>
      </c>
      <c r="G244" s="15">
        <v>0</v>
      </c>
      <c r="H244" s="15">
        <v>0</v>
      </c>
    </row>
    <row r="245" spans="1:8" s="94" customFormat="1" ht="12.75" customHeight="1" x14ac:dyDescent="0.2">
      <c r="A245" s="100" t="s">
        <v>27</v>
      </c>
      <c r="B245" s="112">
        <v>2012</v>
      </c>
      <c r="C245" s="15">
        <v>0</v>
      </c>
      <c r="D245" s="15">
        <v>0</v>
      </c>
      <c r="E245" s="15">
        <v>0</v>
      </c>
      <c r="F245" s="15">
        <v>0</v>
      </c>
      <c r="G245" s="15">
        <v>0</v>
      </c>
      <c r="H245" s="15">
        <v>0</v>
      </c>
    </row>
    <row r="246" spans="1:8" s="94" customFormat="1" ht="12.75" customHeight="1" x14ac:dyDescent="0.2">
      <c r="A246" s="100" t="s">
        <v>27</v>
      </c>
      <c r="B246" s="112">
        <v>2013</v>
      </c>
      <c r="C246" s="15">
        <v>0</v>
      </c>
      <c r="D246" s="15">
        <v>0</v>
      </c>
      <c r="E246" s="15">
        <v>0</v>
      </c>
      <c r="F246" s="15">
        <v>0</v>
      </c>
      <c r="G246" s="15">
        <v>0</v>
      </c>
      <c r="H246" s="15">
        <v>0</v>
      </c>
    </row>
    <row r="247" spans="1:8" s="94" customFormat="1" ht="12.75" customHeight="1" x14ac:dyDescent="0.2">
      <c r="A247" s="100" t="s">
        <v>27</v>
      </c>
      <c r="B247" s="112">
        <v>2014</v>
      </c>
      <c r="C247" s="15">
        <v>0</v>
      </c>
      <c r="D247" s="15">
        <v>0</v>
      </c>
      <c r="E247" s="15">
        <v>0</v>
      </c>
      <c r="F247" s="15">
        <v>0</v>
      </c>
      <c r="G247" s="15">
        <v>0</v>
      </c>
      <c r="H247" s="15">
        <v>0</v>
      </c>
    </row>
    <row r="248" spans="1:8" s="94" customFormat="1" ht="12.75" customHeight="1" x14ac:dyDescent="0.2">
      <c r="A248" s="100" t="s">
        <v>27</v>
      </c>
      <c r="B248" s="112">
        <v>2015</v>
      </c>
      <c r="C248" s="15">
        <v>0</v>
      </c>
      <c r="D248" s="15">
        <v>0</v>
      </c>
      <c r="E248" s="15">
        <v>0</v>
      </c>
      <c r="F248" s="15">
        <v>0</v>
      </c>
      <c r="G248" s="15">
        <v>0</v>
      </c>
      <c r="H248" s="15">
        <v>0</v>
      </c>
    </row>
    <row r="249" spans="1:8" s="94" customFormat="1" ht="12.75" customHeight="1" x14ac:dyDescent="0.2">
      <c r="A249" s="100" t="s">
        <v>27</v>
      </c>
      <c r="B249" s="112">
        <v>2016</v>
      </c>
      <c r="C249" s="15">
        <v>188.928</v>
      </c>
      <c r="D249" s="15">
        <v>76.135000000000005</v>
      </c>
      <c r="E249" s="15">
        <v>265.06299999999999</v>
      </c>
      <c r="F249" s="15">
        <v>0</v>
      </c>
      <c r="G249" s="15">
        <v>0</v>
      </c>
      <c r="H249" s="15">
        <v>0</v>
      </c>
    </row>
    <row r="250" spans="1:8" s="94" customFormat="1" ht="12.75" customHeight="1" x14ac:dyDescent="0.2">
      <c r="A250" s="100" t="s">
        <v>27</v>
      </c>
      <c r="B250" s="112">
        <v>2017</v>
      </c>
      <c r="C250" s="15">
        <v>719.70399999999995</v>
      </c>
      <c r="D250" s="15">
        <v>22.762</v>
      </c>
      <c r="E250" s="15">
        <v>742.46599999999989</v>
      </c>
      <c r="F250" s="15">
        <v>0</v>
      </c>
      <c r="G250" s="15">
        <v>0</v>
      </c>
      <c r="H250" s="15">
        <v>0</v>
      </c>
    </row>
    <row r="251" spans="1:8" s="94" customFormat="1" ht="12.75" customHeight="1" x14ac:dyDescent="0.2">
      <c r="A251" s="100" t="s">
        <v>27</v>
      </c>
      <c r="B251" s="112">
        <v>2018</v>
      </c>
      <c r="C251" s="15">
        <v>132.279</v>
      </c>
      <c r="D251" s="15">
        <v>8.5549999999999997</v>
      </c>
      <c r="E251" s="15">
        <v>140.834</v>
      </c>
      <c r="F251" s="15">
        <v>2.4E-2</v>
      </c>
      <c r="G251" s="15">
        <v>3.0000000000000001E-3</v>
      </c>
      <c r="H251" s="15">
        <v>2.7E-2</v>
      </c>
    </row>
    <row r="252" spans="1:8" s="94" customFormat="1" ht="12.75" customHeight="1" x14ac:dyDescent="0.2">
      <c r="A252" s="100" t="s">
        <v>27</v>
      </c>
      <c r="B252" s="112">
        <v>2019</v>
      </c>
      <c r="C252" s="15">
        <v>46.095999999999997</v>
      </c>
      <c r="D252" s="15">
        <v>144.82400000000001</v>
      </c>
      <c r="E252" s="15">
        <v>190.92000000000002</v>
      </c>
      <c r="F252" s="15">
        <v>0.01</v>
      </c>
      <c r="G252" s="15">
        <v>3.0000000000000001E-3</v>
      </c>
      <c r="H252" s="15">
        <v>1.3000000000000001E-2</v>
      </c>
    </row>
    <row r="253" spans="1:8" s="94" customFormat="1" ht="12.75" customHeight="1" x14ac:dyDescent="0.2">
      <c r="A253" s="100" t="s">
        <v>12</v>
      </c>
      <c r="B253" s="112">
        <v>1985</v>
      </c>
      <c r="C253" s="15">
        <v>0</v>
      </c>
      <c r="D253" s="15">
        <v>0</v>
      </c>
      <c r="E253" s="15">
        <v>0</v>
      </c>
      <c r="F253" s="15">
        <v>0</v>
      </c>
      <c r="G253" s="15">
        <v>0</v>
      </c>
      <c r="H253" s="15">
        <v>0</v>
      </c>
    </row>
    <row r="254" spans="1:8" s="94" customFormat="1" ht="12.75" customHeight="1" x14ac:dyDescent="0.2">
      <c r="A254" s="100" t="s">
        <v>12</v>
      </c>
      <c r="B254" s="112">
        <v>1986</v>
      </c>
      <c r="C254" s="15">
        <v>0</v>
      </c>
      <c r="D254" s="15">
        <v>0</v>
      </c>
      <c r="E254" s="15">
        <v>0</v>
      </c>
      <c r="F254" s="15">
        <v>0</v>
      </c>
      <c r="G254" s="15">
        <v>0</v>
      </c>
      <c r="H254" s="15">
        <v>0</v>
      </c>
    </row>
    <row r="255" spans="1:8" s="94" customFormat="1" ht="12.75" customHeight="1" x14ac:dyDescent="0.2">
      <c r="A255" s="100" t="s">
        <v>12</v>
      </c>
      <c r="B255" s="112">
        <v>1987</v>
      </c>
      <c r="C255" s="15">
        <v>0</v>
      </c>
      <c r="D255" s="15">
        <v>0</v>
      </c>
      <c r="E255" s="15">
        <v>0</v>
      </c>
      <c r="F255" s="15">
        <v>0</v>
      </c>
      <c r="G255" s="15">
        <v>0</v>
      </c>
      <c r="H255" s="15">
        <v>0</v>
      </c>
    </row>
    <row r="256" spans="1:8" s="94" customFormat="1" ht="12.75" customHeight="1" x14ac:dyDescent="0.2">
      <c r="A256" s="100" t="s">
        <v>12</v>
      </c>
      <c r="B256" s="112">
        <v>1988</v>
      </c>
      <c r="C256" s="15">
        <v>0</v>
      </c>
      <c r="D256" s="15">
        <v>0</v>
      </c>
      <c r="E256" s="15">
        <v>0</v>
      </c>
      <c r="F256" s="15">
        <v>0</v>
      </c>
      <c r="G256" s="15">
        <v>0</v>
      </c>
      <c r="H256" s="15">
        <v>0</v>
      </c>
    </row>
    <row r="257" spans="1:8" s="94" customFormat="1" ht="12.75" customHeight="1" x14ac:dyDescent="0.2">
      <c r="A257" s="100" t="s">
        <v>12</v>
      </c>
      <c r="B257" s="112">
        <v>1989</v>
      </c>
      <c r="C257" s="15">
        <v>0</v>
      </c>
      <c r="D257" s="15">
        <v>0</v>
      </c>
      <c r="E257" s="15">
        <v>0</v>
      </c>
      <c r="F257" s="15">
        <v>0</v>
      </c>
      <c r="G257" s="15">
        <v>0</v>
      </c>
      <c r="H257" s="15">
        <v>0</v>
      </c>
    </row>
    <row r="258" spans="1:8" s="94" customFormat="1" ht="12.75" customHeight="1" x14ac:dyDescent="0.2">
      <c r="A258" s="100" t="s">
        <v>12</v>
      </c>
      <c r="B258" s="112">
        <v>1990</v>
      </c>
      <c r="C258" s="15">
        <v>0</v>
      </c>
      <c r="D258" s="15">
        <v>0</v>
      </c>
      <c r="E258" s="15">
        <v>0</v>
      </c>
      <c r="F258" s="15">
        <v>0</v>
      </c>
      <c r="G258" s="15">
        <v>0</v>
      </c>
      <c r="H258" s="15">
        <v>0</v>
      </c>
    </row>
    <row r="259" spans="1:8" s="94" customFormat="1" ht="12.75" customHeight="1" x14ac:dyDescent="0.2">
      <c r="A259" s="100" t="s">
        <v>12</v>
      </c>
      <c r="B259" s="112">
        <v>1991</v>
      </c>
      <c r="C259" s="15">
        <v>0</v>
      </c>
      <c r="D259" s="15">
        <v>0</v>
      </c>
      <c r="E259" s="15">
        <v>0</v>
      </c>
      <c r="F259" s="15">
        <v>0</v>
      </c>
      <c r="G259" s="15">
        <v>0</v>
      </c>
      <c r="H259" s="15">
        <v>0</v>
      </c>
    </row>
    <row r="260" spans="1:8" s="94" customFormat="1" ht="12.75" customHeight="1" x14ac:dyDescent="0.2">
      <c r="A260" s="100" t="s">
        <v>12</v>
      </c>
      <c r="B260" s="112">
        <v>1992</v>
      </c>
      <c r="C260" s="15">
        <v>0</v>
      </c>
      <c r="D260" s="15">
        <v>0</v>
      </c>
      <c r="E260" s="15">
        <v>0</v>
      </c>
      <c r="F260" s="15">
        <v>0</v>
      </c>
      <c r="G260" s="15">
        <v>0</v>
      </c>
      <c r="H260" s="15">
        <v>0</v>
      </c>
    </row>
    <row r="261" spans="1:8" s="94" customFormat="1" ht="12.75" customHeight="1" x14ac:dyDescent="0.2">
      <c r="A261" s="95" t="s">
        <v>12</v>
      </c>
      <c r="B261" s="113">
        <v>1993</v>
      </c>
      <c r="C261" s="95">
        <v>0</v>
      </c>
      <c r="D261" s="95">
        <v>0</v>
      </c>
      <c r="E261" s="95">
        <v>0</v>
      </c>
      <c r="F261" s="95">
        <v>0</v>
      </c>
      <c r="G261" s="95">
        <v>0</v>
      </c>
      <c r="H261" s="95">
        <v>0</v>
      </c>
    </row>
    <row r="262" spans="1:8" s="94" customFormat="1" ht="12.75" customHeight="1" x14ac:dyDescent="0.2">
      <c r="A262" s="94" t="s">
        <v>12</v>
      </c>
      <c r="B262" s="113">
        <v>1994</v>
      </c>
      <c r="C262" s="95">
        <v>0</v>
      </c>
      <c r="D262" s="95">
        <v>0</v>
      </c>
      <c r="E262" s="95">
        <v>0</v>
      </c>
      <c r="F262" s="95">
        <v>0</v>
      </c>
      <c r="G262" s="95">
        <v>0</v>
      </c>
      <c r="H262" s="95">
        <v>0</v>
      </c>
    </row>
    <row r="263" spans="1:8" s="94" customFormat="1" ht="12.75" customHeight="1" x14ac:dyDescent="0.2">
      <c r="A263" s="3" t="s">
        <v>12</v>
      </c>
      <c r="B263" s="113">
        <v>1995</v>
      </c>
      <c r="C263" s="13">
        <v>0</v>
      </c>
      <c r="D263" s="13">
        <v>0</v>
      </c>
      <c r="E263" s="13">
        <v>0</v>
      </c>
      <c r="F263" s="13">
        <v>0</v>
      </c>
      <c r="G263" s="13">
        <v>0</v>
      </c>
      <c r="H263" s="13">
        <v>0</v>
      </c>
    </row>
    <row r="264" spans="1:8" s="94" customFormat="1" ht="12.75" customHeight="1" x14ac:dyDescent="0.2">
      <c r="A264" s="3" t="s">
        <v>12</v>
      </c>
      <c r="B264" s="113">
        <v>1996</v>
      </c>
      <c r="C264" s="13">
        <v>0</v>
      </c>
      <c r="D264" s="13">
        <v>0</v>
      </c>
      <c r="E264" s="13">
        <v>0</v>
      </c>
      <c r="F264" s="13">
        <v>0</v>
      </c>
      <c r="G264" s="13">
        <v>0</v>
      </c>
      <c r="H264" s="13">
        <v>0</v>
      </c>
    </row>
    <row r="265" spans="1:8" s="94" customFormat="1" ht="12.75" customHeight="1" x14ac:dyDescent="0.2">
      <c r="A265" s="100" t="s">
        <v>12</v>
      </c>
      <c r="B265" s="112">
        <v>1997</v>
      </c>
      <c r="C265" s="15">
        <v>0</v>
      </c>
      <c r="D265" s="15">
        <v>0</v>
      </c>
      <c r="E265" s="15">
        <v>0</v>
      </c>
      <c r="F265" s="15">
        <v>0</v>
      </c>
      <c r="G265" s="15">
        <v>0</v>
      </c>
      <c r="H265" s="15">
        <v>0</v>
      </c>
    </row>
    <row r="266" spans="1:8" s="94" customFormat="1" ht="12.75" customHeight="1" x14ac:dyDescent="0.2">
      <c r="A266" s="100" t="s">
        <v>12</v>
      </c>
      <c r="B266" s="112">
        <v>1998</v>
      </c>
      <c r="C266" s="15">
        <v>0</v>
      </c>
      <c r="D266" s="15">
        <v>0</v>
      </c>
      <c r="E266" s="15">
        <v>0</v>
      </c>
      <c r="F266" s="15">
        <v>0</v>
      </c>
      <c r="G266" s="15">
        <v>0</v>
      </c>
      <c r="H266" s="15">
        <v>0</v>
      </c>
    </row>
    <row r="267" spans="1:8" s="94" customFormat="1" ht="12.75" customHeight="1" x14ac:dyDescent="0.2">
      <c r="A267" s="100" t="s">
        <v>12</v>
      </c>
      <c r="B267" s="112">
        <v>1999</v>
      </c>
      <c r="C267" s="15">
        <v>0</v>
      </c>
      <c r="D267" s="15">
        <v>0</v>
      </c>
      <c r="E267" s="15">
        <v>0</v>
      </c>
      <c r="F267" s="15">
        <v>0</v>
      </c>
      <c r="G267" s="15">
        <v>0</v>
      </c>
      <c r="H267" s="15">
        <v>0</v>
      </c>
    </row>
    <row r="268" spans="1:8" s="94" customFormat="1" ht="12.75" customHeight="1" x14ac:dyDescent="0.2">
      <c r="A268" s="100" t="s">
        <v>12</v>
      </c>
      <c r="B268" s="112">
        <v>2000</v>
      </c>
      <c r="C268" s="15">
        <v>0</v>
      </c>
      <c r="D268" s="15">
        <v>0</v>
      </c>
      <c r="E268" s="15">
        <v>0</v>
      </c>
      <c r="F268" s="15">
        <v>0</v>
      </c>
      <c r="G268" s="15">
        <v>0</v>
      </c>
      <c r="H268" s="15">
        <v>0</v>
      </c>
    </row>
    <row r="269" spans="1:8" s="94" customFormat="1" ht="12.75" customHeight="1" x14ac:dyDescent="0.2">
      <c r="A269" s="100" t="s">
        <v>12</v>
      </c>
      <c r="B269" s="112">
        <v>2001</v>
      </c>
      <c r="C269" s="15">
        <v>0</v>
      </c>
      <c r="D269" s="15">
        <v>0</v>
      </c>
      <c r="E269" s="15">
        <v>0</v>
      </c>
      <c r="F269" s="15">
        <v>0</v>
      </c>
      <c r="G269" s="15">
        <v>0</v>
      </c>
      <c r="H269" s="15">
        <v>0</v>
      </c>
    </row>
    <row r="270" spans="1:8" s="94" customFormat="1" ht="12.75" customHeight="1" x14ac:dyDescent="0.2">
      <c r="A270" s="100" t="s">
        <v>12</v>
      </c>
      <c r="B270" s="112">
        <v>2002</v>
      </c>
      <c r="C270" s="15">
        <v>0</v>
      </c>
      <c r="D270" s="15">
        <v>0</v>
      </c>
      <c r="E270" s="15">
        <v>0</v>
      </c>
      <c r="F270" s="15">
        <v>0</v>
      </c>
      <c r="G270" s="15">
        <v>0</v>
      </c>
      <c r="H270" s="15">
        <v>0</v>
      </c>
    </row>
    <row r="271" spans="1:8" s="94" customFormat="1" ht="12.75" customHeight="1" x14ac:dyDescent="0.2">
      <c r="A271" s="100" t="s">
        <v>12</v>
      </c>
      <c r="B271" s="112">
        <v>2003</v>
      </c>
      <c r="C271" s="15">
        <v>0</v>
      </c>
      <c r="D271" s="15">
        <v>0</v>
      </c>
      <c r="E271" s="15">
        <v>0</v>
      </c>
      <c r="F271" s="15">
        <v>0</v>
      </c>
      <c r="G271" s="15">
        <v>0</v>
      </c>
      <c r="H271" s="15">
        <v>0</v>
      </c>
    </row>
    <row r="272" spans="1:8" s="94" customFormat="1" ht="12.75" customHeight="1" x14ac:dyDescent="0.2">
      <c r="A272" s="100" t="s">
        <v>12</v>
      </c>
      <c r="B272" s="112">
        <v>2004</v>
      </c>
      <c r="C272" s="15">
        <v>0</v>
      </c>
      <c r="D272" s="15">
        <v>0</v>
      </c>
      <c r="E272" s="15">
        <v>0</v>
      </c>
      <c r="F272" s="15">
        <v>0</v>
      </c>
      <c r="G272" s="15">
        <v>0</v>
      </c>
      <c r="H272" s="15">
        <v>0</v>
      </c>
    </row>
    <row r="273" spans="1:8" s="94" customFormat="1" ht="12.75" customHeight="1" x14ac:dyDescent="0.2">
      <c r="A273" s="100" t="s">
        <v>12</v>
      </c>
      <c r="B273" s="112">
        <v>2005</v>
      </c>
      <c r="C273" s="15">
        <v>0</v>
      </c>
      <c r="D273" s="15">
        <v>0</v>
      </c>
      <c r="E273" s="15">
        <v>0</v>
      </c>
      <c r="F273" s="15">
        <v>0</v>
      </c>
      <c r="G273" s="15">
        <v>0</v>
      </c>
      <c r="H273" s="15">
        <v>0</v>
      </c>
    </row>
    <row r="274" spans="1:8" s="94" customFormat="1" ht="12.75" customHeight="1" x14ac:dyDescent="0.2">
      <c r="A274" s="100" t="s">
        <v>12</v>
      </c>
      <c r="B274" s="112">
        <v>2006</v>
      </c>
      <c r="C274" s="15">
        <v>0</v>
      </c>
      <c r="D274" s="15">
        <v>0</v>
      </c>
      <c r="E274" s="15">
        <v>0</v>
      </c>
      <c r="F274" s="15">
        <v>0</v>
      </c>
      <c r="G274" s="15">
        <v>0</v>
      </c>
      <c r="H274" s="15">
        <v>0</v>
      </c>
    </row>
    <row r="275" spans="1:8" s="94" customFormat="1" ht="12.75" customHeight="1" x14ac:dyDescent="0.2">
      <c r="A275" s="100" t="s">
        <v>12</v>
      </c>
      <c r="B275" s="112">
        <v>2007</v>
      </c>
      <c r="C275" s="15">
        <v>0</v>
      </c>
      <c r="D275" s="15">
        <v>0</v>
      </c>
      <c r="E275" s="15">
        <v>0</v>
      </c>
      <c r="F275" s="15">
        <v>0</v>
      </c>
      <c r="G275" s="15">
        <v>0</v>
      </c>
      <c r="H275" s="15">
        <v>0</v>
      </c>
    </row>
    <row r="276" spans="1:8" s="94" customFormat="1" ht="12.75" customHeight="1" x14ac:dyDescent="0.2">
      <c r="A276" s="100" t="s">
        <v>12</v>
      </c>
      <c r="B276" s="112">
        <v>2008</v>
      </c>
      <c r="C276" s="15">
        <v>0</v>
      </c>
      <c r="D276" s="15">
        <v>0</v>
      </c>
      <c r="E276" s="15">
        <v>0</v>
      </c>
      <c r="F276" s="15">
        <v>0</v>
      </c>
      <c r="G276" s="15">
        <v>0</v>
      </c>
      <c r="H276" s="15">
        <v>0</v>
      </c>
    </row>
    <row r="277" spans="1:8" s="94" customFormat="1" ht="12.75" customHeight="1" x14ac:dyDescent="0.2">
      <c r="A277" s="100" t="s">
        <v>12</v>
      </c>
      <c r="B277" s="112">
        <v>2009</v>
      </c>
      <c r="C277" s="15">
        <v>0</v>
      </c>
      <c r="D277" s="15">
        <v>0</v>
      </c>
      <c r="E277" s="15">
        <v>0</v>
      </c>
      <c r="F277" s="15">
        <v>0</v>
      </c>
      <c r="G277" s="15">
        <v>0</v>
      </c>
      <c r="H277" s="15">
        <v>0</v>
      </c>
    </row>
    <row r="278" spans="1:8" s="94" customFormat="1" ht="12.75" customHeight="1" x14ac:dyDescent="0.2">
      <c r="A278" s="100" t="s">
        <v>12</v>
      </c>
      <c r="B278" s="112">
        <v>2010</v>
      </c>
      <c r="C278" s="15">
        <v>0</v>
      </c>
      <c r="D278" s="15">
        <v>0</v>
      </c>
      <c r="E278" s="15">
        <v>0</v>
      </c>
      <c r="F278" s="15">
        <v>0</v>
      </c>
      <c r="G278" s="15">
        <v>0</v>
      </c>
      <c r="H278" s="15">
        <v>0</v>
      </c>
    </row>
    <row r="279" spans="1:8" s="94" customFormat="1" ht="12.75" customHeight="1" x14ac:dyDescent="0.2">
      <c r="A279" s="100" t="s">
        <v>12</v>
      </c>
      <c r="B279" s="112">
        <v>2011</v>
      </c>
      <c r="C279" s="15">
        <v>0</v>
      </c>
      <c r="D279" s="15">
        <v>0</v>
      </c>
      <c r="E279" s="15">
        <v>0</v>
      </c>
      <c r="F279" s="15">
        <v>0</v>
      </c>
      <c r="G279" s="15">
        <v>0</v>
      </c>
      <c r="H279" s="15">
        <v>0</v>
      </c>
    </row>
    <row r="280" spans="1:8" s="94" customFormat="1" ht="12.75" customHeight="1" x14ac:dyDescent="0.2">
      <c r="A280" s="100" t="s">
        <v>12</v>
      </c>
      <c r="B280" s="112">
        <v>2012</v>
      </c>
      <c r="C280" s="15">
        <v>0</v>
      </c>
      <c r="D280" s="15">
        <v>0</v>
      </c>
      <c r="E280" s="15">
        <v>0</v>
      </c>
      <c r="F280" s="15">
        <v>0</v>
      </c>
      <c r="G280" s="15">
        <v>0</v>
      </c>
      <c r="H280" s="15">
        <v>0</v>
      </c>
    </row>
    <row r="281" spans="1:8" s="94" customFormat="1" ht="12.75" customHeight="1" x14ac:dyDescent="0.2">
      <c r="A281" s="100" t="s">
        <v>12</v>
      </c>
      <c r="B281" s="112">
        <v>2013</v>
      </c>
      <c r="C281" s="15">
        <v>0</v>
      </c>
      <c r="D281" s="15">
        <v>0</v>
      </c>
      <c r="E281" s="15">
        <v>0</v>
      </c>
      <c r="F281" s="15">
        <v>0</v>
      </c>
      <c r="G281" s="15">
        <v>0</v>
      </c>
      <c r="H281" s="15">
        <v>0</v>
      </c>
    </row>
    <row r="282" spans="1:8" s="94" customFormat="1" ht="12.75" customHeight="1" x14ac:dyDescent="0.2">
      <c r="A282" s="100" t="s">
        <v>12</v>
      </c>
      <c r="B282" s="112">
        <v>2014</v>
      </c>
      <c r="C282" s="15">
        <v>0</v>
      </c>
      <c r="D282" s="15">
        <v>0</v>
      </c>
      <c r="E282" s="15">
        <v>0</v>
      </c>
      <c r="F282" s="15">
        <v>0</v>
      </c>
      <c r="G282" s="15">
        <v>0</v>
      </c>
      <c r="H282" s="15">
        <v>0</v>
      </c>
    </row>
    <row r="283" spans="1:8" s="94" customFormat="1" ht="12.75" customHeight="1" x14ac:dyDescent="0.2">
      <c r="A283" s="100" t="s">
        <v>12</v>
      </c>
      <c r="B283" s="112">
        <v>2015</v>
      </c>
      <c r="C283" s="15">
        <v>0</v>
      </c>
      <c r="D283" s="15">
        <v>0</v>
      </c>
      <c r="E283" s="15">
        <v>0</v>
      </c>
      <c r="F283" s="15">
        <v>0</v>
      </c>
      <c r="G283" s="15">
        <v>0</v>
      </c>
      <c r="H283" s="15">
        <v>0</v>
      </c>
    </row>
    <row r="284" spans="1:8" s="94" customFormat="1" ht="12.75" customHeight="1" x14ac:dyDescent="0.2">
      <c r="A284" s="100" t="s">
        <v>12</v>
      </c>
      <c r="B284" s="112">
        <v>2016</v>
      </c>
      <c r="C284" s="15">
        <v>0</v>
      </c>
      <c r="D284" s="15">
        <v>0</v>
      </c>
      <c r="E284" s="15">
        <v>0</v>
      </c>
      <c r="F284" s="15">
        <v>0</v>
      </c>
      <c r="G284" s="15">
        <v>0</v>
      </c>
      <c r="H284" s="15">
        <v>0</v>
      </c>
    </row>
    <row r="285" spans="1:8" s="94" customFormat="1" ht="12.75" customHeight="1" x14ac:dyDescent="0.2">
      <c r="A285" s="100" t="s">
        <v>12</v>
      </c>
      <c r="B285" s="112">
        <v>2017</v>
      </c>
      <c r="C285" s="15">
        <v>0</v>
      </c>
      <c r="D285" s="15">
        <v>0</v>
      </c>
      <c r="E285" s="15">
        <v>0</v>
      </c>
      <c r="F285" s="15">
        <v>0</v>
      </c>
      <c r="G285" s="15">
        <v>0</v>
      </c>
      <c r="H285" s="15">
        <v>0</v>
      </c>
    </row>
    <row r="286" spans="1:8" s="94" customFormat="1" ht="12.75" customHeight="1" x14ac:dyDescent="0.2">
      <c r="A286" s="95" t="s">
        <v>12</v>
      </c>
      <c r="B286" s="113">
        <v>2018</v>
      </c>
      <c r="C286" s="95">
        <v>0</v>
      </c>
      <c r="D286" s="95">
        <v>0</v>
      </c>
      <c r="E286" s="95">
        <v>0</v>
      </c>
      <c r="F286" s="95">
        <v>0</v>
      </c>
      <c r="G286" s="95">
        <v>0</v>
      </c>
      <c r="H286" s="95">
        <v>0</v>
      </c>
    </row>
    <row r="287" spans="1:8" s="94" customFormat="1" ht="12.75" customHeight="1" x14ac:dyDescent="0.2">
      <c r="A287" s="94" t="s">
        <v>12</v>
      </c>
      <c r="B287" s="113">
        <v>2019</v>
      </c>
      <c r="C287" s="95">
        <v>0</v>
      </c>
      <c r="D287" s="95">
        <v>0</v>
      </c>
      <c r="E287" s="95">
        <v>0</v>
      </c>
      <c r="F287" s="95">
        <v>0</v>
      </c>
      <c r="G287" s="95">
        <v>0</v>
      </c>
      <c r="H287" s="95">
        <v>0</v>
      </c>
    </row>
    <row r="288" spans="1:8" s="94" customFormat="1" ht="12.75" customHeight="1" x14ac:dyDescent="0.2">
      <c r="A288" s="3" t="s">
        <v>8</v>
      </c>
      <c r="B288" s="113">
        <v>1985</v>
      </c>
      <c r="C288" s="13">
        <v>168.36699999999999</v>
      </c>
      <c r="D288" s="13">
        <v>440.75299999999999</v>
      </c>
      <c r="E288" s="13">
        <v>609.12</v>
      </c>
      <c r="F288" s="13">
        <v>2.1000000000000001E-2</v>
      </c>
      <c r="G288" s="13">
        <v>2.5310000000000001</v>
      </c>
      <c r="H288" s="13">
        <v>2.552</v>
      </c>
    </row>
    <row r="289" spans="1:8" s="94" customFormat="1" ht="12.75" customHeight="1" x14ac:dyDescent="0.2">
      <c r="A289" s="3" t="s">
        <v>8</v>
      </c>
      <c r="B289" s="113">
        <v>1986</v>
      </c>
      <c r="C289" s="13">
        <v>113.139</v>
      </c>
      <c r="D289" s="13">
        <v>502.50700000000001</v>
      </c>
      <c r="E289" s="13">
        <v>615.64599999999996</v>
      </c>
      <c r="F289" s="13">
        <v>6.0999999999999999E-2</v>
      </c>
      <c r="G289" s="13">
        <v>3.1019999999999999</v>
      </c>
      <c r="H289" s="13">
        <v>3.1629999999999998</v>
      </c>
    </row>
    <row r="290" spans="1:8" s="94" customFormat="1" ht="12.75" customHeight="1" x14ac:dyDescent="0.2">
      <c r="A290" s="3" t="s">
        <v>8</v>
      </c>
      <c r="B290" s="113">
        <v>1987</v>
      </c>
      <c r="C290" s="13">
        <v>242.75800000000001</v>
      </c>
      <c r="D290" s="13">
        <v>561.904</v>
      </c>
      <c r="E290" s="13">
        <v>804.66200000000003</v>
      </c>
      <c r="F290" s="13">
        <v>0.08</v>
      </c>
      <c r="G290" s="13">
        <v>4.5860000000000003</v>
      </c>
      <c r="H290" s="13">
        <v>4.6660000000000004</v>
      </c>
    </row>
    <row r="291" spans="1:8" s="94" customFormat="1" ht="12.75" customHeight="1" x14ac:dyDescent="0.2">
      <c r="A291" s="94" t="s">
        <v>8</v>
      </c>
      <c r="B291" s="113">
        <v>1988</v>
      </c>
      <c r="C291" s="95">
        <v>600.57399999999996</v>
      </c>
      <c r="D291" s="95">
        <v>465.53899999999999</v>
      </c>
      <c r="E291" s="95">
        <v>1066.1129999999998</v>
      </c>
      <c r="F291" s="95">
        <v>3.149</v>
      </c>
      <c r="G291" s="95">
        <v>5.3369999999999997</v>
      </c>
      <c r="H291" s="95">
        <v>8.4860000000000007</v>
      </c>
    </row>
    <row r="292" spans="1:8" s="94" customFormat="1" ht="12.75" customHeight="1" x14ac:dyDescent="0.2">
      <c r="A292" s="94" t="s">
        <v>8</v>
      </c>
      <c r="B292" s="113">
        <v>1989</v>
      </c>
      <c r="C292" s="95">
        <v>630.27499999999998</v>
      </c>
      <c r="D292" s="95">
        <v>845.58600000000001</v>
      </c>
      <c r="E292" s="95">
        <v>1475.8609999999999</v>
      </c>
      <c r="F292" s="95">
        <v>4.0999999999999996</v>
      </c>
      <c r="G292" s="95">
        <v>6.83</v>
      </c>
      <c r="H292" s="95">
        <v>10.93</v>
      </c>
    </row>
    <row r="293" spans="1:8" s="94" customFormat="1" ht="12.75" customHeight="1" x14ac:dyDescent="0.2">
      <c r="A293" s="94" t="s">
        <v>8</v>
      </c>
      <c r="B293" s="113">
        <v>1990</v>
      </c>
      <c r="C293" s="95">
        <v>376.99799999999999</v>
      </c>
      <c r="D293" s="95">
        <v>1034.0150000000001</v>
      </c>
      <c r="E293" s="95">
        <v>1411.0130000000001</v>
      </c>
      <c r="F293" s="95">
        <v>3.1509999999999998</v>
      </c>
      <c r="G293" s="95">
        <v>6.1520000000000001</v>
      </c>
      <c r="H293" s="95">
        <v>9.3030000000000008</v>
      </c>
    </row>
    <row r="294" spans="1:8" s="94" customFormat="1" ht="12.75" customHeight="1" x14ac:dyDescent="0.2">
      <c r="A294" s="94" t="s">
        <v>8</v>
      </c>
      <c r="B294" s="113">
        <v>1991</v>
      </c>
      <c r="C294" s="95">
        <v>241.636</v>
      </c>
      <c r="D294" s="95">
        <v>1175.9269999999999</v>
      </c>
      <c r="E294" s="95">
        <v>1417.5629999999999</v>
      </c>
      <c r="F294" s="95">
        <v>2.1150000000000002</v>
      </c>
      <c r="G294" s="95">
        <v>5.4119999999999999</v>
      </c>
      <c r="H294" s="95">
        <v>7.5270000000000001</v>
      </c>
    </row>
    <row r="295" spans="1:8" s="94" customFormat="1" ht="12.75" customHeight="1" x14ac:dyDescent="0.2">
      <c r="A295" s="94" t="s">
        <v>8</v>
      </c>
      <c r="B295" s="113">
        <v>1992</v>
      </c>
      <c r="C295" s="95">
        <v>185.09299999999999</v>
      </c>
      <c r="D295" s="95">
        <v>1103.787</v>
      </c>
      <c r="E295" s="95">
        <v>1288.8800000000001</v>
      </c>
      <c r="F295" s="95">
        <v>6.9589999999999996</v>
      </c>
      <c r="G295" s="95">
        <v>4.7850000000000001</v>
      </c>
      <c r="H295" s="95">
        <v>11.744</v>
      </c>
    </row>
    <row r="296" spans="1:8" s="94" customFormat="1" ht="12.75" customHeight="1" x14ac:dyDescent="0.2">
      <c r="A296" s="94" t="s">
        <v>8</v>
      </c>
      <c r="B296" s="113">
        <v>1993</v>
      </c>
      <c r="C296" s="95">
        <v>193.90600000000001</v>
      </c>
      <c r="D296" s="95">
        <v>1258.2629999999999</v>
      </c>
      <c r="E296" s="95">
        <v>1452.1689999999999</v>
      </c>
      <c r="F296" s="95">
        <v>9.782</v>
      </c>
      <c r="G296" s="95">
        <v>7.0220000000000002</v>
      </c>
      <c r="H296" s="95">
        <v>16.804000000000002</v>
      </c>
    </row>
    <row r="297" spans="1:8" s="94" customFormat="1" ht="12.75" customHeight="1" x14ac:dyDescent="0.2">
      <c r="A297" s="94" t="s">
        <v>8</v>
      </c>
      <c r="B297" s="113">
        <v>1994</v>
      </c>
      <c r="C297" s="95">
        <v>259.42399999999998</v>
      </c>
      <c r="D297" s="95">
        <v>1455.567</v>
      </c>
      <c r="E297" s="95">
        <v>1714.991</v>
      </c>
      <c r="F297" s="95">
        <v>12.952999999999999</v>
      </c>
      <c r="G297" s="95">
        <v>7.984</v>
      </c>
      <c r="H297" s="95">
        <v>20.936999999999998</v>
      </c>
    </row>
    <row r="298" spans="1:8" s="94" customFormat="1" ht="12.75" customHeight="1" x14ac:dyDescent="0.2">
      <c r="A298" s="94" t="s">
        <v>8</v>
      </c>
      <c r="B298" s="113">
        <v>1995</v>
      </c>
      <c r="C298" s="95">
        <v>306.70699999999999</v>
      </c>
      <c r="D298" s="95">
        <v>1645.1279999999999</v>
      </c>
      <c r="E298" s="95">
        <v>1951.835</v>
      </c>
      <c r="F298" s="95">
        <v>12.541</v>
      </c>
      <c r="G298" s="95">
        <v>7.4569999999999999</v>
      </c>
      <c r="H298" s="95">
        <v>19.998000000000001</v>
      </c>
    </row>
    <row r="299" spans="1:8" s="94" customFormat="1" ht="12.75" customHeight="1" x14ac:dyDescent="0.2">
      <c r="A299" s="94" t="s">
        <v>8</v>
      </c>
      <c r="B299" s="113">
        <v>1996</v>
      </c>
      <c r="C299" s="95">
        <v>312.41500000000002</v>
      </c>
      <c r="D299" s="95">
        <v>1222.3050000000001</v>
      </c>
      <c r="E299" s="95">
        <v>1534.72</v>
      </c>
      <c r="F299" s="95">
        <v>11.904</v>
      </c>
      <c r="G299" s="95">
        <v>8.7469999999999999</v>
      </c>
      <c r="H299" s="95">
        <v>20.651</v>
      </c>
    </row>
    <row r="300" spans="1:8" s="94" customFormat="1" ht="12.75" customHeight="1" x14ac:dyDescent="0.2">
      <c r="A300" s="94" t="s">
        <v>8</v>
      </c>
      <c r="B300" s="113">
        <v>1997</v>
      </c>
      <c r="C300" s="95">
        <v>481.017</v>
      </c>
      <c r="D300" s="95">
        <v>1284.2739999999999</v>
      </c>
      <c r="E300" s="95">
        <v>1765.2909999999999</v>
      </c>
      <c r="F300" s="95">
        <v>13.56</v>
      </c>
      <c r="G300" s="95">
        <v>9.3759999999999994</v>
      </c>
      <c r="H300" s="95">
        <v>22.936</v>
      </c>
    </row>
    <row r="301" spans="1:8" s="94" customFormat="1" ht="12.75" customHeight="1" x14ac:dyDescent="0.2">
      <c r="A301" s="94" t="s">
        <v>8</v>
      </c>
      <c r="B301" s="113">
        <v>1998</v>
      </c>
      <c r="C301" s="95">
        <v>551.58900000000006</v>
      </c>
      <c r="D301" s="95">
        <v>977.096</v>
      </c>
      <c r="E301" s="95">
        <v>1528.6849999999999</v>
      </c>
      <c r="F301" s="95">
        <v>13.847</v>
      </c>
      <c r="G301" s="95">
        <v>10.093999999999999</v>
      </c>
      <c r="H301" s="95">
        <v>23.940999999999999</v>
      </c>
    </row>
    <row r="302" spans="1:8" s="94" customFormat="1" ht="12.75" customHeight="1" x14ac:dyDescent="0.2">
      <c r="A302" s="94" t="s">
        <v>8</v>
      </c>
      <c r="B302" s="113">
        <v>1999</v>
      </c>
      <c r="C302" s="95">
        <v>510.38400000000001</v>
      </c>
      <c r="D302" s="95">
        <v>1073.568</v>
      </c>
      <c r="E302" s="95">
        <v>1583.952</v>
      </c>
      <c r="F302" s="95">
        <v>34.290999999999997</v>
      </c>
      <c r="G302" s="95">
        <v>14.057</v>
      </c>
      <c r="H302" s="95">
        <v>48.347999999999999</v>
      </c>
    </row>
    <row r="303" spans="1:8" s="94" customFormat="1" ht="12.75" customHeight="1" x14ac:dyDescent="0.2">
      <c r="A303" s="94" t="s">
        <v>8</v>
      </c>
      <c r="B303" s="113">
        <v>2000</v>
      </c>
      <c r="C303" s="95">
        <v>769.34299999999996</v>
      </c>
      <c r="D303" s="95">
        <v>730.46100000000001</v>
      </c>
      <c r="E303" s="95">
        <v>1499.8040000000001</v>
      </c>
      <c r="F303" s="95">
        <v>62.744999999999997</v>
      </c>
      <c r="G303" s="95">
        <v>23.395</v>
      </c>
      <c r="H303" s="95">
        <v>86.14</v>
      </c>
    </row>
    <row r="304" spans="1:8" s="94" customFormat="1" ht="12.75" customHeight="1" x14ac:dyDescent="0.2">
      <c r="A304" s="94" t="s">
        <v>8</v>
      </c>
      <c r="B304" s="113">
        <v>2001</v>
      </c>
      <c r="C304" s="95">
        <v>633.947</v>
      </c>
      <c r="D304" s="95">
        <v>1072.152</v>
      </c>
      <c r="E304" s="95">
        <v>1706.0990000000002</v>
      </c>
      <c r="F304" s="95">
        <v>63.825000000000003</v>
      </c>
      <c r="G304" s="95">
        <v>33.738999999999997</v>
      </c>
      <c r="H304" s="95">
        <v>97.563999999999993</v>
      </c>
    </row>
    <row r="305" spans="1:8" s="94" customFormat="1" ht="12.75" customHeight="1" x14ac:dyDescent="0.2">
      <c r="A305" s="94" t="s">
        <v>8</v>
      </c>
      <c r="B305" s="113">
        <v>2002</v>
      </c>
      <c r="C305" s="95">
        <v>282.96199999999999</v>
      </c>
      <c r="D305" s="95">
        <v>529.47</v>
      </c>
      <c r="E305" s="95">
        <v>812.43200000000002</v>
      </c>
      <c r="F305" s="95">
        <v>64.025999999999996</v>
      </c>
      <c r="G305" s="95">
        <v>57.753999999999998</v>
      </c>
      <c r="H305" s="95">
        <v>121.78</v>
      </c>
    </row>
    <row r="306" spans="1:8" s="94" customFormat="1" ht="12.75" customHeight="1" x14ac:dyDescent="0.2">
      <c r="A306" s="94" t="s">
        <v>8</v>
      </c>
      <c r="B306" s="113">
        <v>2003</v>
      </c>
      <c r="C306" s="95">
        <v>270.87400000000002</v>
      </c>
      <c r="D306" s="95">
        <v>459.58300000000003</v>
      </c>
      <c r="E306" s="95">
        <v>730.45700000000011</v>
      </c>
      <c r="F306" s="95">
        <v>28.422999999999998</v>
      </c>
      <c r="G306" s="95">
        <v>7.8849999999999998</v>
      </c>
      <c r="H306" s="95">
        <v>36.308</v>
      </c>
    </row>
    <row r="307" spans="1:8" s="94" customFormat="1" ht="12.75" customHeight="1" x14ac:dyDescent="0.2">
      <c r="A307" s="94" t="s">
        <v>8</v>
      </c>
      <c r="B307" s="113">
        <v>2004</v>
      </c>
      <c r="C307" s="95">
        <v>360.81200000000001</v>
      </c>
      <c r="D307" s="95">
        <v>197.661</v>
      </c>
      <c r="E307" s="95">
        <v>558.47299999999996</v>
      </c>
      <c r="F307" s="95">
        <v>29.991</v>
      </c>
      <c r="G307" s="95">
        <v>62.454999999999998</v>
      </c>
      <c r="H307" s="95">
        <v>92.445999999999998</v>
      </c>
    </row>
    <row r="308" spans="1:8" s="94" customFormat="1" ht="12.75" customHeight="1" x14ac:dyDescent="0.2">
      <c r="A308" s="94" t="s">
        <v>8</v>
      </c>
      <c r="B308" s="113">
        <v>2005</v>
      </c>
      <c r="C308" s="95">
        <v>425.53300000000002</v>
      </c>
      <c r="D308" s="95">
        <v>230.19800000000001</v>
      </c>
      <c r="E308" s="95">
        <v>655.73099999999999</v>
      </c>
      <c r="F308" s="95">
        <v>11.939</v>
      </c>
      <c r="G308" s="95">
        <v>127.197</v>
      </c>
      <c r="H308" s="95">
        <v>139.136</v>
      </c>
    </row>
    <row r="309" spans="1:8" s="94" customFormat="1" ht="12.75" customHeight="1" x14ac:dyDescent="0.2">
      <c r="A309" s="94" t="s">
        <v>8</v>
      </c>
      <c r="B309" s="113">
        <v>2006</v>
      </c>
      <c r="C309" s="95">
        <v>340.40499999999997</v>
      </c>
      <c r="D309" s="95">
        <v>222.06700000000001</v>
      </c>
      <c r="E309" s="95">
        <v>562.47199999999998</v>
      </c>
      <c r="F309" s="95">
        <v>11.329000000000001</v>
      </c>
      <c r="G309" s="95">
        <v>143.86699999999999</v>
      </c>
      <c r="H309" s="95">
        <v>155.196</v>
      </c>
    </row>
    <row r="310" spans="1:8" s="94" customFormat="1" ht="12.75" customHeight="1" x14ac:dyDescent="0.2">
      <c r="A310" s="94" t="s">
        <v>8</v>
      </c>
      <c r="B310" s="113">
        <v>2007</v>
      </c>
      <c r="C310" s="95">
        <v>64.155000000000001</v>
      </c>
      <c r="D310" s="95">
        <v>163.53100000000001</v>
      </c>
      <c r="E310" s="95">
        <v>227.68600000000001</v>
      </c>
      <c r="F310" s="95">
        <v>0</v>
      </c>
      <c r="G310" s="95">
        <v>0</v>
      </c>
      <c r="H310" s="95">
        <v>0</v>
      </c>
    </row>
    <row r="311" spans="1:8" s="94" customFormat="1" ht="12.75" customHeight="1" x14ac:dyDescent="0.2">
      <c r="A311" s="94" t="s">
        <v>8</v>
      </c>
      <c r="B311" s="113">
        <v>2008</v>
      </c>
      <c r="C311" s="95">
        <v>244.649</v>
      </c>
      <c r="D311" s="95">
        <v>46.823999999999998</v>
      </c>
      <c r="E311" s="95">
        <v>291.47300000000001</v>
      </c>
      <c r="F311" s="95">
        <v>0</v>
      </c>
      <c r="G311" s="95">
        <v>0</v>
      </c>
      <c r="H311" s="95">
        <v>0</v>
      </c>
    </row>
    <row r="312" spans="1:8" s="94" customFormat="1" ht="12.75" customHeight="1" x14ac:dyDescent="0.2">
      <c r="A312" s="94" t="s">
        <v>8</v>
      </c>
      <c r="B312" s="113">
        <v>2009</v>
      </c>
      <c r="C312" s="95">
        <v>358.70299999999997</v>
      </c>
      <c r="D312" s="95">
        <v>63.636000000000003</v>
      </c>
      <c r="E312" s="95">
        <v>422.339</v>
      </c>
      <c r="F312" s="95">
        <v>0</v>
      </c>
      <c r="G312" s="95">
        <v>2.6459999999999999</v>
      </c>
      <c r="H312" s="95">
        <v>2.6459999999999999</v>
      </c>
    </row>
    <row r="313" spans="1:8" s="94" customFormat="1" ht="12.75" customHeight="1" x14ac:dyDescent="0.2">
      <c r="A313" s="94" t="s">
        <v>8</v>
      </c>
      <c r="B313" s="113">
        <v>2010</v>
      </c>
      <c r="C313" s="95">
        <v>305.53100000000001</v>
      </c>
      <c r="D313" s="95">
        <v>161.07400000000001</v>
      </c>
      <c r="E313" s="95">
        <v>466.60500000000002</v>
      </c>
      <c r="F313" s="95">
        <v>0</v>
      </c>
      <c r="G313" s="95">
        <v>0</v>
      </c>
      <c r="H313" s="95">
        <v>0</v>
      </c>
    </row>
    <row r="314" spans="1:8" s="94" customFormat="1" ht="12.75" customHeight="1" x14ac:dyDescent="0.2">
      <c r="A314" s="3" t="s">
        <v>8</v>
      </c>
      <c r="B314" s="113">
        <v>2011</v>
      </c>
      <c r="C314" s="13">
        <v>180.54599999999999</v>
      </c>
      <c r="D314" s="13">
        <v>164.08500000000001</v>
      </c>
      <c r="E314" s="13">
        <v>344.63099999999997</v>
      </c>
      <c r="F314" s="13">
        <v>0</v>
      </c>
      <c r="G314" s="13">
        <v>0</v>
      </c>
      <c r="H314" s="13">
        <v>0</v>
      </c>
    </row>
    <row r="315" spans="1:8" s="94" customFormat="1" ht="12.75" customHeight="1" x14ac:dyDescent="0.2">
      <c r="A315" s="3" t="s">
        <v>8</v>
      </c>
      <c r="B315" s="113">
        <v>2012</v>
      </c>
      <c r="C315" s="13">
        <v>218.22900000000001</v>
      </c>
      <c r="D315" s="13">
        <v>78.257000000000005</v>
      </c>
      <c r="E315" s="13">
        <v>296.48599999999999</v>
      </c>
      <c r="F315" s="13">
        <v>1E-3</v>
      </c>
      <c r="G315" s="13">
        <v>18.373999999999999</v>
      </c>
      <c r="H315" s="13">
        <v>18.375</v>
      </c>
    </row>
    <row r="316" spans="1:8" s="94" customFormat="1" ht="12.75" customHeight="1" x14ac:dyDescent="0.2">
      <c r="A316" s="3" t="s">
        <v>8</v>
      </c>
      <c r="B316" s="113">
        <v>2013</v>
      </c>
      <c r="C316" s="13">
        <v>324.084</v>
      </c>
      <c r="D316" s="13">
        <v>50.381999999999998</v>
      </c>
      <c r="E316" s="13">
        <v>374.46600000000001</v>
      </c>
      <c r="F316" s="13">
        <v>0.88</v>
      </c>
      <c r="G316" s="13">
        <v>7.6230000000000002</v>
      </c>
      <c r="H316" s="13">
        <v>8.5030000000000001</v>
      </c>
    </row>
    <row r="317" spans="1:8" s="94" customFormat="1" ht="12.75" customHeight="1" x14ac:dyDescent="0.2">
      <c r="A317" s="100" t="s">
        <v>8</v>
      </c>
      <c r="B317" s="112">
        <v>2014</v>
      </c>
      <c r="C317" s="15">
        <v>325.173</v>
      </c>
      <c r="D317" s="15">
        <v>53.771000000000001</v>
      </c>
      <c r="E317" s="15">
        <v>378.94400000000002</v>
      </c>
      <c r="F317" s="15">
        <v>0</v>
      </c>
      <c r="G317" s="15">
        <v>0.78400000000000003</v>
      </c>
      <c r="H317" s="15">
        <v>0.78400000000000003</v>
      </c>
    </row>
    <row r="318" spans="1:8" s="94" customFormat="1" ht="12.75" customHeight="1" x14ac:dyDescent="0.2">
      <c r="A318" s="100" t="s">
        <v>8</v>
      </c>
      <c r="B318" s="112">
        <v>2015</v>
      </c>
      <c r="C318" s="15">
        <v>319.38</v>
      </c>
      <c r="D318" s="15">
        <v>98.679000000000002</v>
      </c>
      <c r="E318" s="15">
        <v>418.05899999999997</v>
      </c>
      <c r="F318" s="15">
        <v>0</v>
      </c>
      <c r="G318" s="15">
        <v>0</v>
      </c>
      <c r="H318" s="15">
        <v>0</v>
      </c>
    </row>
    <row r="319" spans="1:8" s="94" customFormat="1" ht="12.75" customHeight="1" x14ac:dyDescent="0.2">
      <c r="A319" s="100" t="s">
        <v>8</v>
      </c>
      <c r="B319" s="112">
        <v>2016</v>
      </c>
      <c r="C319" s="15">
        <v>283.12400000000002</v>
      </c>
      <c r="D319" s="15">
        <v>138.53299999999999</v>
      </c>
      <c r="E319" s="15">
        <v>421.65700000000004</v>
      </c>
      <c r="F319" s="15">
        <v>0</v>
      </c>
      <c r="G319" s="15">
        <v>0</v>
      </c>
      <c r="H319" s="15">
        <v>0</v>
      </c>
    </row>
    <row r="320" spans="1:8" s="94" customFormat="1" ht="12.75" customHeight="1" x14ac:dyDescent="0.2">
      <c r="A320" s="100" t="s">
        <v>8</v>
      </c>
      <c r="B320" s="112">
        <v>2017</v>
      </c>
      <c r="C320" s="15">
        <v>326.904</v>
      </c>
      <c r="D320" s="15">
        <v>103.363</v>
      </c>
      <c r="E320" s="15">
        <v>430.267</v>
      </c>
      <c r="F320" s="15">
        <v>0</v>
      </c>
      <c r="G320" s="15">
        <v>0</v>
      </c>
      <c r="H320" s="15">
        <v>0</v>
      </c>
    </row>
    <row r="321" spans="1:8" s="94" customFormat="1" ht="12.75" customHeight="1" x14ac:dyDescent="0.2">
      <c r="A321" s="100" t="s">
        <v>8</v>
      </c>
      <c r="B321" s="112">
        <v>2018</v>
      </c>
      <c r="C321" s="15">
        <v>348.85300000000001</v>
      </c>
      <c r="D321" s="15">
        <v>160.88800000000001</v>
      </c>
      <c r="E321" s="15">
        <v>509.74099999999999</v>
      </c>
      <c r="F321" s="15">
        <v>0</v>
      </c>
      <c r="G321" s="15">
        <v>0</v>
      </c>
      <c r="H321" s="15">
        <v>0</v>
      </c>
    </row>
    <row r="322" spans="1:8" s="94" customFormat="1" ht="12.75" customHeight="1" x14ac:dyDescent="0.2">
      <c r="A322" s="100" t="s">
        <v>8</v>
      </c>
      <c r="B322" s="112">
        <v>2019</v>
      </c>
      <c r="C322" s="15">
        <v>286.47500000000002</v>
      </c>
      <c r="D322" s="15">
        <v>131.13200000000001</v>
      </c>
      <c r="E322" s="15">
        <v>417.60700000000003</v>
      </c>
      <c r="F322" s="15">
        <v>0.13100000000000001</v>
      </c>
      <c r="G322" s="15">
        <v>0</v>
      </c>
      <c r="H322" s="15">
        <v>0.13100000000000001</v>
      </c>
    </row>
    <row r="323" spans="1:8" s="94" customFormat="1" ht="12.75" customHeight="1" x14ac:dyDescent="0.2">
      <c r="A323" s="100" t="s">
        <v>72</v>
      </c>
      <c r="B323" s="112">
        <v>1985</v>
      </c>
      <c r="C323" s="15">
        <v>0</v>
      </c>
      <c r="D323" s="15">
        <v>0</v>
      </c>
      <c r="E323" s="15">
        <v>0</v>
      </c>
      <c r="F323" s="15">
        <v>0</v>
      </c>
      <c r="G323" s="15">
        <v>0</v>
      </c>
      <c r="H323" s="15">
        <v>0</v>
      </c>
    </row>
    <row r="324" spans="1:8" s="94" customFormat="1" ht="12.75" customHeight="1" x14ac:dyDescent="0.2">
      <c r="A324" s="100" t="s">
        <v>72</v>
      </c>
      <c r="B324" s="112">
        <v>1986</v>
      </c>
      <c r="C324" s="15">
        <v>0</v>
      </c>
      <c r="D324" s="15">
        <v>0</v>
      </c>
      <c r="E324" s="15">
        <v>0</v>
      </c>
      <c r="F324" s="15">
        <v>0</v>
      </c>
      <c r="G324" s="15">
        <v>0</v>
      </c>
      <c r="H324" s="15">
        <v>0</v>
      </c>
    </row>
    <row r="325" spans="1:8" s="94" customFormat="1" ht="12.75" customHeight="1" x14ac:dyDescent="0.2">
      <c r="A325" s="100" t="s">
        <v>72</v>
      </c>
      <c r="B325" s="112">
        <v>1987</v>
      </c>
      <c r="C325" s="15">
        <v>0</v>
      </c>
      <c r="D325" s="15">
        <v>0</v>
      </c>
      <c r="E325" s="15">
        <v>0</v>
      </c>
      <c r="F325" s="15">
        <v>0</v>
      </c>
      <c r="G325" s="15">
        <v>0</v>
      </c>
      <c r="H325" s="15">
        <v>0</v>
      </c>
    </row>
    <row r="326" spans="1:8" s="94" customFormat="1" ht="12.75" customHeight="1" x14ac:dyDescent="0.2">
      <c r="A326" s="100" t="s">
        <v>72</v>
      </c>
      <c r="B326" s="112">
        <v>1988</v>
      </c>
      <c r="C326" s="15">
        <v>0</v>
      </c>
      <c r="D326" s="15">
        <v>0</v>
      </c>
      <c r="E326" s="15">
        <v>0</v>
      </c>
      <c r="F326" s="15">
        <v>0</v>
      </c>
      <c r="G326" s="15">
        <v>0</v>
      </c>
      <c r="H326" s="15">
        <v>0</v>
      </c>
    </row>
    <row r="327" spans="1:8" s="94" customFormat="1" ht="12.75" customHeight="1" x14ac:dyDescent="0.2">
      <c r="A327" s="100" t="s">
        <v>72</v>
      </c>
      <c r="B327" s="112">
        <v>1989</v>
      </c>
      <c r="C327" s="15">
        <v>0</v>
      </c>
      <c r="D327" s="15">
        <v>0</v>
      </c>
      <c r="E327" s="15">
        <v>0</v>
      </c>
      <c r="F327" s="15">
        <v>0</v>
      </c>
      <c r="G327" s="15">
        <v>0</v>
      </c>
      <c r="H327" s="15">
        <v>0</v>
      </c>
    </row>
    <row r="328" spans="1:8" s="94" customFormat="1" ht="12.75" customHeight="1" x14ac:dyDescent="0.2">
      <c r="A328" s="100" t="s">
        <v>72</v>
      </c>
      <c r="B328" s="112">
        <v>1990</v>
      </c>
      <c r="C328" s="15">
        <v>0</v>
      </c>
      <c r="D328" s="15">
        <v>0</v>
      </c>
      <c r="E328" s="15">
        <v>0</v>
      </c>
      <c r="F328" s="15">
        <v>0</v>
      </c>
      <c r="G328" s="15">
        <v>0</v>
      </c>
      <c r="H328" s="15">
        <v>0</v>
      </c>
    </row>
    <row r="329" spans="1:8" s="94" customFormat="1" ht="12.75" customHeight="1" x14ac:dyDescent="0.2">
      <c r="A329" s="100" t="s">
        <v>72</v>
      </c>
      <c r="B329" s="112">
        <v>1991</v>
      </c>
      <c r="C329" s="15">
        <v>0</v>
      </c>
      <c r="D329" s="15">
        <v>0</v>
      </c>
      <c r="E329" s="15">
        <v>0</v>
      </c>
      <c r="F329" s="15">
        <v>0</v>
      </c>
      <c r="G329" s="15">
        <v>0</v>
      </c>
      <c r="H329" s="15">
        <v>0</v>
      </c>
    </row>
    <row r="330" spans="1:8" s="94" customFormat="1" ht="12.75" customHeight="1" x14ac:dyDescent="0.2">
      <c r="A330" s="100" t="s">
        <v>72</v>
      </c>
      <c r="B330" s="112">
        <v>1992</v>
      </c>
      <c r="C330" s="15">
        <v>0</v>
      </c>
      <c r="D330" s="15">
        <v>0</v>
      </c>
      <c r="E330" s="15">
        <v>0</v>
      </c>
      <c r="F330" s="15">
        <v>0</v>
      </c>
      <c r="G330" s="15">
        <v>0</v>
      </c>
      <c r="H330" s="15">
        <v>0</v>
      </c>
    </row>
    <row r="331" spans="1:8" s="94" customFormat="1" ht="12.75" customHeight="1" x14ac:dyDescent="0.2">
      <c r="A331" s="100" t="s">
        <v>72</v>
      </c>
      <c r="B331" s="112">
        <v>1993</v>
      </c>
      <c r="C331" s="15">
        <v>0</v>
      </c>
      <c r="D331" s="15">
        <v>0</v>
      </c>
      <c r="E331" s="15">
        <v>0</v>
      </c>
      <c r="F331" s="15">
        <v>0</v>
      </c>
      <c r="G331" s="15">
        <v>0</v>
      </c>
      <c r="H331" s="15">
        <v>0</v>
      </c>
    </row>
    <row r="332" spans="1:8" s="94" customFormat="1" ht="12.75" customHeight="1" x14ac:dyDescent="0.2">
      <c r="A332" s="100" t="s">
        <v>72</v>
      </c>
      <c r="B332" s="112">
        <v>1994</v>
      </c>
      <c r="C332" s="15">
        <v>0</v>
      </c>
      <c r="D332" s="15">
        <v>0</v>
      </c>
      <c r="E332" s="15">
        <v>0</v>
      </c>
      <c r="F332" s="15">
        <v>0</v>
      </c>
      <c r="G332" s="15">
        <v>0</v>
      </c>
      <c r="H332" s="15">
        <v>0</v>
      </c>
    </row>
    <row r="333" spans="1:8" s="94" customFormat="1" ht="12.75" customHeight="1" x14ac:dyDescent="0.2">
      <c r="A333" s="100" t="s">
        <v>72</v>
      </c>
      <c r="B333" s="112">
        <v>1995</v>
      </c>
      <c r="C333" s="15">
        <v>0</v>
      </c>
      <c r="D333" s="15">
        <v>0</v>
      </c>
      <c r="E333" s="15">
        <v>0</v>
      </c>
      <c r="F333" s="15">
        <v>0</v>
      </c>
      <c r="G333" s="15">
        <v>0</v>
      </c>
      <c r="H333" s="15">
        <v>0</v>
      </c>
    </row>
    <row r="334" spans="1:8" s="94" customFormat="1" ht="12.75" customHeight="1" x14ac:dyDescent="0.2">
      <c r="A334" s="100" t="s">
        <v>72</v>
      </c>
      <c r="B334" s="112">
        <v>1996</v>
      </c>
      <c r="C334" s="15">
        <v>0</v>
      </c>
      <c r="D334" s="15">
        <v>0</v>
      </c>
      <c r="E334" s="15">
        <v>0</v>
      </c>
      <c r="F334" s="15">
        <v>0</v>
      </c>
      <c r="G334" s="15">
        <v>0</v>
      </c>
      <c r="H334" s="15">
        <v>0</v>
      </c>
    </row>
    <row r="335" spans="1:8" s="94" customFormat="1" ht="12.75" customHeight="1" x14ac:dyDescent="0.2">
      <c r="A335" s="100" t="s">
        <v>72</v>
      </c>
      <c r="B335" s="112">
        <v>1997</v>
      </c>
      <c r="C335" s="15">
        <v>0</v>
      </c>
      <c r="D335" s="15">
        <v>0</v>
      </c>
      <c r="E335" s="15">
        <v>0</v>
      </c>
      <c r="F335" s="15">
        <v>0</v>
      </c>
      <c r="G335" s="15">
        <v>0</v>
      </c>
      <c r="H335" s="15">
        <v>0</v>
      </c>
    </row>
    <row r="336" spans="1:8" s="94" customFormat="1" ht="12.75" customHeight="1" x14ac:dyDescent="0.2">
      <c r="A336" s="100" t="s">
        <v>72</v>
      </c>
      <c r="B336" s="112">
        <v>1998</v>
      </c>
      <c r="C336" s="15">
        <v>0</v>
      </c>
      <c r="D336" s="15">
        <v>0</v>
      </c>
      <c r="E336" s="15">
        <v>0</v>
      </c>
      <c r="F336" s="15">
        <v>0</v>
      </c>
      <c r="G336" s="15">
        <v>0</v>
      </c>
      <c r="H336" s="15">
        <v>0</v>
      </c>
    </row>
    <row r="337" spans="1:8" s="94" customFormat="1" ht="12.75" customHeight="1" x14ac:dyDescent="0.2">
      <c r="A337" s="100" t="s">
        <v>72</v>
      </c>
      <c r="B337" s="112">
        <v>1999</v>
      </c>
      <c r="C337" s="15">
        <v>0</v>
      </c>
      <c r="D337" s="15">
        <v>0</v>
      </c>
      <c r="E337" s="15">
        <v>0</v>
      </c>
      <c r="F337" s="15">
        <v>0</v>
      </c>
      <c r="G337" s="15">
        <v>0</v>
      </c>
      <c r="H337" s="15">
        <v>0</v>
      </c>
    </row>
    <row r="338" spans="1:8" s="94" customFormat="1" ht="12.75" customHeight="1" x14ac:dyDescent="0.2">
      <c r="A338" s="95" t="s">
        <v>72</v>
      </c>
      <c r="B338" s="113">
        <v>2000</v>
      </c>
      <c r="C338" s="95">
        <v>0</v>
      </c>
      <c r="D338" s="95">
        <v>0</v>
      </c>
      <c r="E338" s="95">
        <v>0</v>
      </c>
      <c r="F338" s="95">
        <v>0</v>
      </c>
      <c r="G338" s="95">
        <v>0</v>
      </c>
      <c r="H338" s="95">
        <v>0</v>
      </c>
    </row>
    <row r="339" spans="1:8" s="94" customFormat="1" ht="12.75" customHeight="1" x14ac:dyDescent="0.2">
      <c r="A339" s="94" t="s">
        <v>72</v>
      </c>
      <c r="B339" s="113">
        <v>2001</v>
      </c>
      <c r="C339" s="95">
        <v>0</v>
      </c>
      <c r="D339" s="95">
        <v>0</v>
      </c>
      <c r="E339" s="95">
        <v>0</v>
      </c>
      <c r="F339" s="95">
        <v>0</v>
      </c>
      <c r="G339" s="95">
        <v>0</v>
      </c>
      <c r="H339" s="95">
        <v>0</v>
      </c>
    </row>
    <row r="340" spans="1:8" s="94" customFormat="1" ht="12.75" customHeight="1" x14ac:dyDescent="0.2">
      <c r="A340" s="3" t="s">
        <v>72</v>
      </c>
      <c r="B340" s="113">
        <v>2002</v>
      </c>
      <c r="C340" s="13">
        <v>10.496</v>
      </c>
      <c r="D340" s="13">
        <v>101.09099999999999</v>
      </c>
      <c r="E340" s="13">
        <v>111.58699999999999</v>
      </c>
      <c r="F340" s="13">
        <v>0</v>
      </c>
      <c r="G340" s="13">
        <v>0</v>
      </c>
      <c r="H340" s="13">
        <v>0</v>
      </c>
    </row>
    <row r="341" spans="1:8" s="94" customFormat="1" ht="12.75" customHeight="1" x14ac:dyDescent="0.2">
      <c r="A341" s="3" t="s">
        <v>72</v>
      </c>
      <c r="B341" s="113">
        <v>2003</v>
      </c>
      <c r="C341" s="13">
        <v>911.16800000000001</v>
      </c>
      <c r="D341" s="13">
        <v>7.1999999999999995E-2</v>
      </c>
      <c r="E341" s="13">
        <v>911.24</v>
      </c>
      <c r="F341" s="13">
        <v>0</v>
      </c>
      <c r="G341" s="13">
        <v>0</v>
      </c>
      <c r="H341" s="13">
        <v>0</v>
      </c>
    </row>
    <row r="342" spans="1:8" s="94" customFormat="1" ht="12.75" customHeight="1" x14ac:dyDescent="0.2">
      <c r="A342" s="3" t="s">
        <v>72</v>
      </c>
      <c r="B342" s="113">
        <v>2004</v>
      </c>
      <c r="C342" s="13">
        <v>230.017</v>
      </c>
      <c r="D342" s="13">
        <v>1.6719999999999999</v>
      </c>
      <c r="E342" s="13">
        <v>231.68899999999999</v>
      </c>
      <c r="F342" s="13">
        <v>0</v>
      </c>
      <c r="G342" s="13">
        <v>0</v>
      </c>
      <c r="H342" s="13">
        <v>0</v>
      </c>
    </row>
    <row r="343" spans="1:8" s="94" customFormat="1" ht="12.75" customHeight="1" x14ac:dyDescent="0.2">
      <c r="A343" s="100" t="s">
        <v>72</v>
      </c>
      <c r="B343" s="112">
        <v>2005</v>
      </c>
      <c r="C343" s="15">
        <v>0</v>
      </c>
      <c r="D343" s="15">
        <v>81.283000000000001</v>
      </c>
      <c r="E343" s="15">
        <v>81.283000000000001</v>
      </c>
      <c r="F343" s="15">
        <v>0</v>
      </c>
      <c r="G343" s="15">
        <v>0</v>
      </c>
      <c r="H343" s="15">
        <v>0</v>
      </c>
    </row>
    <row r="344" spans="1:8" s="94" customFormat="1" ht="12.75" customHeight="1" x14ac:dyDescent="0.2">
      <c r="A344" s="100" t="s">
        <v>72</v>
      </c>
      <c r="B344" s="112">
        <v>2006</v>
      </c>
      <c r="C344" s="15">
        <v>0.86199999999999999</v>
      </c>
      <c r="D344" s="15">
        <v>2.875</v>
      </c>
      <c r="E344" s="15">
        <v>3.7370000000000001</v>
      </c>
      <c r="F344" s="15">
        <v>0</v>
      </c>
      <c r="G344" s="15">
        <v>0</v>
      </c>
      <c r="H344" s="15">
        <v>0</v>
      </c>
    </row>
    <row r="345" spans="1:8" s="94" customFormat="1" ht="12.75" customHeight="1" x14ac:dyDescent="0.2">
      <c r="A345" s="100" t="s">
        <v>72</v>
      </c>
      <c r="B345" s="112">
        <v>2007</v>
      </c>
      <c r="C345" s="15">
        <v>144.05099999999999</v>
      </c>
      <c r="D345" s="15">
        <v>7.2560000000000002</v>
      </c>
      <c r="E345" s="15">
        <v>151.30699999999999</v>
      </c>
      <c r="F345" s="15">
        <v>0</v>
      </c>
      <c r="G345" s="15">
        <v>0</v>
      </c>
      <c r="H345" s="15">
        <v>0</v>
      </c>
    </row>
    <row r="346" spans="1:8" s="94" customFormat="1" ht="12.75" customHeight="1" x14ac:dyDescent="0.2">
      <c r="A346" s="100" t="s">
        <v>72</v>
      </c>
      <c r="B346" s="112">
        <v>2008</v>
      </c>
      <c r="C346" s="15">
        <v>722.76599999999996</v>
      </c>
      <c r="D346" s="15">
        <v>448.15600000000001</v>
      </c>
      <c r="E346" s="15">
        <v>1170.922</v>
      </c>
      <c r="F346" s="15">
        <v>85.454999999999998</v>
      </c>
      <c r="G346" s="15">
        <v>0.26600000000000001</v>
      </c>
      <c r="H346" s="15">
        <v>85.721000000000004</v>
      </c>
    </row>
    <row r="347" spans="1:8" s="94" customFormat="1" ht="12.75" customHeight="1" x14ac:dyDescent="0.2">
      <c r="A347" s="100" t="s">
        <v>72</v>
      </c>
      <c r="B347" s="112">
        <v>2009</v>
      </c>
      <c r="C347" s="15">
        <v>2885.7860000000001</v>
      </c>
      <c r="D347" s="15">
        <v>1375.51</v>
      </c>
      <c r="E347" s="15">
        <v>4261.2960000000003</v>
      </c>
      <c r="F347" s="15">
        <v>115.16</v>
      </c>
      <c r="G347" s="15">
        <v>5.5460000000000003</v>
      </c>
      <c r="H347" s="15">
        <v>120.706</v>
      </c>
    </row>
    <row r="348" spans="1:8" s="94" customFormat="1" ht="12.75" customHeight="1" x14ac:dyDescent="0.2">
      <c r="A348" s="100" t="s">
        <v>72</v>
      </c>
      <c r="B348" s="112">
        <v>2010</v>
      </c>
      <c r="C348" s="15">
        <v>5375.643</v>
      </c>
      <c r="D348" s="15">
        <v>1251.797</v>
      </c>
      <c r="E348" s="15">
        <v>6627.4400000000005</v>
      </c>
      <c r="F348" s="15">
        <v>19.526</v>
      </c>
      <c r="G348" s="15">
        <v>234.57499999999999</v>
      </c>
      <c r="H348" s="15">
        <v>254.101</v>
      </c>
    </row>
    <row r="349" spans="1:8" s="94" customFormat="1" ht="12.75" customHeight="1" x14ac:dyDescent="0.2">
      <c r="A349" s="100" t="s">
        <v>72</v>
      </c>
      <c r="B349" s="112">
        <v>2011</v>
      </c>
      <c r="C349" s="15">
        <v>4834.6760000000004</v>
      </c>
      <c r="D349" s="15">
        <v>1105.4169999999999</v>
      </c>
      <c r="E349" s="15">
        <v>5940.0930000000008</v>
      </c>
      <c r="F349" s="15">
        <v>26.742000000000001</v>
      </c>
      <c r="G349" s="15">
        <v>348.08699999999999</v>
      </c>
      <c r="H349" s="15">
        <v>374.82900000000001</v>
      </c>
    </row>
    <row r="350" spans="1:8" s="94" customFormat="1" ht="12.75" customHeight="1" x14ac:dyDescent="0.2">
      <c r="A350" s="100" t="s">
        <v>72</v>
      </c>
      <c r="B350" s="112">
        <v>2012</v>
      </c>
      <c r="C350" s="15">
        <v>5029.9229999999998</v>
      </c>
      <c r="D350" s="15">
        <v>1209.5999999999999</v>
      </c>
      <c r="E350" s="15">
        <v>6239.5229999999992</v>
      </c>
      <c r="F350" s="15">
        <v>95.286000000000001</v>
      </c>
      <c r="G350" s="15">
        <v>360.98200000000003</v>
      </c>
      <c r="H350" s="15">
        <v>456.26800000000003</v>
      </c>
    </row>
    <row r="351" spans="1:8" s="94" customFormat="1" ht="12.75" customHeight="1" x14ac:dyDescent="0.2">
      <c r="A351" s="100" t="s">
        <v>72</v>
      </c>
      <c r="B351" s="112">
        <v>2013</v>
      </c>
      <c r="C351" s="15">
        <v>3644.9740000000002</v>
      </c>
      <c r="D351" s="15">
        <v>1008.601</v>
      </c>
      <c r="E351" s="15">
        <v>4653.5749999999998</v>
      </c>
      <c r="F351" s="15">
        <v>145.64599999999999</v>
      </c>
      <c r="G351" s="15">
        <v>381.39800000000002</v>
      </c>
      <c r="H351" s="15">
        <v>527.04399999999998</v>
      </c>
    </row>
    <row r="352" spans="1:8" s="94" customFormat="1" ht="12.75" customHeight="1" x14ac:dyDescent="0.2">
      <c r="A352" s="100" t="s">
        <v>72</v>
      </c>
      <c r="B352" s="112">
        <v>2014</v>
      </c>
      <c r="C352" s="15">
        <v>2976.7959999999998</v>
      </c>
      <c r="D352" s="15">
        <v>545.20600000000002</v>
      </c>
      <c r="E352" s="15">
        <v>3522.002</v>
      </c>
      <c r="F352" s="15">
        <v>130.614</v>
      </c>
      <c r="G352" s="15">
        <v>310.41399999999999</v>
      </c>
      <c r="H352" s="15">
        <v>441.02800000000002</v>
      </c>
    </row>
    <row r="353" spans="1:8" s="94" customFormat="1" ht="12.75" customHeight="1" x14ac:dyDescent="0.2">
      <c r="A353" s="100" t="s">
        <v>72</v>
      </c>
      <c r="B353" s="112">
        <v>2015</v>
      </c>
      <c r="C353" s="15">
        <v>3400.9009999999998</v>
      </c>
      <c r="D353" s="15">
        <v>1427.7270000000001</v>
      </c>
      <c r="E353" s="15">
        <v>4828.6279999999997</v>
      </c>
      <c r="F353" s="15">
        <v>58.603000000000002</v>
      </c>
      <c r="G353" s="15">
        <v>201.965</v>
      </c>
      <c r="H353" s="15">
        <v>260.56799999999998</v>
      </c>
    </row>
    <row r="354" spans="1:8" s="94" customFormat="1" ht="12.75" customHeight="1" x14ac:dyDescent="0.2">
      <c r="A354" s="100" t="s">
        <v>72</v>
      </c>
      <c r="B354" s="112">
        <v>2016</v>
      </c>
      <c r="C354" s="15">
        <v>3942.1460000000002</v>
      </c>
      <c r="D354" s="15">
        <v>2674.6509999999998</v>
      </c>
      <c r="E354" s="15">
        <v>6616.7970000000005</v>
      </c>
      <c r="F354" s="15">
        <v>29.007000000000001</v>
      </c>
      <c r="G354" s="15">
        <v>0</v>
      </c>
      <c r="H354" s="15">
        <v>29.007000000000001</v>
      </c>
    </row>
    <row r="355" spans="1:8" ht="12.75" customHeight="1" x14ac:dyDescent="0.2">
      <c r="A355" s="100" t="s">
        <v>72</v>
      </c>
      <c r="B355" s="112">
        <v>2017</v>
      </c>
      <c r="C355" s="15">
        <v>5769.5590000000002</v>
      </c>
      <c r="D355" s="15">
        <v>2320.3519999999999</v>
      </c>
      <c r="E355" s="15">
        <v>8089.9110000000001</v>
      </c>
      <c r="F355" s="15">
        <v>70.417000000000002</v>
      </c>
      <c r="G355" s="15">
        <v>0</v>
      </c>
      <c r="H355" s="15">
        <v>70.417000000000002</v>
      </c>
    </row>
    <row r="356" spans="1:8" ht="12.75" customHeight="1" x14ac:dyDescent="0.2">
      <c r="A356" s="100" t="s">
        <v>72</v>
      </c>
      <c r="B356" s="112">
        <v>2018</v>
      </c>
      <c r="C356" s="15">
        <v>5044.8010000000004</v>
      </c>
      <c r="D356" s="15">
        <v>2364.2779999999998</v>
      </c>
      <c r="E356" s="15">
        <v>7409.0789999999997</v>
      </c>
      <c r="F356" s="15">
        <v>28.323</v>
      </c>
      <c r="G356" s="15">
        <v>0</v>
      </c>
      <c r="H356" s="15">
        <v>28.323</v>
      </c>
    </row>
    <row r="357" spans="1:8" ht="12.75" customHeight="1" x14ac:dyDescent="0.2">
      <c r="A357" s="100" t="s">
        <v>72</v>
      </c>
      <c r="B357" s="112">
        <v>2019</v>
      </c>
      <c r="C357" s="15">
        <v>1039.865</v>
      </c>
      <c r="D357" s="15">
        <v>458.346</v>
      </c>
      <c r="E357" s="15">
        <v>1498.211</v>
      </c>
      <c r="F357" s="15">
        <v>24.024999999999999</v>
      </c>
      <c r="G357" s="15">
        <v>0</v>
      </c>
      <c r="H357" s="15">
        <v>24.024999999999999</v>
      </c>
    </row>
    <row r="358" spans="1:8" ht="12.75" customHeight="1" x14ac:dyDescent="0.2">
      <c r="A358" s="100" t="s">
        <v>68</v>
      </c>
      <c r="B358" s="112">
        <v>1985</v>
      </c>
      <c r="C358" s="15">
        <v>91.162000000000006</v>
      </c>
      <c r="D358" s="15">
        <v>6.7640000000000002</v>
      </c>
      <c r="E358" s="15">
        <v>97.926000000000002</v>
      </c>
      <c r="F358" s="15">
        <v>2.7450000000000001</v>
      </c>
      <c r="G358" s="15">
        <v>0.13800000000000001</v>
      </c>
      <c r="H358" s="15">
        <v>2.883</v>
      </c>
    </row>
    <row r="359" spans="1:8" ht="12.75" customHeight="1" x14ac:dyDescent="0.2">
      <c r="A359" s="100" t="s">
        <v>68</v>
      </c>
      <c r="B359" s="112">
        <v>1986</v>
      </c>
      <c r="C359" s="15">
        <v>102.952</v>
      </c>
      <c r="D359" s="15">
        <v>86.1</v>
      </c>
      <c r="E359" s="15">
        <v>189.05199999999999</v>
      </c>
      <c r="F359" s="15">
        <v>0.64700000000000002</v>
      </c>
      <c r="G359" s="15">
        <v>0</v>
      </c>
      <c r="H359" s="15">
        <v>0.64700000000000002</v>
      </c>
    </row>
    <row r="360" spans="1:8" ht="12.75" customHeight="1" x14ac:dyDescent="0.2">
      <c r="A360" s="100" t="s">
        <v>68</v>
      </c>
      <c r="B360" s="112">
        <v>1987</v>
      </c>
      <c r="C360" s="15">
        <v>226.68100000000001</v>
      </c>
      <c r="D360" s="15">
        <v>86.611999999999995</v>
      </c>
      <c r="E360" s="15">
        <v>313.29300000000001</v>
      </c>
      <c r="F360" s="15">
        <v>0.41399999999999998</v>
      </c>
      <c r="G360" s="15">
        <v>8.0000000000000002E-3</v>
      </c>
      <c r="H360" s="15">
        <v>0.42199999999999999</v>
      </c>
    </row>
    <row r="361" spans="1:8" ht="12.75" customHeight="1" x14ac:dyDescent="0.2">
      <c r="A361" s="100" t="s">
        <v>68</v>
      </c>
      <c r="B361" s="112">
        <v>1988</v>
      </c>
      <c r="C361" s="15">
        <v>111.518</v>
      </c>
      <c r="D361" s="15">
        <v>62.146000000000001</v>
      </c>
      <c r="E361" s="15">
        <v>173.66399999999999</v>
      </c>
      <c r="F361" s="15">
        <v>0.433</v>
      </c>
      <c r="G361" s="15">
        <v>0</v>
      </c>
      <c r="H361" s="15">
        <v>0.433</v>
      </c>
    </row>
    <row r="362" spans="1:8" ht="12.75" customHeight="1" x14ac:dyDescent="0.2">
      <c r="A362" s="100" t="s">
        <v>68</v>
      </c>
      <c r="B362" s="112">
        <v>1989</v>
      </c>
      <c r="C362" s="15">
        <v>174.04499999999999</v>
      </c>
      <c r="D362" s="15">
        <v>52.591999999999999</v>
      </c>
      <c r="E362" s="15">
        <v>226.637</v>
      </c>
      <c r="F362" s="15">
        <v>0.58399999999999996</v>
      </c>
      <c r="G362" s="15">
        <v>0</v>
      </c>
      <c r="H362" s="15">
        <v>0.58399999999999996</v>
      </c>
    </row>
    <row r="363" spans="1:8" ht="12.75" customHeight="1" x14ac:dyDescent="0.2">
      <c r="A363" s="100" t="s">
        <v>68</v>
      </c>
      <c r="B363" s="112">
        <v>1990</v>
      </c>
      <c r="C363" s="15">
        <v>151.154</v>
      </c>
      <c r="D363" s="15">
        <v>18.922000000000001</v>
      </c>
      <c r="E363" s="15">
        <v>170.07599999999999</v>
      </c>
      <c r="F363" s="15">
        <v>0.66100000000000003</v>
      </c>
      <c r="G363" s="15">
        <v>0</v>
      </c>
      <c r="H363" s="15">
        <v>0.66100000000000003</v>
      </c>
    </row>
    <row r="364" spans="1:8" ht="12.75" customHeight="1" x14ac:dyDescent="0.2">
      <c r="A364" s="95" t="s">
        <v>68</v>
      </c>
      <c r="B364" s="113">
        <v>1991</v>
      </c>
      <c r="C364" s="95">
        <v>133.71899999999999</v>
      </c>
      <c r="D364" s="95">
        <v>6.1139999999999999</v>
      </c>
      <c r="E364" s="95">
        <v>139.833</v>
      </c>
      <c r="F364" s="95">
        <v>0.19700000000000001</v>
      </c>
      <c r="G364" s="95">
        <v>0</v>
      </c>
      <c r="H364" s="95">
        <v>0.19700000000000001</v>
      </c>
    </row>
    <row r="365" spans="1:8" ht="12.75" customHeight="1" x14ac:dyDescent="0.2">
      <c r="A365" s="94" t="s">
        <v>68</v>
      </c>
      <c r="B365" s="113">
        <v>1992</v>
      </c>
      <c r="C365" s="95">
        <v>31.423999999999999</v>
      </c>
      <c r="D365" s="95">
        <v>2.65</v>
      </c>
      <c r="E365" s="95">
        <v>34.073999999999998</v>
      </c>
      <c r="F365" s="95">
        <v>0</v>
      </c>
      <c r="G365" s="95">
        <v>0</v>
      </c>
      <c r="H365" s="95">
        <v>0</v>
      </c>
    </row>
    <row r="366" spans="1:8" ht="12.75" customHeight="1" x14ac:dyDescent="0.2">
      <c r="A366" s="3" t="s">
        <v>68</v>
      </c>
      <c r="B366" s="113">
        <v>1993</v>
      </c>
      <c r="C366" s="13">
        <v>40.804000000000002</v>
      </c>
      <c r="D366" s="13">
        <v>3.843</v>
      </c>
      <c r="E366" s="13">
        <v>44.647000000000006</v>
      </c>
      <c r="F366" s="13">
        <v>0</v>
      </c>
      <c r="G366" s="13">
        <v>0</v>
      </c>
      <c r="H366" s="13">
        <v>0</v>
      </c>
    </row>
    <row r="367" spans="1:8" ht="12.75" customHeight="1" x14ac:dyDescent="0.2">
      <c r="A367" s="3" t="s">
        <v>68</v>
      </c>
      <c r="B367" s="113">
        <v>1994</v>
      </c>
      <c r="C367" s="13">
        <v>16.369</v>
      </c>
      <c r="D367" s="13">
        <v>4.4790000000000001</v>
      </c>
      <c r="E367" s="13">
        <v>20.847999999999999</v>
      </c>
      <c r="F367" s="13">
        <v>0</v>
      </c>
      <c r="G367" s="13">
        <v>0.14699999999999999</v>
      </c>
      <c r="H367" s="13">
        <v>0.14699999999999999</v>
      </c>
    </row>
    <row r="368" spans="1:8" ht="12.75" customHeight="1" x14ac:dyDescent="0.2">
      <c r="A368" s="3" t="s">
        <v>68</v>
      </c>
      <c r="B368" s="113">
        <v>1995</v>
      </c>
      <c r="C368" s="13">
        <v>7.4779999999999998</v>
      </c>
      <c r="D368" s="13">
        <v>6.149</v>
      </c>
      <c r="E368" s="13">
        <v>13.626999999999999</v>
      </c>
      <c r="F368" s="13">
        <v>0</v>
      </c>
      <c r="G368" s="13">
        <v>0</v>
      </c>
      <c r="H368" s="13">
        <v>0</v>
      </c>
    </row>
    <row r="369" spans="1:8" ht="12.75" customHeight="1" x14ac:dyDescent="0.2">
      <c r="A369" s="3" t="s">
        <v>68</v>
      </c>
      <c r="B369" s="113">
        <v>1996</v>
      </c>
      <c r="C369" s="13">
        <v>5.5069999999999997</v>
      </c>
      <c r="D369" s="13">
        <v>4.9180000000000001</v>
      </c>
      <c r="E369" s="13">
        <v>10.425000000000001</v>
      </c>
      <c r="F369" s="13">
        <v>0</v>
      </c>
      <c r="G369" s="13">
        <v>0</v>
      </c>
      <c r="H369" s="13">
        <v>0</v>
      </c>
    </row>
    <row r="370" spans="1:8" ht="12.75" customHeight="1" x14ac:dyDescent="0.2">
      <c r="A370" s="3" t="s">
        <v>68</v>
      </c>
      <c r="B370" s="113">
        <v>1997</v>
      </c>
      <c r="C370" s="13">
        <v>3.4260000000000002</v>
      </c>
      <c r="D370" s="13">
        <v>2.5070000000000001</v>
      </c>
      <c r="E370" s="13">
        <v>5.9329999999999998</v>
      </c>
      <c r="F370" s="13">
        <v>0</v>
      </c>
      <c r="G370" s="13">
        <v>0</v>
      </c>
      <c r="H370" s="13">
        <v>0</v>
      </c>
    </row>
    <row r="371" spans="1:8" ht="12.75" customHeight="1" x14ac:dyDescent="0.2">
      <c r="A371" s="3" t="s">
        <v>68</v>
      </c>
      <c r="B371" s="113">
        <v>1998</v>
      </c>
      <c r="C371" s="13">
        <v>1.6419999999999999</v>
      </c>
      <c r="D371" s="13">
        <v>0.36</v>
      </c>
      <c r="E371" s="13">
        <v>2.0019999999999998</v>
      </c>
      <c r="F371" s="13">
        <v>0</v>
      </c>
      <c r="G371" s="13">
        <v>0</v>
      </c>
      <c r="H371" s="13">
        <v>0</v>
      </c>
    </row>
    <row r="372" spans="1:8" ht="12.75" customHeight="1" x14ac:dyDescent="0.2">
      <c r="A372" s="3" t="s">
        <v>68</v>
      </c>
      <c r="B372" s="113">
        <v>1999</v>
      </c>
      <c r="C372" s="13">
        <v>0</v>
      </c>
      <c r="D372" s="13">
        <v>0</v>
      </c>
      <c r="E372" s="13">
        <v>0</v>
      </c>
      <c r="F372" s="13">
        <v>0</v>
      </c>
      <c r="G372" s="13">
        <v>0</v>
      </c>
      <c r="H372" s="13">
        <v>0</v>
      </c>
    </row>
    <row r="373" spans="1:8" ht="12.75" customHeight="1" x14ac:dyDescent="0.2">
      <c r="A373" s="3" t="s">
        <v>68</v>
      </c>
      <c r="B373" s="113">
        <v>2000</v>
      </c>
      <c r="C373" s="13">
        <v>0</v>
      </c>
      <c r="D373" s="13">
        <v>0</v>
      </c>
      <c r="E373" s="13">
        <v>0</v>
      </c>
      <c r="F373" s="13">
        <v>0</v>
      </c>
      <c r="G373" s="13">
        <v>0</v>
      </c>
      <c r="H373" s="13">
        <v>0</v>
      </c>
    </row>
    <row r="374" spans="1:8" ht="12.75" customHeight="1" x14ac:dyDescent="0.2">
      <c r="A374" s="3" t="s">
        <v>68</v>
      </c>
      <c r="B374" s="113">
        <v>2001</v>
      </c>
      <c r="C374" s="13">
        <v>0</v>
      </c>
      <c r="D374" s="13">
        <v>0</v>
      </c>
      <c r="E374" s="13">
        <v>0</v>
      </c>
      <c r="F374" s="13">
        <v>0</v>
      </c>
      <c r="G374" s="13">
        <v>0</v>
      </c>
      <c r="H374" s="13">
        <v>0</v>
      </c>
    </row>
    <row r="375" spans="1:8" ht="12.75" customHeight="1" x14ac:dyDescent="0.2">
      <c r="A375" s="3" t="s">
        <v>68</v>
      </c>
      <c r="B375" s="113">
        <v>2002</v>
      </c>
      <c r="C375" s="13">
        <v>0</v>
      </c>
      <c r="D375" s="13">
        <v>0</v>
      </c>
      <c r="E375" s="13">
        <v>0</v>
      </c>
      <c r="F375" s="13">
        <v>0</v>
      </c>
      <c r="G375" s="13">
        <v>0</v>
      </c>
      <c r="H375" s="13">
        <v>0</v>
      </c>
    </row>
    <row r="376" spans="1:8" ht="12.75" customHeight="1" x14ac:dyDescent="0.2">
      <c r="A376" s="3" t="s">
        <v>68</v>
      </c>
      <c r="B376" s="113">
        <v>2003</v>
      </c>
      <c r="C376" s="13">
        <v>0</v>
      </c>
      <c r="D376" s="13">
        <v>0</v>
      </c>
      <c r="E376" s="13">
        <v>0</v>
      </c>
      <c r="F376" s="13">
        <v>0</v>
      </c>
      <c r="G376" s="13">
        <v>0</v>
      </c>
      <c r="H376" s="13">
        <v>0</v>
      </c>
    </row>
    <row r="377" spans="1:8" ht="12.75" customHeight="1" x14ac:dyDescent="0.2">
      <c r="A377" s="3" t="s">
        <v>68</v>
      </c>
      <c r="B377" s="113">
        <v>2004</v>
      </c>
      <c r="C377" s="13">
        <v>0</v>
      </c>
      <c r="D377" s="13">
        <v>0</v>
      </c>
      <c r="E377" s="13">
        <v>0</v>
      </c>
      <c r="F377" s="13">
        <v>0</v>
      </c>
      <c r="G377" s="13">
        <v>0</v>
      </c>
      <c r="H377" s="13">
        <v>0</v>
      </c>
    </row>
    <row r="378" spans="1:8" ht="12.75" customHeight="1" x14ac:dyDescent="0.2">
      <c r="A378" s="3" t="s">
        <v>68</v>
      </c>
      <c r="B378" s="113">
        <v>2005</v>
      </c>
      <c r="C378" s="13">
        <v>0</v>
      </c>
      <c r="D378" s="13">
        <v>0</v>
      </c>
      <c r="E378" s="13">
        <v>0</v>
      </c>
      <c r="F378" s="13">
        <v>0</v>
      </c>
      <c r="G378" s="13">
        <v>0</v>
      </c>
      <c r="H378" s="13">
        <v>0</v>
      </c>
    </row>
    <row r="379" spans="1:8" ht="12.75" customHeight="1" x14ac:dyDescent="0.2">
      <c r="A379" s="3" t="s">
        <v>68</v>
      </c>
      <c r="B379" s="113">
        <v>2006</v>
      </c>
      <c r="C379" s="13">
        <v>0</v>
      </c>
      <c r="D379" s="13">
        <v>0</v>
      </c>
      <c r="E379" s="13">
        <v>0</v>
      </c>
      <c r="F379" s="13">
        <v>0</v>
      </c>
      <c r="G379" s="13">
        <v>0</v>
      </c>
      <c r="H379" s="13">
        <v>0</v>
      </c>
    </row>
    <row r="380" spans="1:8" ht="12.75" customHeight="1" x14ac:dyDescent="0.2">
      <c r="A380" s="3" t="s">
        <v>68</v>
      </c>
      <c r="B380" s="113">
        <v>2007</v>
      </c>
      <c r="C380" s="13">
        <v>0</v>
      </c>
      <c r="D380" s="13">
        <v>0</v>
      </c>
      <c r="E380" s="13">
        <v>0</v>
      </c>
      <c r="F380" s="13">
        <v>0</v>
      </c>
      <c r="G380" s="13">
        <v>0</v>
      </c>
      <c r="H380" s="13">
        <v>0</v>
      </c>
    </row>
    <row r="381" spans="1:8" ht="12.75" customHeight="1" x14ac:dyDescent="0.2">
      <c r="A381" s="3" t="s">
        <v>68</v>
      </c>
      <c r="B381" s="113">
        <v>2008</v>
      </c>
      <c r="C381" s="13">
        <v>0</v>
      </c>
      <c r="D381" s="13">
        <v>0</v>
      </c>
      <c r="E381" s="13">
        <v>0</v>
      </c>
      <c r="F381" s="13">
        <v>0</v>
      </c>
      <c r="G381" s="13">
        <v>0</v>
      </c>
      <c r="H381" s="13">
        <v>0</v>
      </c>
    </row>
    <row r="382" spans="1:8" ht="12.75" customHeight="1" x14ac:dyDescent="0.2">
      <c r="A382" s="3" t="s">
        <v>68</v>
      </c>
      <c r="B382" s="113">
        <v>2009</v>
      </c>
      <c r="C382" s="13">
        <v>0</v>
      </c>
      <c r="D382" s="13">
        <v>0</v>
      </c>
      <c r="E382" s="13">
        <v>0</v>
      </c>
      <c r="F382" s="13">
        <v>0</v>
      </c>
      <c r="G382" s="13">
        <v>0</v>
      </c>
      <c r="H382" s="13">
        <v>0</v>
      </c>
    </row>
    <row r="383" spans="1:8" ht="12.75" customHeight="1" x14ac:dyDescent="0.2">
      <c r="A383" s="3" t="s">
        <v>68</v>
      </c>
      <c r="B383" s="113">
        <v>2010</v>
      </c>
      <c r="C383" s="13">
        <v>0</v>
      </c>
      <c r="D383" s="13">
        <v>0</v>
      </c>
      <c r="E383" s="13">
        <v>0</v>
      </c>
      <c r="F383" s="13">
        <v>0</v>
      </c>
      <c r="G383" s="13">
        <v>0</v>
      </c>
      <c r="H383" s="13">
        <v>0</v>
      </c>
    </row>
    <row r="384" spans="1:8" ht="12.75" customHeight="1" x14ac:dyDescent="0.2">
      <c r="A384" s="3" t="s">
        <v>68</v>
      </c>
      <c r="B384" s="113">
        <v>2011</v>
      </c>
      <c r="C384" s="13">
        <v>0</v>
      </c>
      <c r="D384" s="13">
        <v>0</v>
      </c>
      <c r="E384" s="13">
        <v>0</v>
      </c>
      <c r="F384" s="13">
        <v>0</v>
      </c>
      <c r="G384" s="13">
        <v>0</v>
      </c>
      <c r="H384" s="13">
        <v>0</v>
      </c>
    </row>
    <row r="385" spans="1:8" ht="12.75" customHeight="1" x14ac:dyDescent="0.2">
      <c r="A385" s="3" t="s">
        <v>68</v>
      </c>
      <c r="B385" s="113">
        <v>2012</v>
      </c>
      <c r="C385" s="13">
        <v>0</v>
      </c>
      <c r="D385" s="13">
        <v>0</v>
      </c>
      <c r="E385" s="13">
        <v>0</v>
      </c>
      <c r="F385" s="13">
        <v>0</v>
      </c>
      <c r="G385" s="13">
        <v>0</v>
      </c>
      <c r="H385" s="13">
        <v>0</v>
      </c>
    </row>
    <row r="386" spans="1:8" ht="12.75" customHeight="1" x14ac:dyDescent="0.2">
      <c r="A386" s="3" t="s">
        <v>68</v>
      </c>
      <c r="B386" s="113">
        <v>2013</v>
      </c>
      <c r="C386" s="13">
        <v>0</v>
      </c>
      <c r="D386" s="13">
        <v>0</v>
      </c>
      <c r="E386" s="13">
        <v>0</v>
      </c>
      <c r="F386" s="13">
        <v>0</v>
      </c>
      <c r="G386" s="13">
        <v>0</v>
      </c>
      <c r="H386" s="13">
        <v>0</v>
      </c>
    </row>
    <row r="387" spans="1:8" ht="12.75" customHeight="1" x14ac:dyDescent="0.2">
      <c r="A387" s="3" t="s">
        <v>68</v>
      </c>
      <c r="B387" s="113">
        <v>2014</v>
      </c>
      <c r="C387" s="13">
        <v>0</v>
      </c>
      <c r="D387" s="13">
        <v>0</v>
      </c>
      <c r="E387" s="13">
        <v>0</v>
      </c>
      <c r="F387" s="13">
        <v>0</v>
      </c>
      <c r="G387" s="13">
        <v>0</v>
      </c>
      <c r="H387" s="13">
        <v>0</v>
      </c>
    </row>
    <row r="388" spans="1:8" ht="12.75" customHeight="1" x14ac:dyDescent="0.2">
      <c r="A388" s="3" t="s">
        <v>68</v>
      </c>
      <c r="B388" s="113">
        <v>2015</v>
      </c>
      <c r="C388" s="13">
        <v>0</v>
      </c>
      <c r="D388" s="13">
        <v>0</v>
      </c>
      <c r="E388" s="13">
        <v>0</v>
      </c>
      <c r="F388" s="13">
        <v>0</v>
      </c>
      <c r="G388" s="13">
        <v>0</v>
      </c>
      <c r="H388" s="13">
        <v>0</v>
      </c>
    </row>
    <row r="389" spans="1:8" ht="12.75" customHeight="1" x14ac:dyDescent="0.2">
      <c r="A389" s="3" t="s">
        <v>68</v>
      </c>
      <c r="B389" s="113">
        <v>2016</v>
      </c>
      <c r="C389" s="13">
        <v>0</v>
      </c>
      <c r="D389" s="13">
        <v>0</v>
      </c>
      <c r="E389" s="13">
        <v>0</v>
      </c>
      <c r="F389" s="13">
        <v>0</v>
      </c>
      <c r="G389" s="13">
        <v>0</v>
      </c>
      <c r="H389" s="13">
        <v>0</v>
      </c>
    </row>
    <row r="390" spans="1:8" ht="12.75" customHeight="1" x14ac:dyDescent="0.2">
      <c r="A390" s="3" t="s">
        <v>68</v>
      </c>
      <c r="B390" s="113">
        <v>2017</v>
      </c>
      <c r="C390" s="13">
        <v>0</v>
      </c>
      <c r="D390" s="13">
        <v>0</v>
      </c>
      <c r="E390" s="13">
        <v>0</v>
      </c>
      <c r="F390" s="13">
        <v>0</v>
      </c>
      <c r="G390" s="13">
        <v>0</v>
      </c>
      <c r="H390" s="13">
        <v>0</v>
      </c>
    </row>
    <row r="391" spans="1:8" ht="12.75" customHeight="1" x14ac:dyDescent="0.2">
      <c r="A391" s="3" t="s">
        <v>68</v>
      </c>
      <c r="B391" s="113">
        <v>2018</v>
      </c>
      <c r="C391" s="13">
        <v>0</v>
      </c>
      <c r="D391" s="13">
        <v>0</v>
      </c>
      <c r="E391" s="13">
        <v>0</v>
      </c>
      <c r="F391" s="13">
        <v>0</v>
      </c>
      <c r="G391" s="13">
        <v>0</v>
      </c>
      <c r="H391" s="13">
        <v>0</v>
      </c>
    </row>
    <row r="392" spans="1:8" ht="12.75" customHeight="1" x14ac:dyDescent="0.2">
      <c r="A392" s="3" t="s">
        <v>68</v>
      </c>
      <c r="B392" s="113">
        <v>2019</v>
      </c>
      <c r="C392" s="13">
        <v>0</v>
      </c>
      <c r="D392" s="13">
        <v>0</v>
      </c>
      <c r="E392" s="13">
        <v>0</v>
      </c>
      <c r="F392" s="13">
        <v>0</v>
      </c>
      <c r="G392" s="13">
        <v>0</v>
      </c>
      <c r="H392" s="13">
        <v>0</v>
      </c>
    </row>
    <row r="393" spans="1:8" ht="12.75" customHeight="1" x14ac:dyDescent="0.2">
      <c r="A393" s="3" t="s">
        <v>45</v>
      </c>
      <c r="B393" s="113">
        <v>1985</v>
      </c>
      <c r="C393" s="13">
        <v>33283.932999999997</v>
      </c>
      <c r="D393" s="13">
        <v>33050.892999999996</v>
      </c>
      <c r="E393" s="13">
        <v>66334.826000000001</v>
      </c>
      <c r="F393" s="13">
        <v>232.55</v>
      </c>
      <c r="G393" s="13">
        <v>959.16099999999994</v>
      </c>
      <c r="H393" s="13">
        <v>1191.711</v>
      </c>
    </row>
    <row r="394" spans="1:8" ht="12.75" customHeight="1" x14ac:dyDescent="0.2">
      <c r="A394" s="3" t="s">
        <v>45</v>
      </c>
      <c r="B394" s="113">
        <v>1986</v>
      </c>
      <c r="C394" s="13">
        <v>30542.561000000002</v>
      </c>
      <c r="D394" s="13">
        <v>40948.262999999999</v>
      </c>
      <c r="E394" s="13">
        <v>71490.823999999993</v>
      </c>
      <c r="F394" s="13">
        <v>277.84699999999998</v>
      </c>
      <c r="G394" s="13">
        <v>1095.81</v>
      </c>
      <c r="H394" s="13">
        <v>1373.6569999999999</v>
      </c>
    </row>
    <row r="395" spans="1:8" ht="12.75" customHeight="1" x14ac:dyDescent="0.2">
      <c r="A395" s="3" t="s">
        <v>45</v>
      </c>
      <c r="B395" s="113">
        <v>1987</v>
      </c>
      <c r="C395" s="13">
        <v>34973.052000000003</v>
      </c>
      <c r="D395" s="13">
        <v>46652.137000000002</v>
      </c>
      <c r="E395" s="13">
        <v>81625.189000000013</v>
      </c>
      <c r="F395" s="13">
        <v>406.875</v>
      </c>
      <c r="G395" s="13">
        <v>1284.365</v>
      </c>
      <c r="H395" s="13">
        <v>1691.24</v>
      </c>
    </row>
    <row r="396" spans="1:8" ht="12.75" customHeight="1" x14ac:dyDescent="0.2">
      <c r="A396" s="3" t="s">
        <v>45</v>
      </c>
      <c r="B396" s="113">
        <v>1988</v>
      </c>
      <c r="C396" s="13">
        <v>40302.902999999998</v>
      </c>
      <c r="D396" s="13">
        <v>42605.555999999997</v>
      </c>
      <c r="E396" s="13">
        <v>82908.459000000003</v>
      </c>
      <c r="F396" s="13">
        <v>1654.7840000000001</v>
      </c>
      <c r="G396" s="13">
        <v>1541.5519999999999</v>
      </c>
      <c r="H396" s="13">
        <v>3196.3360000000002</v>
      </c>
    </row>
    <row r="397" spans="1:8" ht="12.75" customHeight="1" x14ac:dyDescent="0.2">
      <c r="A397" s="3" t="s">
        <v>45</v>
      </c>
      <c r="B397" s="113">
        <v>1989</v>
      </c>
      <c r="C397" s="13">
        <v>47777.313000000002</v>
      </c>
      <c r="D397" s="13">
        <v>40774.637999999999</v>
      </c>
      <c r="E397" s="13">
        <v>88551.951000000001</v>
      </c>
      <c r="F397" s="13">
        <v>2726.8449999999998</v>
      </c>
      <c r="G397" s="13">
        <v>1632.4649999999999</v>
      </c>
      <c r="H397" s="13">
        <v>4359.3099999999995</v>
      </c>
    </row>
    <row r="398" spans="1:8" ht="12.75" customHeight="1" x14ac:dyDescent="0.2">
      <c r="A398" s="3" t="s">
        <v>45</v>
      </c>
      <c r="B398" s="113">
        <v>1990</v>
      </c>
      <c r="C398" s="13">
        <v>45755.849000000002</v>
      </c>
      <c r="D398" s="13">
        <v>47398.856</v>
      </c>
      <c r="E398" s="13">
        <v>93154.705000000002</v>
      </c>
      <c r="F398" s="13">
        <v>2779.9690000000001</v>
      </c>
      <c r="G398" s="13">
        <v>1679.942</v>
      </c>
      <c r="H398" s="13">
        <v>4459.9110000000001</v>
      </c>
    </row>
    <row r="399" spans="1:8" ht="12.75" customHeight="1" x14ac:dyDescent="0.2">
      <c r="A399" s="3" t="s">
        <v>45</v>
      </c>
      <c r="B399" s="113">
        <v>1991</v>
      </c>
      <c r="C399" s="13">
        <v>40690.468000000001</v>
      </c>
      <c r="D399" s="13">
        <v>46694.057000000001</v>
      </c>
      <c r="E399" s="13">
        <v>87384.524999999994</v>
      </c>
      <c r="F399" s="13">
        <v>2801.0509999999999</v>
      </c>
      <c r="G399" s="13">
        <v>1657.883</v>
      </c>
      <c r="H399" s="13">
        <v>4458.9340000000002</v>
      </c>
    </row>
    <row r="400" spans="1:8" ht="12.75" customHeight="1" x14ac:dyDescent="0.2">
      <c r="A400" s="3" t="s">
        <v>45</v>
      </c>
      <c r="B400" s="113">
        <v>1992</v>
      </c>
      <c r="C400" s="13">
        <v>44199.803999999996</v>
      </c>
      <c r="D400" s="13">
        <v>49525.394999999997</v>
      </c>
      <c r="E400" s="13">
        <v>93725.198999999993</v>
      </c>
      <c r="F400" s="13">
        <v>2822.0160000000001</v>
      </c>
      <c r="G400" s="13">
        <v>1691.4860000000001</v>
      </c>
      <c r="H400" s="13">
        <v>4513.5020000000004</v>
      </c>
    </row>
    <row r="401" spans="1:8" ht="12.75" customHeight="1" x14ac:dyDescent="0.2">
      <c r="A401" s="3" t="s">
        <v>45</v>
      </c>
      <c r="B401" s="113">
        <v>1993</v>
      </c>
      <c r="C401" s="13">
        <v>50017.927000000003</v>
      </c>
      <c r="D401" s="13">
        <v>60476.625</v>
      </c>
      <c r="E401" s="13">
        <v>110494.552</v>
      </c>
      <c r="F401" s="13">
        <v>3218.9830000000002</v>
      </c>
      <c r="G401" s="13">
        <v>1947.585</v>
      </c>
      <c r="H401" s="13">
        <v>5166.5680000000002</v>
      </c>
    </row>
    <row r="402" spans="1:8" ht="12.75" customHeight="1" x14ac:dyDescent="0.2">
      <c r="A402" s="3" t="s">
        <v>45</v>
      </c>
      <c r="B402" s="113">
        <v>1994</v>
      </c>
      <c r="C402" s="13">
        <v>60729.550999999999</v>
      </c>
      <c r="D402" s="13">
        <v>65561.274999999994</v>
      </c>
      <c r="E402" s="13">
        <v>126290.826</v>
      </c>
      <c r="F402" s="13">
        <v>3102.3229999999999</v>
      </c>
      <c r="G402" s="13">
        <v>1890.933</v>
      </c>
      <c r="H402" s="13">
        <v>4993.2559999999994</v>
      </c>
    </row>
    <row r="403" spans="1:8" ht="12.75" customHeight="1" x14ac:dyDescent="0.2">
      <c r="A403" s="3" t="s">
        <v>45</v>
      </c>
      <c r="B403" s="113">
        <v>1995</v>
      </c>
      <c r="C403" s="13">
        <v>68549.23</v>
      </c>
      <c r="D403" s="13">
        <v>71637.062999999995</v>
      </c>
      <c r="E403" s="13">
        <v>140186.29300000001</v>
      </c>
      <c r="F403" s="13">
        <v>3096.5070000000001</v>
      </c>
      <c r="G403" s="13">
        <v>2061.7130000000002</v>
      </c>
      <c r="H403" s="13">
        <v>5158.22</v>
      </c>
    </row>
    <row r="404" spans="1:8" ht="12.75" customHeight="1" x14ac:dyDescent="0.2">
      <c r="A404" s="3" t="s">
        <v>45</v>
      </c>
      <c r="B404" s="113">
        <v>1996</v>
      </c>
      <c r="C404" s="13">
        <v>77403.948000000004</v>
      </c>
      <c r="D404" s="13">
        <v>72820.926000000007</v>
      </c>
      <c r="E404" s="13">
        <v>150224.87400000001</v>
      </c>
      <c r="F404" s="13">
        <v>3396.991</v>
      </c>
      <c r="G404" s="13">
        <v>2043.3430000000001</v>
      </c>
      <c r="H404" s="13">
        <v>5440.3339999999998</v>
      </c>
    </row>
    <row r="405" spans="1:8" ht="12.75" customHeight="1" x14ac:dyDescent="0.2">
      <c r="A405" s="3" t="s">
        <v>45</v>
      </c>
      <c r="B405" s="113">
        <v>1997</v>
      </c>
      <c r="C405" s="13">
        <v>83874.820000000007</v>
      </c>
      <c r="D405" s="13">
        <v>78652.69</v>
      </c>
      <c r="E405" s="13">
        <v>162527.51</v>
      </c>
      <c r="F405" s="13">
        <v>3250.6770000000001</v>
      </c>
      <c r="G405" s="13">
        <v>1864.683</v>
      </c>
      <c r="H405" s="13">
        <v>5115.3600000000006</v>
      </c>
    </row>
    <row r="406" spans="1:8" ht="12.75" customHeight="1" x14ac:dyDescent="0.2">
      <c r="A406" s="3" t="s">
        <v>45</v>
      </c>
      <c r="B406" s="113">
        <v>1998</v>
      </c>
      <c r="C406" s="13">
        <v>77976.282000000007</v>
      </c>
      <c r="D406" s="13">
        <v>74657.618000000002</v>
      </c>
      <c r="E406" s="13">
        <v>152633.90000000002</v>
      </c>
      <c r="F406" s="13">
        <v>3123.0839999999998</v>
      </c>
      <c r="G406" s="13">
        <v>1817.059</v>
      </c>
      <c r="H406" s="13">
        <v>4940.143</v>
      </c>
    </row>
    <row r="407" spans="1:8" ht="12.75" customHeight="1" x14ac:dyDescent="0.2">
      <c r="A407" s="3" t="s">
        <v>45</v>
      </c>
      <c r="B407" s="113">
        <v>1999</v>
      </c>
      <c r="C407" s="13">
        <v>92896.688999999998</v>
      </c>
      <c r="D407" s="13">
        <v>92534.521999999997</v>
      </c>
      <c r="E407" s="13">
        <v>185431.21100000001</v>
      </c>
      <c r="F407" s="13">
        <v>3027.5129999999999</v>
      </c>
      <c r="G407" s="13">
        <v>2232.3029999999999</v>
      </c>
      <c r="H407" s="13">
        <v>5259.8159999999998</v>
      </c>
    </row>
    <row r="408" spans="1:8" ht="12.75" customHeight="1" x14ac:dyDescent="0.2">
      <c r="A408" s="3" t="s">
        <v>45</v>
      </c>
      <c r="B408" s="113">
        <v>2000</v>
      </c>
      <c r="C408" s="13">
        <v>98231.012000000002</v>
      </c>
      <c r="D408" s="13">
        <v>101252.236</v>
      </c>
      <c r="E408" s="13">
        <v>199483.24800000002</v>
      </c>
      <c r="F408" s="13">
        <v>3269.201</v>
      </c>
      <c r="G408" s="13">
        <v>3003.85</v>
      </c>
      <c r="H408" s="13">
        <v>6273.0509999999995</v>
      </c>
    </row>
    <row r="409" spans="1:8" ht="12.75" customHeight="1" x14ac:dyDescent="0.2">
      <c r="A409" s="3" t="s">
        <v>45</v>
      </c>
      <c r="B409" s="113">
        <v>2001</v>
      </c>
      <c r="C409" s="13">
        <v>82906.081999999995</v>
      </c>
      <c r="D409" s="13">
        <v>97603.964999999997</v>
      </c>
      <c r="E409" s="13">
        <v>180510.04699999999</v>
      </c>
      <c r="F409" s="13">
        <v>3278.0819999999999</v>
      </c>
      <c r="G409" s="13">
        <v>3347.511</v>
      </c>
      <c r="H409" s="13">
        <v>6625.5929999999998</v>
      </c>
    </row>
    <row r="410" spans="1:8" ht="12.75" customHeight="1" x14ac:dyDescent="0.2">
      <c r="A410" s="3" t="s">
        <v>45</v>
      </c>
      <c r="B410" s="113">
        <v>2002</v>
      </c>
      <c r="C410" s="13">
        <v>91632.866999999998</v>
      </c>
      <c r="D410" s="13">
        <v>100416.621</v>
      </c>
      <c r="E410" s="13">
        <v>192049.48800000001</v>
      </c>
      <c r="F410" s="13">
        <v>3113.1019999999999</v>
      </c>
      <c r="G410" s="13">
        <v>3626.6509999999998</v>
      </c>
      <c r="H410" s="13">
        <v>6739.7529999999997</v>
      </c>
    </row>
    <row r="411" spans="1:8" ht="12.75" customHeight="1" x14ac:dyDescent="0.2">
      <c r="A411" s="3" t="s">
        <v>45</v>
      </c>
      <c r="B411" s="113">
        <v>2003</v>
      </c>
      <c r="C411" s="13">
        <v>90962.388000000006</v>
      </c>
      <c r="D411" s="13">
        <v>88695.221000000005</v>
      </c>
      <c r="E411" s="13">
        <v>179657.609</v>
      </c>
      <c r="F411" s="13">
        <v>3404.444</v>
      </c>
      <c r="G411" s="13">
        <v>2901.2710000000002</v>
      </c>
      <c r="H411" s="13">
        <v>6305.7150000000001</v>
      </c>
    </row>
    <row r="412" spans="1:8" ht="12.75" customHeight="1" x14ac:dyDescent="0.2">
      <c r="A412" s="3" t="s">
        <v>45</v>
      </c>
      <c r="B412" s="113">
        <v>2004</v>
      </c>
      <c r="C412" s="13">
        <v>108764.26700000001</v>
      </c>
      <c r="D412" s="13">
        <v>85476.654999999999</v>
      </c>
      <c r="E412" s="13">
        <v>194240.92200000002</v>
      </c>
      <c r="F412" s="13">
        <v>3763.9679999999998</v>
      </c>
      <c r="G412" s="13">
        <v>2981.636</v>
      </c>
      <c r="H412" s="13">
        <v>6745.6039999999994</v>
      </c>
    </row>
    <row r="413" spans="1:8" ht="12.75" customHeight="1" x14ac:dyDescent="0.2">
      <c r="A413" s="3" t="s">
        <v>45</v>
      </c>
      <c r="B413" s="113">
        <v>2005</v>
      </c>
      <c r="C413" s="13">
        <v>108838.47500000001</v>
      </c>
      <c r="D413" s="13">
        <v>87639.4</v>
      </c>
      <c r="E413" s="13">
        <v>196477.875</v>
      </c>
      <c r="F413" s="13">
        <v>4310.174</v>
      </c>
      <c r="G413" s="13">
        <v>2875.2719999999999</v>
      </c>
      <c r="H413" s="13">
        <v>7185.4459999999999</v>
      </c>
    </row>
    <row r="414" spans="1:8" ht="12.75" customHeight="1" x14ac:dyDescent="0.2">
      <c r="A414" s="3" t="s">
        <v>45</v>
      </c>
      <c r="B414" s="113">
        <v>2006</v>
      </c>
      <c r="C414" s="13">
        <v>109469.853</v>
      </c>
      <c r="D414" s="13">
        <v>91257.926999999996</v>
      </c>
      <c r="E414" s="13">
        <v>200727.78</v>
      </c>
      <c r="F414" s="13">
        <v>4709.3540000000003</v>
      </c>
      <c r="G414" s="13">
        <v>3265.6469999999999</v>
      </c>
      <c r="H414" s="13">
        <v>7975.0010000000002</v>
      </c>
    </row>
    <row r="415" spans="1:8" ht="12.75" customHeight="1" x14ac:dyDescent="0.2">
      <c r="A415" s="3" t="s">
        <v>45</v>
      </c>
      <c r="B415" s="113">
        <v>2007</v>
      </c>
      <c r="C415" s="13">
        <v>111957.861</v>
      </c>
      <c r="D415" s="13">
        <v>91349.145000000004</v>
      </c>
      <c r="E415" s="13">
        <v>203307.00599999999</v>
      </c>
      <c r="F415" s="13">
        <v>5549.1989999999996</v>
      </c>
      <c r="G415" s="13">
        <v>3159.6280000000002</v>
      </c>
      <c r="H415" s="13">
        <v>8708.8269999999993</v>
      </c>
    </row>
    <row r="416" spans="1:8" ht="12.75" customHeight="1" x14ac:dyDescent="0.2">
      <c r="A416" s="3" t="s">
        <v>45</v>
      </c>
      <c r="B416" s="113">
        <v>2008</v>
      </c>
      <c r="C416" s="13">
        <v>109615.802</v>
      </c>
      <c r="D416" s="13">
        <v>90449.679000000004</v>
      </c>
      <c r="E416" s="13">
        <v>200065.481</v>
      </c>
      <c r="F416" s="13">
        <v>5919.43</v>
      </c>
      <c r="G416" s="13">
        <v>3146.78</v>
      </c>
      <c r="H416" s="13">
        <v>9066.2100000000009</v>
      </c>
    </row>
    <row r="417" spans="1:8" ht="12.75" customHeight="1" x14ac:dyDescent="0.2">
      <c r="A417" s="3" t="s">
        <v>45</v>
      </c>
      <c r="B417" s="113">
        <v>2009</v>
      </c>
      <c r="C417" s="13">
        <v>97503.938999999998</v>
      </c>
      <c r="D417" s="13">
        <v>95453.48</v>
      </c>
      <c r="E417" s="13">
        <v>192957.41899999999</v>
      </c>
      <c r="F417" s="13">
        <v>5816.7839999999997</v>
      </c>
      <c r="G417" s="13">
        <v>2646.6729999999998</v>
      </c>
      <c r="H417" s="13">
        <v>8463.4569999999985</v>
      </c>
    </row>
    <row r="418" spans="1:8" ht="12.75" customHeight="1" x14ac:dyDescent="0.2">
      <c r="A418" s="3" t="s">
        <v>45</v>
      </c>
      <c r="B418" s="113">
        <v>2010</v>
      </c>
      <c r="C418" s="13">
        <v>120115.88</v>
      </c>
      <c r="D418" s="13">
        <v>96752.823000000004</v>
      </c>
      <c r="E418" s="13">
        <v>216868.70300000001</v>
      </c>
      <c r="F418" s="13">
        <v>7531.7709999999997</v>
      </c>
      <c r="G418" s="13">
        <v>2003.0450000000001</v>
      </c>
      <c r="H418" s="13">
        <v>9534.8159999999989</v>
      </c>
    </row>
    <row r="419" spans="1:8" ht="12.75" customHeight="1" x14ac:dyDescent="0.2">
      <c r="A419" s="3" t="s">
        <v>45</v>
      </c>
      <c r="B419" s="113">
        <v>2011</v>
      </c>
      <c r="C419" s="13">
        <v>125731.954</v>
      </c>
      <c r="D419" s="13">
        <v>102590.88499999999</v>
      </c>
      <c r="E419" s="13">
        <v>228322.83899999998</v>
      </c>
      <c r="F419" s="13">
        <v>8362.4590000000007</v>
      </c>
      <c r="G419" s="13">
        <v>1989.777</v>
      </c>
      <c r="H419" s="13">
        <v>10352.236000000001</v>
      </c>
    </row>
    <row r="420" spans="1:8" ht="12.75" customHeight="1" x14ac:dyDescent="0.2">
      <c r="A420" s="3" t="s">
        <v>45</v>
      </c>
      <c r="B420" s="113">
        <v>2012</v>
      </c>
      <c r="C420" s="13">
        <v>127903.98299999999</v>
      </c>
      <c r="D420" s="13">
        <v>110191.856</v>
      </c>
      <c r="E420" s="13">
        <v>238095.83899999998</v>
      </c>
      <c r="F420" s="13">
        <v>7968.5640000000003</v>
      </c>
      <c r="G420" s="13">
        <v>2005.864</v>
      </c>
      <c r="H420" s="13">
        <v>9974.4279999999999</v>
      </c>
    </row>
    <row r="421" spans="1:8" ht="12.75" customHeight="1" x14ac:dyDescent="0.2">
      <c r="A421" s="3" t="s">
        <v>45</v>
      </c>
      <c r="B421" s="113">
        <v>2013</v>
      </c>
      <c r="C421" s="13">
        <v>129382.905</v>
      </c>
      <c r="D421" s="13">
        <v>115962.08</v>
      </c>
      <c r="E421" s="13">
        <v>245344.98499999999</v>
      </c>
      <c r="F421" s="13">
        <v>7358.857</v>
      </c>
      <c r="G421" s="13">
        <v>2094.8139999999999</v>
      </c>
      <c r="H421" s="13">
        <v>9453.6710000000003</v>
      </c>
    </row>
    <row r="422" spans="1:8" ht="12.75" customHeight="1" x14ac:dyDescent="0.2">
      <c r="A422" s="3" t="s">
        <v>45</v>
      </c>
      <c r="B422" s="113">
        <v>2014</v>
      </c>
      <c r="C422" s="13">
        <v>130441.624</v>
      </c>
      <c r="D422" s="13">
        <v>129429.167</v>
      </c>
      <c r="E422" s="13">
        <v>259870.791</v>
      </c>
      <c r="F422" s="13">
        <v>8284.2440000000006</v>
      </c>
      <c r="G422" s="13">
        <v>2384.797</v>
      </c>
      <c r="H422" s="13">
        <v>10669.041000000001</v>
      </c>
    </row>
    <row r="423" spans="1:8" ht="12.75" customHeight="1" x14ac:dyDescent="0.2">
      <c r="A423" s="3" t="s">
        <v>45</v>
      </c>
      <c r="B423" s="113">
        <v>2015</v>
      </c>
      <c r="C423" s="13">
        <v>129089.705</v>
      </c>
      <c r="D423" s="13">
        <v>158110.20199999999</v>
      </c>
      <c r="E423" s="13">
        <v>287199.90700000001</v>
      </c>
      <c r="F423" s="13">
        <v>7538.41</v>
      </c>
      <c r="G423" s="13">
        <v>2710.5329999999999</v>
      </c>
      <c r="H423" s="13">
        <v>10248.942999999999</v>
      </c>
    </row>
    <row r="424" spans="1:8" ht="12.75" customHeight="1" x14ac:dyDescent="0.2">
      <c r="A424" s="3" t="s">
        <v>45</v>
      </c>
      <c r="B424" s="113">
        <v>2016</v>
      </c>
      <c r="C424" s="13">
        <v>124064.016</v>
      </c>
      <c r="D424" s="13">
        <v>160551.10800000001</v>
      </c>
      <c r="E424" s="13">
        <v>284615.12400000001</v>
      </c>
      <c r="F424" s="13">
        <v>6660.5780000000004</v>
      </c>
      <c r="G424" s="13">
        <v>2881.1680000000001</v>
      </c>
      <c r="H424" s="13">
        <v>9541.746000000001</v>
      </c>
    </row>
    <row r="425" spans="1:8" ht="12.75" customHeight="1" x14ac:dyDescent="0.2">
      <c r="A425" s="3" t="s">
        <v>45</v>
      </c>
      <c r="B425" s="113">
        <v>2017</v>
      </c>
      <c r="C425" s="13">
        <v>141726.59</v>
      </c>
      <c r="D425" s="13">
        <v>171686.45699999999</v>
      </c>
      <c r="E425" s="13">
        <v>313413.04700000002</v>
      </c>
      <c r="F425" s="13">
        <v>6747.5379999999996</v>
      </c>
      <c r="G425" s="13">
        <v>3040.9459999999999</v>
      </c>
      <c r="H425" s="13">
        <v>9788.4840000000004</v>
      </c>
    </row>
    <row r="426" spans="1:8" ht="12.75" customHeight="1" x14ac:dyDescent="0.2">
      <c r="A426" s="3" t="s">
        <v>45</v>
      </c>
      <c r="B426" s="113">
        <v>2018</v>
      </c>
      <c r="C426" s="13">
        <v>146591.31</v>
      </c>
      <c r="D426" s="13">
        <v>182567.80300000001</v>
      </c>
      <c r="E426" s="13">
        <v>329159.11300000001</v>
      </c>
      <c r="F426" s="13">
        <v>6354.808</v>
      </c>
      <c r="G426" s="13">
        <v>3403.806</v>
      </c>
      <c r="H426" s="13">
        <v>9758.6139999999996</v>
      </c>
    </row>
    <row r="427" spans="1:8" ht="12.75" customHeight="1" x14ac:dyDescent="0.2">
      <c r="A427" s="3" t="s">
        <v>45</v>
      </c>
      <c r="B427" s="113">
        <v>2019</v>
      </c>
      <c r="C427" s="13">
        <v>129005.94100000001</v>
      </c>
      <c r="D427" s="13">
        <v>174580.30900000001</v>
      </c>
      <c r="E427" s="13">
        <v>303586.25</v>
      </c>
      <c r="F427" s="13">
        <v>6084.8559999999998</v>
      </c>
      <c r="G427" s="13">
        <v>4215.1440000000002</v>
      </c>
      <c r="H427" s="13">
        <v>10300</v>
      </c>
    </row>
    <row r="428" spans="1:8" ht="12.75" customHeight="1" x14ac:dyDescent="0.2">
      <c r="A428" s="3" t="s">
        <v>160</v>
      </c>
      <c r="B428" s="113">
        <v>1985</v>
      </c>
      <c r="C428" s="13">
        <v>0</v>
      </c>
      <c r="D428" s="13">
        <v>0</v>
      </c>
      <c r="E428" s="13">
        <v>0</v>
      </c>
      <c r="F428" s="13">
        <v>0</v>
      </c>
      <c r="G428" s="13">
        <v>0</v>
      </c>
      <c r="H428" s="13">
        <v>0</v>
      </c>
    </row>
    <row r="429" spans="1:8" ht="12.75" customHeight="1" x14ac:dyDescent="0.2">
      <c r="A429" s="3" t="s">
        <v>160</v>
      </c>
      <c r="B429" s="113">
        <v>1986</v>
      </c>
      <c r="C429" s="13">
        <v>0</v>
      </c>
      <c r="D429" s="13">
        <v>0</v>
      </c>
      <c r="E429" s="13">
        <v>0</v>
      </c>
      <c r="F429" s="13">
        <v>0</v>
      </c>
      <c r="G429" s="13">
        <v>0</v>
      </c>
      <c r="H429" s="13">
        <v>0</v>
      </c>
    </row>
    <row r="430" spans="1:8" ht="12.75" customHeight="1" x14ac:dyDescent="0.2">
      <c r="A430" s="3" t="s">
        <v>160</v>
      </c>
      <c r="B430" s="113">
        <v>1987</v>
      </c>
      <c r="C430" s="13">
        <v>0</v>
      </c>
      <c r="D430" s="13">
        <v>0</v>
      </c>
      <c r="E430" s="13">
        <v>0</v>
      </c>
      <c r="F430" s="13">
        <v>0</v>
      </c>
      <c r="G430" s="13">
        <v>0</v>
      </c>
      <c r="H430" s="13">
        <v>0</v>
      </c>
    </row>
    <row r="431" spans="1:8" ht="12.75" customHeight="1" x14ac:dyDescent="0.2">
      <c r="A431" s="3" t="s">
        <v>160</v>
      </c>
      <c r="B431" s="113">
        <v>1988</v>
      </c>
      <c r="C431" s="13">
        <v>0</v>
      </c>
      <c r="D431" s="13">
        <v>0</v>
      </c>
      <c r="E431" s="13">
        <v>0</v>
      </c>
      <c r="F431" s="13">
        <v>0</v>
      </c>
      <c r="G431" s="13">
        <v>0</v>
      </c>
      <c r="H431" s="13">
        <v>0</v>
      </c>
    </row>
    <row r="432" spans="1:8" ht="12.75" customHeight="1" x14ac:dyDescent="0.2">
      <c r="A432" s="3" t="s">
        <v>160</v>
      </c>
      <c r="B432" s="113">
        <v>1989</v>
      </c>
      <c r="C432" s="13">
        <v>0</v>
      </c>
      <c r="D432" s="13">
        <v>0</v>
      </c>
      <c r="E432" s="13">
        <v>0</v>
      </c>
      <c r="F432" s="13">
        <v>0</v>
      </c>
      <c r="G432" s="13">
        <v>0</v>
      </c>
      <c r="H432" s="13">
        <v>0</v>
      </c>
    </row>
    <row r="433" spans="1:8" ht="12.75" customHeight="1" x14ac:dyDescent="0.2">
      <c r="A433" s="3" t="s">
        <v>160</v>
      </c>
      <c r="B433" s="113">
        <v>1990</v>
      </c>
      <c r="C433" s="13">
        <v>0</v>
      </c>
      <c r="D433" s="13">
        <v>0</v>
      </c>
      <c r="E433" s="13">
        <v>0</v>
      </c>
      <c r="F433" s="13">
        <v>0</v>
      </c>
      <c r="G433" s="13">
        <v>0</v>
      </c>
      <c r="H433" s="13">
        <v>0</v>
      </c>
    </row>
    <row r="434" spans="1:8" ht="12.75" customHeight="1" x14ac:dyDescent="0.2">
      <c r="A434" s="3" t="s">
        <v>160</v>
      </c>
      <c r="B434" s="113">
        <v>1991</v>
      </c>
      <c r="C434" s="13">
        <v>0</v>
      </c>
      <c r="D434" s="13">
        <v>0</v>
      </c>
      <c r="E434" s="13">
        <v>0</v>
      </c>
      <c r="F434" s="13">
        <v>0</v>
      </c>
      <c r="G434" s="13">
        <v>0</v>
      </c>
      <c r="H434" s="13">
        <v>0</v>
      </c>
    </row>
    <row r="435" spans="1:8" ht="12.75" customHeight="1" x14ac:dyDescent="0.2">
      <c r="A435" s="3" t="s">
        <v>160</v>
      </c>
      <c r="B435" s="113">
        <v>1992</v>
      </c>
      <c r="C435" s="13">
        <v>0</v>
      </c>
      <c r="D435" s="13">
        <v>0</v>
      </c>
      <c r="E435" s="13">
        <v>0</v>
      </c>
      <c r="F435" s="13">
        <v>0</v>
      </c>
      <c r="G435" s="13">
        <v>0</v>
      </c>
      <c r="H435" s="13">
        <v>0</v>
      </c>
    </row>
    <row r="436" spans="1:8" ht="12.75" customHeight="1" x14ac:dyDescent="0.2">
      <c r="A436" s="3" t="s">
        <v>160</v>
      </c>
      <c r="B436" s="113">
        <v>1993</v>
      </c>
      <c r="C436" s="13">
        <v>0</v>
      </c>
      <c r="D436" s="13">
        <v>0</v>
      </c>
      <c r="E436" s="13">
        <v>0</v>
      </c>
      <c r="F436" s="13">
        <v>0</v>
      </c>
      <c r="G436" s="13">
        <v>0</v>
      </c>
      <c r="H436" s="13">
        <v>0</v>
      </c>
    </row>
    <row r="437" spans="1:8" ht="12.75" customHeight="1" x14ac:dyDescent="0.2">
      <c r="A437" s="3" t="s">
        <v>160</v>
      </c>
      <c r="B437" s="113">
        <v>1994</v>
      </c>
      <c r="C437" s="13">
        <v>0</v>
      </c>
      <c r="D437" s="13">
        <v>0</v>
      </c>
      <c r="E437" s="13">
        <v>0</v>
      </c>
      <c r="F437" s="13">
        <v>0</v>
      </c>
      <c r="G437" s="13">
        <v>0</v>
      </c>
      <c r="H437" s="13">
        <v>0</v>
      </c>
    </row>
    <row r="438" spans="1:8" ht="12.75" customHeight="1" x14ac:dyDescent="0.2">
      <c r="A438" s="3" t="s">
        <v>160</v>
      </c>
      <c r="B438" s="113">
        <v>1995</v>
      </c>
      <c r="C438" s="13">
        <v>0</v>
      </c>
      <c r="D438" s="13">
        <v>0</v>
      </c>
      <c r="E438" s="13">
        <v>0</v>
      </c>
      <c r="F438" s="13">
        <v>0</v>
      </c>
      <c r="G438" s="13">
        <v>0</v>
      </c>
      <c r="H438" s="13">
        <v>0</v>
      </c>
    </row>
    <row r="439" spans="1:8" ht="12.75" customHeight="1" x14ac:dyDescent="0.2">
      <c r="A439" s="3" t="s">
        <v>160</v>
      </c>
      <c r="B439" s="113">
        <v>1996</v>
      </c>
      <c r="C439" s="13">
        <v>0</v>
      </c>
      <c r="D439" s="13">
        <v>0</v>
      </c>
      <c r="E439" s="13">
        <v>0</v>
      </c>
      <c r="F439" s="13">
        <v>0</v>
      </c>
      <c r="G439" s="13">
        <v>0</v>
      </c>
      <c r="H439" s="13">
        <v>0</v>
      </c>
    </row>
    <row r="440" spans="1:8" ht="12.75" customHeight="1" x14ac:dyDescent="0.2">
      <c r="A440" s="3" t="s">
        <v>160</v>
      </c>
      <c r="B440" s="113">
        <v>1997</v>
      </c>
      <c r="C440" s="13">
        <v>0</v>
      </c>
      <c r="D440" s="13">
        <v>0</v>
      </c>
      <c r="E440" s="13">
        <v>0</v>
      </c>
      <c r="F440" s="13">
        <v>0</v>
      </c>
      <c r="G440" s="13">
        <v>0</v>
      </c>
      <c r="H440" s="13">
        <v>0</v>
      </c>
    </row>
    <row r="441" spans="1:8" ht="12.75" customHeight="1" x14ac:dyDescent="0.2">
      <c r="A441" s="3" t="s">
        <v>160</v>
      </c>
      <c r="B441" s="113">
        <v>1998</v>
      </c>
      <c r="C441" s="13">
        <v>0</v>
      </c>
      <c r="D441" s="13">
        <v>0</v>
      </c>
      <c r="E441" s="13">
        <v>0</v>
      </c>
      <c r="F441" s="13">
        <v>0</v>
      </c>
      <c r="G441" s="13">
        <v>0</v>
      </c>
      <c r="H441" s="13">
        <v>0</v>
      </c>
    </row>
    <row r="442" spans="1:8" ht="12.75" customHeight="1" x14ac:dyDescent="0.2">
      <c r="A442" s="3" t="s">
        <v>160</v>
      </c>
      <c r="B442" s="113">
        <v>1999</v>
      </c>
      <c r="C442" s="13">
        <v>0</v>
      </c>
      <c r="D442" s="13">
        <v>0</v>
      </c>
      <c r="E442" s="13">
        <v>0</v>
      </c>
      <c r="F442" s="13">
        <v>0</v>
      </c>
      <c r="G442" s="13">
        <v>0</v>
      </c>
      <c r="H442" s="13">
        <v>0</v>
      </c>
    </row>
    <row r="443" spans="1:8" ht="12.75" customHeight="1" x14ac:dyDescent="0.2">
      <c r="A443" s="3" t="s">
        <v>160</v>
      </c>
      <c r="B443" s="113">
        <v>2000</v>
      </c>
      <c r="C443" s="13">
        <v>0</v>
      </c>
      <c r="D443" s="13">
        <v>0</v>
      </c>
      <c r="E443" s="13">
        <v>0</v>
      </c>
      <c r="F443" s="13">
        <v>0</v>
      </c>
      <c r="G443" s="13">
        <v>0</v>
      </c>
      <c r="H443" s="13">
        <v>0</v>
      </c>
    </row>
    <row r="444" spans="1:8" ht="12.75" customHeight="1" x14ac:dyDescent="0.2">
      <c r="A444" s="3" t="s">
        <v>160</v>
      </c>
      <c r="B444" s="113">
        <v>2001</v>
      </c>
      <c r="C444" s="13">
        <v>0</v>
      </c>
      <c r="D444" s="13">
        <v>0</v>
      </c>
      <c r="E444" s="13">
        <v>0</v>
      </c>
      <c r="F444" s="13">
        <v>0</v>
      </c>
      <c r="G444" s="13">
        <v>0</v>
      </c>
      <c r="H444" s="13">
        <v>0</v>
      </c>
    </row>
    <row r="445" spans="1:8" ht="12.75" customHeight="1" x14ac:dyDescent="0.2">
      <c r="A445" s="3" t="s">
        <v>160</v>
      </c>
      <c r="B445" s="113">
        <v>2002</v>
      </c>
      <c r="C445" s="13">
        <v>0</v>
      </c>
      <c r="D445" s="13">
        <v>0</v>
      </c>
      <c r="E445" s="13">
        <v>0</v>
      </c>
      <c r="F445" s="13">
        <v>0</v>
      </c>
      <c r="G445" s="13">
        <v>0</v>
      </c>
      <c r="H445" s="13">
        <v>0</v>
      </c>
    </row>
    <row r="446" spans="1:8" ht="12.75" customHeight="1" x14ac:dyDescent="0.2">
      <c r="A446" s="3" t="s">
        <v>160</v>
      </c>
      <c r="B446" s="113">
        <v>2003</v>
      </c>
      <c r="C446" s="13">
        <v>0</v>
      </c>
      <c r="D446" s="13">
        <v>0</v>
      </c>
      <c r="E446" s="13">
        <v>0</v>
      </c>
      <c r="F446" s="13">
        <v>0</v>
      </c>
      <c r="G446" s="13">
        <v>0</v>
      </c>
      <c r="H446" s="13">
        <v>0</v>
      </c>
    </row>
    <row r="447" spans="1:8" ht="12.75" customHeight="1" x14ac:dyDescent="0.2">
      <c r="A447" s="3" t="s">
        <v>160</v>
      </c>
      <c r="B447" s="113">
        <v>2004</v>
      </c>
      <c r="C447" s="13">
        <v>0</v>
      </c>
      <c r="D447" s="13">
        <v>0</v>
      </c>
      <c r="E447" s="13">
        <v>0</v>
      </c>
      <c r="F447" s="13">
        <v>0</v>
      </c>
      <c r="G447" s="13">
        <v>0</v>
      </c>
      <c r="H447" s="13">
        <v>0</v>
      </c>
    </row>
    <row r="448" spans="1:8" ht="12.75" customHeight="1" x14ac:dyDescent="0.2">
      <c r="A448" s="3" t="s">
        <v>160</v>
      </c>
      <c r="B448" s="113">
        <v>2005</v>
      </c>
      <c r="C448" s="13">
        <v>0</v>
      </c>
      <c r="D448" s="13">
        <v>0</v>
      </c>
      <c r="E448" s="13">
        <v>0</v>
      </c>
      <c r="F448" s="13">
        <v>0</v>
      </c>
      <c r="G448" s="13">
        <v>0</v>
      </c>
      <c r="H448" s="13">
        <v>0</v>
      </c>
    </row>
    <row r="449" spans="1:8" ht="12.75" customHeight="1" x14ac:dyDescent="0.2">
      <c r="A449" s="3" t="s">
        <v>160</v>
      </c>
      <c r="B449" s="113">
        <v>2006</v>
      </c>
      <c r="C449" s="13">
        <v>0</v>
      </c>
      <c r="D449" s="13">
        <v>0</v>
      </c>
      <c r="E449" s="13">
        <v>0</v>
      </c>
      <c r="F449" s="13">
        <v>0</v>
      </c>
      <c r="G449" s="13">
        <v>0</v>
      </c>
      <c r="H449" s="13">
        <v>0</v>
      </c>
    </row>
    <row r="450" spans="1:8" ht="12.75" customHeight="1" x14ac:dyDescent="0.2">
      <c r="A450" s="3" t="s">
        <v>160</v>
      </c>
      <c r="B450" s="113">
        <v>2007</v>
      </c>
      <c r="C450" s="13">
        <v>0</v>
      </c>
      <c r="D450" s="13">
        <v>0</v>
      </c>
      <c r="E450" s="13">
        <v>0</v>
      </c>
      <c r="F450" s="13">
        <v>0</v>
      </c>
      <c r="G450" s="13">
        <v>0</v>
      </c>
      <c r="H450" s="13">
        <v>0</v>
      </c>
    </row>
    <row r="451" spans="1:8" ht="12.75" customHeight="1" x14ac:dyDescent="0.2">
      <c r="A451" s="3" t="s">
        <v>160</v>
      </c>
      <c r="B451" s="113">
        <v>2008</v>
      </c>
      <c r="C451" s="13">
        <v>0</v>
      </c>
      <c r="D451" s="13">
        <v>0</v>
      </c>
      <c r="E451" s="13">
        <v>0</v>
      </c>
      <c r="F451" s="13">
        <v>0</v>
      </c>
      <c r="G451" s="13">
        <v>0</v>
      </c>
      <c r="H451" s="13">
        <v>0</v>
      </c>
    </row>
    <row r="452" spans="1:8" ht="12.75" customHeight="1" x14ac:dyDescent="0.2">
      <c r="A452" s="3" t="s">
        <v>160</v>
      </c>
      <c r="B452" s="113">
        <v>2009</v>
      </c>
      <c r="C452" s="13">
        <v>0</v>
      </c>
      <c r="D452" s="13">
        <v>0</v>
      </c>
      <c r="E452" s="13">
        <v>0</v>
      </c>
      <c r="F452" s="13">
        <v>0</v>
      </c>
      <c r="G452" s="13">
        <v>0</v>
      </c>
      <c r="H452" s="13">
        <v>0</v>
      </c>
    </row>
    <row r="453" spans="1:8" ht="12.75" customHeight="1" x14ac:dyDescent="0.2">
      <c r="A453" s="3" t="s">
        <v>160</v>
      </c>
      <c r="B453" s="113">
        <v>2010</v>
      </c>
      <c r="C453" s="13">
        <v>0</v>
      </c>
      <c r="D453" s="13">
        <v>0</v>
      </c>
      <c r="E453" s="13">
        <v>0</v>
      </c>
      <c r="F453" s="13">
        <v>0</v>
      </c>
      <c r="G453" s="13">
        <v>0</v>
      </c>
      <c r="H453" s="13">
        <v>0</v>
      </c>
    </row>
    <row r="454" spans="1:8" ht="12.75" customHeight="1" x14ac:dyDescent="0.2">
      <c r="A454" s="3" t="s">
        <v>160</v>
      </c>
      <c r="B454" s="113">
        <v>2011</v>
      </c>
      <c r="C454" s="13">
        <v>0</v>
      </c>
      <c r="D454" s="13">
        <v>0</v>
      </c>
      <c r="E454" s="13">
        <v>0</v>
      </c>
      <c r="F454" s="13">
        <v>0</v>
      </c>
      <c r="G454" s="13">
        <v>0</v>
      </c>
      <c r="H454" s="13">
        <v>0</v>
      </c>
    </row>
    <row r="455" spans="1:8" ht="12.75" customHeight="1" x14ac:dyDescent="0.2">
      <c r="A455" s="3" t="s">
        <v>160</v>
      </c>
      <c r="B455" s="113">
        <v>2012</v>
      </c>
      <c r="C455" s="13">
        <v>0</v>
      </c>
      <c r="D455" s="13">
        <v>0</v>
      </c>
      <c r="E455" s="13">
        <v>0</v>
      </c>
      <c r="F455" s="13">
        <v>0</v>
      </c>
      <c r="G455" s="13">
        <v>0</v>
      </c>
      <c r="H455" s="13">
        <v>0</v>
      </c>
    </row>
    <row r="456" spans="1:8" ht="12.75" customHeight="1" x14ac:dyDescent="0.2">
      <c r="A456" s="3" t="s">
        <v>160</v>
      </c>
      <c r="B456" s="113">
        <v>2013</v>
      </c>
      <c r="C456" s="13">
        <v>0</v>
      </c>
      <c r="D456" s="13">
        <v>0</v>
      </c>
      <c r="E456" s="13">
        <v>0</v>
      </c>
      <c r="F456" s="13">
        <v>0</v>
      </c>
      <c r="G456" s="13">
        <v>0</v>
      </c>
      <c r="H456" s="13">
        <v>0</v>
      </c>
    </row>
    <row r="457" spans="1:8" ht="12.75" customHeight="1" x14ac:dyDescent="0.2">
      <c r="A457" s="3" t="s">
        <v>160</v>
      </c>
      <c r="B457" s="113">
        <v>2014</v>
      </c>
      <c r="C457" s="13">
        <v>0</v>
      </c>
      <c r="D457" s="13">
        <v>0</v>
      </c>
      <c r="E457" s="13">
        <v>0</v>
      </c>
      <c r="F457" s="13">
        <v>0</v>
      </c>
      <c r="G457" s="13">
        <v>0</v>
      </c>
      <c r="H457" s="13">
        <v>0</v>
      </c>
    </row>
    <row r="458" spans="1:8" ht="12.75" customHeight="1" x14ac:dyDescent="0.2">
      <c r="A458" s="3" t="s">
        <v>160</v>
      </c>
      <c r="B458" s="113">
        <v>2015</v>
      </c>
      <c r="C458" s="13">
        <v>0</v>
      </c>
      <c r="D458" s="13">
        <v>0</v>
      </c>
      <c r="E458" s="13">
        <v>0</v>
      </c>
      <c r="F458" s="13">
        <v>0</v>
      </c>
      <c r="G458" s="13">
        <v>0</v>
      </c>
      <c r="H458" s="13">
        <v>0</v>
      </c>
    </row>
    <row r="459" spans="1:8" ht="12.75" customHeight="1" x14ac:dyDescent="0.2">
      <c r="A459" s="3" t="s">
        <v>160</v>
      </c>
      <c r="B459" s="113">
        <v>2016</v>
      </c>
      <c r="C459" s="13">
        <v>0</v>
      </c>
      <c r="D459" s="13">
        <v>0</v>
      </c>
      <c r="E459" s="13">
        <v>0</v>
      </c>
      <c r="F459" s="13">
        <v>0</v>
      </c>
      <c r="G459" s="13">
        <v>0</v>
      </c>
      <c r="H459" s="13">
        <v>0</v>
      </c>
    </row>
    <row r="460" spans="1:8" ht="12.75" customHeight="1" x14ac:dyDescent="0.2">
      <c r="A460" s="3" t="s">
        <v>160</v>
      </c>
      <c r="B460" s="113">
        <v>2017</v>
      </c>
      <c r="C460" s="13">
        <v>0</v>
      </c>
      <c r="D460" s="13">
        <v>0</v>
      </c>
      <c r="E460" s="13">
        <v>0</v>
      </c>
      <c r="F460" s="13">
        <v>0</v>
      </c>
      <c r="G460" s="13">
        <v>0</v>
      </c>
      <c r="H460" s="13">
        <v>0</v>
      </c>
    </row>
    <row r="461" spans="1:8" ht="12.75" customHeight="1" x14ac:dyDescent="0.2">
      <c r="A461" s="3" t="s">
        <v>160</v>
      </c>
      <c r="B461" s="113">
        <v>2018</v>
      </c>
      <c r="C461" s="13">
        <v>0</v>
      </c>
      <c r="D461" s="13">
        <v>0</v>
      </c>
      <c r="E461" s="13">
        <v>0</v>
      </c>
      <c r="F461" s="13">
        <v>0</v>
      </c>
      <c r="G461" s="13">
        <v>0</v>
      </c>
      <c r="H461" s="13">
        <v>0</v>
      </c>
    </row>
    <row r="462" spans="1:8" ht="12.75" customHeight="1" x14ac:dyDescent="0.2">
      <c r="A462" s="3" t="s">
        <v>160</v>
      </c>
      <c r="B462" s="113">
        <v>2019</v>
      </c>
      <c r="C462" s="13">
        <v>0</v>
      </c>
      <c r="D462" s="13">
        <v>0</v>
      </c>
      <c r="E462" s="13">
        <v>0</v>
      </c>
      <c r="F462" s="13">
        <v>0</v>
      </c>
      <c r="G462" s="13">
        <v>0</v>
      </c>
      <c r="H462" s="13">
        <v>0</v>
      </c>
    </row>
    <row r="463" spans="1:8" ht="12.75" customHeight="1" x14ac:dyDescent="0.2">
      <c r="A463" s="3" t="s">
        <v>37</v>
      </c>
      <c r="B463" s="113">
        <v>1985</v>
      </c>
      <c r="C463" s="13">
        <v>104.977</v>
      </c>
      <c r="D463" s="13">
        <v>6.7759999999999998</v>
      </c>
      <c r="E463" s="13">
        <v>111.753</v>
      </c>
      <c r="F463" s="13">
        <v>10.375</v>
      </c>
      <c r="G463" s="13">
        <v>4.0019999999999998</v>
      </c>
      <c r="H463" s="13">
        <v>14.376999999999999</v>
      </c>
    </row>
    <row r="464" spans="1:8" ht="12.75" customHeight="1" x14ac:dyDescent="0.2">
      <c r="A464" s="3" t="s">
        <v>37</v>
      </c>
      <c r="B464" s="113">
        <v>1986</v>
      </c>
      <c r="C464" s="13">
        <v>121.676</v>
      </c>
      <c r="D464" s="13">
        <v>3.9409999999999998</v>
      </c>
      <c r="E464" s="13">
        <v>125.617</v>
      </c>
      <c r="F464" s="13">
        <v>2.4580000000000002</v>
      </c>
      <c r="G464" s="13">
        <v>1.333</v>
      </c>
      <c r="H464" s="13">
        <v>3.7910000000000004</v>
      </c>
    </row>
    <row r="465" spans="1:8" ht="12.75" customHeight="1" x14ac:dyDescent="0.2">
      <c r="A465" s="3" t="s">
        <v>37</v>
      </c>
      <c r="B465" s="113">
        <v>1987</v>
      </c>
      <c r="C465" s="13">
        <v>112.51600000000001</v>
      </c>
      <c r="D465" s="13">
        <v>6.6630000000000003</v>
      </c>
      <c r="E465" s="13">
        <v>119.179</v>
      </c>
      <c r="F465" s="13">
        <v>0.54500000000000004</v>
      </c>
      <c r="G465" s="13">
        <v>0.53600000000000003</v>
      </c>
      <c r="H465" s="13">
        <v>1.081</v>
      </c>
    </row>
    <row r="466" spans="1:8" ht="12.75" customHeight="1" x14ac:dyDescent="0.2">
      <c r="A466" s="3" t="s">
        <v>37</v>
      </c>
      <c r="B466" s="113">
        <v>1988</v>
      </c>
      <c r="C466" s="13">
        <v>129.00200000000001</v>
      </c>
      <c r="D466" s="13">
        <v>9.4649999999999999</v>
      </c>
      <c r="E466" s="13">
        <v>138.46700000000001</v>
      </c>
      <c r="F466" s="13">
        <v>2.3610000000000002</v>
      </c>
      <c r="G466" s="13">
        <v>4.4210000000000003</v>
      </c>
      <c r="H466" s="13">
        <v>6.782</v>
      </c>
    </row>
    <row r="467" spans="1:8" ht="12.75" customHeight="1" x14ac:dyDescent="0.2">
      <c r="A467" s="3" t="s">
        <v>37</v>
      </c>
      <c r="B467" s="113">
        <v>1989</v>
      </c>
      <c r="C467" s="13">
        <v>187.065</v>
      </c>
      <c r="D467" s="13">
        <v>5.1989999999999998</v>
      </c>
      <c r="E467" s="13">
        <v>192.26400000000001</v>
      </c>
      <c r="F467" s="13">
        <v>4.2930000000000001</v>
      </c>
      <c r="G467" s="13">
        <v>3.363</v>
      </c>
      <c r="H467" s="13">
        <v>7.6560000000000006</v>
      </c>
    </row>
    <row r="468" spans="1:8" ht="12.75" customHeight="1" x14ac:dyDescent="0.2">
      <c r="A468" s="3" t="s">
        <v>37</v>
      </c>
      <c r="B468" s="113">
        <v>1990</v>
      </c>
      <c r="C468" s="13">
        <v>164.09800000000001</v>
      </c>
      <c r="D468" s="13">
        <v>10.051</v>
      </c>
      <c r="E468" s="13">
        <v>174.149</v>
      </c>
      <c r="F468" s="13">
        <v>13.755000000000001</v>
      </c>
      <c r="G468" s="13">
        <v>2.847</v>
      </c>
      <c r="H468" s="13">
        <v>16.602</v>
      </c>
    </row>
    <row r="469" spans="1:8" ht="12.75" customHeight="1" x14ac:dyDescent="0.2">
      <c r="A469" s="3" t="s">
        <v>37</v>
      </c>
      <c r="B469" s="113">
        <v>1991</v>
      </c>
      <c r="C469" s="13">
        <v>205.66</v>
      </c>
      <c r="D469" s="13">
        <v>5.8040000000000003</v>
      </c>
      <c r="E469" s="13">
        <v>211.464</v>
      </c>
      <c r="F469" s="13">
        <v>5.7539999999999996</v>
      </c>
      <c r="G469" s="13">
        <v>4.7590000000000003</v>
      </c>
      <c r="H469" s="13">
        <v>10.513</v>
      </c>
    </row>
    <row r="470" spans="1:8" ht="12.75" customHeight="1" x14ac:dyDescent="0.2">
      <c r="A470" s="3" t="s">
        <v>37</v>
      </c>
      <c r="B470" s="113">
        <v>1992</v>
      </c>
      <c r="C470" s="13">
        <v>214.49799999999999</v>
      </c>
      <c r="D470" s="13">
        <v>10.465</v>
      </c>
      <c r="E470" s="13">
        <v>224.96299999999999</v>
      </c>
      <c r="F470" s="13">
        <v>5.9980000000000002</v>
      </c>
      <c r="G470" s="13">
        <v>1.994</v>
      </c>
      <c r="H470" s="13">
        <v>7.992</v>
      </c>
    </row>
    <row r="471" spans="1:8" ht="12.75" customHeight="1" x14ac:dyDescent="0.2">
      <c r="A471" s="3" t="s">
        <v>37</v>
      </c>
      <c r="B471" s="113">
        <v>1993</v>
      </c>
      <c r="C471" s="13">
        <v>149.113</v>
      </c>
      <c r="D471" s="13">
        <v>7.2949999999999999</v>
      </c>
      <c r="E471" s="13">
        <v>156.40799999999999</v>
      </c>
      <c r="F471" s="13">
        <v>4.9370000000000003</v>
      </c>
      <c r="G471" s="13">
        <v>1.7</v>
      </c>
      <c r="H471" s="13">
        <v>6.6370000000000005</v>
      </c>
    </row>
    <row r="472" spans="1:8" ht="12.75" customHeight="1" x14ac:dyDescent="0.2">
      <c r="A472" s="3" t="s">
        <v>37</v>
      </c>
      <c r="B472" s="113">
        <v>1994</v>
      </c>
      <c r="C472" s="13">
        <v>144.268</v>
      </c>
      <c r="D472" s="13">
        <v>11.122</v>
      </c>
      <c r="E472" s="13">
        <v>155.38999999999999</v>
      </c>
      <c r="F472" s="13">
        <v>4.4450000000000003</v>
      </c>
      <c r="G472" s="13">
        <v>2.0259999999999998</v>
      </c>
      <c r="H472" s="13">
        <v>6.4710000000000001</v>
      </c>
    </row>
    <row r="473" spans="1:8" ht="12.75" customHeight="1" x14ac:dyDescent="0.2">
      <c r="A473" s="3" t="s">
        <v>37</v>
      </c>
      <c r="B473" s="113">
        <v>1995</v>
      </c>
      <c r="C473" s="13">
        <v>139.91399999999999</v>
      </c>
      <c r="D473" s="13">
        <v>6.202</v>
      </c>
      <c r="E473" s="13">
        <v>146.11599999999999</v>
      </c>
      <c r="F473" s="13">
        <v>4.282</v>
      </c>
      <c r="G473" s="13">
        <v>1.6930000000000001</v>
      </c>
      <c r="H473" s="13">
        <v>5.9749999999999996</v>
      </c>
    </row>
    <row r="474" spans="1:8" ht="12.75" customHeight="1" x14ac:dyDescent="0.2">
      <c r="A474" s="3" t="s">
        <v>37</v>
      </c>
      <c r="B474" s="113">
        <v>1996</v>
      </c>
      <c r="C474" s="13">
        <v>149.73500000000001</v>
      </c>
      <c r="D474" s="13">
        <v>4.681</v>
      </c>
      <c r="E474" s="13">
        <v>154.41600000000003</v>
      </c>
      <c r="F474" s="13">
        <v>1.399</v>
      </c>
      <c r="G474" s="13">
        <v>1.597</v>
      </c>
      <c r="H474" s="13">
        <v>2.996</v>
      </c>
    </row>
    <row r="475" spans="1:8" ht="12.75" customHeight="1" x14ac:dyDescent="0.2">
      <c r="A475" s="3" t="s">
        <v>37</v>
      </c>
      <c r="B475" s="113">
        <v>1997</v>
      </c>
      <c r="C475" s="13">
        <v>138.07400000000001</v>
      </c>
      <c r="D475" s="13">
        <v>5.9980000000000002</v>
      </c>
      <c r="E475" s="13">
        <v>144.072</v>
      </c>
      <c r="F475" s="13">
        <v>2.379</v>
      </c>
      <c r="G475" s="13">
        <v>0.64500000000000002</v>
      </c>
      <c r="H475" s="13">
        <v>3.024</v>
      </c>
    </row>
    <row r="476" spans="1:8" ht="12.75" customHeight="1" x14ac:dyDescent="0.2">
      <c r="A476" s="3" t="s">
        <v>37</v>
      </c>
      <c r="B476" s="113">
        <v>1998</v>
      </c>
      <c r="C476" s="13">
        <v>140.68199999999999</v>
      </c>
      <c r="D476" s="13">
        <v>18.228000000000002</v>
      </c>
      <c r="E476" s="13">
        <v>158.91</v>
      </c>
      <c r="F476" s="13">
        <v>5.0670000000000002</v>
      </c>
      <c r="G476" s="13">
        <v>1.6739999999999999</v>
      </c>
      <c r="H476" s="13">
        <v>6.7409999999999997</v>
      </c>
    </row>
    <row r="477" spans="1:8" ht="12.75" customHeight="1" x14ac:dyDescent="0.2">
      <c r="A477" s="3" t="s">
        <v>37</v>
      </c>
      <c r="B477" s="113">
        <v>1999</v>
      </c>
      <c r="C477" s="13">
        <v>128.51300000000001</v>
      </c>
      <c r="D477" s="13">
        <v>16.553000000000001</v>
      </c>
      <c r="E477" s="13">
        <v>145.066</v>
      </c>
      <c r="F477" s="13">
        <v>5.125</v>
      </c>
      <c r="G477" s="13">
        <v>2.1040000000000001</v>
      </c>
      <c r="H477" s="13">
        <v>7.2290000000000001</v>
      </c>
    </row>
    <row r="478" spans="1:8" ht="12.75" customHeight="1" x14ac:dyDescent="0.2">
      <c r="A478" s="3" t="s">
        <v>37</v>
      </c>
      <c r="B478" s="113">
        <v>2000</v>
      </c>
      <c r="C478" s="13">
        <v>135.798</v>
      </c>
      <c r="D478" s="13">
        <v>14.565</v>
      </c>
      <c r="E478" s="13">
        <v>150.363</v>
      </c>
      <c r="F478" s="13">
        <v>5.6760000000000002</v>
      </c>
      <c r="G478" s="13">
        <v>2.4140000000000001</v>
      </c>
      <c r="H478" s="13">
        <v>8.09</v>
      </c>
    </row>
    <row r="479" spans="1:8" ht="12.75" customHeight="1" x14ac:dyDescent="0.2">
      <c r="A479" s="3" t="s">
        <v>37</v>
      </c>
      <c r="B479" s="113">
        <v>2001</v>
      </c>
      <c r="C479" s="13">
        <v>113.245</v>
      </c>
      <c r="D479" s="13">
        <v>17.225999999999999</v>
      </c>
      <c r="E479" s="13">
        <v>130.471</v>
      </c>
      <c r="F479" s="13">
        <v>4.694</v>
      </c>
      <c r="G479" s="13">
        <v>2.1989999999999998</v>
      </c>
      <c r="H479" s="13">
        <v>6.8929999999999998</v>
      </c>
    </row>
    <row r="480" spans="1:8" ht="12.75" customHeight="1" x14ac:dyDescent="0.2">
      <c r="A480" s="3" t="s">
        <v>37</v>
      </c>
      <c r="B480" s="113">
        <v>2002</v>
      </c>
      <c r="C480" s="13">
        <v>111.16500000000001</v>
      </c>
      <c r="D480" s="13">
        <v>22.577999999999999</v>
      </c>
      <c r="E480" s="13">
        <v>133.74299999999999</v>
      </c>
      <c r="F480" s="13">
        <v>4.1680000000000001</v>
      </c>
      <c r="G480" s="13">
        <v>15.015000000000001</v>
      </c>
      <c r="H480" s="13">
        <v>19.183</v>
      </c>
    </row>
    <row r="481" spans="1:8" ht="12.75" customHeight="1" x14ac:dyDescent="0.2">
      <c r="A481" s="3" t="s">
        <v>37</v>
      </c>
      <c r="B481" s="113">
        <v>2003</v>
      </c>
      <c r="C481" s="13">
        <v>118.283</v>
      </c>
      <c r="D481" s="13">
        <v>13.718999999999999</v>
      </c>
      <c r="E481" s="13">
        <v>132.00200000000001</v>
      </c>
      <c r="F481" s="13">
        <v>3.5110000000000001</v>
      </c>
      <c r="G481" s="13">
        <v>15.837999999999999</v>
      </c>
      <c r="H481" s="13">
        <v>19.349</v>
      </c>
    </row>
    <row r="482" spans="1:8" ht="12.75" customHeight="1" x14ac:dyDescent="0.2">
      <c r="A482" s="3" t="s">
        <v>37</v>
      </c>
      <c r="B482" s="113">
        <v>2004</v>
      </c>
      <c r="C482" s="13">
        <v>115.295</v>
      </c>
      <c r="D482" s="13">
        <v>14.147</v>
      </c>
      <c r="E482" s="13">
        <v>129.44200000000001</v>
      </c>
      <c r="F482" s="13">
        <v>3.161</v>
      </c>
      <c r="G482" s="13">
        <v>15.106999999999999</v>
      </c>
      <c r="H482" s="13">
        <v>18.268000000000001</v>
      </c>
    </row>
    <row r="483" spans="1:8" ht="12.75" customHeight="1" x14ac:dyDescent="0.2">
      <c r="A483" s="3" t="s">
        <v>37</v>
      </c>
      <c r="B483" s="113">
        <v>2005</v>
      </c>
      <c r="C483" s="13">
        <v>103.807</v>
      </c>
      <c r="D483" s="13">
        <v>15.326000000000001</v>
      </c>
      <c r="E483" s="13">
        <v>119.13300000000001</v>
      </c>
      <c r="F483" s="13">
        <v>3.4950000000000001</v>
      </c>
      <c r="G483" s="13">
        <v>9.9870000000000001</v>
      </c>
      <c r="H483" s="13">
        <v>13.481999999999999</v>
      </c>
    </row>
    <row r="484" spans="1:8" ht="12.75" customHeight="1" x14ac:dyDescent="0.2">
      <c r="A484" s="3" t="s">
        <v>37</v>
      </c>
      <c r="B484" s="113">
        <v>2006</v>
      </c>
      <c r="C484" s="13">
        <v>91.798000000000002</v>
      </c>
      <c r="D484" s="13">
        <v>15.815</v>
      </c>
      <c r="E484" s="13">
        <v>107.613</v>
      </c>
      <c r="F484" s="13">
        <v>3.4359999999999999</v>
      </c>
      <c r="G484" s="13">
        <v>1.716</v>
      </c>
      <c r="H484" s="13">
        <v>5.1520000000000001</v>
      </c>
    </row>
    <row r="485" spans="1:8" ht="12.75" customHeight="1" x14ac:dyDescent="0.2">
      <c r="A485" s="3" t="s">
        <v>37</v>
      </c>
      <c r="B485" s="113">
        <v>2007</v>
      </c>
      <c r="C485" s="13">
        <v>101.38</v>
      </c>
      <c r="D485" s="13">
        <v>13.234</v>
      </c>
      <c r="E485" s="13">
        <v>114.61399999999999</v>
      </c>
      <c r="F485" s="13">
        <v>3.569</v>
      </c>
      <c r="G485" s="13">
        <v>1.581</v>
      </c>
      <c r="H485" s="13">
        <v>5.15</v>
      </c>
    </row>
    <row r="486" spans="1:8" ht="12.75" customHeight="1" x14ac:dyDescent="0.2">
      <c r="A486" s="3" t="s">
        <v>37</v>
      </c>
      <c r="B486" s="113">
        <v>2008</v>
      </c>
      <c r="C486" s="13">
        <v>83.968000000000004</v>
      </c>
      <c r="D486" s="13">
        <v>7.78</v>
      </c>
      <c r="E486" s="13">
        <v>91.748000000000005</v>
      </c>
      <c r="F486" s="13">
        <v>2.952</v>
      </c>
      <c r="G486" s="13">
        <v>1.482</v>
      </c>
      <c r="H486" s="13">
        <v>4.4340000000000002</v>
      </c>
    </row>
    <row r="487" spans="1:8" ht="12.75" customHeight="1" x14ac:dyDescent="0.2">
      <c r="A487" s="3" t="s">
        <v>37</v>
      </c>
      <c r="B487" s="113">
        <v>2009</v>
      </c>
      <c r="C487" s="13">
        <v>80.212000000000003</v>
      </c>
      <c r="D487" s="13">
        <v>7.3609999999999998</v>
      </c>
      <c r="E487" s="13">
        <v>87.573000000000008</v>
      </c>
      <c r="F487" s="13">
        <v>2.8239999999999998</v>
      </c>
      <c r="G487" s="13">
        <v>1.0569999999999999</v>
      </c>
      <c r="H487" s="13">
        <v>3.8809999999999998</v>
      </c>
    </row>
    <row r="488" spans="1:8" ht="12.75" customHeight="1" x14ac:dyDescent="0.2">
      <c r="A488" s="3" t="s">
        <v>37</v>
      </c>
      <c r="B488" s="113">
        <v>2010</v>
      </c>
      <c r="C488" s="13">
        <v>76.8</v>
      </c>
      <c r="D488" s="13">
        <v>5.1230000000000002</v>
      </c>
      <c r="E488" s="13">
        <v>81.923000000000002</v>
      </c>
      <c r="F488" s="13">
        <v>2.508</v>
      </c>
      <c r="G488" s="13">
        <v>0.77400000000000002</v>
      </c>
      <c r="H488" s="13">
        <v>3.282</v>
      </c>
    </row>
    <row r="489" spans="1:8" ht="12.75" customHeight="1" x14ac:dyDescent="0.2">
      <c r="A489" s="3" t="s">
        <v>37</v>
      </c>
      <c r="B489" s="113">
        <v>2011</v>
      </c>
      <c r="C489" s="13">
        <v>76.168000000000006</v>
      </c>
      <c r="D489" s="13">
        <v>3.16</v>
      </c>
      <c r="E489" s="13">
        <v>79.328000000000003</v>
      </c>
      <c r="F489" s="13">
        <v>2.1429999999999998</v>
      </c>
      <c r="G489" s="13">
        <v>0.72299999999999998</v>
      </c>
      <c r="H489" s="13">
        <v>2.8659999999999997</v>
      </c>
    </row>
    <row r="490" spans="1:8" ht="12.75" customHeight="1" x14ac:dyDescent="0.2">
      <c r="A490" s="3" t="s">
        <v>37</v>
      </c>
      <c r="B490" s="113">
        <v>2012</v>
      </c>
      <c r="C490" s="13">
        <v>74.941000000000003</v>
      </c>
      <c r="D490" s="13">
        <v>7.2380000000000004</v>
      </c>
      <c r="E490" s="13">
        <v>82.179000000000002</v>
      </c>
      <c r="F490" s="13">
        <v>1.9490000000000001</v>
      </c>
      <c r="G490" s="13">
        <v>0.625</v>
      </c>
      <c r="H490" s="13">
        <v>2.5739999999999998</v>
      </c>
    </row>
    <row r="491" spans="1:8" ht="12.75" customHeight="1" x14ac:dyDescent="0.2">
      <c r="A491" s="3" t="s">
        <v>37</v>
      </c>
      <c r="B491" s="113">
        <v>2013</v>
      </c>
      <c r="C491" s="13">
        <v>67.012</v>
      </c>
      <c r="D491" s="13">
        <v>9.3420000000000005</v>
      </c>
      <c r="E491" s="13">
        <v>76.353999999999999</v>
      </c>
      <c r="F491" s="13">
        <v>1.9930000000000001</v>
      </c>
      <c r="G491" s="13">
        <v>0.58399999999999996</v>
      </c>
      <c r="H491" s="13">
        <v>2.577</v>
      </c>
    </row>
    <row r="492" spans="1:8" ht="12.75" customHeight="1" x14ac:dyDescent="0.2">
      <c r="A492" s="3" t="s">
        <v>37</v>
      </c>
      <c r="B492" s="113">
        <v>2014</v>
      </c>
      <c r="C492" s="13">
        <v>57.02</v>
      </c>
      <c r="D492" s="13">
        <v>5.3710000000000004</v>
      </c>
      <c r="E492" s="13">
        <v>62.391000000000005</v>
      </c>
      <c r="F492" s="13">
        <v>1.5</v>
      </c>
      <c r="G492" s="13">
        <v>0.434</v>
      </c>
      <c r="H492" s="13">
        <v>1.9339999999999999</v>
      </c>
    </row>
    <row r="493" spans="1:8" ht="12.75" customHeight="1" x14ac:dyDescent="0.2">
      <c r="A493" s="3" t="s">
        <v>37</v>
      </c>
      <c r="B493" s="113">
        <v>2015</v>
      </c>
      <c r="C493" s="13">
        <v>55.939</v>
      </c>
      <c r="D493" s="13">
        <v>7.3959999999999999</v>
      </c>
      <c r="E493" s="13">
        <v>63.335000000000001</v>
      </c>
      <c r="F493" s="13">
        <v>1.3049999999999999</v>
      </c>
      <c r="G493" s="13">
        <v>0.53200000000000003</v>
      </c>
      <c r="H493" s="13">
        <v>1.837</v>
      </c>
    </row>
    <row r="494" spans="1:8" ht="12.75" customHeight="1" x14ac:dyDescent="0.2">
      <c r="A494" s="3" t="s">
        <v>37</v>
      </c>
      <c r="B494" s="113">
        <v>2016</v>
      </c>
      <c r="C494" s="13">
        <v>56.805999999999997</v>
      </c>
      <c r="D494" s="13">
        <v>12.587999999999999</v>
      </c>
      <c r="E494" s="13">
        <v>69.393999999999991</v>
      </c>
      <c r="F494" s="13">
        <v>0.48299999999999998</v>
      </c>
      <c r="G494" s="13">
        <v>0.16400000000000001</v>
      </c>
      <c r="H494" s="13">
        <v>0.64700000000000002</v>
      </c>
    </row>
    <row r="495" spans="1:8" ht="12.75" customHeight="1" x14ac:dyDescent="0.2">
      <c r="A495" s="3" t="s">
        <v>37</v>
      </c>
      <c r="B495" s="113">
        <v>2017</v>
      </c>
      <c r="C495" s="13">
        <v>27.47</v>
      </c>
      <c r="D495" s="13">
        <v>8.26</v>
      </c>
      <c r="E495" s="13">
        <v>35.729999999999997</v>
      </c>
      <c r="F495" s="13">
        <v>0.115</v>
      </c>
      <c r="G495" s="13">
        <v>0</v>
      </c>
      <c r="H495" s="13">
        <v>0.115</v>
      </c>
    </row>
    <row r="496" spans="1:8" ht="12.75" customHeight="1" x14ac:dyDescent="0.2">
      <c r="A496" s="3" t="s">
        <v>37</v>
      </c>
      <c r="B496" s="113">
        <v>2018</v>
      </c>
      <c r="C496" s="13">
        <v>0</v>
      </c>
      <c r="D496" s="13">
        <v>0</v>
      </c>
      <c r="E496" s="13">
        <v>0</v>
      </c>
      <c r="F496" s="13">
        <v>0</v>
      </c>
      <c r="G496" s="13">
        <v>0</v>
      </c>
      <c r="H496" s="13">
        <v>0</v>
      </c>
    </row>
    <row r="497" spans="1:8" ht="12.75" customHeight="1" x14ac:dyDescent="0.2">
      <c r="A497" s="3" t="s">
        <v>37</v>
      </c>
      <c r="B497" s="113">
        <v>2019</v>
      </c>
      <c r="C497" s="13">
        <v>3.69</v>
      </c>
      <c r="D497" s="13">
        <v>0</v>
      </c>
      <c r="E497" s="13">
        <v>3.69</v>
      </c>
      <c r="F497" s="13">
        <v>0</v>
      </c>
      <c r="G497" s="13">
        <v>0</v>
      </c>
      <c r="H497" s="13">
        <v>0</v>
      </c>
    </row>
    <row r="498" spans="1:8" ht="12.75" customHeight="1" x14ac:dyDescent="0.2">
      <c r="A498" s="3" t="s">
        <v>32</v>
      </c>
      <c r="B498" s="113">
        <v>1985</v>
      </c>
      <c r="C498" s="13">
        <v>5802.5619999999999</v>
      </c>
      <c r="D498" s="13">
        <v>14580.915999999999</v>
      </c>
      <c r="E498" s="13">
        <v>20383.477999999999</v>
      </c>
      <c r="F498" s="13">
        <v>64.221999999999994</v>
      </c>
      <c r="G498" s="13">
        <v>107.239</v>
      </c>
      <c r="H498" s="13">
        <v>171.46100000000001</v>
      </c>
    </row>
    <row r="499" spans="1:8" ht="12.75" customHeight="1" x14ac:dyDescent="0.2">
      <c r="A499" s="3" t="s">
        <v>32</v>
      </c>
      <c r="B499" s="113">
        <v>1986</v>
      </c>
      <c r="C499" s="13">
        <v>5063.21</v>
      </c>
      <c r="D499" s="13">
        <v>16922.098000000002</v>
      </c>
      <c r="E499" s="13">
        <v>21985.308000000001</v>
      </c>
      <c r="F499" s="13">
        <v>51.276000000000003</v>
      </c>
      <c r="G499" s="13">
        <v>172.773</v>
      </c>
      <c r="H499" s="13">
        <v>224.04900000000001</v>
      </c>
    </row>
    <row r="500" spans="1:8" ht="12.75" customHeight="1" x14ac:dyDescent="0.2">
      <c r="A500" s="3" t="s">
        <v>32</v>
      </c>
      <c r="B500" s="113">
        <v>1987</v>
      </c>
      <c r="C500" s="13">
        <v>6040.875</v>
      </c>
      <c r="D500" s="13">
        <v>15217.974</v>
      </c>
      <c r="E500" s="13">
        <v>21258.849000000002</v>
      </c>
      <c r="F500" s="13">
        <v>63.511000000000003</v>
      </c>
      <c r="G500" s="13">
        <v>214.363</v>
      </c>
      <c r="H500" s="13">
        <v>277.87400000000002</v>
      </c>
    </row>
    <row r="501" spans="1:8" ht="12.75" customHeight="1" x14ac:dyDescent="0.2">
      <c r="A501" s="3" t="s">
        <v>32</v>
      </c>
      <c r="B501" s="113">
        <v>1988</v>
      </c>
      <c r="C501" s="13">
        <v>7972.8980000000001</v>
      </c>
      <c r="D501" s="13">
        <v>14579.968999999999</v>
      </c>
      <c r="E501" s="13">
        <v>22552.866999999998</v>
      </c>
      <c r="F501" s="13">
        <v>238.667</v>
      </c>
      <c r="G501" s="13">
        <v>306.86700000000002</v>
      </c>
      <c r="H501" s="13">
        <v>545.53399999999999</v>
      </c>
    </row>
    <row r="502" spans="1:8" ht="12.75" customHeight="1" x14ac:dyDescent="0.2">
      <c r="A502" s="3" t="s">
        <v>32</v>
      </c>
      <c r="B502" s="113">
        <v>1989</v>
      </c>
      <c r="C502" s="13">
        <v>9170.4969999999994</v>
      </c>
      <c r="D502" s="13">
        <v>14795.184999999999</v>
      </c>
      <c r="E502" s="13">
        <v>23965.682000000001</v>
      </c>
      <c r="F502" s="13">
        <v>389.98500000000001</v>
      </c>
      <c r="G502" s="13">
        <v>400.58</v>
      </c>
      <c r="H502" s="13">
        <v>790.56500000000005</v>
      </c>
    </row>
    <row r="503" spans="1:8" ht="12.75" customHeight="1" x14ac:dyDescent="0.2">
      <c r="A503" s="3" t="s">
        <v>32</v>
      </c>
      <c r="B503" s="113">
        <v>1990</v>
      </c>
      <c r="C503" s="13">
        <v>8324.5169999999998</v>
      </c>
      <c r="D503" s="13">
        <v>16896.859</v>
      </c>
      <c r="E503" s="13">
        <v>25221.376</v>
      </c>
      <c r="F503" s="13">
        <v>435.61900000000003</v>
      </c>
      <c r="G503" s="13">
        <v>451.697</v>
      </c>
      <c r="H503" s="13">
        <v>887.31600000000003</v>
      </c>
    </row>
    <row r="504" spans="1:8" ht="12.75" customHeight="1" x14ac:dyDescent="0.2">
      <c r="A504" s="3" t="s">
        <v>32</v>
      </c>
      <c r="B504" s="113">
        <v>1991</v>
      </c>
      <c r="C504" s="13">
        <v>8785.482</v>
      </c>
      <c r="D504" s="13">
        <v>20464.163</v>
      </c>
      <c r="E504" s="13">
        <v>29249.645</v>
      </c>
      <c r="F504" s="13">
        <v>445.99700000000001</v>
      </c>
      <c r="G504" s="13">
        <v>431.06700000000001</v>
      </c>
      <c r="H504" s="13">
        <v>877.06400000000008</v>
      </c>
    </row>
    <row r="505" spans="1:8" ht="12.75" customHeight="1" x14ac:dyDescent="0.2">
      <c r="A505" s="3" t="s">
        <v>32</v>
      </c>
      <c r="B505" s="113">
        <v>1992</v>
      </c>
      <c r="C505" s="13">
        <v>8990.5110000000004</v>
      </c>
      <c r="D505" s="13">
        <v>26264.125</v>
      </c>
      <c r="E505" s="13">
        <v>35254.635999999999</v>
      </c>
      <c r="F505" s="13">
        <v>410.81099999999998</v>
      </c>
      <c r="G505" s="13">
        <v>460.529</v>
      </c>
      <c r="H505" s="13">
        <v>871.33999999999992</v>
      </c>
    </row>
    <row r="506" spans="1:8" ht="12.75" customHeight="1" x14ac:dyDescent="0.2">
      <c r="A506" s="3" t="s">
        <v>32</v>
      </c>
      <c r="B506" s="113">
        <v>1993</v>
      </c>
      <c r="C506" s="13">
        <v>8548.4549999999999</v>
      </c>
      <c r="D506" s="13">
        <v>27450.996999999999</v>
      </c>
      <c r="E506" s="13">
        <v>35999.451999999997</v>
      </c>
      <c r="F506" s="13">
        <v>489.27</v>
      </c>
      <c r="G506" s="13">
        <v>509.24</v>
      </c>
      <c r="H506" s="13">
        <v>998.51</v>
      </c>
    </row>
    <row r="507" spans="1:8" ht="12.75" customHeight="1" x14ac:dyDescent="0.2">
      <c r="A507" s="3" t="s">
        <v>32</v>
      </c>
      <c r="B507" s="113">
        <v>1994</v>
      </c>
      <c r="C507" s="13">
        <v>11148.419</v>
      </c>
      <c r="D507" s="13">
        <v>28556.026000000002</v>
      </c>
      <c r="E507" s="13">
        <v>39704.445</v>
      </c>
      <c r="F507" s="13">
        <v>520.95500000000004</v>
      </c>
      <c r="G507" s="13">
        <v>544.01099999999997</v>
      </c>
      <c r="H507" s="13">
        <v>1064.9659999999999</v>
      </c>
    </row>
    <row r="508" spans="1:8" ht="12.75" customHeight="1" x14ac:dyDescent="0.2">
      <c r="A508" s="3" t="s">
        <v>32</v>
      </c>
      <c r="B508" s="113">
        <v>1995</v>
      </c>
      <c r="C508" s="13">
        <v>10921.487999999999</v>
      </c>
      <c r="D508" s="13">
        <v>27097.133000000002</v>
      </c>
      <c r="E508" s="13">
        <v>38018.620999999999</v>
      </c>
      <c r="F508" s="13">
        <v>510.19400000000002</v>
      </c>
      <c r="G508" s="13">
        <v>584.44600000000003</v>
      </c>
      <c r="H508" s="13">
        <v>1094.6400000000001</v>
      </c>
    </row>
    <row r="509" spans="1:8" ht="12.75" customHeight="1" x14ac:dyDescent="0.2">
      <c r="A509" s="3" t="s">
        <v>32</v>
      </c>
      <c r="B509" s="113">
        <v>1996</v>
      </c>
      <c r="C509" s="13">
        <v>10811.109</v>
      </c>
      <c r="D509" s="13">
        <v>30107.742999999999</v>
      </c>
      <c r="E509" s="13">
        <v>40918.851999999999</v>
      </c>
      <c r="F509" s="13">
        <v>564.88499999999999</v>
      </c>
      <c r="G509" s="13">
        <v>588.93799999999999</v>
      </c>
      <c r="H509" s="13">
        <v>1153.8229999999999</v>
      </c>
    </row>
    <row r="510" spans="1:8" ht="12.75" customHeight="1" x14ac:dyDescent="0.2">
      <c r="A510" s="3" t="s">
        <v>32</v>
      </c>
      <c r="B510" s="113">
        <v>1997</v>
      </c>
      <c r="C510" s="13">
        <v>14155.463</v>
      </c>
      <c r="D510" s="13">
        <v>31816.083999999999</v>
      </c>
      <c r="E510" s="13">
        <v>45971.546999999999</v>
      </c>
      <c r="F510" s="13">
        <v>589.40599999999995</v>
      </c>
      <c r="G510" s="13">
        <v>561.80799999999999</v>
      </c>
      <c r="H510" s="13">
        <v>1151.2139999999999</v>
      </c>
    </row>
    <row r="511" spans="1:8" ht="12.75" customHeight="1" x14ac:dyDescent="0.2">
      <c r="A511" s="3" t="s">
        <v>32</v>
      </c>
      <c r="B511" s="113">
        <v>1998</v>
      </c>
      <c r="C511" s="13">
        <v>16133.784</v>
      </c>
      <c r="D511" s="13">
        <v>31452.513999999999</v>
      </c>
      <c r="E511" s="13">
        <v>47586.297999999995</v>
      </c>
      <c r="F511" s="13">
        <v>610.95799999999997</v>
      </c>
      <c r="G511" s="13">
        <v>703.327</v>
      </c>
      <c r="H511" s="13">
        <v>1314.2849999999999</v>
      </c>
    </row>
    <row r="512" spans="1:8" ht="12.75" customHeight="1" x14ac:dyDescent="0.2">
      <c r="A512" s="3" t="s">
        <v>32</v>
      </c>
      <c r="B512" s="113">
        <v>1999</v>
      </c>
      <c r="C512" s="13">
        <v>15457.3</v>
      </c>
      <c r="D512" s="13">
        <v>33480.258000000002</v>
      </c>
      <c r="E512" s="13">
        <v>48937.558000000005</v>
      </c>
      <c r="F512" s="13">
        <v>657.63699999999994</v>
      </c>
      <c r="G512" s="13">
        <v>825.55700000000002</v>
      </c>
      <c r="H512" s="13">
        <v>1483.194</v>
      </c>
    </row>
    <row r="513" spans="1:8" ht="12.75" customHeight="1" x14ac:dyDescent="0.2">
      <c r="A513" s="3" t="s">
        <v>32</v>
      </c>
      <c r="B513" s="113">
        <v>2000</v>
      </c>
      <c r="C513" s="13">
        <v>14202.555</v>
      </c>
      <c r="D513" s="13">
        <v>36043.067999999999</v>
      </c>
      <c r="E513" s="13">
        <v>50245.623</v>
      </c>
      <c r="F513" s="13">
        <v>642.11699999999996</v>
      </c>
      <c r="G513" s="13">
        <v>948.62300000000005</v>
      </c>
      <c r="H513" s="13">
        <v>1590.74</v>
      </c>
    </row>
    <row r="514" spans="1:8" ht="12.75" customHeight="1" x14ac:dyDescent="0.2">
      <c r="A514" s="3" t="s">
        <v>32</v>
      </c>
      <c r="B514" s="113">
        <v>2001</v>
      </c>
      <c r="C514" s="13">
        <v>14061.92</v>
      </c>
      <c r="D514" s="13">
        <v>40638.959999999999</v>
      </c>
      <c r="E514" s="13">
        <v>54700.88</v>
      </c>
      <c r="F514" s="13">
        <v>660.30200000000002</v>
      </c>
      <c r="G514" s="13">
        <v>1012.092</v>
      </c>
      <c r="H514" s="13">
        <v>1672.394</v>
      </c>
    </row>
    <row r="515" spans="1:8" ht="12.75" customHeight="1" x14ac:dyDescent="0.2">
      <c r="A515" s="3" t="s">
        <v>32</v>
      </c>
      <c r="B515" s="113">
        <v>2002</v>
      </c>
      <c r="C515" s="13">
        <v>14985.708000000001</v>
      </c>
      <c r="D515" s="13">
        <v>35976.701000000001</v>
      </c>
      <c r="E515" s="13">
        <v>50962.409</v>
      </c>
      <c r="F515" s="13">
        <v>661.49</v>
      </c>
      <c r="G515" s="13">
        <v>1109.5060000000001</v>
      </c>
      <c r="H515" s="13">
        <v>1770.9960000000001</v>
      </c>
    </row>
    <row r="516" spans="1:8" ht="12.75" customHeight="1" x14ac:dyDescent="0.2">
      <c r="A516" s="3" t="s">
        <v>32</v>
      </c>
      <c r="B516" s="12">
        <v>2003</v>
      </c>
      <c r="C516" s="13">
        <v>18164.754000000001</v>
      </c>
      <c r="D516" s="13">
        <v>33168.824000000001</v>
      </c>
      <c r="E516" s="13">
        <v>51333.578000000001</v>
      </c>
      <c r="F516" s="13">
        <v>688.90599999999995</v>
      </c>
      <c r="G516" s="13">
        <v>702.16800000000001</v>
      </c>
      <c r="H516" s="13">
        <v>1391.0740000000001</v>
      </c>
    </row>
    <row r="517" spans="1:8" ht="12.75" customHeight="1" x14ac:dyDescent="0.2">
      <c r="A517" s="3" t="s">
        <v>32</v>
      </c>
      <c r="B517" s="12">
        <v>2004</v>
      </c>
      <c r="C517" s="13">
        <v>22050.544999999998</v>
      </c>
      <c r="D517" s="13">
        <v>33332.785000000003</v>
      </c>
      <c r="E517" s="13">
        <v>55383.33</v>
      </c>
      <c r="F517" s="13">
        <v>804.62400000000002</v>
      </c>
      <c r="G517" s="13">
        <v>732.19299999999998</v>
      </c>
      <c r="H517" s="13">
        <v>1536.817</v>
      </c>
    </row>
    <row r="518" spans="1:8" ht="12.75" customHeight="1" x14ac:dyDescent="0.2">
      <c r="A518" s="3" t="s">
        <v>32</v>
      </c>
      <c r="B518" s="12">
        <v>2005</v>
      </c>
      <c r="C518" s="13">
        <v>23921.074000000001</v>
      </c>
      <c r="D518" s="13">
        <v>32702.733</v>
      </c>
      <c r="E518" s="13">
        <v>56623.807000000001</v>
      </c>
      <c r="F518" s="13">
        <v>746.44399999999996</v>
      </c>
      <c r="G518" s="13">
        <v>707.77800000000002</v>
      </c>
      <c r="H518" s="13">
        <v>1454.222</v>
      </c>
    </row>
    <row r="519" spans="1:8" ht="12.75" customHeight="1" x14ac:dyDescent="0.2">
      <c r="A519" s="3" t="s">
        <v>32</v>
      </c>
      <c r="B519" s="12">
        <v>2006</v>
      </c>
      <c r="C519" s="13">
        <v>30623.718000000001</v>
      </c>
      <c r="D519" s="13">
        <v>33338.894</v>
      </c>
      <c r="E519" s="13">
        <v>63962.612000000001</v>
      </c>
      <c r="F519" s="13">
        <v>765.78800000000001</v>
      </c>
      <c r="G519" s="13">
        <v>704.64</v>
      </c>
      <c r="H519" s="13">
        <v>1470.4279999999999</v>
      </c>
    </row>
    <row r="520" spans="1:8" ht="12.75" customHeight="1" x14ac:dyDescent="0.2">
      <c r="A520" s="3" t="s">
        <v>32</v>
      </c>
      <c r="B520" s="12">
        <v>2007</v>
      </c>
      <c r="C520" s="13">
        <v>34800.995000000003</v>
      </c>
      <c r="D520" s="13">
        <v>31559.072</v>
      </c>
      <c r="E520" s="13">
        <v>66360.06700000001</v>
      </c>
      <c r="F520" s="13">
        <v>1016.4160000000001</v>
      </c>
      <c r="G520" s="13">
        <v>701.14700000000005</v>
      </c>
      <c r="H520" s="13">
        <v>1717.5630000000001</v>
      </c>
    </row>
    <row r="521" spans="1:8" ht="12.75" customHeight="1" x14ac:dyDescent="0.2">
      <c r="A521" s="3" t="s">
        <v>32</v>
      </c>
      <c r="B521" s="12">
        <v>2008</v>
      </c>
      <c r="C521" s="13">
        <v>34665.843999999997</v>
      </c>
      <c r="D521" s="13">
        <v>33295.118999999999</v>
      </c>
      <c r="E521" s="13">
        <v>67960.962999999989</v>
      </c>
      <c r="F521" s="13">
        <v>1301.627</v>
      </c>
      <c r="G521" s="13">
        <v>689.38300000000004</v>
      </c>
      <c r="H521" s="13">
        <v>1991.01</v>
      </c>
    </row>
    <row r="522" spans="1:8" ht="12.75" customHeight="1" x14ac:dyDescent="0.2">
      <c r="A522" s="3" t="s">
        <v>32</v>
      </c>
      <c r="B522" s="12">
        <v>2009</v>
      </c>
      <c r="C522" s="13">
        <v>28376.883999999998</v>
      </c>
      <c r="D522" s="13">
        <v>32593.256000000001</v>
      </c>
      <c r="E522" s="13">
        <v>60970.14</v>
      </c>
      <c r="F522" s="13">
        <v>1014.263</v>
      </c>
      <c r="G522" s="13">
        <v>675.72699999999998</v>
      </c>
      <c r="H522" s="13">
        <v>1689.99</v>
      </c>
    </row>
    <row r="523" spans="1:8" ht="12.75" customHeight="1" x14ac:dyDescent="0.2">
      <c r="A523" s="3" t="s">
        <v>32</v>
      </c>
      <c r="B523" s="12">
        <v>2010</v>
      </c>
      <c r="C523" s="13">
        <v>38456.01</v>
      </c>
      <c r="D523" s="13">
        <v>32730.627</v>
      </c>
      <c r="E523" s="13">
        <v>71186.637000000002</v>
      </c>
      <c r="F523" s="13">
        <v>994.38</v>
      </c>
      <c r="G523" s="13">
        <v>603.48900000000003</v>
      </c>
      <c r="H523" s="13">
        <v>1597.8690000000001</v>
      </c>
    </row>
    <row r="524" spans="1:8" ht="12.75" customHeight="1" x14ac:dyDescent="0.2">
      <c r="A524" s="3" t="s">
        <v>32</v>
      </c>
      <c r="B524" s="12">
        <v>2011</v>
      </c>
      <c r="C524" s="13">
        <v>40328.826999999997</v>
      </c>
      <c r="D524" s="13">
        <v>29549.02</v>
      </c>
      <c r="E524" s="13">
        <v>69877.846999999994</v>
      </c>
      <c r="F524" s="13">
        <v>919.822</v>
      </c>
      <c r="G524" s="13">
        <v>521.73099999999999</v>
      </c>
      <c r="H524" s="13">
        <v>1441.5529999999999</v>
      </c>
    </row>
    <row r="525" spans="1:8" ht="12.75" customHeight="1" x14ac:dyDescent="0.2">
      <c r="A525" s="3" t="s">
        <v>32</v>
      </c>
      <c r="B525" s="12">
        <v>2012</v>
      </c>
      <c r="C525" s="13">
        <v>47151.614000000001</v>
      </c>
      <c r="D525" s="13">
        <v>32274.484</v>
      </c>
      <c r="E525" s="13">
        <v>79426.097999999998</v>
      </c>
      <c r="F525" s="13">
        <v>1054.8610000000001</v>
      </c>
      <c r="G525" s="13">
        <v>529.88300000000004</v>
      </c>
      <c r="H525" s="13">
        <v>1584.7440000000001</v>
      </c>
    </row>
    <row r="526" spans="1:8" ht="12.75" customHeight="1" x14ac:dyDescent="0.2">
      <c r="A526" s="3" t="s">
        <v>32</v>
      </c>
      <c r="B526" s="12">
        <v>2013</v>
      </c>
      <c r="C526" s="13">
        <v>42525.027000000002</v>
      </c>
      <c r="D526" s="13">
        <v>39430.89</v>
      </c>
      <c r="E526" s="13">
        <v>81955.917000000001</v>
      </c>
      <c r="F526" s="13">
        <v>1327.9960000000001</v>
      </c>
      <c r="G526" s="13">
        <v>271.762</v>
      </c>
      <c r="H526" s="13">
        <v>1599.758</v>
      </c>
    </row>
    <row r="527" spans="1:8" ht="12.75" customHeight="1" x14ac:dyDescent="0.2">
      <c r="A527" s="3" t="s">
        <v>32</v>
      </c>
      <c r="B527" s="12">
        <v>2014</v>
      </c>
      <c r="C527" s="13">
        <v>42934.656000000003</v>
      </c>
      <c r="D527" s="13">
        <v>42058.796999999999</v>
      </c>
      <c r="E527" s="13">
        <v>84993.453000000009</v>
      </c>
      <c r="F527" s="13">
        <v>1089.0519999999999</v>
      </c>
      <c r="G527" s="13">
        <v>173.78399999999999</v>
      </c>
      <c r="H527" s="13">
        <v>1262.8359999999998</v>
      </c>
    </row>
    <row r="528" spans="1:8" x14ac:dyDescent="0.2">
      <c r="A528" s="3" t="s">
        <v>32</v>
      </c>
      <c r="B528" s="12">
        <v>2015</v>
      </c>
      <c r="C528" s="13">
        <v>42312.144</v>
      </c>
      <c r="D528" s="13">
        <v>52265.275999999998</v>
      </c>
      <c r="E528" s="13">
        <v>94577.42</v>
      </c>
      <c r="F528" s="13">
        <v>833.18600000000004</v>
      </c>
      <c r="G528" s="13">
        <v>177.989</v>
      </c>
      <c r="H528" s="13">
        <v>1011.1750000000001</v>
      </c>
    </row>
    <row r="529" spans="1:8" x14ac:dyDescent="0.2">
      <c r="A529" s="3" t="s">
        <v>32</v>
      </c>
      <c r="B529" s="12">
        <v>2016</v>
      </c>
      <c r="C529" s="13">
        <v>38966.569000000003</v>
      </c>
      <c r="D529" s="13">
        <v>58595.063000000002</v>
      </c>
      <c r="E529" s="13">
        <v>97561.632000000012</v>
      </c>
      <c r="F529" s="13">
        <v>739.77</v>
      </c>
      <c r="G529" s="13">
        <v>177.816</v>
      </c>
      <c r="H529" s="13">
        <v>917.58600000000001</v>
      </c>
    </row>
    <row r="530" spans="1:8" x14ac:dyDescent="0.2">
      <c r="A530" s="3" t="s">
        <v>32</v>
      </c>
      <c r="B530" s="12">
        <v>2017</v>
      </c>
      <c r="C530" s="13">
        <v>44553.533000000003</v>
      </c>
      <c r="D530" s="13">
        <v>61876.368999999999</v>
      </c>
      <c r="E530" s="13">
        <v>106429.902</v>
      </c>
      <c r="F530" s="13">
        <v>825.005</v>
      </c>
      <c r="G530" s="13">
        <v>173.57300000000001</v>
      </c>
      <c r="H530" s="13">
        <v>998.57799999999997</v>
      </c>
    </row>
    <row r="531" spans="1:8" x14ac:dyDescent="0.2">
      <c r="A531" s="3" t="s">
        <v>32</v>
      </c>
      <c r="B531" s="12">
        <v>2018</v>
      </c>
      <c r="C531" s="13">
        <v>45389.34</v>
      </c>
      <c r="D531" s="13">
        <v>62092.77</v>
      </c>
      <c r="E531" s="13">
        <v>107482.10999999999</v>
      </c>
      <c r="F531" s="13">
        <v>754.49300000000005</v>
      </c>
      <c r="G531" s="13">
        <v>343.90899999999999</v>
      </c>
      <c r="H531" s="13">
        <v>1098.402</v>
      </c>
    </row>
    <row r="532" spans="1:8" x14ac:dyDescent="0.2">
      <c r="A532" s="3" t="s">
        <v>32</v>
      </c>
      <c r="B532" s="12">
        <v>2019</v>
      </c>
      <c r="C532" s="13">
        <v>41237.182000000001</v>
      </c>
      <c r="D532" s="13">
        <v>58758.898999999998</v>
      </c>
      <c r="E532" s="13">
        <v>99996.081000000006</v>
      </c>
      <c r="F532" s="13">
        <v>854.83399999999995</v>
      </c>
      <c r="G532" s="13">
        <v>411.44</v>
      </c>
      <c r="H532" s="13">
        <v>1266.2739999999999</v>
      </c>
    </row>
    <row r="533" spans="1:8" x14ac:dyDescent="0.2">
      <c r="A533" s="3" t="s">
        <v>31</v>
      </c>
      <c r="B533" s="12">
        <v>1985</v>
      </c>
      <c r="C533" s="13">
        <v>2E-3</v>
      </c>
      <c r="D533" s="13">
        <v>0</v>
      </c>
      <c r="E533" s="13">
        <v>2E-3</v>
      </c>
      <c r="F533" s="13">
        <v>0</v>
      </c>
      <c r="G533" s="13">
        <v>0</v>
      </c>
      <c r="H533" s="13">
        <v>0</v>
      </c>
    </row>
    <row r="534" spans="1:8" x14ac:dyDescent="0.2">
      <c r="A534" s="3" t="s">
        <v>31</v>
      </c>
      <c r="B534" s="12">
        <v>1986</v>
      </c>
      <c r="C534" s="13">
        <v>0</v>
      </c>
      <c r="D534" s="13">
        <v>0</v>
      </c>
      <c r="E534" s="13">
        <v>0</v>
      </c>
      <c r="F534" s="13">
        <v>0</v>
      </c>
      <c r="G534" s="13">
        <v>0</v>
      </c>
      <c r="H534" s="13">
        <v>0</v>
      </c>
    </row>
    <row r="535" spans="1:8" x14ac:dyDescent="0.2">
      <c r="A535" s="3" t="s">
        <v>31</v>
      </c>
      <c r="B535" s="12">
        <v>1987</v>
      </c>
      <c r="C535" s="13">
        <v>0.219</v>
      </c>
      <c r="D535" s="13">
        <v>3.9E-2</v>
      </c>
      <c r="E535" s="13">
        <v>0.25800000000000001</v>
      </c>
      <c r="F535" s="13">
        <v>0</v>
      </c>
      <c r="G535" s="13">
        <v>0</v>
      </c>
      <c r="H535" s="13">
        <v>0</v>
      </c>
    </row>
    <row r="536" spans="1:8" x14ac:dyDescent="0.2">
      <c r="A536" s="3" t="s">
        <v>31</v>
      </c>
      <c r="B536" s="12">
        <v>1988</v>
      </c>
      <c r="C536" s="13">
        <v>0.81899999999999995</v>
      </c>
      <c r="D536" s="13">
        <v>0.2</v>
      </c>
      <c r="E536" s="13">
        <v>1.0189999999999999</v>
      </c>
      <c r="F536" s="13">
        <v>0</v>
      </c>
      <c r="G536" s="13">
        <v>0</v>
      </c>
      <c r="H536" s="13">
        <v>0</v>
      </c>
    </row>
    <row r="537" spans="1:8" x14ac:dyDescent="0.2">
      <c r="A537" s="3" t="s">
        <v>31</v>
      </c>
      <c r="B537" s="12">
        <v>1989</v>
      </c>
      <c r="C537" s="13">
        <v>0.64400000000000002</v>
      </c>
      <c r="D537" s="13">
        <v>2.5000000000000001E-2</v>
      </c>
      <c r="E537" s="13">
        <v>0.66900000000000004</v>
      </c>
      <c r="F537" s="13">
        <v>0</v>
      </c>
      <c r="G537" s="13">
        <v>0</v>
      </c>
      <c r="H537" s="13">
        <v>0</v>
      </c>
    </row>
    <row r="538" spans="1:8" x14ac:dyDescent="0.2">
      <c r="A538" s="3" t="s">
        <v>31</v>
      </c>
      <c r="B538" s="12">
        <v>1990</v>
      </c>
      <c r="C538" s="13">
        <v>4.7E-2</v>
      </c>
      <c r="D538" s="13">
        <v>0</v>
      </c>
      <c r="E538" s="13">
        <v>4.7E-2</v>
      </c>
      <c r="F538" s="13">
        <v>0</v>
      </c>
      <c r="G538" s="13">
        <v>0</v>
      </c>
      <c r="H538" s="13">
        <v>0</v>
      </c>
    </row>
    <row r="539" spans="1:8" x14ac:dyDescent="0.2">
      <c r="A539" s="3" t="s">
        <v>31</v>
      </c>
      <c r="B539" s="12">
        <v>1991</v>
      </c>
      <c r="C539" s="13">
        <v>0.89500000000000002</v>
      </c>
      <c r="D539" s="13">
        <v>6.0000000000000001E-3</v>
      </c>
      <c r="E539" s="13">
        <v>0.90100000000000002</v>
      </c>
      <c r="F539" s="13">
        <v>0</v>
      </c>
      <c r="G539" s="13">
        <v>0</v>
      </c>
      <c r="H539" s="13">
        <v>0</v>
      </c>
    </row>
    <row r="540" spans="1:8" x14ac:dyDescent="0.2">
      <c r="A540" s="3" t="s">
        <v>31</v>
      </c>
      <c r="B540" s="12">
        <v>1992</v>
      </c>
      <c r="C540" s="13">
        <v>0.128</v>
      </c>
      <c r="D540" s="13">
        <v>0</v>
      </c>
      <c r="E540" s="13">
        <v>0.128</v>
      </c>
      <c r="F540" s="13">
        <v>0</v>
      </c>
      <c r="G540" s="13">
        <v>0</v>
      </c>
      <c r="H540" s="13">
        <v>0</v>
      </c>
    </row>
    <row r="541" spans="1:8" x14ac:dyDescent="0.2">
      <c r="A541" s="3" t="s">
        <v>31</v>
      </c>
      <c r="B541" s="12">
        <v>1993</v>
      </c>
      <c r="C541" s="13">
        <v>0.33800000000000002</v>
      </c>
      <c r="D541" s="13">
        <v>0</v>
      </c>
      <c r="E541" s="13">
        <v>0.33800000000000002</v>
      </c>
      <c r="F541" s="13">
        <v>0</v>
      </c>
      <c r="G541" s="13">
        <v>0</v>
      </c>
      <c r="H541" s="13">
        <v>0</v>
      </c>
    </row>
    <row r="542" spans="1:8" x14ac:dyDescent="0.2">
      <c r="A542" s="3" t="s">
        <v>31</v>
      </c>
      <c r="B542" s="12">
        <v>1994</v>
      </c>
      <c r="C542" s="13">
        <v>0.151</v>
      </c>
      <c r="D542" s="13">
        <v>0</v>
      </c>
      <c r="E542" s="13">
        <v>0.151</v>
      </c>
      <c r="F542" s="13">
        <v>0</v>
      </c>
      <c r="G542" s="13">
        <v>0</v>
      </c>
      <c r="H542" s="13">
        <v>0</v>
      </c>
    </row>
    <row r="543" spans="1:8" x14ac:dyDescent="0.2">
      <c r="A543" s="3" t="s">
        <v>31</v>
      </c>
      <c r="B543" s="12">
        <v>1995</v>
      </c>
      <c r="C543" s="13">
        <v>0</v>
      </c>
      <c r="D543" s="13">
        <v>0</v>
      </c>
      <c r="E543" s="13">
        <v>0</v>
      </c>
      <c r="F543" s="13">
        <v>0</v>
      </c>
      <c r="G543" s="13">
        <v>0</v>
      </c>
      <c r="H543" s="13">
        <v>0</v>
      </c>
    </row>
    <row r="544" spans="1:8" x14ac:dyDescent="0.2">
      <c r="A544" s="3" t="s">
        <v>31</v>
      </c>
      <c r="B544" s="12">
        <v>1996</v>
      </c>
      <c r="C544" s="13">
        <v>0</v>
      </c>
      <c r="D544" s="13">
        <v>0</v>
      </c>
      <c r="E544" s="13">
        <v>0</v>
      </c>
      <c r="F544" s="13">
        <v>0</v>
      </c>
      <c r="G544" s="13">
        <v>0</v>
      </c>
      <c r="H544" s="13">
        <v>0</v>
      </c>
    </row>
    <row r="545" spans="1:8" x14ac:dyDescent="0.2">
      <c r="A545" s="3" t="s">
        <v>31</v>
      </c>
      <c r="B545" s="12">
        <v>1997</v>
      </c>
      <c r="C545" s="13">
        <v>0</v>
      </c>
      <c r="D545" s="13">
        <v>0</v>
      </c>
      <c r="E545" s="13">
        <v>0</v>
      </c>
      <c r="F545" s="13">
        <v>0</v>
      </c>
      <c r="G545" s="13">
        <v>0</v>
      </c>
      <c r="H545" s="13">
        <v>0</v>
      </c>
    </row>
    <row r="546" spans="1:8" x14ac:dyDescent="0.2">
      <c r="A546" s="3" t="s">
        <v>31</v>
      </c>
      <c r="B546" s="12">
        <v>1998</v>
      </c>
      <c r="C546" s="13">
        <v>0</v>
      </c>
      <c r="D546" s="13">
        <v>0</v>
      </c>
      <c r="E546" s="13">
        <v>0</v>
      </c>
      <c r="F546" s="13">
        <v>0</v>
      </c>
      <c r="G546" s="13">
        <v>0</v>
      </c>
      <c r="H546" s="13">
        <v>0</v>
      </c>
    </row>
    <row r="547" spans="1:8" x14ac:dyDescent="0.2">
      <c r="A547" s="3" t="s">
        <v>31</v>
      </c>
      <c r="B547" s="12">
        <v>1999</v>
      </c>
      <c r="C547" s="13">
        <v>0</v>
      </c>
      <c r="D547" s="13">
        <v>0</v>
      </c>
      <c r="E547" s="13">
        <v>0</v>
      </c>
      <c r="F547" s="13">
        <v>0</v>
      </c>
      <c r="G547" s="13">
        <v>0</v>
      </c>
      <c r="H547" s="13">
        <v>0</v>
      </c>
    </row>
    <row r="548" spans="1:8" x14ac:dyDescent="0.2">
      <c r="A548" s="3" t="s">
        <v>31</v>
      </c>
      <c r="B548" s="12">
        <v>2000</v>
      </c>
      <c r="C548" s="13">
        <v>0</v>
      </c>
      <c r="D548" s="13">
        <v>0</v>
      </c>
      <c r="E548" s="13">
        <v>0</v>
      </c>
      <c r="F548" s="13">
        <v>0</v>
      </c>
      <c r="G548" s="13">
        <v>0</v>
      </c>
      <c r="H548" s="13">
        <v>0</v>
      </c>
    </row>
    <row r="549" spans="1:8" x14ac:dyDescent="0.2">
      <c r="A549" s="3" t="s">
        <v>31</v>
      </c>
      <c r="B549" s="12">
        <v>2001</v>
      </c>
      <c r="C549" s="13">
        <v>0</v>
      </c>
      <c r="D549" s="13">
        <v>0</v>
      </c>
      <c r="E549" s="13">
        <v>0</v>
      </c>
      <c r="F549" s="13">
        <v>0</v>
      </c>
      <c r="G549" s="13">
        <v>0</v>
      </c>
      <c r="H549" s="13">
        <v>0</v>
      </c>
    </row>
    <row r="550" spans="1:8" x14ac:dyDescent="0.2">
      <c r="A550" s="3" t="s">
        <v>31</v>
      </c>
      <c r="B550" s="12">
        <v>2002</v>
      </c>
      <c r="C550" s="13">
        <v>0</v>
      </c>
      <c r="D550" s="13">
        <v>0</v>
      </c>
      <c r="E550" s="13">
        <v>0</v>
      </c>
      <c r="F550" s="13">
        <v>0</v>
      </c>
      <c r="G550" s="13">
        <v>0</v>
      </c>
      <c r="H550" s="13">
        <v>0</v>
      </c>
    </row>
    <row r="551" spans="1:8" x14ac:dyDescent="0.2">
      <c r="A551" s="3" t="s">
        <v>31</v>
      </c>
      <c r="B551" s="12">
        <v>2003</v>
      </c>
      <c r="C551" s="13">
        <v>0</v>
      </c>
      <c r="D551" s="13">
        <v>0</v>
      </c>
      <c r="E551" s="13">
        <v>0</v>
      </c>
      <c r="F551" s="13">
        <v>0</v>
      </c>
      <c r="G551" s="13">
        <v>0</v>
      </c>
      <c r="H551" s="13">
        <v>0</v>
      </c>
    </row>
    <row r="552" spans="1:8" x14ac:dyDescent="0.2">
      <c r="A552" s="3" t="s">
        <v>31</v>
      </c>
      <c r="B552" s="12">
        <v>2004</v>
      </c>
      <c r="C552" s="13">
        <v>0</v>
      </c>
      <c r="D552" s="13">
        <v>0</v>
      </c>
      <c r="E552" s="13">
        <v>0</v>
      </c>
      <c r="F552" s="13">
        <v>0</v>
      </c>
      <c r="G552" s="13">
        <v>0</v>
      </c>
      <c r="H552" s="13">
        <v>0</v>
      </c>
    </row>
    <row r="553" spans="1:8" x14ac:dyDescent="0.2">
      <c r="A553" s="3" t="s">
        <v>31</v>
      </c>
      <c r="B553" s="12">
        <v>2005</v>
      </c>
      <c r="C553" s="13">
        <v>0</v>
      </c>
      <c r="D553" s="13">
        <v>0</v>
      </c>
      <c r="E553" s="13">
        <v>0</v>
      </c>
      <c r="F553" s="13">
        <v>0</v>
      </c>
      <c r="G553" s="13">
        <v>0</v>
      </c>
      <c r="H553" s="13">
        <v>0</v>
      </c>
    </row>
    <row r="554" spans="1:8" x14ac:dyDescent="0.2">
      <c r="A554" s="3" t="s">
        <v>31</v>
      </c>
      <c r="B554" s="12">
        <v>2006</v>
      </c>
      <c r="C554" s="13">
        <v>0</v>
      </c>
      <c r="D554" s="13">
        <v>0</v>
      </c>
      <c r="E554" s="13">
        <v>0</v>
      </c>
      <c r="F554" s="13">
        <v>0</v>
      </c>
      <c r="G554" s="13">
        <v>0</v>
      </c>
      <c r="H554" s="13">
        <v>0</v>
      </c>
    </row>
    <row r="555" spans="1:8" x14ac:dyDescent="0.2">
      <c r="A555" s="3" t="s">
        <v>31</v>
      </c>
      <c r="B555" s="12">
        <v>2007</v>
      </c>
      <c r="C555" s="13">
        <v>0</v>
      </c>
      <c r="D555" s="13">
        <v>0</v>
      </c>
      <c r="E555" s="13">
        <v>0</v>
      </c>
      <c r="F555" s="13">
        <v>0</v>
      </c>
      <c r="G555" s="13">
        <v>0</v>
      </c>
      <c r="H555" s="13">
        <v>0</v>
      </c>
    </row>
    <row r="556" spans="1:8" x14ac:dyDescent="0.2">
      <c r="A556" s="3" t="s">
        <v>31</v>
      </c>
      <c r="B556" s="12">
        <v>2008</v>
      </c>
      <c r="C556" s="13">
        <v>0</v>
      </c>
      <c r="D556" s="13">
        <v>0</v>
      </c>
      <c r="E556" s="13">
        <v>0</v>
      </c>
      <c r="F556" s="13">
        <v>0</v>
      </c>
      <c r="G556" s="13">
        <v>0</v>
      </c>
      <c r="H556" s="13">
        <v>0</v>
      </c>
    </row>
    <row r="557" spans="1:8" x14ac:dyDescent="0.2">
      <c r="A557" s="3" t="s">
        <v>31</v>
      </c>
      <c r="B557" s="12">
        <v>2009</v>
      </c>
      <c r="C557" s="13">
        <v>0</v>
      </c>
      <c r="D557" s="13">
        <v>0</v>
      </c>
      <c r="E557" s="13">
        <v>0</v>
      </c>
      <c r="F557" s="13">
        <v>0</v>
      </c>
      <c r="G557" s="13">
        <v>0</v>
      </c>
      <c r="H557" s="13">
        <v>0</v>
      </c>
    </row>
    <row r="558" spans="1:8" x14ac:dyDescent="0.2">
      <c r="A558" s="3" t="s">
        <v>31</v>
      </c>
      <c r="B558" s="12">
        <v>2010</v>
      </c>
      <c r="C558" s="13">
        <v>0</v>
      </c>
      <c r="D558" s="13">
        <v>0</v>
      </c>
      <c r="E558" s="13">
        <v>0</v>
      </c>
      <c r="F558" s="13">
        <v>0</v>
      </c>
      <c r="G558" s="13">
        <v>0</v>
      </c>
      <c r="H558" s="13">
        <v>0</v>
      </c>
    </row>
    <row r="559" spans="1:8" x14ac:dyDescent="0.2">
      <c r="A559" s="3" t="s">
        <v>31</v>
      </c>
      <c r="B559" s="12">
        <v>2011</v>
      </c>
      <c r="C559" s="13">
        <v>0</v>
      </c>
      <c r="D559" s="13">
        <v>0</v>
      </c>
      <c r="E559" s="13">
        <v>0</v>
      </c>
      <c r="F559" s="13">
        <v>0</v>
      </c>
      <c r="G559" s="13">
        <v>0</v>
      </c>
      <c r="H559" s="13">
        <v>0</v>
      </c>
    </row>
    <row r="560" spans="1:8" x14ac:dyDescent="0.2">
      <c r="A560" s="3" t="s">
        <v>31</v>
      </c>
      <c r="B560" s="12">
        <v>2012</v>
      </c>
      <c r="C560" s="13">
        <v>0</v>
      </c>
      <c r="D560" s="13">
        <v>0</v>
      </c>
      <c r="E560" s="13">
        <v>0</v>
      </c>
      <c r="F560" s="13">
        <v>0</v>
      </c>
      <c r="G560" s="13">
        <v>0</v>
      </c>
      <c r="H560" s="13">
        <v>0</v>
      </c>
    </row>
    <row r="561" spans="1:8" x14ac:dyDescent="0.2">
      <c r="A561" s="3" t="s">
        <v>31</v>
      </c>
      <c r="B561" s="12">
        <v>2013</v>
      </c>
      <c r="C561" s="13">
        <v>0</v>
      </c>
      <c r="D561" s="13">
        <v>0</v>
      </c>
      <c r="E561" s="13">
        <v>0</v>
      </c>
      <c r="F561" s="13">
        <v>0</v>
      </c>
      <c r="G561" s="13">
        <v>0</v>
      </c>
      <c r="H561" s="13">
        <v>0</v>
      </c>
    </row>
    <row r="562" spans="1:8" x14ac:dyDescent="0.2">
      <c r="A562" s="3" t="s">
        <v>31</v>
      </c>
      <c r="B562" s="12">
        <v>2014</v>
      </c>
      <c r="C562" s="13">
        <v>0</v>
      </c>
      <c r="D562" s="13">
        <v>0</v>
      </c>
      <c r="E562" s="13">
        <v>0</v>
      </c>
      <c r="F562" s="13">
        <v>0</v>
      </c>
      <c r="G562" s="13">
        <v>0</v>
      </c>
      <c r="H562" s="13">
        <v>0</v>
      </c>
    </row>
    <row r="563" spans="1:8" x14ac:dyDescent="0.2">
      <c r="A563" s="3" t="s">
        <v>31</v>
      </c>
      <c r="B563" s="12">
        <v>2015</v>
      </c>
      <c r="C563" s="13">
        <v>0</v>
      </c>
      <c r="D563" s="13">
        <v>0</v>
      </c>
      <c r="E563" s="13">
        <v>0</v>
      </c>
      <c r="F563" s="13">
        <v>0</v>
      </c>
      <c r="G563" s="13">
        <v>0</v>
      </c>
      <c r="H563" s="13">
        <v>0</v>
      </c>
    </row>
    <row r="564" spans="1:8" x14ac:dyDescent="0.2">
      <c r="A564" s="3" t="s">
        <v>31</v>
      </c>
      <c r="B564" s="12">
        <v>2016</v>
      </c>
      <c r="C564" s="13">
        <v>0</v>
      </c>
      <c r="D564" s="13">
        <v>0</v>
      </c>
      <c r="E564" s="13">
        <v>0</v>
      </c>
      <c r="F564" s="13">
        <v>0</v>
      </c>
      <c r="G564" s="13">
        <v>0</v>
      </c>
      <c r="H564" s="13">
        <v>0</v>
      </c>
    </row>
    <row r="565" spans="1:8" x14ac:dyDescent="0.2">
      <c r="A565" s="3" t="s">
        <v>31</v>
      </c>
      <c r="B565" s="12">
        <v>2017</v>
      </c>
      <c r="C565" s="13">
        <v>0</v>
      </c>
      <c r="D565" s="13">
        <v>0</v>
      </c>
      <c r="E565" s="13">
        <v>0</v>
      </c>
      <c r="F565" s="13">
        <v>0</v>
      </c>
      <c r="G565" s="13">
        <v>0</v>
      </c>
      <c r="H565" s="13">
        <v>0</v>
      </c>
    </row>
    <row r="566" spans="1:8" x14ac:dyDescent="0.2">
      <c r="A566" s="3" t="s">
        <v>31</v>
      </c>
      <c r="B566" s="12">
        <v>2018</v>
      </c>
      <c r="C566" s="13">
        <v>0</v>
      </c>
      <c r="D566" s="13">
        <v>0</v>
      </c>
      <c r="E566" s="13">
        <v>0</v>
      </c>
      <c r="F566" s="13">
        <v>0</v>
      </c>
      <c r="G566" s="13">
        <v>0</v>
      </c>
      <c r="H566" s="13">
        <v>0</v>
      </c>
    </row>
    <row r="567" spans="1:8" x14ac:dyDescent="0.2">
      <c r="A567" s="3" t="s">
        <v>31</v>
      </c>
      <c r="B567" s="12">
        <v>2019</v>
      </c>
      <c r="C567" s="13">
        <v>0</v>
      </c>
      <c r="D567" s="13">
        <v>0</v>
      </c>
      <c r="E567" s="13">
        <v>0</v>
      </c>
      <c r="F567" s="13">
        <v>0</v>
      </c>
      <c r="G567" s="13">
        <v>0</v>
      </c>
      <c r="H567" s="13">
        <v>0</v>
      </c>
    </row>
    <row r="568" spans="1:8" x14ac:dyDescent="0.2">
      <c r="A568" s="3" t="s">
        <v>135</v>
      </c>
      <c r="B568" s="12">
        <v>1985</v>
      </c>
      <c r="C568" s="13">
        <v>0</v>
      </c>
      <c r="D568" s="13">
        <v>0</v>
      </c>
      <c r="E568" s="13">
        <v>0</v>
      </c>
      <c r="F568" s="13">
        <v>0</v>
      </c>
      <c r="G568" s="13">
        <v>0</v>
      </c>
      <c r="H568" s="13">
        <v>0</v>
      </c>
    </row>
    <row r="569" spans="1:8" x14ac:dyDescent="0.2">
      <c r="A569" s="3" t="s">
        <v>135</v>
      </c>
      <c r="B569" s="12">
        <v>1986</v>
      </c>
      <c r="C569" s="13">
        <v>0</v>
      </c>
      <c r="D569" s="13">
        <v>0</v>
      </c>
      <c r="E569" s="13">
        <v>0</v>
      </c>
      <c r="F569" s="13">
        <v>0</v>
      </c>
      <c r="G569" s="13">
        <v>0</v>
      </c>
      <c r="H569" s="13">
        <v>0</v>
      </c>
    </row>
    <row r="570" spans="1:8" x14ac:dyDescent="0.2">
      <c r="A570" s="3" t="s">
        <v>135</v>
      </c>
      <c r="B570" s="12">
        <v>1987</v>
      </c>
      <c r="C570" s="13">
        <v>0</v>
      </c>
      <c r="D570" s="13">
        <v>0</v>
      </c>
      <c r="E570" s="13">
        <v>0</v>
      </c>
      <c r="F570" s="13">
        <v>0</v>
      </c>
      <c r="G570" s="13">
        <v>0</v>
      </c>
      <c r="H570" s="13">
        <v>0</v>
      </c>
    </row>
    <row r="571" spans="1:8" x14ac:dyDescent="0.2">
      <c r="A571" s="3" t="s">
        <v>135</v>
      </c>
      <c r="B571" s="12">
        <v>1988</v>
      </c>
      <c r="C571" s="13">
        <v>0</v>
      </c>
      <c r="D571" s="13">
        <v>0</v>
      </c>
      <c r="E571" s="13">
        <v>0</v>
      </c>
      <c r="F571" s="13">
        <v>0</v>
      </c>
      <c r="G571" s="13">
        <v>0</v>
      </c>
      <c r="H571" s="13">
        <v>0</v>
      </c>
    </row>
    <row r="572" spans="1:8" x14ac:dyDescent="0.2">
      <c r="A572" s="3" t="s">
        <v>135</v>
      </c>
      <c r="B572" s="12">
        <v>1989</v>
      </c>
      <c r="C572" s="13">
        <v>0</v>
      </c>
      <c r="D572" s="13">
        <v>0</v>
      </c>
      <c r="E572" s="13">
        <v>0</v>
      </c>
      <c r="F572" s="13">
        <v>0</v>
      </c>
      <c r="G572" s="13">
        <v>0</v>
      </c>
      <c r="H572" s="13">
        <v>0</v>
      </c>
    </row>
    <row r="573" spans="1:8" x14ac:dyDescent="0.2">
      <c r="A573" s="3" t="s">
        <v>135</v>
      </c>
      <c r="B573" s="12">
        <v>1990</v>
      </c>
      <c r="C573" s="13">
        <v>0</v>
      </c>
      <c r="D573" s="13">
        <v>0</v>
      </c>
      <c r="E573" s="13">
        <v>0</v>
      </c>
      <c r="F573" s="13">
        <v>0</v>
      </c>
      <c r="G573" s="13">
        <v>0</v>
      </c>
      <c r="H573" s="13">
        <v>0</v>
      </c>
    </row>
    <row r="574" spans="1:8" x14ac:dyDescent="0.2">
      <c r="A574" s="3" t="s">
        <v>135</v>
      </c>
      <c r="B574" s="12">
        <v>1991</v>
      </c>
      <c r="C574" s="13">
        <v>0</v>
      </c>
      <c r="D574" s="13">
        <v>0</v>
      </c>
      <c r="E574" s="13">
        <v>0</v>
      </c>
      <c r="F574" s="13">
        <v>0</v>
      </c>
      <c r="G574" s="13">
        <v>0</v>
      </c>
      <c r="H574" s="13">
        <v>0</v>
      </c>
    </row>
    <row r="575" spans="1:8" x14ac:dyDescent="0.2">
      <c r="A575" s="3" t="s">
        <v>135</v>
      </c>
      <c r="B575" s="12">
        <v>1992</v>
      </c>
      <c r="C575" s="13">
        <v>0</v>
      </c>
      <c r="D575" s="13">
        <v>0</v>
      </c>
      <c r="E575" s="13">
        <v>0</v>
      </c>
      <c r="F575" s="13">
        <v>0</v>
      </c>
      <c r="G575" s="13">
        <v>0</v>
      </c>
      <c r="H575" s="13">
        <v>0</v>
      </c>
    </row>
    <row r="576" spans="1:8" x14ac:dyDescent="0.2">
      <c r="A576" s="3" t="s">
        <v>135</v>
      </c>
      <c r="B576" s="12">
        <v>1993</v>
      </c>
      <c r="C576" s="13">
        <v>0</v>
      </c>
      <c r="D576" s="13">
        <v>0</v>
      </c>
      <c r="E576" s="13">
        <v>0</v>
      </c>
      <c r="F576" s="13">
        <v>0</v>
      </c>
      <c r="G576" s="13">
        <v>0</v>
      </c>
      <c r="H576" s="13">
        <v>0</v>
      </c>
    </row>
    <row r="577" spans="1:8" x14ac:dyDescent="0.2">
      <c r="A577" s="3" t="s">
        <v>135</v>
      </c>
      <c r="B577" s="12">
        <v>1994</v>
      </c>
      <c r="C577" s="13">
        <v>0</v>
      </c>
      <c r="D577" s="13">
        <v>0</v>
      </c>
      <c r="E577" s="13">
        <v>0</v>
      </c>
      <c r="F577" s="13">
        <v>0</v>
      </c>
      <c r="G577" s="13">
        <v>0</v>
      </c>
      <c r="H577" s="13">
        <v>0</v>
      </c>
    </row>
    <row r="578" spans="1:8" x14ac:dyDescent="0.2">
      <c r="A578" s="3" t="s">
        <v>135</v>
      </c>
      <c r="B578" s="12">
        <v>1995</v>
      </c>
      <c r="C578" s="13">
        <v>0</v>
      </c>
      <c r="D578" s="13">
        <v>0</v>
      </c>
      <c r="E578" s="13">
        <v>0</v>
      </c>
      <c r="F578" s="13">
        <v>0</v>
      </c>
      <c r="G578" s="13">
        <v>0</v>
      </c>
      <c r="H578" s="13">
        <v>0</v>
      </c>
    </row>
    <row r="579" spans="1:8" x14ac:dyDescent="0.2">
      <c r="A579" s="3" t="s">
        <v>135</v>
      </c>
      <c r="B579" s="12">
        <v>1996</v>
      </c>
      <c r="C579" s="13">
        <v>0</v>
      </c>
      <c r="D579" s="13">
        <v>0</v>
      </c>
      <c r="E579" s="13">
        <v>0</v>
      </c>
      <c r="F579" s="13">
        <v>0</v>
      </c>
      <c r="G579" s="13">
        <v>0</v>
      </c>
      <c r="H579" s="13">
        <v>0</v>
      </c>
    </row>
    <row r="580" spans="1:8" x14ac:dyDescent="0.2">
      <c r="A580" s="3" t="s">
        <v>135</v>
      </c>
      <c r="B580" s="12">
        <v>1997</v>
      </c>
      <c r="C580" s="13">
        <v>0</v>
      </c>
      <c r="D580" s="13">
        <v>0</v>
      </c>
      <c r="E580" s="13">
        <v>0</v>
      </c>
      <c r="F580" s="13">
        <v>0</v>
      </c>
      <c r="G580" s="13">
        <v>0</v>
      </c>
      <c r="H580" s="13">
        <v>0</v>
      </c>
    </row>
    <row r="581" spans="1:8" x14ac:dyDescent="0.2">
      <c r="A581" s="3" t="s">
        <v>135</v>
      </c>
      <c r="B581" s="12">
        <v>1998</v>
      </c>
      <c r="C581" s="13">
        <v>0</v>
      </c>
      <c r="D581" s="13">
        <v>0</v>
      </c>
      <c r="E581" s="13">
        <v>0</v>
      </c>
      <c r="F581" s="13">
        <v>0</v>
      </c>
      <c r="G581" s="13">
        <v>0</v>
      </c>
      <c r="H581" s="13">
        <v>0</v>
      </c>
    </row>
    <row r="582" spans="1:8" x14ac:dyDescent="0.2">
      <c r="A582" s="3" t="s">
        <v>135</v>
      </c>
      <c r="B582" s="12">
        <v>1999</v>
      </c>
      <c r="C582" s="13">
        <v>0</v>
      </c>
      <c r="D582" s="13">
        <v>0</v>
      </c>
      <c r="E582" s="13">
        <v>0</v>
      </c>
      <c r="F582" s="13">
        <v>0</v>
      </c>
      <c r="G582" s="13">
        <v>0</v>
      </c>
      <c r="H582" s="13">
        <v>0</v>
      </c>
    </row>
    <row r="583" spans="1:8" x14ac:dyDescent="0.2">
      <c r="A583" s="3" t="s">
        <v>135</v>
      </c>
      <c r="B583" s="12">
        <v>2000</v>
      </c>
      <c r="C583" s="13">
        <v>0</v>
      </c>
      <c r="D583" s="13">
        <v>0</v>
      </c>
      <c r="E583" s="13">
        <v>0</v>
      </c>
      <c r="F583" s="13">
        <v>0</v>
      </c>
      <c r="G583" s="13">
        <v>0</v>
      </c>
      <c r="H583" s="13">
        <v>0</v>
      </c>
    </row>
    <row r="584" spans="1:8" x14ac:dyDescent="0.2">
      <c r="A584" s="3" t="s">
        <v>135</v>
      </c>
      <c r="B584" s="12">
        <v>2001</v>
      </c>
      <c r="C584" s="13">
        <v>0</v>
      </c>
      <c r="D584" s="13">
        <v>0</v>
      </c>
      <c r="E584" s="13">
        <v>0</v>
      </c>
      <c r="F584" s="13">
        <v>0</v>
      </c>
      <c r="G584" s="13">
        <v>0</v>
      </c>
      <c r="H584" s="13">
        <v>0</v>
      </c>
    </row>
    <row r="585" spans="1:8" x14ac:dyDescent="0.2">
      <c r="A585" s="3" t="s">
        <v>135</v>
      </c>
      <c r="B585" s="12">
        <v>2002</v>
      </c>
      <c r="C585" s="13">
        <v>0</v>
      </c>
      <c r="D585" s="13">
        <v>0</v>
      </c>
      <c r="E585" s="13">
        <v>0</v>
      </c>
      <c r="F585" s="13">
        <v>0</v>
      </c>
      <c r="G585" s="13">
        <v>0</v>
      </c>
      <c r="H585" s="13">
        <v>0</v>
      </c>
    </row>
    <row r="586" spans="1:8" x14ac:dyDescent="0.2">
      <c r="A586" s="3" t="s">
        <v>135</v>
      </c>
      <c r="B586" s="12">
        <v>2003</v>
      </c>
      <c r="C586" s="13">
        <v>0</v>
      </c>
      <c r="D586" s="13">
        <v>0</v>
      </c>
      <c r="E586" s="13">
        <v>0</v>
      </c>
      <c r="F586" s="13">
        <v>0</v>
      </c>
      <c r="G586" s="13">
        <v>0</v>
      </c>
      <c r="H586" s="13">
        <v>0</v>
      </c>
    </row>
    <row r="587" spans="1:8" x14ac:dyDescent="0.2">
      <c r="A587" s="3" t="s">
        <v>135</v>
      </c>
      <c r="B587" s="12">
        <v>2004</v>
      </c>
      <c r="C587" s="13">
        <v>0</v>
      </c>
      <c r="D587" s="13">
        <v>0</v>
      </c>
      <c r="E587" s="13">
        <v>0</v>
      </c>
      <c r="F587" s="13">
        <v>0</v>
      </c>
      <c r="G587" s="13">
        <v>0</v>
      </c>
      <c r="H587" s="13">
        <v>0</v>
      </c>
    </row>
    <row r="588" spans="1:8" x14ac:dyDescent="0.2">
      <c r="A588" s="3" t="s">
        <v>135</v>
      </c>
      <c r="B588" s="12">
        <v>2005</v>
      </c>
      <c r="C588" s="13">
        <v>0</v>
      </c>
      <c r="D588" s="13">
        <v>0</v>
      </c>
      <c r="E588" s="13">
        <v>0</v>
      </c>
      <c r="F588" s="13">
        <v>0</v>
      </c>
      <c r="G588" s="13">
        <v>0</v>
      </c>
      <c r="H588" s="13">
        <v>0</v>
      </c>
    </row>
    <row r="589" spans="1:8" x14ac:dyDescent="0.2">
      <c r="A589" s="3" t="s">
        <v>135</v>
      </c>
      <c r="B589" s="12">
        <v>2006</v>
      </c>
      <c r="C589" s="13">
        <v>0</v>
      </c>
      <c r="D589" s="13">
        <v>0</v>
      </c>
      <c r="E589" s="13">
        <v>0</v>
      </c>
      <c r="F589" s="13">
        <v>0</v>
      </c>
      <c r="G589" s="13">
        <v>0</v>
      </c>
      <c r="H589" s="13">
        <v>0</v>
      </c>
    </row>
    <row r="590" spans="1:8" x14ac:dyDescent="0.2">
      <c r="A590" s="3" t="s">
        <v>135</v>
      </c>
      <c r="B590" s="12">
        <v>2007</v>
      </c>
      <c r="C590" s="13">
        <v>0</v>
      </c>
      <c r="D590" s="13">
        <v>0</v>
      </c>
      <c r="E590" s="13">
        <v>0</v>
      </c>
      <c r="F590" s="13">
        <v>0</v>
      </c>
      <c r="G590" s="13">
        <v>0</v>
      </c>
      <c r="H590" s="13">
        <v>0</v>
      </c>
    </row>
    <row r="591" spans="1:8" x14ac:dyDescent="0.2">
      <c r="A591" s="3" t="s">
        <v>135</v>
      </c>
      <c r="B591" s="12">
        <v>2008</v>
      </c>
      <c r="C591" s="13">
        <v>0</v>
      </c>
      <c r="D591" s="13">
        <v>0</v>
      </c>
      <c r="E591" s="13">
        <v>0</v>
      </c>
      <c r="F591" s="13">
        <v>0</v>
      </c>
      <c r="G591" s="13">
        <v>0</v>
      </c>
      <c r="H591" s="13">
        <v>0</v>
      </c>
    </row>
    <row r="592" spans="1:8" x14ac:dyDescent="0.2">
      <c r="A592" s="3" t="s">
        <v>135</v>
      </c>
      <c r="B592" s="12">
        <v>2009</v>
      </c>
      <c r="C592" s="13">
        <v>0</v>
      </c>
      <c r="D592" s="13">
        <v>0</v>
      </c>
      <c r="E592" s="13">
        <v>0</v>
      </c>
      <c r="F592" s="13">
        <v>0</v>
      </c>
      <c r="G592" s="13">
        <v>0</v>
      </c>
      <c r="H592" s="13">
        <v>0</v>
      </c>
    </row>
    <row r="593" spans="1:8" x14ac:dyDescent="0.2">
      <c r="A593" s="3" t="s">
        <v>135</v>
      </c>
      <c r="B593" s="12">
        <v>2010</v>
      </c>
      <c r="C593" s="13">
        <v>0</v>
      </c>
      <c r="D593" s="13">
        <v>0</v>
      </c>
      <c r="E593" s="13">
        <v>0</v>
      </c>
      <c r="F593" s="13">
        <v>0</v>
      </c>
      <c r="G593" s="13">
        <v>0</v>
      </c>
      <c r="H593" s="13">
        <v>0</v>
      </c>
    </row>
    <row r="594" spans="1:8" x14ac:dyDescent="0.2">
      <c r="A594" s="3" t="s">
        <v>135</v>
      </c>
      <c r="B594" s="12">
        <v>2011</v>
      </c>
      <c r="C594" s="13">
        <v>0</v>
      </c>
      <c r="D594" s="13">
        <v>0</v>
      </c>
      <c r="E594" s="13">
        <v>0</v>
      </c>
      <c r="F594" s="13">
        <v>0</v>
      </c>
      <c r="G594" s="13">
        <v>0</v>
      </c>
      <c r="H594" s="13">
        <v>0</v>
      </c>
    </row>
    <row r="595" spans="1:8" x14ac:dyDescent="0.2">
      <c r="A595" s="3" t="s">
        <v>135</v>
      </c>
      <c r="B595" s="12">
        <v>2012</v>
      </c>
      <c r="C595" s="13">
        <v>0</v>
      </c>
      <c r="D595" s="13">
        <v>0</v>
      </c>
      <c r="E595" s="13">
        <v>0</v>
      </c>
      <c r="F595" s="13">
        <v>0</v>
      </c>
      <c r="G595" s="13">
        <v>0</v>
      </c>
      <c r="H595" s="13">
        <v>0</v>
      </c>
    </row>
    <row r="596" spans="1:8" x14ac:dyDescent="0.2">
      <c r="A596" s="3" t="s">
        <v>135</v>
      </c>
      <c r="B596" s="12">
        <v>2013</v>
      </c>
      <c r="C596" s="13">
        <v>0</v>
      </c>
      <c r="D596" s="13">
        <v>2E-3</v>
      </c>
      <c r="E596" s="13">
        <v>2E-3</v>
      </c>
      <c r="F596" s="13">
        <v>0</v>
      </c>
      <c r="G596" s="13">
        <v>2E-3</v>
      </c>
      <c r="H596" s="13">
        <v>2E-3</v>
      </c>
    </row>
    <row r="597" spans="1:8" x14ac:dyDescent="0.2">
      <c r="A597" s="3" t="s">
        <v>135</v>
      </c>
      <c r="B597" s="12">
        <v>2014</v>
      </c>
      <c r="C597" s="13">
        <v>0</v>
      </c>
      <c r="D597" s="13">
        <v>0</v>
      </c>
      <c r="E597" s="13">
        <v>0</v>
      </c>
      <c r="F597" s="13">
        <v>0</v>
      </c>
      <c r="G597" s="13">
        <v>4.0000000000000001E-3</v>
      </c>
      <c r="H597" s="13">
        <v>4.0000000000000001E-3</v>
      </c>
    </row>
    <row r="598" spans="1:8" x14ac:dyDescent="0.2">
      <c r="A598" s="3" t="s">
        <v>135</v>
      </c>
      <c r="B598" s="12">
        <v>2015</v>
      </c>
      <c r="C598" s="13">
        <v>5.0000000000000001E-3</v>
      </c>
      <c r="D598" s="13">
        <v>0</v>
      </c>
      <c r="E598" s="13">
        <v>5.0000000000000001E-3</v>
      </c>
      <c r="F598" s="13">
        <v>0</v>
      </c>
      <c r="G598" s="13">
        <v>1E-3</v>
      </c>
      <c r="H598" s="13">
        <v>1E-3</v>
      </c>
    </row>
    <row r="599" spans="1:8" x14ac:dyDescent="0.2">
      <c r="A599" s="3" t="s">
        <v>135</v>
      </c>
      <c r="B599" s="12">
        <v>2016</v>
      </c>
      <c r="C599" s="13">
        <v>0</v>
      </c>
      <c r="D599" s="13">
        <v>0</v>
      </c>
      <c r="E599" s="13">
        <v>0</v>
      </c>
      <c r="F599" s="13">
        <v>0</v>
      </c>
      <c r="G599" s="13">
        <v>0</v>
      </c>
      <c r="H599" s="13">
        <v>0</v>
      </c>
    </row>
    <row r="600" spans="1:8" x14ac:dyDescent="0.2">
      <c r="A600" s="3" t="s">
        <v>135</v>
      </c>
      <c r="B600" s="12">
        <v>2017</v>
      </c>
      <c r="C600" s="13">
        <v>0</v>
      </c>
      <c r="D600" s="13">
        <v>0</v>
      </c>
      <c r="E600" s="13">
        <v>0</v>
      </c>
      <c r="F600" s="13">
        <v>0</v>
      </c>
      <c r="G600" s="13">
        <v>0</v>
      </c>
      <c r="H600" s="13">
        <v>0</v>
      </c>
    </row>
    <row r="601" spans="1:8" x14ac:dyDescent="0.2">
      <c r="A601" s="3" t="s">
        <v>135</v>
      </c>
      <c r="B601" s="12">
        <v>2018</v>
      </c>
      <c r="C601" s="13">
        <v>0</v>
      </c>
      <c r="D601" s="13">
        <v>0</v>
      </c>
      <c r="E601" s="13">
        <v>0</v>
      </c>
      <c r="F601" s="13">
        <v>0</v>
      </c>
      <c r="G601" s="13">
        <v>0</v>
      </c>
      <c r="H601" s="13">
        <v>0</v>
      </c>
    </row>
    <row r="602" spans="1:8" x14ac:dyDescent="0.2">
      <c r="A602" s="3" t="s">
        <v>135</v>
      </c>
      <c r="B602" s="12">
        <v>2019</v>
      </c>
      <c r="C602" s="13">
        <v>0</v>
      </c>
      <c r="D602" s="13">
        <v>0</v>
      </c>
      <c r="E602" s="13">
        <v>0</v>
      </c>
      <c r="F602" s="13">
        <v>0</v>
      </c>
      <c r="G602" s="13">
        <v>5.0000000000000001E-3</v>
      </c>
      <c r="H602" s="13">
        <v>5.0000000000000001E-3</v>
      </c>
    </row>
    <row r="603" spans="1:8" x14ac:dyDescent="0.2">
      <c r="A603" s="3" t="s">
        <v>59</v>
      </c>
      <c r="B603" s="12">
        <v>1985</v>
      </c>
      <c r="C603" s="13">
        <v>71619.364000000001</v>
      </c>
      <c r="D603" s="13">
        <v>55110.830999999998</v>
      </c>
      <c r="E603" s="13">
        <v>126730.19500000001</v>
      </c>
      <c r="F603" s="13">
        <v>846.08299999999997</v>
      </c>
      <c r="G603" s="13">
        <v>2005.492</v>
      </c>
      <c r="H603" s="13">
        <v>2851.5749999999998</v>
      </c>
    </row>
    <row r="604" spans="1:8" x14ac:dyDescent="0.2">
      <c r="A604" s="3" t="s">
        <v>59</v>
      </c>
      <c r="B604" s="12">
        <v>1986</v>
      </c>
      <c r="C604" s="13">
        <v>64836.228999999999</v>
      </c>
      <c r="D604" s="13">
        <v>69533.264999999999</v>
      </c>
      <c r="E604" s="13">
        <v>134369.49400000001</v>
      </c>
      <c r="F604" s="13">
        <v>774.36800000000005</v>
      </c>
      <c r="G604" s="13">
        <v>2178.6089999999999</v>
      </c>
      <c r="H604" s="13">
        <v>2952.9769999999999</v>
      </c>
    </row>
    <row r="605" spans="1:8" x14ac:dyDescent="0.2">
      <c r="A605" s="3" t="s">
        <v>59</v>
      </c>
      <c r="B605" s="12">
        <v>1987</v>
      </c>
      <c r="C605" s="13">
        <v>71241.971999999994</v>
      </c>
      <c r="D605" s="13">
        <v>86956.282000000007</v>
      </c>
      <c r="E605" s="13">
        <v>158198.25400000002</v>
      </c>
      <c r="F605" s="13">
        <v>979.95299999999997</v>
      </c>
      <c r="G605" s="13">
        <v>2532.518</v>
      </c>
      <c r="H605" s="13">
        <v>3512.471</v>
      </c>
    </row>
    <row r="606" spans="1:8" x14ac:dyDescent="0.2">
      <c r="A606" s="3" t="s">
        <v>59</v>
      </c>
      <c r="B606" s="12">
        <v>1988</v>
      </c>
      <c r="C606" s="13">
        <v>84693.085999999996</v>
      </c>
      <c r="D606" s="13">
        <v>84329.504000000001</v>
      </c>
      <c r="E606" s="13">
        <v>169022.59</v>
      </c>
      <c r="F606" s="13">
        <v>3237.4920000000002</v>
      </c>
      <c r="G606" s="13">
        <v>3404.9949999999999</v>
      </c>
      <c r="H606" s="13">
        <v>6642.4870000000001</v>
      </c>
    </row>
    <row r="607" spans="1:8" x14ac:dyDescent="0.2">
      <c r="A607" s="3" t="s">
        <v>59</v>
      </c>
      <c r="B607" s="12">
        <v>1989</v>
      </c>
      <c r="C607" s="13">
        <v>106359.504</v>
      </c>
      <c r="D607" s="13">
        <v>87597.81</v>
      </c>
      <c r="E607" s="13">
        <v>193957.31400000001</v>
      </c>
      <c r="F607" s="13">
        <v>5170.5780000000004</v>
      </c>
      <c r="G607" s="13">
        <v>3763.6779999999999</v>
      </c>
      <c r="H607" s="13">
        <v>8934.2560000000012</v>
      </c>
    </row>
    <row r="608" spans="1:8" x14ac:dyDescent="0.2">
      <c r="A608" s="3" t="s">
        <v>59</v>
      </c>
      <c r="B608" s="12">
        <v>1990</v>
      </c>
      <c r="C608" s="13">
        <v>106057.61900000001</v>
      </c>
      <c r="D608" s="13">
        <v>89718.381999999998</v>
      </c>
      <c r="E608" s="13">
        <v>195776.00099999999</v>
      </c>
      <c r="F608" s="13">
        <v>6099.9719999999998</v>
      </c>
      <c r="G608" s="13">
        <v>3768.3809999999999</v>
      </c>
      <c r="H608" s="13">
        <v>9868.3529999999992</v>
      </c>
    </row>
    <row r="609" spans="1:8" x14ac:dyDescent="0.2">
      <c r="A609" s="3" t="s">
        <v>59</v>
      </c>
      <c r="B609" s="12">
        <v>1991</v>
      </c>
      <c r="C609" s="13">
        <v>104751.97</v>
      </c>
      <c r="D609" s="13">
        <v>88747.331999999995</v>
      </c>
      <c r="E609" s="13">
        <v>193499.302</v>
      </c>
      <c r="F609" s="13">
        <v>6136.81</v>
      </c>
      <c r="G609" s="13">
        <v>3857.337</v>
      </c>
      <c r="H609" s="13">
        <v>9994.1470000000008</v>
      </c>
    </row>
    <row r="610" spans="1:8" x14ac:dyDescent="0.2">
      <c r="A610" s="3" t="s">
        <v>59</v>
      </c>
      <c r="B610" s="12">
        <v>1992</v>
      </c>
      <c r="C610" s="13">
        <v>115169.56200000001</v>
      </c>
      <c r="D610" s="13">
        <v>106476.496</v>
      </c>
      <c r="E610" s="13">
        <v>221646.05800000002</v>
      </c>
      <c r="F610" s="13">
        <v>6092.6049999999996</v>
      </c>
      <c r="G610" s="13">
        <v>3837.4479999999999</v>
      </c>
      <c r="H610" s="13">
        <v>9930.0529999999999</v>
      </c>
    </row>
    <row r="611" spans="1:8" x14ac:dyDescent="0.2">
      <c r="A611" s="3" t="s">
        <v>59</v>
      </c>
      <c r="B611" s="12">
        <v>1993</v>
      </c>
      <c r="C611" s="13">
        <v>120306.65700000001</v>
      </c>
      <c r="D611" s="13">
        <v>122625.749</v>
      </c>
      <c r="E611" s="13">
        <v>242932.40600000002</v>
      </c>
      <c r="F611" s="13">
        <v>5822.0360000000001</v>
      </c>
      <c r="G611" s="13">
        <v>4026.9479999999999</v>
      </c>
      <c r="H611" s="13">
        <v>9848.9840000000004</v>
      </c>
    </row>
    <row r="612" spans="1:8" x14ac:dyDescent="0.2">
      <c r="A612" s="3" t="s">
        <v>59</v>
      </c>
      <c r="B612" s="12">
        <v>1994</v>
      </c>
      <c r="C612" s="13">
        <v>144293.66200000001</v>
      </c>
      <c r="D612" s="13">
        <v>134618.58799999999</v>
      </c>
      <c r="E612" s="13">
        <v>278912.25</v>
      </c>
      <c r="F612" s="13">
        <v>5970.3329999999996</v>
      </c>
      <c r="G612" s="13">
        <v>4292.643</v>
      </c>
      <c r="H612" s="13">
        <v>10262.975999999999</v>
      </c>
    </row>
    <row r="613" spans="1:8" x14ac:dyDescent="0.2">
      <c r="A613" s="3" t="s">
        <v>59</v>
      </c>
      <c r="B613" s="12">
        <v>1995</v>
      </c>
      <c r="C613" s="13">
        <v>143823.677</v>
      </c>
      <c r="D613" s="13">
        <v>145184.52299999999</v>
      </c>
      <c r="E613" s="13">
        <v>289008.19999999995</v>
      </c>
      <c r="F613" s="13">
        <v>6008.9440000000004</v>
      </c>
      <c r="G613" s="13">
        <v>4359.991</v>
      </c>
      <c r="H613" s="13">
        <v>10368.935000000001</v>
      </c>
    </row>
    <row r="614" spans="1:8" x14ac:dyDescent="0.2">
      <c r="A614" s="3" t="s">
        <v>59</v>
      </c>
      <c r="B614" s="12">
        <v>1996</v>
      </c>
      <c r="C614" s="13">
        <v>149187.81099999999</v>
      </c>
      <c r="D614" s="13">
        <v>154772.96400000001</v>
      </c>
      <c r="E614" s="13">
        <v>303960.77500000002</v>
      </c>
      <c r="F614" s="13">
        <v>6621.9059999999999</v>
      </c>
      <c r="G614" s="13">
        <v>4617.4949999999999</v>
      </c>
      <c r="H614" s="13">
        <v>11239.401</v>
      </c>
    </row>
    <row r="615" spans="1:8" x14ac:dyDescent="0.2">
      <c r="A615" s="3" t="s">
        <v>59</v>
      </c>
      <c r="B615" s="12">
        <v>1997</v>
      </c>
      <c r="C615" s="13">
        <v>170072.01199999999</v>
      </c>
      <c r="D615" s="13">
        <v>168852.022</v>
      </c>
      <c r="E615" s="13">
        <v>338924.03399999999</v>
      </c>
      <c r="F615" s="13">
        <v>8143.9629999999997</v>
      </c>
      <c r="G615" s="13">
        <v>5095.1210000000001</v>
      </c>
      <c r="H615" s="13">
        <v>13239.083999999999</v>
      </c>
    </row>
    <row r="616" spans="1:8" x14ac:dyDescent="0.2">
      <c r="A616" s="3" t="s">
        <v>59</v>
      </c>
      <c r="B616" s="12">
        <v>1998</v>
      </c>
      <c r="C616" s="13">
        <v>172206.899</v>
      </c>
      <c r="D616" s="13">
        <v>163292.86600000001</v>
      </c>
      <c r="E616" s="13">
        <v>335499.76500000001</v>
      </c>
      <c r="F616" s="13">
        <v>8873.4490000000005</v>
      </c>
      <c r="G616" s="13">
        <v>6235.2330000000002</v>
      </c>
      <c r="H616" s="13">
        <v>15108.682000000001</v>
      </c>
    </row>
    <row r="617" spans="1:8" x14ac:dyDescent="0.2">
      <c r="A617" s="3" t="s">
        <v>59</v>
      </c>
      <c r="B617" s="12">
        <v>1999</v>
      </c>
      <c r="C617" s="13">
        <v>188906.04199999999</v>
      </c>
      <c r="D617" s="13">
        <v>160868.03</v>
      </c>
      <c r="E617" s="13">
        <v>349774.07199999999</v>
      </c>
      <c r="F617" s="13">
        <v>9043.8050000000003</v>
      </c>
      <c r="G617" s="13">
        <v>6782.7240000000002</v>
      </c>
      <c r="H617" s="13">
        <v>15826.529</v>
      </c>
    </row>
    <row r="618" spans="1:8" x14ac:dyDescent="0.2">
      <c r="A618" s="3" t="s">
        <v>59</v>
      </c>
      <c r="B618" s="12">
        <v>2000</v>
      </c>
      <c r="C618" s="13">
        <v>183964.69899999999</v>
      </c>
      <c r="D618" s="13">
        <v>144785.965</v>
      </c>
      <c r="E618" s="13">
        <v>328750.66399999999</v>
      </c>
      <c r="F618" s="13">
        <v>10219.25</v>
      </c>
      <c r="G618" s="13">
        <v>7502.8280000000004</v>
      </c>
      <c r="H618" s="13">
        <v>17722.078000000001</v>
      </c>
    </row>
    <row r="619" spans="1:8" x14ac:dyDescent="0.2">
      <c r="A619" s="3" t="s">
        <v>59</v>
      </c>
      <c r="B619" s="12">
        <v>2001</v>
      </c>
      <c r="C619" s="13">
        <v>161231.34599999999</v>
      </c>
      <c r="D619" s="13">
        <v>144586.05499999999</v>
      </c>
      <c r="E619" s="13">
        <v>305817.40099999995</v>
      </c>
      <c r="F619" s="13">
        <v>9661.0259999999998</v>
      </c>
      <c r="G619" s="13">
        <v>7114.2439999999997</v>
      </c>
      <c r="H619" s="13">
        <v>16775.27</v>
      </c>
    </row>
    <row r="620" spans="1:8" x14ac:dyDescent="0.2">
      <c r="A620" s="3" t="s">
        <v>59</v>
      </c>
      <c r="B620" s="12">
        <v>2002</v>
      </c>
      <c r="C620" s="13">
        <v>163038.03200000001</v>
      </c>
      <c r="D620" s="13">
        <v>142341.56299999999</v>
      </c>
      <c r="E620" s="13">
        <v>305379.59499999997</v>
      </c>
      <c r="F620" s="13">
        <v>9160.2970000000005</v>
      </c>
      <c r="G620" s="13">
        <v>7226.5420000000004</v>
      </c>
      <c r="H620" s="13">
        <v>16386.839</v>
      </c>
    </row>
    <row r="621" spans="1:8" x14ac:dyDescent="0.2">
      <c r="A621" s="3" t="s">
        <v>59</v>
      </c>
      <c r="B621" s="12">
        <v>2003</v>
      </c>
      <c r="C621" s="13">
        <v>166441.28599999999</v>
      </c>
      <c r="D621" s="13">
        <v>120720.378</v>
      </c>
      <c r="E621" s="13">
        <v>287161.66399999999</v>
      </c>
      <c r="F621" s="13">
        <v>8972.768</v>
      </c>
      <c r="G621" s="13">
        <v>8450.7970000000005</v>
      </c>
      <c r="H621" s="13">
        <v>17423.565000000002</v>
      </c>
    </row>
    <row r="622" spans="1:8" x14ac:dyDescent="0.2">
      <c r="A622" s="3" t="s">
        <v>59</v>
      </c>
      <c r="B622" s="12">
        <v>2004</v>
      </c>
      <c r="C622" s="13">
        <v>203747.16699999999</v>
      </c>
      <c r="D622" s="13">
        <v>119856.44500000001</v>
      </c>
      <c r="E622" s="13">
        <v>323603.61199999996</v>
      </c>
      <c r="F622" s="13">
        <v>9588.732</v>
      </c>
      <c r="G622" s="13">
        <v>7640.1840000000002</v>
      </c>
      <c r="H622" s="13">
        <v>17228.916000000001</v>
      </c>
    </row>
    <row r="623" spans="1:8" x14ac:dyDescent="0.2">
      <c r="A623" s="3" t="s">
        <v>59</v>
      </c>
      <c r="B623" s="12">
        <v>2005</v>
      </c>
      <c r="C623" s="13">
        <v>228016.20300000001</v>
      </c>
      <c r="D623" s="13">
        <v>118547.01</v>
      </c>
      <c r="E623" s="13">
        <v>346563.21299999999</v>
      </c>
      <c r="F623" s="13">
        <v>11244.946</v>
      </c>
      <c r="G623" s="13">
        <v>7509.5339999999997</v>
      </c>
      <c r="H623" s="13">
        <v>18754.48</v>
      </c>
    </row>
    <row r="624" spans="1:8" x14ac:dyDescent="0.2">
      <c r="A624" s="3" t="s">
        <v>59</v>
      </c>
      <c r="B624" s="12">
        <v>2006</v>
      </c>
      <c r="C624" s="13">
        <v>240961.519</v>
      </c>
      <c r="D624" s="13">
        <v>122338.277</v>
      </c>
      <c r="E624" s="13">
        <v>363299.79599999997</v>
      </c>
      <c r="F624" s="13">
        <v>11746.736000000001</v>
      </c>
      <c r="G624" s="13">
        <v>7019.6530000000002</v>
      </c>
      <c r="H624" s="13">
        <v>18766.389000000003</v>
      </c>
    </row>
    <row r="625" spans="1:8" x14ac:dyDescent="0.2">
      <c r="A625" s="3" t="s">
        <v>59</v>
      </c>
      <c r="B625" s="12">
        <v>2007</v>
      </c>
      <c r="C625" s="13">
        <v>250407.89600000001</v>
      </c>
      <c r="D625" s="13">
        <v>129354.852</v>
      </c>
      <c r="E625" s="13">
        <v>379762.74800000002</v>
      </c>
      <c r="F625" s="13">
        <v>14788.342000000001</v>
      </c>
      <c r="G625" s="13">
        <v>7182.1009999999997</v>
      </c>
      <c r="H625" s="13">
        <v>21970.442999999999</v>
      </c>
    </row>
    <row r="626" spans="1:8" x14ac:dyDescent="0.2">
      <c r="A626" s="3" t="s">
        <v>59</v>
      </c>
      <c r="B626" s="12">
        <v>2008</v>
      </c>
      <c r="C626" s="13">
        <v>252217.361</v>
      </c>
      <c r="D626" s="13">
        <v>122322.15399999999</v>
      </c>
      <c r="E626" s="13">
        <v>374539.51500000001</v>
      </c>
      <c r="F626" s="13">
        <v>16650.960999999999</v>
      </c>
      <c r="G626" s="13">
        <v>7067.0389999999998</v>
      </c>
      <c r="H626" s="13">
        <v>23718</v>
      </c>
    </row>
    <row r="627" spans="1:8" x14ac:dyDescent="0.2">
      <c r="A627" s="3" t="s">
        <v>59</v>
      </c>
      <c r="B627" s="12">
        <v>2009</v>
      </c>
      <c r="C627" s="13">
        <v>230367.38699999999</v>
      </c>
      <c r="D627" s="13">
        <v>119567.261</v>
      </c>
      <c r="E627" s="13">
        <v>349934.64799999999</v>
      </c>
      <c r="F627" s="13">
        <v>15098.644</v>
      </c>
      <c r="G627" s="13">
        <v>7157.9669999999996</v>
      </c>
      <c r="H627" s="13">
        <v>22256.611000000001</v>
      </c>
    </row>
    <row r="628" spans="1:8" x14ac:dyDescent="0.2">
      <c r="A628" s="3" t="s">
        <v>59</v>
      </c>
      <c r="B628" s="12">
        <v>2010</v>
      </c>
      <c r="C628" s="13">
        <v>267727.77799999999</v>
      </c>
      <c r="D628" s="13">
        <v>123332.098</v>
      </c>
      <c r="E628" s="13">
        <v>391059.87599999999</v>
      </c>
      <c r="F628" s="13">
        <v>17112.838</v>
      </c>
      <c r="G628" s="13">
        <v>6983.607</v>
      </c>
      <c r="H628" s="13">
        <v>24096.445</v>
      </c>
    </row>
    <row r="629" spans="1:8" x14ac:dyDescent="0.2">
      <c r="A629" s="3" t="s">
        <v>59</v>
      </c>
      <c r="B629" s="12">
        <v>2011</v>
      </c>
      <c r="C629" s="13">
        <v>284621.89299999998</v>
      </c>
      <c r="D629" s="13">
        <v>123971.52499999999</v>
      </c>
      <c r="E629" s="13">
        <v>408593.41799999995</v>
      </c>
      <c r="F629" s="13">
        <v>20078.043000000001</v>
      </c>
      <c r="G629" s="13">
        <v>6880.5619999999999</v>
      </c>
      <c r="H629" s="13">
        <v>26958.605000000003</v>
      </c>
    </row>
    <row r="630" spans="1:8" x14ac:dyDescent="0.2">
      <c r="A630" s="3" t="s">
        <v>59</v>
      </c>
      <c r="B630" s="12">
        <v>2012</v>
      </c>
      <c r="C630" s="13">
        <v>292829.53399999999</v>
      </c>
      <c r="D630" s="13">
        <v>125412.636</v>
      </c>
      <c r="E630" s="13">
        <v>418242.17</v>
      </c>
      <c r="F630" s="13">
        <v>19773.023000000001</v>
      </c>
      <c r="G630" s="13">
        <v>6531.4629999999997</v>
      </c>
      <c r="H630" s="13">
        <v>26304.486000000001</v>
      </c>
    </row>
    <row r="631" spans="1:8" x14ac:dyDescent="0.2">
      <c r="A631" s="3" t="s">
        <v>59</v>
      </c>
      <c r="B631" s="12">
        <v>2013</v>
      </c>
      <c r="C631" s="13">
        <v>282877.51199999999</v>
      </c>
      <c r="D631" s="13">
        <v>130691.143</v>
      </c>
      <c r="E631" s="13">
        <v>413568.65499999997</v>
      </c>
      <c r="F631" s="13">
        <v>18163.644</v>
      </c>
      <c r="G631" s="13">
        <v>6318.5929999999998</v>
      </c>
      <c r="H631" s="13">
        <v>24482.237000000001</v>
      </c>
    </row>
    <row r="632" spans="1:8" x14ac:dyDescent="0.2">
      <c r="A632" s="3" t="s">
        <v>59</v>
      </c>
      <c r="B632" s="12">
        <v>2014</v>
      </c>
      <c r="C632" s="13">
        <v>270655.81800000003</v>
      </c>
      <c r="D632" s="13">
        <v>140427.826</v>
      </c>
      <c r="E632" s="13">
        <v>411083.64400000003</v>
      </c>
      <c r="F632" s="13">
        <v>18011.838</v>
      </c>
      <c r="G632" s="13">
        <v>7008.0060000000003</v>
      </c>
      <c r="H632" s="13">
        <v>25019.844000000001</v>
      </c>
    </row>
    <row r="633" spans="1:8" x14ac:dyDescent="0.2">
      <c r="A633" s="3" t="s">
        <v>59</v>
      </c>
      <c r="B633" s="12">
        <v>2015</v>
      </c>
      <c r="C633" s="13">
        <v>265215.81300000002</v>
      </c>
      <c r="D633" s="13">
        <v>178157.82199999999</v>
      </c>
      <c r="E633" s="13">
        <v>443373.63500000001</v>
      </c>
      <c r="F633" s="13">
        <v>15980.207</v>
      </c>
      <c r="G633" s="13">
        <v>6501.7659999999996</v>
      </c>
      <c r="H633" s="13">
        <v>22481.972999999998</v>
      </c>
    </row>
    <row r="634" spans="1:8" x14ac:dyDescent="0.2">
      <c r="A634" s="3" t="s">
        <v>59</v>
      </c>
      <c r="B634" s="12">
        <v>2016</v>
      </c>
      <c r="C634" s="13">
        <v>274071.28999999998</v>
      </c>
      <c r="D634" s="13">
        <v>203205.91899999999</v>
      </c>
      <c r="E634" s="13">
        <v>477277.20899999997</v>
      </c>
      <c r="F634" s="13">
        <v>17008.602999999999</v>
      </c>
      <c r="G634" s="13">
        <v>5928.3450000000003</v>
      </c>
      <c r="H634" s="13">
        <v>22936.948</v>
      </c>
    </row>
    <row r="635" spans="1:8" x14ac:dyDescent="0.2">
      <c r="A635" s="3" t="s">
        <v>59</v>
      </c>
      <c r="B635" s="12">
        <v>2017</v>
      </c>
      <c r="C635" s="13">
        <v>297206.05300000001</v>
      </c>
      <c r="D635" s="13">
        <v>214177.101</v>
      </c>
      <c r="E635" s="13">
        <v>511383.15399999998</v>
      </c>
      <c r="F635" s="13">
        <v>17697.712</v>
      </c>
      <c r="G635" s="13">
        <v>5815.6790000000001</v>
      </c>
      <c r="H635" s="13">
        <v>23513.391</v>
      </c>
    </row>
    <row r="636" spans="1:8" x14ac:dyDescent="0.2">
      <c r="A636" s="3" t="s">
        <v>59</v>
      </c>
      <c r="B636" s="12">
        <v>2018</v>
      </c>
      <c r="C636" s="13">
        <v>310569.48300000001</v>
      </c>
      <c r="D636" s="13">
        <v>232719.17</v>
      </c>
      <c r="E636" s="13">
        <v>543288.65300000005</v>
      </c>
      <c r="F636" s="13">
        <v>17393.881000000001</v>
      </c>
      <c r="G636" s="13">
        <v>5504.6769999999997</v>
      </c>
      <c r="H636" s="13">
        <v>22898.558000000001</v>
      </c>
    </row>
    <row r="637" spans="1:8" x14ac:dyDescent="0.2">
      <c r="A637" s="3" t="s">
        <v>59</v>
      </c>
      <c r="B637" s="12">
        <v>2019</v>
      </c>
      <c r="C637" s="13">
        <v>291808.38400000002</v>
      </c>
      <c r="D637" s="13">
        <v>229205.14300000001</v>
      </c>
      <c r="E637" s="13">
        <v>521013.527</v>
      </c>
      <c r="F637" s="13">
        <v>17529.178</v>
      </c>
      <c r="G637" s="13">
        <v>5730.7039999999997</v>
      </c>
      <c r="H637" s="13">
        <v>23259.881999999998</v>
      </c>
    </row>
    <row r="638" spans="1:8" x14ac:dyDescent="0.2">
      <c r="A638" s="3" t="s">
        <v>163</v>
      </c>
      <c r="B638" s="12">
        <v>1985</v>
      </c>
      <c r="C638" s="13">
        <v>0</v>
      </c>
      <c r="D638" s="13">
        <v>0</v>
      </c>
      <c r="E638" s="13">
        <v>0</v>
      </c>
      <c r="F638" s="13">
        <v>0</v>
      </c>
      <c r="G638" s="13">
        <v>0</v>
      </c>
      <c r="H638" s="13">
        <v>0</v>
      </c>
    </row>
    <row r="639" spans="1:8" x14ac:dyDescent="0.2">
      <c r="A639" s="3" t="s">
        <v>163</v>
      </c>
      <c r="B639" s="12">
        <v>1986</v>
      </c>
      <c r="C639" s="13">
        <v>0</v>
      </c>
      <c r="D639" s="13">
        <v>0</v>
      </c>
      <c r="E639" s="13">
        <v>0</v>
      </c>
      <c r="F639" s="13">
        <v>0</v>
      </c>
      <c r="G639" s="13">
        <v>0</v>
      </c>
      <c r="H639" s="13">
        <v>0</v>
      </c>
    </row>
    <row r="640" spans="1:8" x14ac:dyDescent="0.2">
      <c r="A640" s="3" t="s">
        <v>163</v>
      </c>
      <c r="B640" s="12">
        <v>1987</v>
      </c>
      <c r="C640" s="13">
        <v>0</v>
      </c>
      <c r="D640" s="13">
        <v>0</v>
      </c>
      <c r="E640" s="13">
        <v>0</v>
      </c>
      <c r="F640" s="13">
        <v>0</v>
      </c>
      <c r="G640" s="13">
        <v>0</v>
      </c>
      <c r="H640" s="13">
        <v>0</v>
      </c>
    </row>
    <row r="641" spans="1:8" x14ac:dyDescent="0.2">
      <c r="A641" s="3" t="s">
        <v>163</v>
      </c>
      <c r="B641" s="12">
        <v>1988</v>
      </c>
      <c r="C641" s="13">
        <v>0</v>
      </c>
      <c r="D641" s="13">
        <v>0</v>
      </c>
      <c r="E641" s="13">
        <v>0</v>
      </c>
      <c r="F641" s="13">
        <v>0</v>
      </c>
      <c r="G641" s="13">
        <v>0</v>
      </c>
      <c r="H641" s="13">
        <v>0</v>
      </c>
    </row>
    <row r="642" spans="1:8" x14ac:dyDescent="0.2">
      <c r="A642" s="3" t="s">
        <v>163</v>
      </c>
      <c r="B642" s="12">
        <v>1989</v>
      </c>
      <c r="C642" s="13">
        <v>0</v>
      </c>
      <c r="D642" s="13">
        <v>0</v>
      </c>
      <c r="E642" s="13">
        <v>0</v>
      </c>
      <c r="F642" s="13">
        <v>0</v>
      </c>
      <c r="G642" s="13">
        <v>0</v>
      </c>
      <c r="H642" s="13">
        <v>0</v>
      </c>
    </row>
    <row r="643" spans="1:8" x14ac:dyDescent="0.2">
      <c r="A643" s="3" t="s">
        <v>163</v>
      </c>
      <c r="B643" s="12">
        <v>1990</v>
      </c>
      <c r="C643" s="13">
        <v>0</v>
      </c>
      <c r="D643" s="13">
        <v>0</v>
      </c>
      <c r="E643" s="13">
        <v>0</v>
      </c>
      <c r="F643" s="13">
        <v>0</v>
      </c>
      <c r="G643" s="13">
        <v>0</v>
      </c>
      <c r="H643" s="13">
        <v>0</v>
      </c>
    </row>
    <row r="644" spans="1:8" x14ac:dyDescent="0.2">
      <c r="A644" s="3" t="s">
        <v>163</v>
      </c>
      <c r="B644" s="12">
        <v>1991</v>
      </c>
      <c r="C644" s="13">
        <v>0</v>
      </c>
      <c r="D644" s="13">
        <v>0</v>
      </c>
      <c r="E644" s="13">
        <v>0</v>
      </c>
      <c r="F644" s="13">
        <v>0</v>
      </c>
      <c r="G644" s="13">
        <v>0</v>
      </c>
      <c r="H644" s="13">
        <v>0</v>
      </c>
    </row>
    <row r="645" spans="1:8" x14ac:dyDescent="0.2">
      <c r="A645" s="3" t="s">
        <v>163</v>
      </c>
      <c r="B645" s="12">
        <v>1992</v>
      </c>
      <c r="C645" s="13">
        <v>0</v>
      </c>
      <c r="D645" s="13">
        <v>0</v>
      </c>
      <c r="E645" s="13">
        <v>0</v>
      </c>
      <c r="F645" s="13">
        <v>0</v>
      </c>
      <c r="G645" s="13">
        <v>0</v>
      </c>
      <c r="H645" s="13">
        <v>0</v>
      </c>
    </row>
    <row r="646" spans="1:8" x14ac:dyDescent="0.2">
      <c r="A646" s="3" t="s">
        <v>163</v>
      </c>
      <c r="B646" s="12">
        <v>1993</v>
      </c>
      <c r="C646" s="13">
        <v>0</v>
      </c>
      <c r="D646" s="13">
        <v>0</v>
      </c>
      <c r="E646" s="13">
        <v>0</v>
      </c>
      <c r="F646" s="13">
        <v>0</v>
      </c>
      <c r="G646" s="13">
        <v>0</v>
      </c>
      <c r="H646" s="13">
        <v>0</v>
      </c>
    </row>
    <row r="647" spans="1:8" x14ac:dyDescent="0.2">
      <c r="A647" s="3" t="s">
        <v>163</v>
      </c>
      <c r="B647" s="12">
        <v>1994</v>
      </c>
      <c r="C647" s="13">
        <v>0</v>
      </c>
      <c r="D647" s="13">
        <v>0</v>
      </c>
      <c r="E647" s="13">
        <v>0</v>
      </c>
      <c r="F647" s="13">
        <v>0</v>
      </c>
      <c r="G647" s="13">
        <v>0</v>
      </c>
      <c r="H647" s="13">
        <v>0</v>
      </c>
    </row>
    <row r="648" spans="1:8" x14ac:dyDescent="0.2">
      <c r="A648" s="3" t="s">
        <v>163</v>
      </c>
      <c r="B648" s="12">
        <v>1995</v>
      </c>
      <c r="C648" s="13">
        <v>0</v>
      </c>
      <c r="D648" s="13">
        <v>0</v>
      </c>
      <c r="E648" s="13">
        <v>0</v>
      </c>
      <c r="F648" s="13">
        <v>0</v>
      </c>
      <c r="G648" s="13">
        <v>0</v>
      </c>
      <c r="H648" s="13">
        <v>0</v>
      </c>
    </row>
    <row r="649" spans="1:8" x14ac:dyDescent="0.2">
      <c r="A649" s="3" t="s">
        <v>163</v>
      </c>
      <c r="B649" s="12">
        <v>1996</v>
      </c>
      <c r="C649" s="13">
        <v>0</v>
      </c>
      <c r="D649" s="13">
        <v>0</v>
      </c>
      <c r="E649" s="13">
        <v>0</v>
      </c>
      <c r="F649" s="13">
        <v>0</v>
      </c>
      <c r="G649" s="13">
        <v>0</v>
      </c>
      <c r="H649" s="13">
        <v>0</v>
      </c>
    </row>
    <row r="650" spans="1:8" x14ac:dyDescent="0.2">
      <c r="A650" s="3" t="s">
        <v>163</v>
      </c>
      <c r="B650" s="12">
        <v>1997</v>
      </c>
      <c r="C650" s="13">
        <v>0</v>
      </c>
      <c r="D650" s="13">
        <v>0</v>
      </c>
      <c r="E650" s="13">
        <v>0</v>
      </c>
      <c r="F650" s="13">
        <v>0</v>
      </c>
      <c r="G650" s="13">
        <v>0</v>
      </c>
      <c r="H650" s="13">
        <v>0</v>
      </c>
    </row>
    <row r="651" spans="1:8" x14ac:dyDescent="0.2">
      <c r="A651" s="3" t="s">
        <v>163</v>
      </c>
      <c r="B651" s="12">
        <v>1998</v>
      </c>
      <c r="C651" s="13">
        <v>0</v>
      </c>
      <c r="D651" s="13">
        <v>0</v>
      </c>
      <c r="E651" s="13">
        <v>0</v>
      </c>
      <c r="F651" s="13">
        <v>0</v>
      </c>
      <c r="G651" s="13">
        <v>0</v>
      </c>
      <c r="H651" s="13">
        <v>0</v>
      </c>
    </row>
    <row r="652" spans="1:8" x14ac:dyDescent="0.2">
      <c r="A652" s="3" t="s">
        <v>163</v>
      </c>
      <c r="B652" s="12">
        <v>1999</v>
      </c>
      <c r="C652" s="13">
        <v>0</v>
      </c>
      <c r="D652" s="13">
        <v>0</v>
      </c>
      <c r="E652" s="13">
        <v>0</v>
      </c>
      <c r="F652" s="13">
        <v>0</v>
      </c>
      <c r="G652" s="13">
        <v>0</v>
      </c>
      <c r="H652" s="13">
        <v>0</v>
      </c>
    </row>
    <row r="653" spans="1:8" x14ac:dyDescent="0.2">
      <c r="A653" s="3" t="s">
        <v>163</v>
      </c>
      <c r="B653" s="12">
        <v>2000</v>
      </c>
      <c r="C653" s="13">
        <v>0</v>
      </c>
      <c r="D653" s="13">
        <v>0</v>
      </c>
      <c r="E653" s="13">
        <v>0</v>
      </c>
      <c r="F653" s="13">
        <v>0</v>
      </c>
      <c r="G653" s="13">
        <v>0</v>
      </c>
      <c r="H653" s="13">
        <v>0</v>
      </c>
    </row>
    <row r="654" spans="1:8" x14ac:dyDescent="0.2">
      <c r="A654" s="3" t="s">
        <v>163</v>
      </c>
      <c r="B654" s="12">
        <v>2001</v>
      </c>
      <c r="C654" s="13">
        <v>0</v>
      </c>
      <c r="D654" s="13">
        <v>0</v>
      </c>
      <c r="E654" s="13">
        <v>0</v>
      </c>
      <c r="F654" s="13">
        <v>0</v>
      </c>
      <c r="G654" s="13">
        <v>0</v>
      </c>
      <c r="H654" s="13">
        <v>0</v>
      </c>
    </row>
    <row r="655" spans="1:8" x14ac:dyDescent="0.2">
      <c r="A655" s="3" t="s">
        <v>163</v>
      </c>
      <c r="B655" s="12">
        <v>2002</v>
      </c>
      <c r="C655" s="13">
        <v>0</v>
      </c>
      <c r="D655" s="13">
        <v>0</v>
      </c>
      <c r="E655" s="13">
        <v>0</v>
      </c>
      <c r="F655" s="13">
        <v>0</v>
      </c>
      <c r="G655" s="13">
        <v>0</v>
      </c>
      <c r="H655" s="13">
        <v>0</v>
      </c>
    </row>
    <row r="656" spans="1:8" x14ac:dyDescent="0.2">
      <c r="A656" s="3" t="s">
        <v>163</v>
      </c>
      <c r="B656" s="12">
        <v>2003</v>
      </c>
      <c r="C656" s="13">
        <v>0</v>
      </c>
      <c r="D656" s="13">
        <v>0</v>
      </c>
      <c r="E656" s="13">
        <v>0</v>
      </c>
      <c r="F656" s="13">
        <v>0</v>
      </c>
      <c r="G656" s="13">
        <v>0</v>
      </c>
      <c r="H656" s="13">
        <v>0</v>
      </c>
    </row>
    <row r="657" spans="1:8" x14ac:dyDescent="0.2">
      <c r="A657" s="3" t="s">
        <v>163</v>
      </c>
      <c r="B657" s="12">
        <v>2004</v>
      </c>
      <c r="C657" s="13">
        <v>0</v>
      </c>
      <c r="D657" s="13">
        <v>0</v>
      </c>
      <c r="E657" s="13">
        <v>0</v>
      </c>
      <c r="F657" s="13">
        <v>0</v>
      </c>
      <c r="G657" s="13">
        <v>0</v>
      </c>
      <c r="H657" s="13">
        <v>0</v>
      </c>
    </row>
    <row r="658" spans="1:8" x14ac:dyDescent="0.2">
      <c r="A658" s="3" t="s">
        <v>163</v>
      </c>
      <c r="B658" s="12">
        <v>2005</v>
      </c>
      <c r="C658" s="13">
        <v>0</v>
      </c>
      <c r="D658" s="13">
        <v>0</v>
      </c>
      <c r="E658" s="13">
        <v>0</v>
      </c>
      <c r="F658" s="13">
        <v>0</v>
      </c>
      <c r="G658" s="13">
        <v>0</v>
      </c>
      <c r="H658" s="13">
        <v>0</v>
      </c>
    </row>
    <row r="659" spans="1:8" x14ac:dyDescent="0.2">
      <c r="A659" s="3" t="s">
        <v>163</v>
      </c>
      <c r="B659" s="12">
        <v>2006</v>
      </c>
      <c r="C659" s="13">
        <v>0</v>
      </c>
      <c r="D659" s="13">
        <v>0</v>
      </c>
      <c r="E659" s="13">
        <v>0</v>
      </c>
      <c r="F659" s="13">
        <v>0</v>
      </c>
      <c r="G659" s="13">
        <v>0</v>
      </c>
      <c r="H659" s="13">
        <v>0</v>
      </c>
    </row>
    <row r="660" spans="1:8" x14ac:dyDescent="0.2">
      <c r="A660" s="3" t="s">
        <v>163</v>
      </c>
      <c r="B660" s="12">
        <v>2007</v>
      </c>
      <c r="C660" s="13">
        <v>0</v>
      </c>
      <c r="D660" s="13">
        <v>0</v>
      </c>
      <c r="E660" s="13">
        <v>0</v>
      </c>
      <c r="F660" s="13">
        <v>0</v>
      </c>
      <c r="G660" s="13">
        <v>0</v>
      </c>
      <c r="H660" s="13">
        <v>0</v>
      </c>
    </row>
    <row r="661" spans="1:8" x14ac:dyDescent="0.2">
      <c r="A661" s="3" t="s">
        <v>163</v>
      </c>
      <c r="B661" s="12">
        <v>2008</v>
      </c>
      <c r="C661" s="13">
        <v>0</v>
      </c>
      <c r="D661" s="13">
        <v>0</v>
      </c>
      <c r="E661" s="13">
        <v>0</v>
      </c>
      <c r="F661" s="13">
        <v>0</v>
      </c>
      <c r="G661" s="13">
        <v>0</v>
      </c>
      <c r="H661" s="13">
        <v>0</v>
      </c>
    </row>
    <row r="662" spans="1:8" x14ac:dyDescent="0.2">
      <c r="A662" s="3" t="s">
        <v>163</v>
      </c>
      <c r="B662" s="12">
        <v>2009</v>
      </c>
      <c r="C662" s="13">
        <v>0</v>
      </c>
      <c r="D662" s="13">
        <v>0</v>
      </c>
      <c r="E662" s="13">
        <v>0</v>
      </c>
      <c r="F662" s="13">
        <v>0</v>
      </c>
      <c r="G662" s="13">
        <v>0</v>
      </c>
      <c r="H662" s="13">
        <v>0</v>
      </c>
    </row>
    <row r="663" spans="1:8" x14ac:dyDescent="0.2">
      <c r="A663" s="3" t="s">
        <v>163</v>
      </c>
      <c r="B663" s="12">
        <v>2010</v>
      </c>
      <c r="C663" s="13">
        <v>0</v>
      </c>
      <c r="D663" s="13">
        <v>0</v>
      </c>
      <c r="E663" s="13">
        <v>0</v>
      </c>
      <c r="F663" s="13">
        <v>0</v>
      </c>
      <c r="G663" s="13">
        <v>0</v>
      </c>
      <c r="H663" s="13">
        <v>0</v>
      </c>
    </row>
    <row r="664" spans="1:8" x14ac:dyDescent="0.2">
      <c r="A664" s="3" t="s">
        <v>163</v>
      </c>
      <c r="B664" s="12">
        <v>2011</v>
      </c>
      <c r="C664" s="13">
        <v>0</v>
      </c>
      <c r="D664" s="13">
        <v>0</v>
      </c>
      <c r="E664" s="13">
        <v>0</v>
      </c>
      <c r="F664" s="13">
        <v>0</v>
      </c>
      <c r="G664" s="13">
        <v>0</v>
      </c>
      <c r="H664" s="13">
        <v>0</v>
      </c>
    </row>
    <row r="665" spans="1:8" x14ac:dyDescent="0.2">
      <c r="A665" s="3" t="s">
        <v>163</v>
      </c>
      <c r="B665" s="12">
        <v>2012</v>
      </c>
      <c r="C665" s="13">
        <v>0</v>
      </c>
      <c r="D665" s="13">
        <v>0</v>
      </c>
      <c r="E665" s="13">
        <v>0</v>
      </c>
      <c r="F665" s="13">
        <v>0</v>
      </c>
      <c r="G665" s="13">
        <v>0</v>
      </c>
      <c r="H665" s="13">
        <v>0</v>
      </c>
    </row>
    <row r="666" spans="1:8" x14ac:dyDescent="0.2">
      <c r="A666" s="3" t="s">
        <v>163</v>
      </c>
      <c r="B666" s="12">
        <v>2013</v>
      </c>
      <c r="C666" s="13">
        <v>0</v>
      </c>
      <c r="D666" s="13">
        <v>0</v>
      </c>
      <c r="E666" s="13">
        <v>0</v>
      </c>
      <c r="F666" s="13">
        <v>0</v>
      </c>
      <c r="G666" s="13">
        <v>0</v>
      </c>
      <c r="H666" s="13">
        <v>0</v>
      </c>
    </row>
    <row r="667" spans="1:8" x14ac:dyDescent="0.2">
      <c r="A667" s="3" t="s">
        <v>163</v>
      </c>
      <c r="B667" s="12">
        <v>2014</v>
      </c>
      <c r="C667" s="13">
        <v>0</v>
      </c>
      <c r="D667" s="13">
        <v>0</v>
      </c>
      <c r="E667" s="13">
        <v>0</v>
      </c>
      <c r="F667" s="13">
        <v>0</v>
      </c>
      <c r="G667" s="13">
        <v>0</v>
      </c>
      <c r="H667" s="13">
        <v>0</v>
      </c>
    </row>
    <row r="668" spans="1:8" x14ac:dyDescent="0.2">
      <c r="A668" s="3" t="s">
        <v>163</v>
      </c>
      <c r="B668" s="12">
        <v>2015</v>
      </c>
      <c r="C668" s="13">
        <v>0</v>
      </c>
      <c r="D668" s="13">
        <v>0</v>
      </c>
      <c r="E668" s="13">
        <v>0</v>
      </c>
      <c r="F668" s="13">
        <v>0</v>
      </c>
      <c r="G668" s="13">
        <v>0</v>
      </c>
      <c r="H668" s="13">
        <v>0</v>
      </c>
    </row>
    <row r="669" spans="1:8" x14ac:dyDescent="0.2">
      <c r="A669" s="3" t="s">
        <v>163</v>
      </c>
      <c r="B669" s="12">
        <v>2016</v>
      </c>
      <c r="C669" s="13">
        <v>0</v>
      </c>
      <c r="D669" s="13">
        <v>0</v>
      </c>
      <c r="E669" s="13">
        <v>0</v>
      </c>
      <c r="F669" s="13">
        <v>0</v>
      </c>
      <c r="G669" s="13">
        <v>0</v>
      </c>
      <c r="H669" s="13">
        <v>0</v>
      </c>
    </row>
    <row r="670" spans="1:8" x14ac:dyDescent="0.2">
      <c r="A670" s="3" t="s">
        <v>163</v>
      </c>
      <c r="B670" s="12">
        <v>2017</v>
      </c>
      <c r="C670" s="13">
        <v>0</v>
      </c>
      <c r="D670" s="13">
        <v>0</v>
      </c>
      <c r="E670" s="13">
        <v>0</v>
      </c>
      <c r="F670" s="13">
        <v>0</v>
      </c>
      <c r="G670" s="13">
        <v>0</v>
      </c>
      <c r="H670" s="13">
        <v>0</v>
      </c>
    </row>
    <row r="671" spans="1:8" x14ac:dyDescent="0.2">
      <c r="A671" s="3" t="s">
        <v>163</v>
      </c>
      <c r="B671" s="12">
        <v>2018</v>
      </c>
      <c r="C671" s="13">
        <v>0</v>
      </c>
      <c r="D671" s="13">
        <v>0</v>
      </c>
      <c r="E671" s="13">
        <v>0</v>
      </c>
      <c r="F671" s="13">
        <v>0</v>
      </c>
      <c r="G671" s="13">
        <v>0</v>
      </c>
      <c r="H671" s="13">
        <v>0</v>
      </c>
    </row>
    <row r="672" spans="1:8" x14ac:dyDescent="0.2">
      <c r="A672" s="3" t="s">
        <v>163</v>
      </c>
      <c r="B672" s="12">
        <v>2019</v>
      </c>
      <c r="C672" s="13">
        <v>0</v>
      </c>
      <c r="D672" s="13">
        <v>0</v>
      </c>
      <c r="E672" s="13">
        <v>0</v>
      </c>
      <c r="F672" s="13">
        <v>0</v>
      </c>
      <c r="G672" s="13">
        <v>0</v>
      </c>
      <c r="H672" s="13">
        <v>0</v>
      </c>
    </row>
    <row r="673" spans="1:8" x14ac:dyDescent="0.2">
      <c r="A673" s="3" t="s">
        <v>55</v>
      </c>
      <c r="B673" s="12">
        <v>1985</v>
      </c>
      <c r="C673" s="13">
        <v>138.41499999999999</v>
      </c>
      <c r="D673" s="13">
        <v>215.34</v>
      </c>
      <c r="E673" s="13">
        <v>353.755</v>
      </c>
      <c r="F673" s="13">
        <v>0</v>
      </c>
      <c r="G673" s="13">
        <v>0</v>
      </c>
      <c r="H673" s="13">
        <v>0</v>
      </c>
    </row>
    <row r="674" spans="1:8" x14ac:dyDescent="0.2">
      <c r="A674" s="3" t="s">
        <v>55</v>
      </c>
      <c r="B674" s="12">
        <v>1986</v>
      </c>
      <c r="C674" s="13">
        <v>135.80099999999999</v>
      </c>
      <c r="D674" s="13">
        <v>520.27700000000004</v>
      </c>
      <c r="E674" s="13">
        <v>656.07799999999997</v>
      </c>
      <c r="F674" s="13">
        <v>0</v>
      </c>
      <c r="G674" s="13">
        <v>0</v>
      </c>
      <c r="H674" s="13">
        <v>0</v>
      </c>
    </row>
    <row r="675" spans="1:8" x14ac:dyDescent="0.2">
      <c r="A675" s="3" t="s">
        <v>55</v>
      </c>
      <c r="B675" s="12">
        <v>1987</v>
      </c>
      <c r="C675" s="13">
        <v>123.48099999999999</v>
      </c>
      <c r="D675" s="13">
        <v>435.30099999999999</v>
      </c>
      <c r="E675" s="13">
        <v>558.78199999999993</v>
      </c>
      <c r="F675" s="13">
        <v>0</v>
      </c>
      <c r="G675" s="13">
        <v>0</v>
      </c>
      <c r="H675" s="13">
        <v>0</v>
      </c>
    </row>
    <row r="676" spans="1:8" x14ac:dyDescent="0.2">
      <c r="A676" s="3" t="s">
        <v>55</v>
      </c>
      <c r="B676" s="12">
        <v>1988</v>
      </c>
      <c r="C676" s="13">
        <v>134.37899999999999</v>
      </c>
      <c r="D676" s="13">
        <v>223.667</v>
      </c>
      <c r="E676" s="13">
        <v>358.04599999999999</v>
      </c>
      <c r="F676" s="13">
        <v>0</v>
      </c>
      <c r="G676" s="13">
        <v>5.0000000000000001E-3</v>
      </c>
      <c r="H676" s="13">
        <v>5.0000000000000001E-3</v>
      </c>
    </row>
    <row r="677" spans="1:8" x14ac:dyDescent="0.2">
      <c r="A677" s="3" t="s">
        <v>55</v>
      </c>
      <c r="B677" s="12">
        <v>1989</v>
      </c>
      <c r="C677" s="13">
        <v>249.17599999999999</v>
      </c>
      <c r="D677" s="13">
        <v>234.232</v>
      </c>
      <c r="E677" s="13">
        <v>483.40800000000002</v>
      </c>
      <c r="F677" s="13">
        <v>0</v>
      </c>
      <c r="G677" s="13">
        <v>0</v>
      </c>
      <c r="H677" s="13">
        <v>0</v>
      </c>
    </row>
    <row r="678" spans="1:8" x14ac:dyDescent="0.2">
      <c r="A678" s="3" t="s">
        <v>55</v>
      </c>
      <c r="B678" s="12">
        <v>1990</v>
      </c>
      <c r="C678" s="13">
        <v>180.73099999999999</v>
      </c>
      <c r="D678" s="13">
        <v>275.24299999999999</v>
      </c>
      <c r="E678" s="13">
        <v>455.97399999999999</v>
      </c>
      <c r="F678" s="13">
        <v>0</v>
      </c>
      <c r="G678" s="13">
        <v>0</v>
      </c>
      <c r="H678" s="13">
        <v>0</v>
      </c>
    </row>
    <row r="679" spans="1:8" x14ac:dyDescent="0.2">
      <c r="A679" s="3" t="s">
        <v>55</v>
      </c>
      <c r="B679" s="12">
        <v>1991</v>
      </c>
      <c r="C679" s="13">
        <v>38.645000000000003</v>
      </c>
      <c r="D679" s="13">
        <v>29.154</v>
      </c>
      <c r="E679" s="13">
        <v>67.799000000000007</v>
      </c>
      <c r="F679" s="13">
        <v>0</v>
      </c>
      <c r="G679" s="13">
        <v>0</v>
      </c>
      <c r="H679" s="13">
        <v>0</v>
      </c>
    </row>
    <row r="680" spans="1:8" x14ac:dyDescent="0.2">
      <c r="A680" s="3" t="s">
        <v>55</v>
      </c>
      <c r="B680" s="12">
        <v>1992</v>
      </c>
      <c r="C680" s="13">
        <v>2.48</v>
      </c>
      <c r="D680" s="13">
        <v>31.631</v>
      </c>
      <c r="E680" s="13">
        <v>34.110999999999997</v>
      </c>
      <c r="F680" s="13">
        <v>0</v>
      </c>
      <c r="G680" s="13">
        <v>0</v>
      </c>
      <c r="H680" s="13">
        <v>0</v>
      </c>
    </row>
    <row r="681" spans="1:8" x14ac:dyDescent="0.2">
      <c r="A681" s="3" t="s">
        <v>55</v>
      </c>
      <c r="B681" s="12">
        <v>1993</v>
      </c>
      <c r="C681" s="13">
        <v>4.47</v>
      </c>
      <c r="D681" s="13">
        <v>456.30900000000003</v>
      </c>
      <c r="E681" s="13">
        <v>460.77900000000005</v>
      </c>
      <c r="F681" s="13">
        <v>0</v>
      </c>
      <c r="G681" s="13">
        <v>0</v>
      </c>
      <c r="H681" s="13">
        <v>0</v>
      </c>
    </row>
    <row r="682" spans="1:8" x14ac:dyDescent="0.2">
      <c r="A682" s="3" t="s">
        <v>55</v>
      </c>
      <c r="B682" s="12">
        <v>1994</v>
      </c>
      <c r="C682" s="13">
        <v>12.042999999999999</v>
      </c>
      <c r="D682" s="13">
        <v>166.452</v>
      </c>
      <c r="E682" s="13">
        <v>178.495</v>
      </c>
      <c r="F682" s="13">
        <v>0</v>
      </c>
      <c r="G682" s="13">
        <v>0</v>
      </c>
      <c r="H682" s="13">
        <v>0</v>
      </c>
    </row>
    <row r="683" spans="1:8" x14ac:dyDescent="0.2">
      <c r="A683" s="3" t="s">
        <v>55</v>
      </c>
      <c r="B683" s="12">
        <v>1995</v>
      </c>
      <c r="C683" s="13">
        <v>0</v>
      </c>
      <c r="D683" s="13">
        <v>0</v>
      </c>
      <c r="E683" s="13">
        <v>0</v>
      </c>
      <c r="F683" s="13">
        <v>0</v>
      </c>
      <c r="G683" s="13">
        <v>0</v>
      </c>
      <c r="H683" s="13">
        <v>0</v>
      </c>
    </row>
    <row r="684" spans="1:8" x14ac:dyDescent="0.2">
      <c r="A684" s="3" t="s">
        <v>55</v>
      </c>
      <c r="B684" s="12">
        <v>1996</v>
      </c>
      <c r="C684" s="13">
        <v>0</v>
      </c>
      <c r="D684" s="13">
        <v>0</v>
      </c>
      <c r="E684" s="13">
        <v>0</v>
      </c>
      <c r="F684" s="13">
        <v>0</v>
      </c>
      <c r="G684" s="13">
        <v>0</v>
      </c>
      <c r="H684" s="13">
        <v>0</v>
      </c>
    </row>
    <row r="685" spans="1:8" x14ac:dyDescent="0.2">
      <c r="A685" s="3" t="s">
        <v>55</v>
      </c>
      <c r="B685" s="12">
        <v>1997</v>
      </c>
      <c r="C685" s="13">
        <v>3.5999999999999997E-2</v>
      </c>
      <c r="D685" s="13">
        <v>0</v>
      </c>
      <c r="E685" s="13">
        <v>3.5999999999999997E-2</v>
      </c>
      <c r="F685" s="13">
        <v>0</v>
      </c>
      <c r="G685" s="13">
        <v>0</v>
      </c>
      <c r="H685" s="13">
        <v>0</v>
      </c>
    </row>
    <row r="686" spans="1:8" x14ac:dyDescent="0.2">
      <c r="A686" s="3" t="s">
        <v>55</v>
      </c>
      <c r="B686" s="12">
        <v>1998</v>
      </c>
      <c r="C686" s="13">
        <v>0</v>
      </c>
      <c r="D686" s="13">
        <v>0</v>
      </c>
      <c r="E686" s="13">
        <v>0</v>
      </c>
      <c r="F686" s="13">
        <v>0</v>
      </c>
      <c r="G686" s="13">
        <v>0</v>
      </c>
      <c r="H686" s="13">
        <v>0</v>
      </c>
    </row>
    <row r="687" spans="1:8" x14ac:dyDescent="0.2">
      <c r="A687" s="3" t="s">
        <v>55</v>
      </c>
      <c r="B687" s="12">
        <v>1999</v>
      </c>
      <c r="C687" s="13">
        <v>0</v>
      </c>
      <c r="D687" s="13">
        <v>0</v>
      </c>
      <c r="E687" s="13">
        <v>0</v>
      </c>
      <c r="F687" s="13">
        <v>0</v>
      </c>
      <c r="G687" s="13">
        <v>0</v>
      </c>
      <c r="H687" s="13">
        <v>0</v>
      </c>
    </row>
    <row r="688" spans="1:8" x14ac:dyDescent="0.2">
      <c r="A688" s="3" t="s">
        <v>55</v>
      </c>
      <c r="B688" s="12">
        <v>2000</v>
      </c>
      <c r="C688" s="13">
        <v>0</v>
      </c>
      <c r="D688" s="13">
        <v>0</v>
      </c>
      <c r="E688" s="13">
        <v>0</v>
      </c>
      <c r="F688" s="13">
        <v>0</v>
      </c>
      <c r="G688" s="13">
        <v>0</v>
      </c>
      <c r="H688" s="13">
        <v>0</v>
      </c>
    </row>
    <row r="689" spans="1:8" x14ac:dyDescent="0.2">
      <c r="A689" s="3" t="s">
        <v>55</v>
      </c>
      <c r="B689" s="12">
        <v>2001</v>
      </c>
      <c r="C689" s="13">
        <v>0</v>
      </c>
      <c r="D689" s="13">
        <v>0.46200000000000002</v>
      </c>
      <c r="E689" s="13">
        <v>0.46200000000000002</v>
      </c>
      <c r="F689" s="13">
        <v>0</v>
      </c>
      <c r="G689" s="13">
        <v>0</v>
      </c>
      <c r="H689" s="13">
        <v>0</v>
      </c>
    </row>
    <row r="690" spans="1:8" x14ac:dyDescent="0.2">
      <c r="A690" s="3" t="s">
        <v>55</v>
      </c>
      <c r="B690" s="12">
        <v>2002</v>
      </c>
      <c r="C690" s="13">
        <v>0</v>
      </c>
      <c r="D690" s="13">
        <v>0</v>
      </c>
      <c r="E690" s="13">
        <v>0</v>
      </c>
      <c r="F690" s="13">
        <v>0</v>
      </c>
      <c r="G690" s="13">
        <v>0</v>
      </c>
      <c r="H690" s="13">
        <v>0</v>
      </c>
    </row>
    <row r="691" spans="1:8" x14ac:dyDescent="0.2">
      <c r="A691" s="3" t="s">
        <v>55</v>
      </c>
      <c r="B691" s="12">
        <v>2003</v>
      </c>
      <c r="C691" s="13">
        <v>0</v>
      </c>
      <c r="D691" s="13">
        <v>0</v>
      </c>
      <c r="E691" s="13">
        <v>0</v>
      </c>
      <c r="F691" s="13">
        <v>0</v>
      </c>
      <c r="G691" s="13">
        <v>0</v>
      </c>
      <c r="H691" s="13">
        <v>0</v>
      </c>
    </row>
    <row r="692" spans="1:8" x14ac:dyDescent="0.2">
      <c r="A692" s="3" t="s">
        <v>55</v>
      </c>
      <c r="B692" s="12">
        <v>2004</v>
      </c>
      <c r="C692" s="13">
        <v>0</v>
      </c>
      <c r="D692" s="13">
        <v>0</v>
      </c>
      <c r="E692" s="13">
        <v>0</v>
      </c>
      <c r="F692" s="13">
        <v>0</v>
      </c>
      <c r="G692" s="13">
        <v>0</v>
      </c>
      <c r="H692" s="13">
        <v>0</v>
      </c>
    </row>
    <row r="693" spans="1:8" x14ac:dyDescent="0.2">
      <c r="A693" s="3" t="s">
        <v>55</v>
      </c>
      <c r="B693" s="12">
        <v>2005</v>
      </c>
      <c r="C693" s="13">
        <v>0</v>
      </c>
      <c r="D693" s="13">
        <v>0</v>
      </c>
      <c r="E693" s="13">
        <v>0</v>
      </c>
      <c r="F693" s="13">
        <v>0</v>
      </c>
      <c r="G693" s="13">
        <v>0</v>
      </c>
      <c r="H693" s="13">
        <v>0</v>
      </c>
    </row>
    <row r="694" spans="1:8" x14ac:dyDescent="0.2">
      <c r="A694" s="3" t="s">
        <v>55</v>
      </c>
      <c r="B694" s="12">
        <v>2006</v>
      </c>
      <c r="C694" s="13">
        <v>0</v>
      </c>
      <c r="D694" s="13">
        <v>0</v>
      </c>
      <c r="E694" s="13">
        <v>0</v>
      </c>
      <c r="F694" s="13">
        <v>0</v>
      </c>
      <c r="G694" s="13">
        <v>0</v>
      </c>
      <c r="H694" s="13">
        <v>0</v>
      </c>
    </row>
    <row r="695" spans="1:8" x14ac:dyDescent="0.2">
      <c r="A695" s="3" t="s">
        <v>55</v>
      </c>
      <c r="B695" s="12">
        <v>2007</v>
      </c>
      <c r="C695" s="13">
        <v>0</v>
      </c>
      <c r="D695" s="13">
        <v>0</v>
      </c>
      <c r="E695" s="13">
        <v>0</v>
      </c>
      <c r="F695" s="13">
        <v>0</v>
      </c>
      <c r="G695" s="13">
        <v>0</v>
      </c>
      <c r="H695" s="13">
        <v>0</v>
      </c>
    </row>
    <row r="696" spans="1:8" x14ac:dyDescent="0.2">
      <c r="A696" s="3" t="s">
        <v>55</v>
      </c>
      <c r="B696" s="12">
        <v>2008</v>
      </c>
      <c r="C696" s="13">
        <v>0</v>
      </c>
      <c r="D696" s="13">
        <v>0</v>
      </c>
      <c r="E696" s="13">
        <v>0</v>
      </c>
      <c r="F696" s="13">
        <v>0</v>
      </c>
      <c r="G696" s="13">
        <v>0</v>
      </c>
      <c r="H696" s="13">
        <v>0</v>
      </c>
    </row>
    <row r="697" spans="1:8" x14ac:dyDescent="0.2">
      <c r="A697" s="3" t="s">
        <v>55</v>
      </c>
      <c r="B697" s="12">
        <v>2009</v>
      </c>
      <c r="C697" s="13">
        <v>0</v>
      </c>
      <c r="D697" s="13">
        <v>0</v>
      </c>
      <c r="E697" s="13">
        <v>0</v>
      </c>
      <c r="F697" s="13">
        <v>0</v>
      </c>
      <c r="G697" s="13">
        <v>0</v>
      </c>
      <c r="H697" s="13">
        <v>0</v>
      </c>
    </row>
    <row r="698" spans="1:8" x14ac:dyDescent="0.2">
      <c r="A698" s="3" t="s">
        <v>55</v>
      </c>
      <c r="B698" s="12">
        <v>2010</v>
      </c>
      <c r="C698" s="13">
        <v>0</v>
      </c>
      <c r="D698" s="13">
        <v>0</v>
      </c>
      <c r="E698" s="13">
        <v>0</v>
      </c>
      <c r="F698" s="13">
        <v>0</v>
      </c>
      <c r="G698" s="13">
        <v>0</v>
      </c>
      <c r="H698" s="13">
        <v>0</v>
      </c>
    </row>
    <row r="699" spans="1:8" x14ac:dyDescent="0.2">
      <c r="A699" s="3" t="s">
        <v>55</v>
      </c>
      <c r="B699" s="12">
        <v>2011</v>
      </c>
      <c r="C699" s="13">
        <v>0</v>
      </c>
      <c r="D699" s="13">
        <v>0</v>
      </c>
      <c r="E699" s="13">
        <v>0</v>
      </c>
      <c r="F699" s="13">
        <v>0</v>
      </c>
      <c r="G699" s="13">
        <v>0</v>
      </c>
      <c r="H699" s="13">
        <v>0</v>
      </c>
    </row>
    <row r="700" spans="1:8" x14ac:dyDescent="0.2">
      <c r="A700" s="3" t="s">
        <v>55</v>
      </c>
      <c r="B700" s="12">
        <v>2012</v>
      </c>
      <c r="C700" s="13">
        <v>0</v>
      </c>
      <c r="D700" s="13">
        <v>0</v>
      </c>
      <c r="E700" s="13">
        <v>0</v>
      </c>
      <c r="F700" s="13">
        <v>0</v>
      </c>
      <c r="G700" s="13">
        <v>0</v>
      </c>
      <c r="H700" s="13">
        <v>0</v>
      </c>
    </row>
    <row r="701" spans="1:8" x14ac:dyDescent="0.2">
      <c r="A701" s="3" t="s">
        <v>55</v>
      </c>
      <c r="B701" s="12">
        <v>2013</v>
      </c>
      <c r="C701" s="13">
        <v>0</v>
      </c>
      <c r="D701" s="13">
        <v>0</v>
      </c>
      <c r="E701" s="13">
        <v>0</v>
      </c>
      <c r="F701" s="13">
        <v>0</v>
      </c>
      <c r="G701" s="13">
        <v>0</v>
      </c>
      <c r="H701" s="13">
        <v>0</v>
      </c>
    </row>
    <row r="702" spans="1:8" x14ac:dyDescent="0.2">
      <c r="A702" s="3" t="s">
        <v>55</v>
      </c>
      <c r="B702" s="12">
        <v>2014</v>
      </c>
      <c r="C702" s="13">
        <v>0</v>
      </c>
      <c r="D702" s="13">
        <v>0</v>
      </c>
      <c r="E702" s="13">
        <v>0</v>
      </c>
      <c r="F702" s="13">
        <v>0</v>
      </c>
      <c r="G702" s="13">
        <v>0</v>
      </c>
      <c r="H702" s="13">
        <v>0</v>
      </c>
    </row>
    <row r="703" spans="1:8" x14ac:dyDescent="0.2">
      <c r="A703" s="3" t="s">
        <v>55</v>
      </c>
      <c r="B703" s="12">
        <v>2015</v>
      </c>
      <c r="C703" s="13">
        <v>0</v>
      </c>
      <c r="D703" s="13">
        <v>0</v>
      </c>
      <c r="E703" s="13">
        <v>0</v>
      </c>
      <c r="F703" s="13">
        <v>0</v>
      </c>
      <c r="G703" s="13">
        <v>0</v>
      </c>
      <c r="H703" s="13">
        <v>0</v>
      </c>
    </row>
    <row r="704" spans="1:8" x14ac:dyDescent="0.2">
      <c r="A704" s="3" t="s">
        <v>55</v>
      </c>
      <c r="B704" s="12">
        <v>2016</v>
      </c>
      <c r="C704" s="13">
        <v>0</v>
      </c>
      <c r="D704" s="13">
        <v>0</v>
      </c>
      <c r="E704" s="13">
        <v>0</v>
      </c>
      <c r="F704" s="13">
        <v>0</v>
      </c>
      <c r="G704" s="13">
        <v>0</v>
      </c>
      <c r="H704" s="13">
        <v>0</v>
      </c>
    </row>
    <row r="705" spans="1:8" x14ac:dyDescent="0.2">
      <c r="A705" s="3" t="s">
        <v>55</v>
      </c>
      <c r="B705" s="12">
        <v>2017</v>
      </c>
      <c r="C705" s="13">
        <v>0</v>
      </c>
      <c r="D705" s="13">
        <v>0</v>
      </c>
      <c r="E705" s="13">
        <v>0</v>
      </c>
      <c r="F705" s="13">
        <v>0</v>
      </c>
      <c r="G705" s="13">
        <v>0</v>
      </c>
      <c r="H705" s="13">
        <v>0</v>
      </c>
    </row>
    <row r="706" spans="1:8" x14ac:dyDescent="0.2">
      <c r="A706" s="3" t="s">
        <v>55</v>
      </c>
      <c r="B706" s="12">
        <v>2018</v>
      </c>
      <c r="C706" s="13">
        <v>0</v>
      </c>
      <c r="D706" s="13">
        <v>0</v>
      </c>
      <c r="E706" s="13">
        <v>0</v>
      </c>
      <c r="F706" s="13">
        <v>0</v>
      </c>
      <c r="G706" s="13">
        <v>0</v>
      </c>
      <c r="H706" s="13">
        <v>0</v>
      </c>
    </row>
    <row r="707" spans="1:8" x14ac:dyDescent="0.2">
      <c r="A707" s="3" t="s">
        <v>55</v>
      </c>
      <c r="B707" s="12">
        <v>2019</v>
      </c>
      <c r="C707" s="13">
        <v>0</v>
      </c>
      <c r="D707" s="13">
        <v>0</v>
      </c>
      <c r="E707" s="13">
        <v>0</v>
      </c>
      <c r="F707" s="13">
        <v>0</v>
      </c>
      <c r="G707" s="13">
        <v>0</v>
      </c>
      <c r="H707" s="13">
        <v>0</v>
      </c>
    </row>
  </sheetData>
  <sheetProtection algorithmName="SHA-256" hashValue="pHXk3lyIbATgBqcy7RaG0dGJHhfph9wsvRlj7KLiZ1Q=" saltValue="HS4ZjJRyYIfwVgFAjwLxfg==" spinCount="100000" sheet="1" objects="1" scenarios="1"/>
  <dataConsolidate>
    <dataRefs count="1">
      <dataRef ref="B40:H615" sheet="International Air Freight"/>
    </dataRefs>
  </dataConsolidate>
  <mergeCells count="4">
    <mergeCell ref="C5:E5"/>
    <mergeCell ref="F5:H5"/>
    <mergeCell ref="C6:E6"/>
    <mergeCell ref="F6:H6"/>
  </mergeCells>
  <pageMargins left="0.39370078740157483" right="0.39370078740157483" top="0.39370078740157483" bottom="0.39370078740157483" header="0.5" footer="0.5"/>
  <pageSetup paperSize="9" orientation="landscape" r:id="rId1"/>
  <headerFooter alignWithMargins="0">
    <oddFooter xml:space="preserve">&amp;L&amp;"Times New Roman"&amp;8 &amp;IPrepared by Department of Transport and Regional Services&amp;I &amp;C&amp;R&amp;"Times New Roman"&amp;8 Page &amp;P of &amp;N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F49"/>
  <sheetViews>
    <sheetView zoomScaleNormal="100" workbookViewId="0">
      <selection activeCell="B2" sqref="B2"/>
    </sheetView>
  </sheetViews>
  <sheetFormatPr defaultRowHeight="15" x14ac:dyDescent="0.2"/>
  <cols>
    <col min="1" max="1" width="9.140625" style="33"/>
    <col min="2" max="2" width="136.5703125" style="33" customWidth="1"/>
    <col min="3" max="16384" width="9.140625" style="33"/>
  </cols>
  <sheetData>
    <row r="2" spans="2:6" ht="15.75" x14ac:dyDescent="0.25">
      <c r="B2" s="35" t="s">
        <v>123</v>
      </c>
    </row>
    <row r="4" spans="2:6" ht="30" x14ac:dyDescent="0.2">
      <c r="B4" s="4" t="s">
        <v>180</v>
      </c>
    </row>
    <row r="5" spans="2:6" x14ac:dyDescent="0.2">
      <c r="B5" s="4"/>
    </row>
    <row r="6" spans="2:6" ht="15.75" x14ac:dyDescent="0.25">
      <c r="B6" s="39" t="s">
        <v>124</v>
      </c>
    </row>
    <row r="7" spans="2:6" ht="45" x14ac:dyDescent="0.2">
      <c r="B7" s="4" t="s">
        <v>178</v>
      </c>
      <c r="D7"/>
      <c r="E7"/>
      <c r="F7"/>
    </row>
    <row r="8" spans="2:6" x14ac:dyDescent="0.2">
      <c r="B8" s="5"/>
    </row>
    <row r="9" spans="2:6" ht="45" x14ac:dyDescent="0.2">
      <c r="B9" s="5" t="s">
        <v>147</v>
      </c>
    </row>
    <row r="10" spans="2:6" x14ac:dyDescent="0.2">
      <c r="B10" s="5"/>
    </row>
    <row r="11" spans="2:6" ht="15.75" x14ac:dyDescent="0.25">
      <c r="B11" s="40" t="s">
        <v>126</v>
      </c>
    </row>
    <row r="12" spans="2:6" ht="60" x14ac:dyDescent="0.2">
      <c r="B12" s="4" t="s">
        <v>148</v>
      </c>
      <c r="D12"/>
      <c r="E12"/>
      <c r="F12"/>
    </row>
    <row r="13" spans="2:6" x14ac:dyDescent="0.2">
      <c r="B13" s="4"/>
    </row>
    <row r="14" spans="2:6" ht="35.1" customHeight="1" x14ac:dyDescent="0.2">
      <c r="B14" s="4" t="s">
        <v>149</v>
      </c>
    </row>
    <row r="15" spans="2:6" x14ac:dyDescent="0.2">
      <c r="B15" s="4"/>
    </row>
    <row r="16" spans="2:6" ht="63.75" customHeight="1" x14ac:dyDescent="0.2">
      <c r="B16" s="4" t="s">
        <v>150</v>
      </c>
      <c r="D16"/>
      <c r="E16"/>
      <c r="F16"/>
    </row>
    <row r="17" spans="2:6" x14ac:dyDescent="0.2">
      <c r="B17" s="4"/>
      <c r="D17"/>
      <c r="E17"/>
      <c r="F17"/>
    </row>
    <row r="18" spans="2:6" s="106" customFormat="1" ht="45" x14ac:dyDescent="0.2">
      <c r="B18" s="34" t="s">
        <v>139</v>
      </c>
    </row>
    <row r="19" spans="2:6" x14ac:dyDescent="0.2">
      <c r="B19" s="4"/>
    </row>
    <row r="20" spans="2:6" ht="15.75" x14ac:dyDescent="0.25">
      <c r="B20" s="39" t="s">
        <v>125</v>
      </c>
    </row>
    <row r="21" spans="2:6" ht="60" x14ac:dyDescent="0.2">
      <c r="B21" s="4" t="s">
        <v>153</v>
      </c>
    </row>
    <row r="22" spans="2:6" x14ac:dyDescent="0.2">
      <c r="B22" s="4"/>
    </row>
    <row r="23" spans="2:6" ht="30" x14ac:dyDescent="0.2">
      <c r="B23" s="5" t="s">
        <v>95</v>
      </c>
    </row>
    <row r="24" spans="2:6" x14ac:dyDescent="0.2">
      <c r="B24" s="5"/>
    </row>
    <row r="25" spans="2:6" ht="65.099999999999994" customHeight="1" x14ac:dyDescent="0.2">
      <c r="B25" s="4" t="s">
        <v>96</v>
      </c>
    </row>
    <row r="27" spans="2:6" ht="15.75" x14ac:dyDescent="0.25">
      <c r="B27" s="35" t="s">
        <v>128</v>
      </c>
    </row>
    <row r="28" spans="2:6" ht="15" customHeight="1" x14ac:dyDescent="0.2">
      <c r="B28" s="33" t="s">
        <v>159</v>
      </c>
    </row>
    <row r="29" spans="2:6" ht="15" customHeight="1" x14ac:dyDescent="0.2">
      <c r="B29" s="7" t="s">
        <v>145</v>
      </c>
    </row>
    <row r="30" spans="2:6" ht="15" customHeight="1" x14ac:dyDescent="0.2">
      <c r="B30" s="7" t="s">
        <v>146</v>
      </c>
    </row>
    <row r="31" spans="2:6" ht="15" customHeight="1" x14ac:dyDescent="0.2">
      <c r="B31" s="33" t="s">
        <v>142</v>
      </c>
    </row>
    <row r="32" spans="2:6" ht="15" customHeight="1" x14ac:dyDescent="0.2">
      <c r="B32" s="33" t="s">
        <v>113</v>
      </c>
    </row>
    <row r="33" spans="2:2" ht="15" customHeight="1" x14ac:dyDescent="0.2">
      <c r="B33" s="33" t="s">
        <v>141</v>
      </c>
    </row>
    <row r="34" spans="2:2" ht="15" customHeight="1" x14ac:dyDescent="0.2">
      <c r="B34" s="33" t="s">
        <v>138</v>
      </c>
    </row>
    <row r="35" spans="2:2" ht="15" customHeight="1" x14ac:dyDescent="0.2">
      <c r="B35" s="33" t="s">
        <v>140</v>
      </c>
    </row>
    <row r="36" spans="2:2" ht="15" customHeight="1" x14ac:dyDescent="0.2">
      <c r="B36" s="33" t="s">
        <v>129</v>
      </c>
    </row>
    <row r="37" spans="2:2" ht="15" customHeight="1" x14ac:dyDescent="0.2">
      <c r="B37" s="33" t="s">
        <v>155</v>
      </c>
    </row>
    <row r="38" spans="2:2" ht="15" customHeight="1" x14ac:dyDescent="0.2">
      <c r="B38" s="33" t="s">
        <v>114</v>
      </c>
    </row>
    <row r="40" spans="2:2" ht="15.75" x14ac:dyDescent="0.25">
      <c r="B40" s="35" t="s">
        <v>127</v>
      </c>
    </row>
    <row r="41" spans="2:2" ht="45" customHeight="1" x14ac:dyDescent="0.2">
      <c r="B41" s="34" t="s">
        <v>115</v>
      </c>
    </row>
    <row r="43" spans="2:2" ht="15.75" x14ac:dyDescent="0.25">
      <c r="B43" s="35" t="s">
        <v>130</v>
      </c>
    </row>
    <row r="44" spans="2:2" ht="12.75" customHeight="1" x14ac:dyDescent="0.2">
      <c r="B44" s="33" t="s">
        <v>179</v>
      </c>
    </row>
    <row r="45" spans="2:2" x14ac:dyDescent="0.2">
      <c r="B45" s="33" t="s">
        <v>131</v>
      </c>
    </row>
    <row r="47" spans="2:2" ht="15.75" x14ac:dyDescent="0.25">
      <c r="B47" s="35" t="s">
        <v>132</v>
      </c>
    </row>
    <row r="48" spans="2:2" ht="12.75" customHeight="1" x14ac:dyDescent="0.2">
      <c r="B48" s="33" t="s">
        <v>133</v>
      </c>
    </row>
    <row r="49" spans="2:2" x14ac:dyDescent="0.2">
      <c r="B49" s="33" t="s">
        <v>134</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TOTALS</vt:lpstr>
      <vt:lpstr>TOP10</vt:lpstr>
      <vt:lpstr>Airport Passengers</vt:lpstr>
      <vt:lpstr>Aircraft Movements</vt:lpstr>
      <vt:lpstr>International Air Freight</vt:lpstr>
      <vt:lpstr>Notes</vt:lpstr>
      <vt:lpstr>'Aircraft Movements'!Print_Titles</vt:lpstr>
      <vt:lpstr>'Airport Passengers'!Print_Titles</vt:lpstr>
      <vt:lpstr>'International Air Freight'!Print_Titles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AIRPORT TRAFFIC</dc:title>
  <dc:creator>UMA</dc:creator>
  <cp:lastModifiedBy>MANORANJAN Gangadharan</cp:lastModifiedBy>
  <cp:lastPrinted>2006-11-17T03:24:47Z</cp:lastPrinted>
  <dcterms:created xsi:type="dcterms:W3CDTF">1998-09-28T04:04:10Z</dcterms:created>
  <dcterms:modified xsi:type="dcterms:W3CDTF">2020-04-16T00:35:41Z</dcterms:modified>
</cp:coreProperties>
</file>